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user\Documents\New sites list for 2026 (Déploiement de nouveaux sites)_13032026\Ponderation de la matrice de ciblage et priorisation sur les 300 sites\"/>
    </mc:Choice>
  </mc:AlternateContent>
  <xr:revisionPtr revIDLastSave="0" documentId="13_ncr:1_{A3D7B46A-0238-44C1-A2AC-CEB8483CB472}" xr6:coauthVersionLast="47" xr6:coauthVersionMax="47" xr10:uidLastSave="{00000000-0000-0000-0000-000000000000}"/>
  <bookViews>
    <workbookView xWindow="-110" yWindow="-110" windowWidth="22620" windowHeight="13500" tabRatio="767" activeTab="1" xr2:uid="{00000000-000D-0000-FFFF-FFFF00000000}"/>
  </bookViews>
  <sheets>
    <sheet name="Resumé-Seuil_Priorité" sheetId="9" r:id="rId1"/>
    <sheet name="Business case_300 Sites" sheetId="7" r:id="rId2"/>
    <sheet name="Ciblage &amp; priorisation des site" sheetId="2" r:id="rId3"/>
    <sheet name="Analyse de couverture" sheetId="4" r:id="rId4"/>
    <sheet name="Rural, Urbain et Périurbain" sheetId="3" r:id="rId5"/>
    <sheet name="Technical Overview" sheetId="8" r:id="rId6"/>
  </sheets>
  <definedNames>
    <definedName name="_xlnm._FilterDatabase" localSheetId="1" hidden="1">'Business case_300 Sites'!$A$2:$AB$302</definedName>
    <definedName name="_xlnm.Print_Titles" localSheetId="3">'Analyse de couverture'!$1:$2</definedName>
    <definedName name="_xlnm.Print_Titles" localSheetId="2">'Ciblage &amp; priorisation des site'!$1:$4</definedName>
    <definedName name="_xlnm.Print_Area" localSheetId="3">'Analyse de couverture'!$C$1:$F$30</definedName>
    <definedName name="_xlnm.Print_Area" localSheetId="2">'Ciblage &amp; priorisation des site'!$C$1:$G$29</definedName>
  </definedNames>
  <calcPr calcId="191029"/>
  <pivotCaches>
    <pivotCache cacheId="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4" i="7" l="1"/>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 i="7"/>
  <c r="A4" i="7"/>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1" i="7" s="1"/>
  <c r="A282"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J1" i="7"/>
</calcChain>
</file>

<file path=xl/sharedStrings.xml><?xml version="1.0" encoding="utf-8"?>
<sst xmlns="http://schemas.openxmlformats.org/spreadsheetml/2006/main" count="4055" uniqueCount="831">
  <si>
    <t>Ciblage et Priorisation des Sites</t>
  </si>
  <si>
    <t>Cadre de scoring, référentiel stratégique et règles d’opposabilité pour la sélection des sites FDSU</t>
  </si>
  <si>
    <t>Catégories</t>
  </si>
  <si>
    <t>Critères d'Évaluation</t>
  </si>
  <si>
    <t>Score</t>
  </si>
  <si>
    <t>Pondération</t>
  </si>
  <si>
    <t>Indicateurs de Mesure (Proxys)</t>
  </si>
  <si>
    <t>Classe Stratégique</t>
  </si>
  <si>
    <t>S1 à S4 (Souveraineté &amp; Type de zone)</t>
  </si>
  <si>
    <t>30 pts</t>
  </si>
  <si>
    <t>S1: 30 pts | S2: 20 pts | S3: 15 pts | S4: 5 pts</t>
  </si>
  <si>
    <t>Couverture</t>
  </si>
  <si>
    <t>Déficit de service actuel</t>
  </si>
  <si>
    <t>20 pts</t>
  </si>
  <si>
    <t>Zone Blanche: 20 pts | Zone Grise: 10 pts | Saturation: 5 pts</t>
  </si>
  <si>
    <t>Démographie</t>
  </si>
  <si>
    <t>Densité populationnelle</t>
  </si>
  <si>
    <t>15 pts</t>
  </si>
  <si>
    <t>&gt;5000 hab: 15 pts | 1500-3000: 10 pts | &lt;1500: 5 pts</t>
  </si>
  <si>
    <t>Social / Public</t>
  </si>
  <si>
    <t>Infrastructures de base</t>
  </si>
  <si>
    <t>Présence d'écoles, centres de santé, mairies, postes de police.</t>
  </si>
  <si>
    <t>Économie</t>
  </si>
  <si>
    <t>Potentiel de croissance locale</t>
  </si>
  <si>
    <t>10 pts</t>
  </si>
  <si>
    <t>Marchés, mines, zones agricoles, flux de transport (corridors).</t>
  </si>
  <si>
    <t>Technico-Financier</t>
  </si>
  <si>
    <t>Faisabilité et Coût (CAPEX)</t>
  </si>
  <si>
    <t>Proximité fibre/backbone, accessibilité route, relief.</t>
  </si>
  <si>
    <t>TOTAL</t>
  </si>
  <si>
    <t>Indice de Priorité Globale</t>
  </si>
  <si>
    <t>100 pts</t>
  </si>
  <si>
    <t>Priorité Haute : &gt; 65 | Moyenne : 45-65 | Basse : &lt; 45</t>
  </si>
  <si>
    <t>Référentiel des classes stratégiques</t>
  </si>
  <si>
    <r>
      <rPr>
        <b/>
        <sz val="10"/>
        <color rgb="FF1F4E78"/>
        <rFont val="Calibri"/>
        <family val="2"/>
      </rPr>
      <t xml:space="preserve">S1 : </t>
    </r>
    <r>
      <rPr>
        <sz val="10"/>
        <color rgb="FF1F4E78"/>
        <rFont val="Calibri"/>
        <family val="2"/>
      </rPr>
      <t>zones frontalières / sécuritaires / administratives</t>
    </r>
  </si>
  <si>
    <r>
      <rPr>
        <b/>
        <sz val="10"/>
        <color rgb="FF1F1F1F"/>
        <rFont val="Calibri"/>
        <family val="2"/>
      </rPr>
      <t>S1 (Régalien) :</t>
    </r>
    <r>
      <rPr>
        <sz val="10"/>
        <color rgb="FF1F1F1F"/>
        <rFont val="Calibri"/>
        <family val="2"/>
      </rPr>
      <t xml:space="preserve"> Zones frontalières, zones de conflit/insécurité, chefs-lieux administratifs.</t>
    </r>
  </si>
  <si>
    <r>
      <rPr>
        <b/>
        <sz val="10"/>
        <color rgb="FF1F4E78"/>
        <rFont val="Calibri"/>
        <family val="2"/>
      </rPr>
      <t>S2 :</t>
    </r>
    <r>
      <rPr>
        <sz val="10"/>
        <color rgb="FF1F4E78"/>
        <rFont val="Calibri"/>
        <family val="2"/>
      </rPr>
      <t xml:space="preserve"> zones économiques (corridors, mines, agriculture)</t>
    </r>
  </si>
  <si>
    <r>
      <rPr>
        <b/>
        <sz val="10"/>
        <color rgb="FF1F1F1F"/>
        <rFont val="Calibri"/>
        <family val="2"/>
      </rPr>
      <t>S2 (Productif) :</t>
    </r>
    <r>
      <rPr>
        <sz val="10"/>
        <color rgb="FF1F1F1F"/>
        <rFont val="Calibri"/>
        <family val="2"/>
      </rPr>
      <t xml:space="preserve"> Corridors logistiques, sites miniers, bassins de production agricole.</t>
    </r>
  </si>
  <si>
    <r>
      <rPr>
        <b/>
        <sz val="10"/>
        <color rgb="FF1F4E78"/>
        <rFont val="Calibri"/>
        <family val="2"/>
      </rPr>
      <t>S3 :</t>
    </r>
    <r>
      <rPr>
        <sz val="10"/>
        <color rgb="FF1F4E78"/>
        <rFont val="Calibri"/>
        <family val="2"/>
      </rPr>
      <t xml:space="preserve"> zones sociales (éducation, santé)</t>
    </r>
  </si>
  <si>
    <r>
      <rPr>
        <b/>
        <sz val="10"/>
        <color rgb="FF1F1F1F"/>
        <rFont val="Calibri"/>
        <family val="2"/>
      </rPr>
      <t>S3 (Humain) :</t>
    </r>
    <r>
      <rPr>
        <sz val="10"/>
        <color rgb="FF1F1F1F"/>
        <rFont val="Calibri"/>
        <family val="2"/>
      </rPr>
      <t xml:space="preserve"> Localités avec forte concentration de services d'éducation et de santé.</t>
    </r>
  </si>
  <si>
    <r>
      <rPr>
        <b/>
        <sz val="10"/>
        <color rgb="FF1F4E78"/>
        <rFont val="Calibri"/>
        <family val="2"/>
      </rPr>
      <t>S4 :</t>
    </r>
    <r>
      <rPr>
        <sz val="10"/>
        <color rgb="FF1F4E78"/>
        <rFont val="Calibri"/>
        <family val="2"/>
      </rPr>
      <t xml:space="preserve"> zones résidentielles standards</t>
    </r>
  </si>
  <si>
    <r>
      <rPr>
        <b/>
        <sz val="10"/>
        <color rgb="FF1F1F1F"/>
        <rFont val="Calibri"/>
        <family val="2"/>
      </rPr>
      <t>S4 (Social) :</t>
    </r>
    <r>
      <rPr>
        <sz val="10"/>
        <color rgb="FF1F1F1F"/>
        <rFont val="Calibri"/>
        <family val="2"/>
      </rPr>
      <t xml:space="preserve"> Zones résidentielles rurales standards sans infrastructures spécifiques.</t>
    </r>
  </si>
  <si>
    <t>Matrice de priorisation (opposable)</t>
  </si>
  <si>
    <t>Chaque site est évalué selon les critères suivants :</t>
  </si>
  <si>
    <t>• Déficit de couverture</t>
  </si>
  <si>
    <t>• Présence d’infrastructures publiques</t>
  </si>
  <si>
    <t>• Densité populationnelle</t>
  </si>
  <si>
    <t>• Faisabilité technique</t>
  </si>
  <si>
    <t>• Valeur stratégique (S1–S4)</t>
  </si>
  <si>
    <t>• Coût estimé</t>
  </si>
  <si>
    <t>• Potentiel économique</t>
  </si>
  <si>
    <t>Règles de l’opposabilité</t>
  </si>
  <si>
    <t>1. Priorité Absolue S1 : Un site classé S1 peut être priorisé même avec un score démographique faible pour des raisons de sécurité nationale.</t>
  </si>
  <si>
    <t>2. Principe de Subsidiarité : Le FDSU n'intervient que si l'opérateur démontre un ROI (Retour sur Investissement) négatif sur 4 ans.</t>
  </si>
  <si>
    <t>3. Partage d'Infrastructure (RAN Sharing) ou Itinérance nationale: Pour les scores élevés (&gt;70), le FDSU impose souvent l'itinérance nationale entre tous les opérateurs pour optimiser la subvention.</t>
  </si>
  <si>
    <t>4. Le FDSU tiendra compte de l'équilibre territorial.</t>
  </si>
  <si>
    <t>Analyse de couverture</t>
  </si>
  <si>
    <t>Définition opérationnelle des zones de couverture et tableau comparatif pour le scoring FDSU</t>
  </si>
  <si>
    <t>Pour un régulateur ou un gestionnaire de FDSU, la distinction entre ces trois états est cruciale car elle détermine le niveau de subvention et l'obligation légale d'intervention.</t>
  </si>
  <si>
    <t>Voici une définition technique et opérationnelle de chaque zone :</t>
  </si>
  <si>
    <t>1. La Zone Blanche : L'absence totale de service</t>
  </si>
  <si>
    <t>C'est la priorité absolue du Service Universel.</t>
  </si>
  <si>
    <t>Définition : Une zone géographique où aucun opérateur mobile n'a déployé d'infrastructure. Aucun signal n'est capté, quel que soit l'opérateur.</t>
  </si>
  <si>
    <t>Indicateur Technique : Niveau de signal (RSSI/RSRP) inférieur à -105dBm (seuil de coupure) et pour la 2G : -95dBm (Rxlev)</t>
  </si>
  <si>
    <t>Action FDSU : Financement massif pour l'installation la mise en service des sites</t>
  </si>
  <si>
    <t>2. La Zone Grise : La couverture partielle ou précaire</t>
  </si>
  <si>
    <t>C'est une zone de "concurrence défaillante".</t>
  </si>
  <si>
    <t>Définition : Une zone où un seul opérateur est présent, ou bien où le signal est si faible qu'il ne permet pas une utilisation stable à l'intérieur des bâtiments (Indoor).</t>
  </si>
  <si>
    <t>Indicateur Technique : Signal oscillant entre -100 dBm et -105 dBm. Les appels coupent fréquemment et la data est quasi inexistante (Edge ou 3G très lente).</t>
  </si>
  <si>
    <t>Action FDSU : Incitation au partage d'infrastructures existantes ou subvention pour l'extension de capacité des opérateurs absents.</t>
  </si>
  <si>
    <t>3. La Zone de Saturation : Le déficit de qualité (QoS)</t>
  </si>
  <si>
    <t>Ici, le problème n'est pas la présence du signal, mais sa capacité.</t>
  </si>
  <si>
    <t>Définition : Le signal est au maximum (toutes les barres s'affichent), mais il est impossible de passer un appel ou de naviguer sur internet car le nombre d'utilisateurs simultanés dépasse les capacités de l'antenne.</t>
  </si>
  <si>
    <t>Indicateurs Techniques : * Taux de blocage élevé : Les tentatives d'appels échouent.</t>
  </si>
  <si>
    <t>Débit data nul : Bien que connecté en 4G/5G, le débit est proche de zéro.</t>
  </si>
  <si>
    <t>Action FDSU : Rarement financé par le FDSU en zone urbaine (c'est le rôle commercial de l'opérateur), mais peut être soutenu en zone périurbaine dense ou lors de grands rassemblements (marchés hebdomadaires ruraux).</t>
  </si>
  <si>
    <t>Tableau comparatif pour le scoring</t>
  </si>
  <si>
    <t>Caractéristique</t>
  </si>
  <si>
    <t>Zone Blanche</t>
  </si>
  <si>
    <t>Zone Grise</t>
  </si>
  <si>
    <t>Zone de Saturation</t>
  </si>
  <si>
    <t>Signal (Barres)</t>
  </si>
  <si>
    <t>0 barre</t>
  </si>
  <si>
    <t>1 à 2 barres (instables)</t>
  </si>
  <si>
    <t>4 à 5 barres</t>
  </si>
  <si>
    <t>Disponibilité</t>
  </si>
  <si>
    <t>Nulle</t>
  </si>
  <si>
    <t>Aléatoire / Extérieur</t>
  </si>
  <si>
    <t>Indisponible aux heures de pointe</t>
  </si>
  <si>
    <t>Éligibilité FDSU</t>
  </si>
  <si>
    <t>Priorité 1 (Maximale)</t>
  </si>
  <si>
    <t>Priorité 2 (Moyenne)</t>
  </si>
  <si>
    <t>Priorité 3 (Faible)</t>
  </si>
  <si>
    <t>Objectif</t>
  </si>
  <si>
    <t>Désenclavement</t>
  </si>
  <si>
    <t>Équité / Concurrence</t>
  </si>
  <si>
    <t>Qualité de Service (QoS)</t>
  </si>
  <si>
    <t>Dans notre scoring, la Zone Blanche doit impérativement valoir le maximum de points (ex: 20/20), car elle représente une exclusion numérique totale, contrairement aux autres qui bénéficient déjà d'un service dégradé.</t>
  </si>
  <si>
    <t>Définition des zones rurales, urbaines et périurbaines en RDC</t>
  </si>
  <si>
    <t>1. Zone urbaine (milieu urbain)</t>
  </si>
  <si>
    <t>Définition :</t>
  </si>
  <si>
    <t>En République démocratique du Congo, une zone urbaine correspond à une entité administrative reconnue comme une ville ou une cité, caractérisée par une forte densité de population, des infrastructures développées et des activités économiques diversifiées.</t>
  </si>
  <si>
    <t>Base légale :</t>
  </si>
  <si>
    <t>Selon la loi sur la décentralisation (2008), une ville est subdivisée en communes, et une cité constitue une agglomération semi-urbaine organisée.</t>
  </si>
  <si>
    <t>Caractéristiques :</t>
  </si>
  <si>
    <t>- Forte densité de population</t>
  </si>
  <si>
    <t>- Présence d’infrastructures (routes, écoles, hôpitaux)</t>
  </si>
  <si>
    <t>- Activités économiques variées</t>
  </si>
  <si>
    <t>2. Zone rurale (milieu rural)</t>
  </si>
  <si>
    <t>La zone rurale regroupe les villages, secteurs et chefferies où la population est faible et dispersée, avec une prédominance des activités agricoles.</t>
  </si>
  <si>
    <t>Organisée en secteurs et chefferies, sous autorité coutumière ou administrative.</t>
  </si>
  <si>
    <t>- Activités agricoles (culture, élevage, pêche)</t>
  </si>
  <si>
    <t>- Faible densité de population</t>
  </si>
  <si>
    <t>- Infrastructures limitées</t>
  </si>
  <si>
    <t>3. Zone périurbaine</t>
  </si>
  <si>
    <t>La zone périurbaine est une zone de transition entre les zones urbaines et rurales. Elle combine des caractéristiques des deux milieux.</t>
  </si>
  <si>
    <t>Statut :</t>
  </si>
  <si>
    <t>Elle n’est pas toujours définie de manière explicite par la loi, mais elle est reconnue dans la pratique administrative.</t>
  </si>
  <si>
    <t>- Expansion des villes</t>
  </si>
  <si>
    <t>- Mélange d’activités rurales et urbaines</t>
  </si>
  <si>
    <t>- Urbanisation rapide et souvent non planifiée</t>
  </si>
  <si>
    <t>Conclusion :</t>
  </si>
  <si>
    <t>En République démocratique du Congo, les zones urbaines sont officiellement reconnues comme villes ou cités, les zones rurales regroupent les villages et entités coutumières, tandis que les zones périurbaines représentent des espaces de transition en forte évolution.</t>
  </si>
  <si>
    <t>#</t>
  </si>
  <si>
    <t>Site Name</t>
  </si>
  <si>
    <t>Village name</t>
  </si>
  <si>
    <t>Latitude</t>
  </si>
  <si>
    <t>Longitude</t>
  </si>
  <si>
    <t>Province</t>
  </si>
  <si>
    <t>Territoire</t>
  </si>
  <si>
    <t>FDSU Zone régionale</t>
  </si>
  <si>
    <t>Siège</t>
  </si>
  <si>
    <t>Population</t>
  </si>
  <si>
    <t>Population Range</t>
  </si>
  <si>
    <t>Category</t>
  </si>
  <si>
    <t>LOS</t>
  </si>
  <si>
    <t>Nearest Operator Name</t>
  </si>
  <si>
    <t>Transmission</t>
  </si>
  <si>
    <t>Rural Solution</t>
  </si>
  <si>
    <t>Tech</t>
  </si>
  <si>
    <t>Height</t>
  </si>
  <si>
    <t>Remark</t>
  </si>
  <si>
    <t>Niveau de priorité
(%)</t>
  </si>
  <si>
    <t>Colline Popokabaka_R228</t>
  </si>
  <si>
    <t>Kwango</t>
  </si>
  <si>
    <t>Popokabaka</t>
  </si>
  <si>
    <t>Ouest</t>
  </si>
  <si>
    <t>Kinshasa</t>
  </si>
  <si>
    <t>1500-3000</t>
  </si>
  <si>
    <t>Category C</t>
  </si>
  <si>
    <t>Orange</t>
  </si>
  <si>
    <t>VSAT/Relay</t>
  </si>
  <si>
    <t>RuralCow/Open RAN</t>
  </si>
  <si>
    <t>2G + 4G</t>
  </si>
  <si>
    <t>New Sites Phase 2077</t>
  </si>
  <si>
    <t>Madjoko</t>
  </si>
  <si>
    <t>Mai-Ndombe</t>
  </si>
  <si>
    <t>Kutu</t>
  </si>
  <si>
    <t>0-500</t>
  </si>
  <si>
    <t>Category A</t>
  </si>
  <si>
    <t>New Sites Phase 2096</t>
  </si>
  <si>
    <t>Kingondji</t>
  </si>
  <si>
    <t>Kwilu</t>
  </si>
  <si>
    <t>Masi-Manimba</t>
  </si>
  <si>
    <t>500-1500</t>
  </si>
  <si>
    <t>Category B</t>
  </si>
  <si>
    <t>New Sites Phase 2014</t>
  </si>
  <si>
    <t>Arama</t>
  </si>
  <si>
    <t>Haut-Uele</t>
  </si>
  <si>
    <t>Dungu</t>
  </si>
  <si>
    <t>Nord</t>
  </si>
  <si>
    <t>Kisangani</t>
  </si>
  <si>
    <t>New Sites Phase 2022</t>
  </si>
  <si>
    <t>Babeligo</t>
  </si>
  <si>
    <t>Ituri</t>
  </si>
  <si>
    <t>Aru</t>
  </si>
  <si>
    <t>Est</t>
  </si>
  <si>
    <t>Goma</t>
  </si>
  <si>
    <t>New Sites Phase 2028</t>
  </si>
  <si>
    <t>Yamakila_Bohombuli</t>
  </si>
  <si>
    <t>Mongala</t>
  </si>
  <si>
    <t>Bumba</t>
  </si>
  <si>
    <t>New Sites Phase 2039</t>
  </si>
  <si>
    <t>Bangabola</t>
  </si>
  <si>
    <t>Bongandanga</t>
  </si>
  <si>
    <t>New Sites Phase 2042</t>
  </si>
  <si>
    <t>Bongbaie</t>
  </si>
  <si>
    <t>Tshopo</t>
  </si>
  <si>
    <t>Banalia</t>
  </si>
  <si>
    <t>New Sites Phase 2040</t>
  </si>
  <si>
    <t>Bukulu</t>
  </si>
  <si>
    <t>Mambasa</t>
  </si>
  <si>
    <t>Part2_23453_NewSite_13_583_650002</t>
  </si>
  <si>
    <t>Apindu</t>
  </si>
  <si>
    <t>Nord-Ubangi</t>
  </si>
  <si>
    <t>Yakoma</t>
  </si>
  <si>
    <t>5000-10000</t>
  </si>
  <si>
    <t>Category E</t>
  </si>
  <si>
    <t>Microwave</t>
  </si>
  <si>
    <t>RuralLink</t>
  </si>
  <si>
    <t>New Sites Phase 2043</t>
  </si>
  <si>
    <t>Duge</t>
  </si>
  <si>
    <t>Irumu</t>
  </si>
  <si>
    <t>New Sites Phase 2045</t>
  </si>
  <si>
    <t>Mapembe</t>
  </si>
  <si>
    <t>New Sites Phase 2057</t>
  </si>
  <si>
    <t>Malimbu</t>
  </si>
  <si>
    <t>Maniema</t>
  </si>
  <si>
    <t>Lubutu</t>
  </si>
  <si>
    <t>Part2_23453_NewSite_16_324_800001</t>
  </si>
  <si>
    <t>Boketa</t>
  </si>
  <si>
    <t>Sud-Ubangi</t>
  </si>
  <si>
    <t>Libenge</t>
  </si>
  <si>
    <t>New Sites Phase 2103</t>
  </si>
  <si>
    <t>Bidi-Kindamba</t>
  </si>
  <si>
    <t>Kongo Central</t>
  </si>
  <si>
    <t>Luozi</t>
  </si>
  <si>
    <t>New Sites Phase 2085</t>
  </si>
  <si>
    <t>Okita-Unia</t>
  </si>
  <si>
    <t>Sankuru</t>
  </si>
  <si>
    <t>Katako-Kombe</t>
  </si>
  <si>
    <t>Centre</t>
  </si>
  <si>
    <t>Mbuji-Mayi</t>
  </si>
  <si>
    <t>New Sites Phase 2089</t>
  </si>
  <si>
    <t>Tete</t>
  </si>
  <si>
    <t>Kasongo</t>
  </si>
  <si>
    <t>New Sites Phase 2104</t>
  </si>
  <si>
    <t>Gombe-Matadi</t>
  </si>
  <si>
    <t>Mbanza-Ngungu</t>
  </si>
  <si>
    <t>New Sites Phase 2111</t>
  </si>
  <si>
    <t>Kitetoro</t>
  </si>
  <si>
    <t>New Sites Phase 2116</t>
  </si>
  <si>
    <t>Mulumba</t>
  </si>
  <si>
    <t>Gungu</t>
  </si>
  <si>
    <t>Ngomba Nkelo</t>
  </si>
  <si>
    <t>Vila</t>
  </si>
  <si>
    <t>Songololo</t>
  </si>
  <si>
    <t>Nkamba</t>
  </si>
  <si>
    <t>New Sites Phase 2117</t>
  </si>
  <si>
    <t>Lusoso</t>
  </si>
  <si>
    <t>Kasai Central</t>
  </si>
  <si>
    <t>Dimbelenge</t>
  </si>
  <si>
    <t>New Sites Phase 2118</t>
  </si>
  <si>
    <t>Tshikodika</t>
  </si>
  <si>
    <t>Kasai</t>
  </si>
  <si>
    <t>Ilebo</t>
  </si>
  <si>
    <t>New Sites Phase 2121</t>
  </si>
  <si>
    <t>kABEVA kUEMBE</t>
  </si>
  <si>
    <t>Luebo</t>
  </si>
  <si>
    <t>New Sites Phase 2128</t>
  </si>
  <si>
    <t>Katembwe</t>
  </si>
  <si>
    <t>Kazumba</t>
  </si>
  <si>
    <t>New Sites Phase 2125</t>
  </si>
  <si>
    <t>Kampunda</t>
  </si>
  <si>
    <t>Tanganyika</t>
  </si>
  <si>
    <t>Kalemie</t>
  </si>
  <si>
    <t>Sud</t>
  </si>
  <si>
    <t>Lubumbashi</t>
  </si>
  <si>
    <t>New Sites Phase 2133</t>
  </si>
  <si>
    <t>Bwania</t>
  </si>
  <si>
    <t>Kasai Oriental</t>
  </si>
  <si>
    <t>Kabeya-Kamwanga</t>
  </si>
  <si>
    <t>New Sites Phase 2141</t>
  </si>
  <si>
    <t>Muyaya</t>
  </si>
  <si>
    <t>New Sites Phase 2142</t>
  </si>
  <si>
    <t>Kiabumbuyu</t>
  </si>
  <si>
    <t>Manono</t>
  </si>
  <si>
    <t>New Sites Phase 2150</t>
  </si>
  <si>
    <t>Bena Tshimenga</t>
  </si>
  <si>
    <t>Lomami</t>
  </si>
  <si>
    <t>Luilu</t>
  </si>
  <si>
    <t>New Sites Phase 2151</t>
  </si>
  <si>
    <t>Mukenge</t>
  </si>
  <si>
    <t>Luiza</t>
  </si>
  <si>
    <t>New Sites Phase 2152</t>
  </si>
  <si>
    <t>Kalemba</t>
  </si>
  <si>
    <t>New Sites Phase 2157</t>
  </si>
  <si>
    <t>Longoie</t>
  </si>
  <si>
    <t>Part1_23453_NewSite_11_889_550004</t>
  </si>
  <si>
    <t>Bena-Tshilombo</t>
  </si>
  <si>
    <t>3000-5000</t>
  </si>
  <si>
    <t>Category D</t>
  </si>
  <si>
    <t>RuralStar</t>
  </si>
  <si>
    <t>Part2_23453_NewSite_14_794_700594</t>
  </si>
  <si>
    <t>Lungania-Okoko</t>
  </si>
  <si>
    <t>New Sites Phase 2158</t>
  </si>
  <si>
    <t>Kamalenge_Kasese</t>
  </si>
  <si>
    <t>Haut-Lomami</t>
  </si>
  <si>
    <t>Kaniama</t>
  </si>
  <si>
    <t>Part1_23453_NewSite_10_892_500002</t>
  </si>
  <si>
    <t>Maleka</t>
  </si>
  <si>
    <t>Kamonia</t>
  </si>
  <si>
    <t>New Sites Phase 2182</t>
  </si>
  <si>
    <t>kayembe</t>
  </si>
  <si>
    <t>Lualaba</t>
  </si>
  <si>
    <t>Sandoa</t>
  </si>
  <si>
    <t>New Sites Phase 2184</t>
  </si>
  <si>
    <t>manganda</t>
  </si>
  <si>
    <t>Dilolo</t>
  </si>
  <si>
    <t>New Sites Phase 2187</t>
  </si>
  <si>
    <t>nyangula</t>
  </si>
  <si>
    <t>Sezo</t>
  </si>
  <si>
    <t>Idiofa</t>
  </si>
  <si>
    <t>VSAT</t>
  </si>
  <si>
    <t>Part1_23453_NewSite_8_638_400006</t>
  </si>
  <si>
    <t>Laba Makingi village</t>
  </si>
  <si>
    <t>Banza Lute</t>
  </si>
  <si>
    <t>Bagata</t>
  </si>
  <si>
    <t>Airtel</t>
  </si>
  <si>
    <t>Part1_23453_NewSite_10_893_500002</t>
  </si>
  <si>
    <t>Muana-Kasua</t>
  </si>
  <si>
    <t>Part1_23453_NewSite_12_794_600002</t>
  </si>
  <si>
    <t>Kayongo_N39</t>
  </si>
  <si>
    <t>Part1_23453_NewSite_16_815_800796</t>
  </si>
  <si>
    <t>Kaniambe</t>
  </si>
  <si>
    <t>Part1_23453_NewSite_4_727_200006</t>
  </si>
  <si>
    <t>Bayo</t>
  </si>
  <si>
    <t>Bukama</t>
  </si>
  <si>
    <t>New Sites Phase 2091</t>
  </si>
  <si>
    <t>Bantsame ll_Okum</t>
  </si>
  <si>
    <t>New Sites Phase 2105</t>
  </si>
  <si>
    <t>Bodila_Wombo</t>
  </si>
  <si>
    <t>Part1_23453_NewSite_11_613_550001</t>
  </si>
  <si>
    <t>Kibunge</t>
  </si>
  <si>
    <t>Kabinda</t>
  </si>
  <si>
    <t>Part2_23453_NewSite_9_862_450002</t>
  </si>
  <si>
    <t>Imbo</t>
  </si>
  <si>
    <t>Kibombo</t>
  </si>
  <si>
    <t>Part1_23453_NewSite_14_714_700002</t>
  </si>
  <si>
    <t>Bompensole</t>
  </si>
  <si>
    <t>Mushie</t>
  </si>
  <si>
    <t>Part1_23453_NewSite_5_718_250003</t>
  </si>
  <si>
    <t>Tshilolo</t>
  </si>
  <si>
    <t>Dibaya</t>
  </si>
  <si>
    <t>Inera</t>
  </si>
  <si>
    <t>Lomela</t>
  </si>
  <si>
    <t>Lumpetu Yimbo</t>
  </si>
  <si>
    <t>Lumpetu/Yimbo</t>
  </si>
  <si>
    <t>Lodja</t>
  </si>
  <si>
    <t>Eolo</t>
  </si>
  <si>
    <t>Part1_23453_NewSite_16_830_800001</t>
  </si>
  <si>
    <t>Kaketa</t>
  </si>
  <si>
    <t>Moba</t>
  </si>
  <si>
    <t>Part1_23453_NewSite_14_595_700009</t>
  </si>
  <si>
    <t>Bongende</t>
  </si>
  <si>
    <t>Yumbi</t>
  </si>
  <si>
    <t>Part1_23453_NewSite_8_530_401476</t>
  </si>
  <si>
    <t>Mikwi village</t>
  </si>
  <si>
    <t>Bulungu</t>
  </si>
  <si>
    <t>Part2_23453_NewSite_3_760_150002</t>
  </si>
  <si>
    <t>Gangala</t>
  </si>
  <si>
    <t>Part2_23453_NewSite_3_876_150002</t>
  </si>
  <si>
    <t>Nebobongo</t>
  </si>
  <si>
    <t>Wamba</t>
  </si>
  <si>
    <t>Part2_23453_NewSite_3_920_150007</t>
  </si>
  <si>
    <t>Dukumane</t>
  </si>
  <si>
    <t>New Sites Phase 2021</t>
  </si>
  <si>
    <t>Bokamba</t>
  </si>
  <si>
    <t>Lisala</t>
  </si>
  <si>
    <t>New Sites Phase 2027</t>
  </si>
  <si>
    <t>Ogandra</t>
  </si>
  <si>
    <t>New Sites Phase 2030</t>
  </si>
  <si>
    <t>Yalikela_Bokata</t>
  </si>
  <si>
    <t>Part2_23453_NewSite_4_755_200709</t>
  </si>
  <si>
    <t>Ogwaro</t>
  </si>
  <si>
    <t>Djugu</t>
  </si>
  <si>
    <t>Part2_23453_NewSite_9_891_450564</t>
  </si>
  <si>
    <t>Lubabo</t>
  </si>
  <si>
    <t>New Sites Phase 2068</t>
  </si>
  <si>
    <t>Isaka_Ngolosengo</t>
  </si>
  <si>
    <t>Vodacom</t>
  </si>
  <si>
    <t>New Sites Phase 2101</t>
  </si>
  <si>
    <t>Ngomo_Kalanda</t>
  </si>
  <si>
    <t>Lusambo</t>
  </si>
  <si>
    <t>New Sites Phase 2107</t>
  </si>
  <si>
    <t>Kindambi</t>
  </si>
  <si>
    <t>New Sites Phase 2036</t>
  </si>
  <si>
    <t>Bafwabe</t>
  </si>
  <si>
    <t>New Sites Phase 2038</t>
  </si>
  <si>
    <t>Boloko</t>
  </si>
  <si>
    <t>Yahuma</t>
  </si>
  <si>
    <t>Part2_23453_NewSite_1_831_50604</t>
  </si>
  <si>
    <t>Malikuta</t>
  </si>
  <si>
    <t>Bas-Uele</t>
  </si>
  <si>
    <t>Buta</t>
  </si>
  <si>
    <t>Part2_23453_NewSite_18_433_900002</t>
  </si>
  <si>
    <t>Yafake</t>
  </si>
  <si>
    <t>Isangi</t>
  </si>
  <si>
    <t>Part2_23453_NewSite_18_469_900001</t>
  </si>
  <si>
    <t>Baulo</t>
  </si>
  <si>
    <t>New Sites Phase 2031</t>
  </si>
  <si>
    <t>Kule</t>
  </si>
  <si>
    <t>Part2_23453_NewSite_18_473_900003</t>
  </si>
  <si>
    <t>Mugwambuli</t>
  </si>
  <si>
    <t>Part2_23453_NewSite_13_888_650003</t>
  </si>
  <si>
    <t>Angama</t>
  </si>
  <si>
    <t>New Sites Phase 2067</t>
  </si>
  <si>
    <t>Bimpombe</t>
  </si>
  <si>
    <t>Pangi</t>
  </si>
  <si>
    <t>New Sites Phase 2081</t>
  </si>
  <si>
    <t>Kambelembele</t>
  </si>
  <si>
    <t>New Sites Phase 2140</t>
  </si>
  <si>
    <t>BALa</t>
  </si>
  <si>
    <t>Feshi</t>
  </si>
  <si>
    <t>New Sites Phase 2092</t>
  </si>
  <si>
    <t>Niamakulia</t>
  </si>
  <si>
    <t>New Sites Phase 2153</t>
  </si>
  <si>
    <t>Shapamba li</t>
  </si>
  <si>
    <t>New Sites Phase 2146</t>
  </si>
  <si>
    <t>Namakete_Ngungu</t>
  </si>
  <si>
    <t>Kasongo-Lunda</t>
  </si>
  <si>
    <t>New Sites Phase 2155</t>
  </si>
  <si>
    <t>Mudiadia</t>
  </si>
  <si>
    <t>Owila LOKAMBA</t>
  </si>
  <si>
    <t>Part1_23453_NewSite_10_629_500002</t>
  </si>
  <si>
    <t>Ilebo_Lac_Maindombe</t>
  </si>
  <si>
    <t>Part1_23453_NewSite_10_802_500645</t>
  </si>
  <si>
    <t>Bakwa-Kwanga</t>
  </si>
  <si>
    <t>Mweka</t>
  </si>
  <si>
    <t>New Sites Phase 2160</t>
  </si>
  <si>
    <t>pishi</t>
  </si>
  <si>
    <t>Kapanga</t>
  </si>
  <si>
    <t>New Sites Phase 2162</t>
  </si>
  <si>
    <t>Mwene-Kasaza</t>
  </si>
  <si>
    <t>New Sites Phase 2165</t>
  </si>
  <si>
    <t>katapakishi</t>
  </si>
  <si>
    <t>New Sites Phase 2166</t>
  </si>
  <si>
    <t>lukalela_Kafinga</t>
  </si>
  <si>
    <t>Haut-Katanga</t>
  </si>
  <si>
    <t>Pweto</t>
  </si>
  <si>
    <t>New Sites Phase 2167</t>
  </si>
  <si>
    <t>ngweji</t>
  </si>
  <si>
    <t>New Sites Phase 2174</t>
  </si>
  <si>
    <t>kitwe</t>
  </si>
  <si>
    <t>Kamina</t>
  </si>
  <si>
    <t>New Sites Phase 2175</t>
  </si>
  <si>
    <t>kasieke_Gwena</t>
  </si>
  <si>
    <t>New Sites Phase 2176</t>
  </si>
  <si>
    <t>kalonga_Kifinga</t>
  </si>
  <si>
    <t>Mitwaba</t>
  </si>
  <si>
    <t>New Sites Phase 2185</t>
  </si>
  <si>
    <t>kamawe</t>
  </si>
  <si>
    <t>New Sites Phase 2186</t>
  </si>
  <si>
    <t>mungolunga</t>
  </si>
  <si>
    <t>New Sites Phase 2188</t>
  </si>
  <si>
    <t>Kabisanga</t>
  </si>
  <si>
    <t>Mutshatsha</t>
  </si>
  <si>
    <t>Part1_23453_NewSite_16_802_800003</t>
  </si>
  <si>
    <t>Ponda</t>
  </si>
  <si>
    <t>Part1_23453_NewSite_3_414_150006</t>
  </si>
  <si>
    <t>Shula</t>
  </si>
  <si>
    <t>Part1_23453_NewSite_4_636_200001</t>
  </si>
  <si>
    <t>Kanuka</t>
  </si>
  <si>
    <t>Malemba-Nkulu</t>
  </si>
  <si>
    <t>Part2_23453_NewSite_16_511_800001</t>
  </si>
  <si>
    <t>Mogale</t>
  </si>
  <si>
    <t>Kungu</t>
  </si>
  <si>
    <t>Part2_23453_NewSite_3_590_150001</t>
  </si>
  <si>
    <t>Manzi</t>
  </si>
  <si>
    <t>Niangara</t>
  </si>
  <si>
    <t>Part2_23453_NewSite_3_877_150006</t>
  </si>
  <si>
    <t>Kpolea</t>
  </si>
  <si>
    <t>Kondolole</t>
  </si>
  <si>
    <t>Bafwasende</t>
  </si>
  <si>
    <t>Part2_23453_NewSite_9_795_450001</t>
  </si>
  <si>
    <t>Unga</t>
  </si>
  <si>
    <t>Part2_23453_NewSite_9_865_450002</t>
  </si>
  <si>
    <t>Mwanga village</t>
  </si>
  <si>
    <t>Lunkuni</t>
  </si>
  <si>
    <t>Part1_23453_NewSite_1_642_50001</t>
  </si>
  <si>
    <t>Manterne village</t>
  </si>
  <si>
    <t>Moanda</t>
  </si>
  <si>
    <t>Part1_23453_NewSite_11_603_550005</t>
  </si>
  <si>
    <t>Kalunda</t>
  </si>
  <si>
    <t>Katanda</t>
  </si>
  <si>
    <t>Part1_23453_NewSite_11_741_550002</t>
  </si>
  <si>
    <t>Kaniki_N1 village</t>
  </si>
  <si>
    <t>Part1_23453_NewSite_11_749_550007</t>
  </si>
  <si>
    <t>Bena-Kaniane</t>
  </si>
  <si>
    <t>Ngandajika</t>
  </si>
  <si>
    <t>Part1_23453_NewSite_11_963_550005</t>
  </si>
  <si>
    <t>Kulunda</t>
  </si>
  <si>
    <t>Part1_23453_NewSite_5_458_250001</t>
  </si>
  <si>
    <t>Musangana village</t>
  </si>
  <si>
    <t>Part1_23453_NewSite_5_650_250002</t>
  </si>
  <si>
    <t>Ndekesha_Villqge</t>
  </si>
  <si>
    <t>Part1_23453_NewSite_5_661_250002</t>
  </si>
  <si>
    <t>Dibanda II</t>
  </si>
  <si>
    <t>Loto</t>
  </si>
  <si>
    <t>Malanga</t>
  </si>
  <si>
    <t>Part1_23453_NewSite_12_794_600001</t>
  </si>
  <si>
    <t>Kapatu</t>
  </si>
  <si>
    <t>Part1_23453_NewSite_12_810_600003</t>
  </si>
  <si>
    <t>Kafita's farm </t>
  </si>
  <si>
    <t>Part1_23453_NewSite_1_773_50002</t>
  </si>
  <si>
    <t>Kwilu_Ngongo village</t>
  </si>
  <si>
    <t>Part1_23453_NewSite_16_491_800005</t>
  </si>
  <si>
    <t>Lukengo</t>
  </si>
  <si>
    <t>Part1_23453_NewSite_16_594_800006</t>
  </si>
  <si>
    <t>Lufukwe</t>
  </si>
  <si>
    <t>Part1_23453_NewSite_16_788_800928</t>
  </si>
  <si>
    <t>Mayumba</t>
  </si>
  <si>
    <t>Part1_23453_NewSite_16_803_800007</t>
  </si>
  <si>
    <t>Kilombwe</t>
  </si>
  <si>
    <t>Part1_23453_NewSite_3_487_150001</t>
  </si>
  <si>
    <t>Mwati</t>
  </si>
  <si>
    <t>Kasenga</t>
  </si>
  <si>
    <t>Part1_23453_NewSite_3_559_150001</t>
  </si>
  <si>
    <t>Ngando</t>
  </si>
  <si>
    <t>Part1_23453_NewSite_3_770_150006</t>
  </si>
  <si>
    <t>Kamakanga </t>
  </si>
  <si>
    <t>Kipushi</t>
  </si>
  <si>
    <t>New Sites Phase 2079</t>
  </si>
  <si>
    <t>Boinanguo</t>
  </si>
  <si>
    <t>Dekese</t>
  </si>
  <si>
    <t>New Sites Phase 2088</t>
  </si>
  <si>
    <t>Okita-Katshi</t>
  </si>
  <si>
    <t>New Sites Phase 2126</t>
  </si>
  <si>
    <t>peshi</t>
  </si>
  <si>
    <t>Lubao</t>
  </si>
  <si>
    <t>Bolinga_Baka</t>
  </si>
  <si>
    <t>Oshwe</t>
  </si>
  <si>
    <t>Bokwankusu</t>
  </si>
  <si>
    <t>New Sites Phase 2004</t>
  </si>
  <si>
    <t>Lekabo</t>
  </si>
  <si>
    <t>Mobayi-Mbongo</t>
  </si>
  <si>
    <t>New Sites Phase 2007</t>
  </si>
  <si>
    <t>Bosoadu</t>
  </si>
  <si>
    <t>Bosobolo</t>
  </si>
  <si>
    <t>New Sites Phase 2008</t>
  </si>
  <si>
    <t>Pasagba</t>
  </si>
  <si>
    <t>New Sites Phase 2013</t>
  </si>
  <si>
    <t>Okondo</t>
  </si>
  <si>
    <t>New Sites Phase 2015</t>
  </si>
  <si>
    <t>Molambi</t>
  </si>
  <si>
    <t>Bambesa</t>
  </si>
  <si>
    <t>Part2_23453_NewSite_9_718_450002</t>
  </si>
  <si>
    <t>Kama</t>
  </si>
  <si>
    <t>Kailo</t>
  </si>
  <si>
    <t>New Sites Phase 2016</t>
  </si>
  <si>
    <t>Mogaraba</t>
  </si>
  <si>
    <t>New Sites Phase 2130</t>
  </si>
  <si>
    <t>kala-Balangi</t>
  </si>
  <si>
    <t>Owila OLEDI</t>
  </si>
  <si>
    <t>New Sites Phase 2017</t>
  </si>
  <si>
    <t>Karekumbi</t>
  </si>
  <si>
    <t>Mulenga</t>
  </si>
  <si>
    <t>New Sites Phase 2023</t>
  </si>
  <si>
    <t>Boumbe_</t>
  </si>
  <si>
    <t>New Sites Phase 2032</t>
  </si>
  <si>
    <t>Yamotata</t>
  </si>
  <si>
    <t>Basoko</t>
  </si>
  <si>
    <t>New Sites Phase 2034</t>
  </si>
  <si>
    <t>Bapele</t>
  </si>
  <si>
    <t>New Sites Phase 2035</t>
  </si>
  <si>
    <t>lndonga</t>
  </si>
  <si>
    <t>Equateur</t>
  </si>
  <si>
    <t>Bomongo</t>
  </si>
  <si>
    <t>New Sites Phase 2037</t>
  </si>
  <si>
    <t>Bangoli</t>
  </si>
  <si>
    <t>New Sites Phase 2044</t>
  </si>
  <si>
    <t>lfomi_Nkoi-Monene</t>
  </si>
  <si>
    <t>Basankusu</t>
  </si>
  <si>
    <t>New Sites Phase 2048</t>
  </si>
  <si>
    <t>Bolaka</t>
  </si>
  <si>
    <t>Bikoro</t>
  </si>
  <si>
    <t>New Sites Phase 2050</t>
  </si>
  <si>
    <t>Basekikelemba</t>
  </si>
  <si>
    <t>Tshuapa</t>
  </si>
  <si>
    <t>Bokungu</t>
  </si>
  <si>
    <t>New Sites Phase 2053</t>
  </si>
  <si>
    <t>Bongomba_Bokende</t>
  </si>
  <si>
    <t>New Sites Phase 2055</t>
  </si>
  <si>
    <t>Ekuku</t>
  </si>
  <si>
    <t>Boende</t>
  </si>
  <si>
    <t>New Sites Phase 2056</t>
  </si>
  <si>
    <t>Lomande</t>
  </si>
  <si>
    <t>Ubundu</t>
  </si>
  <si>
    <t>New Sites Phase 2033</t>
  </si>
  <si>
    <t>Arabi_Bula</t>
  </si>
  <si>
    <t xml:space="preserve">Yalosoy </t>
  </si>
  <si>
    <t>Yalosoy</t>
  </si>
  <si>
    <t>Part2_23453_NewSite_18_541_900003</t>
  </si>
  <si>
    <t>Batiapanga</t>
  </si>
  <si>
    <t>Bososomboko</t>
  </si>
  <si>
    <t>Digba_Bolindie</t>
  </si>
  <si>
    <t>Ango</t>
  </si>
  <si>
    <t>Ngapo</t>
  </si>
  <si>
    <t>Bongonda</t>
  </si>
  <si>
    <t>Boyavele</t>
  </si>
  <si>
    <t>Kule_Tombo</t>
  </si>
  <si>
    <t>Bondo</t>
  </si>
  <si>
    <t>Ngale</t>
  </si>
  <si>
    <t>Budjala</t>
  </si>
  <si>
    <t>BOSIKI</t>
  </si>
  <si>
    <t>Enga</t>
  </si>
  <si>
    <t>Kole</t>
  </si>
  <si>
    <t>Luhamba</t>
  </si>
  <si>
    <t>Bekoli-Bekoli_Boleko</t>
  </si>
  <si>
    <t>New Sites Phase 2095</t>
  </si>
  <si>
    <t>Djadi_Kamana</t>
  </si>
  <si>
    <t>Motane</t>
  </si>
  <si>
    <t>New Sites Phase 2120</t>
  </si>
  <si>
    <t>Kiofwe_Muninga</t>
  </si>
  <si>
    <t>Kongolo</t>
  </si>
  <si>
    <t>Diaki</t>
  </si>
  <si>
    <t>New Sites Phase 2129</t>
  </si>
  <si>
    <t>Pofu</t>
  </si>
  <si>
    <t>Kabalo</t>
  </si>
  <si>
    <t>Bantshe</t>
  </si>
  <si>
    <t>New Sites Phase 2134</t>
  </si>
  <si>
    <t>Kakuni_Kyayo</t>
  </si>
  <si>
    <t>New Sites Phase 2135</t>
  </si>
  <si>
    <t>Kabaga</t>
  </si>
  <si>
    <t>New Sites Phase 2138</t>
  </si>
  <si>
    <t>Mabio_Kabunda</t>
  </si>
  <si>
    <t>Nkwe</t>
  </si>
  <si>
    <t>Kobo_Bango</t>
  </si>
  <si>
    <t>Kenge</t>
  </si>
  <si>
    <t>New Sites Phase 2161</t>
  </si>
  <si>
    <t>bwamuyembe</t>
  </si>
  <si>
    <t>New Sites Phase 2171</t>
  </si>
  <si>
    <t>mubdi</t>
  </si>
  <si>
    <t>New Sites Phase 2172</t>
  </si>
  <si>
    <t>bule</t>
  </si>
  <si>
    <t>New Sites Phase 2173</t>
  </si>
  <si>
    <t>komba</t>
  </si>
  <si>
    <t>New Sites Phase 2177</t>
  </si>
  <si>
    <t>sambala</t>
  </si>
  <si>
    <t>New Sites Phase 2179</t>
  </si>
  <si>
    <t>samba</t>
  </si>
  <si>
    <t>New Sites Phase 2180</t>
  </si>
  <si>
    <t>kabubu</t>
  </si>
  <si>
    <t>New Sites Phase 2181</t>
  </si>
  <si>
    <t>muene Djungu</t>
  </si>
  <si>
    <t>Manonwa</t>
  </si>
  <si>
    <t>Kimuele_Mvula-Muvumbi</t>
  </si>
  <si>
    <t>Part1_23453_NewSite_12_530_600001</t>
  </si>
  <si>
    <t>Kananga village</t>
  </si>
  <si>
    <t>Part1_23453_NewSite_12_784_600005</t>
  </si>
  <si>
    <t>Kilomwele</t>
  </si>
  <si>
    <t>Lubudi</t>
  </si>
  <si>
    <t>Kinguala_Kinsaka</t>
  </si>
  <si>
    <t>Madimba</t>
  </si>
  <si>
    <t>Kizomba_Kinguangu</t>
  </si>
  <si>
    <t>Yalibongo_Yakaisa</t>
  </si>
  <si>
    <t>Bafwabiobo</t>
  </si>
  <si>
    <t>Bolongama</t>
  </si>
  <si>
    <t>Matamba</t>
  </si>
  <si>
    <t>Seke-Banza</t>
  </si>
  <si>
    <t>Mpese Mabaka</t>
  </si>
  <si>
    <t>Kimvungula_Mukisu</t>
  </si>
  <si>
    <t>Part1_23453_NewSite_16_929_800001</t>
  </si>
  <si>
    <t>Sangwe</t>
  </si>
  <si>
    <t>Nongo</t>
  </si>
  <si>
    <t>Bionga</t>
  </si>
  <si>
    <t>Ikela</t>
  </si>
  <si>
    <t>Bokondji</t>
  </si>
  <si>
    <t>Belinga_Bomandja</t>
  </si>
  <si>
    <t>Moyunga</t>
  </si>
  <si>
    <t>Bokole</t>
  </si>
  <si>
    <t>Opala</t>
  </si>
  <si>
    <t>Bokonkuma</t>
  </si>
  <si>
    <t>Gamazele</t>
  </si>
  <si>
    <t>Lida</t>
  </si>
  <si>
    <t>Mongupa</t>
  </si>
  <si>
    <t>Bafwapombu</t>
  </si>
  <si>
    <t>Masuba</t>
  </si>
  <si>
    <t>Dongo</t>
  </si>
  <si>
    <t>Bosobonga</t>
  </si>
  <si>
    <t>Balo</t>
  </si>
  <si>
    <t>Bakiwe</t>
  </si>
  <si>
    <t>Dada</t>
  </si>
  <si>
    <t>Alibuku</t>
  </si>
  <si>
    <t>Bamba</t>
  </si>
  <si>
    <t>Bodangania</t>
  </si>
  <si>
    <t>Gemena</t>
  </si>
  <si>
    <t>Yailunga</t>
  </si>
  <si>
    <t>Luembe</t>
  </si>
  <si>
    <t>Kimbumba_Kikiongolo</t>
  </si>
  <si>
    <t>MAKUALA mBUNGU</t>
  </si>
  <si>
    <t>Kabundi</t>
  </si>
  <si>
    <t>Basase</t>
  </si>
  <si>
    <t>Shawana</t>
  </si>
  <si>
    <t>Kahemba</t>
  </si>
  <si>
    <t>Dnmbi</t>
  </si>
  <si>
    <t>Lubefu</t>
  </si>
  <si>
    <t>Shangulu</t>
  </si>
  <si>
    <t>Lubondaie</t>
  </si>
  <si>
    <t>Djovu</t>
  </si>
  <si>
    <t>Mwamundji_Mwatshilombe</t>
  </si>
  <si>
    <t>Manga Djombo</t>
  </si>
  <si>
    <t>Shamangwanga</t>
  </si>
  <si>
    <t>Ka-Luanzo</t>
  </si>
  <si>
    <t>Djamba</t>
  </si>
  <si>
    <t>Shakatashize</t>
  </si>
  <si>
    <t>Kubi</t>
  </si>
  <si>
    <t>Kwamouth</t>
  </si>
  <si>
    <t>Fayala</t>
  </si>
  <si>
    <t>Kinsaka</t>
  </si>
  <si>
    <t>Kimvula</t>
  </si>
  <si>
    <t>Balabala</t>
  </si>
  <si>
    <t>Tsunza</t>
  </si>
  <si>
    <t>Dumba</t>
  </si>
  <si>
    <t>Dunga 2</t>
  </si>
  <si>
    <t>Fambondo</t>
  </si>
  <si>
    <t>Goy</t>
  </si>
  <si>
    <t>Nyunzu</t>
  </si>
  <si>
    <t>Kabangu</t>
  </si>
  <si>
    <t>Mutoma</t>
  </si>
  <si>
    <t>Swana_Nguza</t>
  </si>
  <si>
    <t>musanda</t>
  </si>
  <si>
    <t>mukunda</t>
  </si>
  <si>
    <t>katumbe_kaloanzo</t>
  </si>
  <si>
    <t>luyembe</t>
  </si>
  <si>
    <t>katatshi</t>
  </si>
  <si>
    <t>Bomalanga</t>
  </si>
  <si>
    <t>Botoku</t>
  </si>
  <si>
    <t>Djolu</t>
  </si>
  <si>
    <t>Mowa</t>
  </si>
  <si>
    <t>Boyadele</t>
  </si>
  <si>
    <t>New Sites Phase 2029</t>
  </si>
  <si>
    <t>Molanda_Mongombe</t>
  </si>
  <si>
    <t>New Sites Phase 2061</t>
  </si>
  <si>
    <t>Yumbi_lkonia</t>
  </si>
  <si>
    <t>Lukolela</t>
  </si>
  <si>
    <t>Part2_23453_NewSite_11_554_550003</t>
  </si>
  <si>
    <t>Baso</t>
  </si>
  <si>
    <t>New Sites Phase 2003</t>
  </si>
  <si>
    <t>Gbadolite_Vondo</t>
  </si>
  <si>
    <t>Gbadolite</t>
  </si>
  <si>
    <t>Lusaka</t>
  </si>
  <si>
    <t>Lupasha</t>
  </si>
  <si>
    <t>New Sites Phase 2018</t>
  </si>
  <si>
    <t>Parakondo</t>
  </si>
  <si>
    <t>Poko</t>
  </si>
  <si>
    <t>Part2_23453_NewSite_1_832_50003</t>
  </si>
  <si>
    <t>Baruti</t>
  </si>
  <si>
    <t>Part1_23453_NewSite_7_900_350002</t>
  </si>
  <si>
    <t>Kingwangala village 2</t>
  </si>
  <si>
    <t>Mondjoku</t>
  </si>
  <si>
    <t>New Sites Phase 2010</t>
  </si>
  <si>
    <t>Nagero_Bwere</t>
  </si>
  <si>
    <t>New Sites Phase 2012</t>
  </si>
  <si>
    <t>Nagero_Gangalana Bodio</t>
  </si>
  <si>
    <t>New Sites Phase 2046</t>
  </si>
  <si>
    <t>Monzanga</t>
  </si>
  <si>
    <t>Bolomba</t>
  </si>
  <si>
    <t>New Sites Phase 2060</t>
  </si>
  <si>
    <t>lsunguma</t>
  </si>
  <si>
    <t>Part2_23453_NewSite_19_709_950001</t>
  </si>
  <si>
    <t>Mondombe</t>
  </si>
  <si>
    <t>Yalikomba</t>
  </si>
  <si>
    <t>Part2_23453_NewSite_1_870_50001</t>
  </si>
  <si>
    <t>Balele</t>
  </si>
  <si>
    <t>Part2_23453_NewSite_11_557_550002</t>
  </si>
  <si>
    <t>Bongolu</t>
  </si>
  <si>
    <t>bANAKIRA</t>
  </si>
  <si>
    <t>Baringa-Moke</t>
  </si>
  <si>
    <t>BOKOLONGO</t>
  </si>
  <si>
    <t>Lileko</t>
  </si>
  <si>
    <t>Loolo</t>
  </si>
  <si>
    <t>Yalomanga</t>
  </si>
  <si>
    <t>Elipa</t>
  </si>
  <si>
    <t>Ingweme</t>
  </si>
  <si>
    <t>Mukia</t>
  </si>
  <si>
    <t>Part1_23453_NewSite_6_141_300001</t>
  </si>
  <si>
    <t>Kafita</t>
  </si>
  <si>
    <t>Tshilenge</t>
  </si>
  <si>
    <t>Part1_23453_NewSite_6_143_300006</t>
  </si>
  <si>
    <t>Bena-Tshitala</t>
  </si>
  <si>
    <t>Part1_23453_NewSite_6_15_300225</t>
  </si>
  <si>
    <t>Bakamba village</t>
  </si>
  <si>
    <t>Lupatapata</t>
  </si>
  <si>
    <t>Part1_23453_NewSite_6_30_300002</t>
  </si>
  <si>
    <t>Bena-Mpeta Village</t>
  </si>
  <si>
    <t>Part1_23453_NewSite_6_37_300002</t>
  </si>
  <si>
    <t>Tshilunde Village</t>
  </si>
  <si>
    <t>Part1_23453_NewSite_6_54_300002</t>
  </si>
  <si>
    <t>Kabeya-Kamwanga village 1</t>
  </si>
  <si>
    <t>Part1_23453_NewSite_6_54_300385</t>
  </si>
  <si>
    <t>Kabeya-Kamwanga village 2</t>
  </si>
  <si>
    <t>Part1_23453_NewSite_6_62_300002</t>
  </si>
  <si>
    <t>Bena-Muamba</t>
  </si>
  <si>
    <t>Yoseki</t>
  </si>
  <si>
    <t>Bulwen</t>
  </si>
  <si>
    <t>Head of state village</t>
  </si>
  <si>
    <t>Border site</t>
  </si>
  <si>
    <t>Site located at Lualaba mining area, not Kasai Oriental</t>
  </si>
  <si>
    <t>Chef town area and Vodacom existing site at 430 meters</t>
  </si>
  <si>
    <t xml:space="preserve">Added/OK/AMN available with 2G only </t>
  </si>
  <si>
    <t>Mining area</t>
  </si>
  <si>
    <t>Logistic corridor</t>
  </si>
  <si>
    <t>Agricol area</t>
  </si>
  <si>
    <t>Site located at Tanganyika, mining area</t>
  </si>
  <si>
    <t xml:space="preserve"> Very poor relief</t>
  </si>
  <si>
    <t>Katoba village</t>
  </si>
  <si>
    <t>Part1_23453_NewSite_6_96_300004</t>
  </si>
  <si>
    <t xml:space="preserve"> -5.093643</t>
  </si>
  <si>
    <t xml:space="preserve"> 18.244300</t>
  </si>
  <si>
    <t>-9.208278</t>
  </si>
  <si>
    <t>27.428512</t>
  </si>
  <si>
    <t>4.404262</t>
  </si>
  <si>
    <t>25.786034</t>
  </si>
  <si>
    <t>-9.673664</t>
  </si>
  <si>
    <t xml:space="preserve"> 24.642097</t>
  </si>
  <si>
    <t>-0.629634</t>
  </si>
  <si>
    <t>18.419941</t>
  </si>
  <si>
    <t>4.068128</t>
  </si>
  <si>
    <t>26.637393</t>
  </si>
  <si>
    <t>-8.264445</t>
  </si>
  <si>
    <t>25.537998</t>
  </si>
  <si>
    <t>-1.959233</t>
  </si>
  <si>
    <t>16.695285</t>
  </si>
  <si>
    <t xml:space="preserve">  4.297431</t>
  </si>
  <si>
    <t xml:space="preserve"> 20.003497</t>
  </si>
  <si>
    <t xml:space="preserve">  2.574842</t>
  </si>
  <si>
    <t xml:space="preserve"> 21.790912</t>
  </si>
  <si>
    <t xml:space="preserve"> -0.379030</t>
  </si>
  <si>
    <t xml:space="preserve"> 18.499593</t>
  </si>
  <si>
    <t xml:space="preserve">  3.922124</t>
  </si>
  <si>
    <t xml:space="preserve"> 24.771351</t>
  </si>
  <si>
    <t>Réquis pour la securité de la population</t>
  </si>
  <si>
    <t>Recommandé par le député national et autorité pour la sécurité et desenclaver la zone</t>
  </si>
  <si>
    <t>Commentaires</t>
  </si>
  <si>
    <t>Niveau de priorité
(%) Seul</t>
  </si>
  <si>
    <t>Priorité Haute : &gt; 65</t>
  </si>
  <si>
    <t>Moyenne : 45-65</t>
  </si>
  <si>
    <t>Total général</t>
  </si>
  <si>
    <t>Seuil Niveau de Priorité</t>
  </si>
  <si>
    <t>#Sites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</si>
</sst>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26">
    <font>
      <sz val="11"/>
      <color theme="1"/>
      <name val="Calibri"/>
      <charset val="134"/>
      <scheme val="minor"/>
    </font>
    <font>
      <sz val="11"/>
      <color theme="1"/>
      <name val="Calibri"/>
      <family val="2"/>
      <scheme val="minor"/>
    </font>
    <font>
      <b/>
      <sz val="10"/>
      <color rgb="FF1F1F1F"/>
      <name val="Calibri"/>
      <family val="2"/>
    </font>
    <font>
      <sz val="22"/>
      <color rgb="FF17365D"/>
      <name val="Calibri"/>
      <family val="2"/>
      <scheme val="minor"/>
    </font>
    <font>
      <b/>
      <sz val="12"/>
      <color theme="1"/>
      <name val="Cambria"/>
      <family val="1"/>
    </font>
    <font>
      <sz val="11"/>
      <color theme="1"/>
      <name val="Cambria"/>
      <family val="1"/>
    </font>
    <font>
      <b/>
      <i/>
      <sz val="11"/>
      <color theme="1"/>
      <name val="Cambria"/>
      <family val="1"/>
    </font>
    <font>
      <b/>
      <sz val="11"/>
      <color theme="1"/>
      <name val="Cambria"/>
      <family val="1"/>
    </font>
    <font>
      <b/>
      <sz val="18"/>
      <color rgb="FFFFFFFF"/>
      <name val="Calibri"/>
      <family val="2"/>
    </font>
    <font>
      <i/>
      <sz val="10"/>
      <color rgb="FF1F4E78"/>
      <name val="Calibri"/>
      <family val="2"/>
    </font>
    <font>
      <i/>
      <sz val="11"/>
      <color rgb="FF1F1F1F"/>
      <name val="Calibri"/>
      <family val="2"/>
    </font>
    <font>
      <sz val="11"/>
      <color rgb="FF1F1F1F"/>
      <name val="Calibri"/>
      <family val="2"/>
    </font>
    <font>
      <b/>
      <sz val="12"/>
      <color rgb="FFFFFFFF"/>
      <name val="Calibri"/>
      <family val="2"/>
    </font>
    <font>
      <sz val="12"/>
      <color theme="1"/>
      <name val="Calibri"/>
      <family val="2"/>
      <scheme val="minor"/>
    </font>
    <font>
      <i/>
      <sz val="11"/>
      <color rgb="FF1F4E78"/>
      <name val="Calibri"/>
      <family val="2"/>
      <scheme val="minor"/>
    </font>
    <font>
      <i/>
      <sz val="11"/>
      <color rgb="FF1F4E78"/>
      <name val="Calibri"/>
      <family val="2"/>
    </font>
    <font>
      <b/>
      <sz val="11"/>
      <color rgb="FF1F1F1F"/>
      <name val="Calibri"/>
      <family val="2"/>
      <scheme val="minor"/>
    </font>
    <font>
      <b/>
      <sz val="11"/>
      <color rgb="FFFFFFFF"/>
      <name val="Calibri"/>
      <family val="2"/>
    </font>
    <font>
      <b/>
      <sz val="11"/>
      <color rgb="FF1F1F1F"/>
      <name val="Calibri"/>
      <family val="2"/>
    </font>
    <font>
      <sz val="11"/>
      <color rgb="FF1F1F1F"/>
      <name val="Calibri"/>
      <family val="2"/>
      <scheme val="minor"/>
    </font>
    <font>
      <sz val="10"/>
      <color rgb="FF1F4E78"/>
      <name val="Calibri"/>
      <family val="2"/>
    </font>
    <font>
      <sz val="10"/>
      <color rgb="FF1F1F1F"/>
      <name val="Calibri"/>
      <family val="2"/>
    </font>
    <font>
      <b/>
      <sz val="10"/>
      <color rgb="FF1F4E78"/>
      <name val="Calibri"/>
      <family val="2"/>
    </font>
    <font>
      <sz val="10"/>
      <color theme="1"/>
      <name val="Calibri"/>
      <family val="2"/>
      <scheme val="minor"/>
    </font>
    <font>
      <b/>
      <sz val="11"/>
      <color theme="1"/>
      <name val="Calibri"/>
      <family val="2"/>
      <scheme val="minor"/>
    </font>
    <font>
      <sz val="9"/>
      <color theme="1"/>
      <name val="微软雅黑"/>
      <charset val="134"/>
    </font>
  </fonts>
  <fills count="12">
    <fill>
      <patternFill patternType="none"/>
    </fill>
    <fill>
      <patternFill patternType="gray125"/>
    </fill>
    <fill>
      <patternFill patternType="solid">
        <fgColor theme="5" tint="0.79992065187536243"/>
        <bgColor indexed="64"/>
      </patternFill>
    </fill>
    <fill>
      <patternFill patternType="solid">
        <fgColor theme="7"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rgb="FF1F4E78"/>
        <bgColor indexed="64"/>
      </patternFill>
    </fill>
    <fill>
      <patternFill patternType="solid">
        <fgColor rgb="FFD9EAF7"/>
        <bgColor indexed="64"/>
      </patternFill>
    </fill>
    <fill>
      <patternFill patternType="solid">
        <fgColor rgb="FF5B9BD5"/>
        <bgColor indexed="64"/>
      </patternFill>
    </fill>
    <fill>
      <patternFill patternType="solid">
        <fgColor rgb="FFEEF5FC"/>
        <bgColor indexed="64"/>
      </patternFill>
    </fill>
    <fill>
      <patternFill patternType="solid">
        <fgColor rgb="FFF4F6F8"/>
        <bgColor indexed="64"/>
      </patternFill>
    </fill>
    <fill>
      <patternFill patternType="solid">
        <fgColor rgb="FFE2F0D9"/>
        <bgColor indexed="64"/>
      </patternFill>
    </fill>
  </fills>
  <borders count="49">
    <border>
      <left/>
      <right/>
      <top/>
      <bottom/>
      <diagonal/>
    </border>
    <border>
      <left style="medium">
        <color auto="1"/>
      </left>
      <right/>
      <top style="medium">
        <color auto="1"/>
      </top>
      <bottom/>
      <diagonal/>
    </border>
    <border>
      <left/>
      <right/>
      <top style="medium">
        <color auto="1"/>
      </top>
      <bottom/>
      <diagonal/>
    </border>
    <border>
      <left/>
      <right/>
      <top style="thin">
        <color auto="1"/>
      </top>
      <bottom/>
      <diagonal/>
    </border>
    <border>
      <left style="thin">
        <color rgb="FFB7C9D6"/>
      </left>
      <right style="thin">
        <color rgb="FFB7C9D6"/>
      </right>
      <top style="thin">
        <color rgb="FFB7C9D6"/>
      </top>
      <bottom style="thin">
        <color rgb="FFB7C9D6"/>
      </bottom>
      <diagonal/>
    </border>
    <border>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style="thin">
        <color rgb="FFB7C9D6"/>
      </right>
      <top style="thin">
        <color auto="1"/>
      </top>
      <bottom/>
      <diagonal/>
    </border>
    <border>
      <left style="thin">
        <color auto="1"/>
      </left>
      <right style="thin">
        <color rgb="FFB7C9D6"/>
      </right>
      <top style="thin">
        <color rgb="FFB7C9D6"/>
      </top>
      <bottom/>
      <diagonal/>
    </border>
    <border>
      <left/>
      <right/>
      <top style="thin">
        <color rgb="FFB7C9D6"/>
      </top>
      <bottom/>
      <diagonal/>
    </border>
    <border>
      <left style="thin">
        <color auto="1"/>
      </left>
      <right/>
      <top/>
      <bottom style="thin">
        <color rgb="FF1F4E78"/>
      </bottom>
      <diagonal/>
    </border>
    <border>
      <left/>
      <right/>
      <top/>
      <bottom style="thin">
        <color rgb="FF1F4E78"/>
      </bottom>
      <diagonal/>
    </border>
    <border>
      <left style="thin">
        <color auto="1"/>
      </left>
      <right/>
      <top style="thin">
        <color rgb="FF1F4E78"/>
      </top>
      <bottom/>
      <diagonal/>
    </border>
    <border>
      <left/>
      <right/>
      <top style="thin">
        <color rgb="FF1F4E78"/>
      </top>
      <bottom/>
      <diagonal/>
    </border>
    <border>
      <left style="thin">
        <color auto="1"/>
      </left>
      <right/>
      <top/>
      <bottom style="thin">
        <color auto="1"/>
      </bottom>
      <diagonal/>
    </border>
    <border>
      <left/>
      <right/>
      <top/>
      <bottom style="thin">
        <color auto="1"/>
      </bottom>
      <diagonal/>
    </border>
    <border>
      <left style="thin">
        <color auto="1"/>
      </left>
      <right style="thin">
        <color rgb="FFB7C9D6"/>
      </right>
      <top/>
      <bottom style="thin">
        <color rgb="FFB7C9D6"/>
      </bottom>
      <diagonal/>
    </border>
    <border>
      <left/>
      <right/>
      <top/>
      <bottom style="thin">
        <color rgb="FFB7C9D6"/>
      </bottom>
      <diagonal/>
    </border>
    <border>
      <left style="thin">
        <color auto="1"/>
      </left>
      <right style="thin">
        <color rgb="FFB7C9D6"/>
      </right>
      <top style="thin">
        <color rgb="FFB7C9D6"/>
      </top>
      <bottom style="thin">
        <color rgb="FFB7C9D6"/>
      </bottom>
      <diagonal/>
    </border>
    <border>
      <left style="thin">
        <color auto="1"/>
      </left>
      <right style="thin">
        <color rgb="FFB7C9D6"/>
      </right>
      <top style="thin">
        <color rgb="FFB7C9D6"/>
      </top>
      <bottom style="medium">
        <color rgb="FF1F4E78"/>
      </bottom>
      <diagonal/>
    </border>
    <border>
      <left style="thin">
        <color rgb="FFB7C9D6"/>
      </left>
      <right style="thin">
        <color rgb="FFB7C9D6"/>
      </right>
      <top style="thin">
        <color rgb="FFB7C9D6"/>
      </top>
      <bottom style="medium">
        <color rgb="FF1F4E78"/>
      </bottom>
      <diagonal/>
    </border>
    <border>
      <left/>
      <right/>
      <top style="thin">
        <color rgb="FFB7C9D6"/>
      </top>
      <bottom style="thin">
        <color rgb="FFB7C9D6"/>
      </bottom>
      <diagonal/>
    </border>
    <border>
      <left/>
      <right style="thin">
        <color auto="1"/>
      </right>
      <top style="thin">
        <color auto="1"/>
      </top>
      <bottom/>
      <diagonal/>
    </border>
    <border>
      <left/>
      <right style="thin">
        <color auto="1"/>
      </right>
      <top style="thin">
        <color rgb="FFB7C9D6"/>
      </top>
      <bottom/>
      <diagonal/>
    </border>
    <border>
      <left/>
      <right style="thin">
        <color auto="1"/>
      </right>
      <top/>
      <bottom style="thin">
        <color rgb="FF1F4E78"/>
      </bottom>
      <diagonal/>
    </border>
    <border>
      <left/>
      <right style="thin">
        <color auto="1"/>
      </right>
      <top style="thin">
        <color rgb="FF1F4E78"/>
      </top>
      <bottom/>
      <diagonal/>
    </border>
    <border>
      <left/>
      <right style="thin">
        <color auto="1"/>
      </right>
      <top/>
      <bottom style="thin">
        <color auto="1"/>
      </bottom>
      <diagonal/>
    </border>
    <border>
      <left/>
      <right style="thin">
        <color auto="1"/>
      </right>
      <top/>
      <bottom style="thin">
        <color rgb="FFB7C9D6"/>
      </bottom>
      <diagonal/>
    </border>
    <border>
      <left style="thin">
        <color rgb="FFB7C9D6"/>
      </left>
      <right style="thin">
        <color auto="1"/>
      </right>
      <top style="thin">
        <color rgb="FFB7C9D6"/>
      </top>
      <bottom style="thin">
        <color rgb="FFB7C9D6"/>
      </bottom>
      <diagonal/>
    </border>
    <border>
      <left style="thin">
        <color rgb="FFB7C9D6"/>
      </left>
      <right style="thin">
        <color auto="1"/>
      </right>
      <top style="thin">
        <color rgb="FFB7C9D6"/>
      </top>
      <bottom style="medium">
        <color rgb="FF1F4E78"/>
      </bottom>
      <diagonal/>
    </border>
    <border>
      <left/>
      <right style="thin">
        <color auto="1"/>
      </right>
      <top style="thin">
        <color rgb="FFB7C9D6"/>
      </top>
      <bottom style="thin">
        <color rgb="FFB7C9D6"/>
      </bottom>
      <diagonal/>
    </border>
    <border>
      <left style="thin">
        <color auto="1"/>
      </left>
      <right style="thin">
        <color rgb="FFB7C9D6"/>
      </right>
      <top style="thin">
        <color auto="1"/>
      </top>
      <bottom style="thin">
        <color rgb="FFB7C9D6"/>
      </bottom>
      <diagonal/>
    </border>
    <border>
      <left style="thin">
        <color rgb="FFB7C9D6"/>
      </left>
      <right style="thin">
        <color rgb="FFB7C9D6"/>
      </right>
      <top style="thin">
        <color auto="1"/>
      </top>
      <bottom style="thin">
        <color rgb="FFB7C9D6"/>
      </bottom>
      <diagonal/>
    </border>
    <border>
      <left style="thin">
        <color auto="1"/>
      </left>
      <right style="thin">
        <color rgb="FFB7C9D6"/>
      </right>
      <top style="thin">
        <color rgb="FFB7C9D6"/>
      </top>
      <bottom style="thin">
        <color auto="1"/>
      </bottom>
      <diagonal/>
    </border>
    <border>
      <left style="thin">
        <color rgb="FFB7C9D6"/>
      </left>
      <right style="thin">
        <color rgb="FFB7C9D6"/>
      </right>
      <top style="thin">
        <color rgb="FFB7C9D6"/>
      </top>
      <bottom style="thin">
        <color auto="1"/>
      </bottom>
      <diagonal/>
    </border>
    <border>
      <left/>
      <right/>
      <top style="thin">
        <color auto="1"/>
      </top>
      <bottom style="thin">
        <color rgb="FFB7C9D6"/>
      </bottom>
      <diagonal/>
    </border>
    <border>
      <left/>
      <right style="thin">
        <color rgb="FFB7C9D6"/>
      </right>
      <top style="thin">
        <color rgb="FFB7C9D6"/>
      </top>
      <bottom style="thin">
        <color rgb="FFB7C9D6"/>
      </bottom>
      <diagonal/>
    </border>
    <border>
      <left/>
      <right style="thin">
        <color rgb="FFB7C9D6"/>
      </right>
      <top style="thin">
        <color rgb="FFB7C9D6"/>
      </top>
      <bottom style="thin">
        <color auto="1"/>
      </bottom>
      <diagonal/>
    </border>
    <border>
      <left style="thin">
        <color auto="1"/>
      </left>
      <right/>
      <top style="thin">
        <color rgb="FFB7C9D6"/>
      </top>
      <bottom style="thin">
        <color rgb="FFB7C9D6"/>
      </bottom>
      <diagonal/>
    </border>
    <border>
      <left style="thin">
        <color auto="1"/>
      </left>
      <right/>
      <top style="thin">
        <color rgb="FFB7C9D6"/>
      </top>
      <bottom style="thin">
        <color auto="1"/>
      </bottom>
      <diagonal/>
    </border>
    <border>
      <left/>
      <right/>
      <top style="thin">
        <color rgb="FFB7C9D6"/>
      </top>
      <bottom style="thin">
        <color auto="1"/>
      </bottom>
      <diagonal/>
    </border>
    <border>
      <left style="thin">
        <color rgb="FFB7C9D6"/>
      </left>
      <right style="thin">
        <color auto="1"/>
      </right>
      <top style="thin">
        <color auto="1"/>
      </top>
      <bottom style="thin">
        <color rgb="FFB7C9D6"/>
      </bottom>
      <diagonal/>
    </border>
    <border>
      <left style="thin">
        <color rgb="FFB7C9D6"/>
      </left>
      <right style="thin">
        <color auto="1"/>
      </right>
      <top style="thin">
        <color rgb="FFB7C9D6"/>
      </top>
      <bottom style="thin">
        <color auto="1"/>
      </bottom>
      <diagonal/>
    </border>
    <border>
      <left/>
      <right style="thin">
        <color auto="1"/>
      </right>
      <top style="thin">
        <color auto="1"/>
      </top>
      <bottom style="thin">
        <color rgb="FFB7C9D6"/>
      </bottom>
      <diagonal/>
    </border>
    <border>
      <left/>
      <right style="thin">
        <color auto="1"/>
      </right>
      <top style="thin">
        <color rgb="FFB7C9D6"/>
      </top>
      <bottom style="thin">
        <color auto="1"/>
      </bottom>
      <diagonal/>
    </border>
    <border>
      <left style="thin">
        <color auto="1"/>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s>
  <cellStyleXfs count="2">
    <xf numFmtId="0" fontId="0" fillId="0" borderId="0"/>
    <xf numFmtId="0" fontId="25" fillId="0" borderId="0"/>
  </cellStyleXfs>
  <cellXfs count="168">
    <xf numFmtId="0" fontId="0" fillId="0" borderId="0" xfId="0"/>
    <xf numFmtId="0" fontId="0" fillId="0" borderId="0" xfId="0" applyAlignment="1">
      <alignment wrapText="1"/>
    </xf>
    <xf numFmtId="0" fontId="3"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lignment vertical="center" wrapText="1"/>
    </xf>
    <xf numFmtId="0" fontId="5" fillId="0" borderId="0" xfId="0" applyFont="1" applyAlignment="1">
      <alignment horizontal="left" vertical="center" wrapText="1" indent="1"/>
    </xf>
    <xf numFmtId="0" fontId="7" fillId="0" borderId="0" xfId="0" applyFont="1" applyAlignment="1">
      <alignment vertical="center" wrapText="1"/>
    </xf>
    <xf numFmtId="0" fontId="5" fillId="0" borderId="0" xfId="0" applyFont="1" applyAlignment="1">
      <alignment vertical="center"/>
    </xf>
    <xf numFmtId="0" fontId="0" fillId="0" borderId="7" xfId="0" applyBorder="1"/>
    <xf numFmtId="0" fontId="16" fillId="0" borderId="7" xfId="0" applyFont="1" applyBorder="1" applyAlignment="1">
      <alignment vertical="center" readingOrder="1"/>
    </xf>
    <xf numFmtId="0" fontId="17" fillId="6" borderId="19"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8" fillId="9" borderId="19" xfId="0" applyFont="1" applyFill="1" applyBorder="1" applyAlignment="1">
      <alignment horizontal="left" vertical="center" wrapText="1"/>
    </xf>
    <xf numFmtId="0" fontId="11" fillId="9" borderId="4" xfId="0" applyFont="1" applyFill="1" applyBorder="1" applyAlignment="1">
      <alignment horizontal="center" vertical="center" wrapText="1"/>
    </xf>
    <xf numFmtId="0" fontId="18" fillId="0" borderId="19" xfId="0" applyFont="1" applyBorder="1" applyAlignment="1">
      <alignment horizontal="left" vertical="center" wrapText="1"/>
    </xf>
    <xf numFmtId="0" fontId="11" fillId="0" borderId="4" xfId="0" applyFont="1" applyBorder="1" applyAlignment="1">
      <alignment horizontal="center" vertical="center" wrapText="1"/>
    </xf>
    <xf numFmtId="0" fontId="18" fillId="0" borderId="20" xfId="0" applyFont="1" applyBorder="1" applyAlignment="1">
      <alignment horizontal="left" vertical="center" wrapText="1"/>
    </xf>
    <xf numFmtId="0" fontId="11" fillId="0" borderId="21" xfId="0" applyFont="1" applyBorder="1" applyAlignment="1">
      <alignment horizontal="center" vertical="center" wrapText="1"/>
    </xf>
    <xf numFmtId="0" fontId="19" fillId="0" borderId="15" xfId="0" applyFont="1" applyBorder="1" applyAlignment="1">
      <alignment vertical="center" readingOrder="1"/>
    </xf>
    <xf numFmtId="0" fontId="0" fillId="0" borderId="16" xfId="0" applyBorder="1"/>
    <xf numFmtId="0" fontId="0" fillId="0" borderId="23" xfId="0" applyBorder="1"/>
    <xf numFmtId="0" fontId="0" fillId="0" borderId="5" xfId="0" applyBorder="1"/>
    <xf numFmtId="0" fontId="17" fillId="6" borderId="29" xfId="0" applyFont="1" applyFill="1" applyBorder="1" applyAlignment="1">
      <alignment horizontal="center" vertical="center" wrapText="1"/>
    </xf>
    <xf numFmtId="0" fontId="11" fillId="9" borderId="29" xfId="0" applyFont="1" applyFill="1" applyBorder="1" applyAlignment="1">
      <alignment horizontal="center"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0" fillId="0" borderId="27" xfId="0" applyBorder="1"/>
    <xf numFmtId="0" fontId="0" fillId="0" borderId="0" xfId="0" applyAlignment="1">
      <alignment horizontal="center"/>
    </xf>
    <xf numFmtId="0" fontId="0" fillId="0" borderId="6" xfId="0" applyBorder="1"/>
    <xf numFmtId="0" fontId="17" fillId="6" borderId="32" xfId="0" applyFont="1" applyFill="1" applyBorder="1" applyAlignment="1">
      <alignment horizontal="center" vertical="center" wrapText="1"/>
    </xf>
    <xf numFmtId="0" fontId="17" fillId="6" borderId="33"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21" fillId="9" borderId="4" xfId="0" applyFont="1" applyFill="1" applyBorder="1" applyAlignment="1">
      <alignment horizontal="left" vertical="center" wrapText="1"/>
    </xf>
    <xf numFmtId="0" fontId="2" fillId="0" borderId="19" xfId="0" applyFont="1" applyBorder="1" applyAlignment="1">
      <alignment horizontal="center" vertical="center" wrapText="1"/>
    </xf>
    <xf numFmtId="0" fontId="21" fillId="0" borderId="4" xfId="0" applyFont="1" applyBorder="1" applyAlignment="1">
      <alignment horizontal="left" vertical="center" wrapText="1"/>
    </xf>
    <xf numFmtId="0" fontId="18" fillId="11" borderId="34" xfId="0" applyFont="1" applyFill="1" applyBorder="1" applyAlignment="1">
      <alignment horizontal="center" vertical="center" wrapText="1"/>
    </xf>
    <xf numFmtId="0" fontId="18" fillId="11" borderId="35" xfId="0" applyFont="1" applyFill="1" applyBorder="1" applyAlignment="1">
      <alignment horizontal="left" vertical="center" wrapText="1"/>
    </xf>
    <xf numFmtId="0" fontId="0" fillId="0" borderId="0" xfId="0" applyAlignment="1">
      <alignment horizontal="left" wrapText="1"/>
    </xf>
    <xf numFmtId="0" fontId="0" fillId="0" borderId="15" xfId="0" applyBorder="1"/>
    <xf numFmtId="0" fontId="0" fillId="0" borderId="16" xfId="0" applyBorder="1" applyAlignment="1">
      <alignment horizontal="center"/>
    </xf>
    <xf numFmtId="0" fontId="17" fillId="6" borderId="42" xfId="0" applyFont="1" applyFill="1" applyBorder="1" applyAlignment="1">
      <alignment horizontal="center" vertical="center" wrapText="1"/>
    </xf>
    <xf numFmtId="0" fontId="2" fillId="9" borderId="4" xfId="0" applyFont="1" applyFill="1" applyBorder="1" applyAlignment="1">
      <alignment horizontal="center" vertical="center" wrapText="1"/>
    </xf>
    <xf numFmtId="9" fontId="2" fillId="9" borderId="4" xfId="0" applyNumberFormat="1" applyFont="1" applyFill="1" applyBorder="1" applyAlignment="1">
      <alignment horizontal="center" vertical="center" wrapText="1"/>
    </xf>
    <xf numFmtId="0" fontId="21" fillId="9" borderId="29" xfId="0" applyFont="1" applyFill="1" applyBorder="1" applyAlignment="1">
      <alignment horizontal="left" vertical="center" wrapText="1"/>
    </xf>
    <xf numFmtId="0" fontId="2" fillId="0" borderId="4" xfId="0" applyFont="1" applyBorder="1" applyAlignment="1">
      <alignment horizontal="center" vertical="center" wrapText="1"/>
    </xf>
    <xf numFmtId="9" fontId="2" fillId="0" borderId="4" xfId="0" applyNumberFormat="1" applyFont="1" applyBorder="1" applyAlignment="1">
      <alignment horizontal="center" vertical="center" wrapText="1"/>
    </xf>
    <xf numFmtId="0" fontId="21" fillId="0" borderId="29" xfId="0" applyFont="1" applyBorder="1" applyAlignment="1">
      <alignment horizontal="left" vertical="center" wrapText="1"/>
    </xf>
    <xf numFmtId="0" fontId="18" fillId="11" borderId="35" xfId="0" applyFont="1" applyFill="1" applyBorder="1" applyAlignment="1">
      <alignment horizontal="center" vertical="center" wrapText="1"/>
    </xf>
    <xf numFmtId="9" fontId="18" fillId="11" borderId="35" xfId="0" applyNumberFormat="1" applyFont="1" applyFill="1" applyBorder="1" applyAlignment="1">
      <alignment horizontal="center" vertical="center" wrapText="1"/>
    </xf>
    <xf numFmtId="0" fontId="18" fillId="11" borderId="43" xfId="0" applyFont="1" applyFill="1" applyBorder="1" applyAlignment="1">
      <alignment horizontal="left" vertical="center" wrapText="1"/>
    </xf>
    <xf numFmtId="0" fontId="24" fillId="0" borderId="0" xfId="0" applyFont="1"/>
    <xf numFmtId="0" fontId="24" fillId="0" borderId="1" xfId="0" applyFont="1" applyBorder="1" applyAlignment="1">
      <alignment horizontal="center" vertical="center"/>
    </xf>
    <xf numFmtId="0" fontId="24" fillId="0" borderId="2" xfId="0" applyFont="1" applyBorder="1" applyAlignment="1">
      <alignment horizontal="center" vertical="center"/>
    </xf>
    <xf numFmtId="4" fontId="24" fillId="0" borderId="2" xfId="0" applyNumberFormat="1" applyFont="1" applyBorder="1" applyAlignment="1">
      <alignment horizontal="center" vertical="center"/>
    </xf>
    <xf numFmtId="0" fontId="24" fillId="0" borderId="0" xfId="0" applyFont="1" applyAlignment="1">
      <alignment horizontal="center" wrapText="1"/>
    </xf>
    <xf numFmtId="0" fontId="25" fillId="0" borderId="0" xfId="1" applyAlignment="1">
      <alignment horizontal="center" vertical="center"/>
    </xf>
    <xf numFmtId="0" fontId="25" fillId="0" borderId="0" xfId="1" applyAlignment="1">
      <alignment horizontal="left" vertical="center"/>
    </xf>
    <xf numFmtId="0" fontId="11" fillId="0" borderId="7" xfId="0" applyFont="1" applyBorder="1" applyAlignment="1">
      <alignment horizontal="left" vertical="center" wrapText="1"/>
    </xf>
    <xf numFmtId="0" fontId="0" fillId="0" borderId="0" xfId="0"/>
    <xf numFmtId="0" fontId="0" fillId="0" borderId="5" xfId="0" applyBorder="1"/>
    <xf numFmtId="0" fontId="11" fillId="9" borderId="7" xfId="0" applyFont="1" applyFill="1" applyBorder="1" applyAlignment="1">
      <alignment horizontal="left" vertical="center" wrapText="1"/>
    </xf>
    <xf numFmtId="0" fontId="0" fillId="9" borderId="0" xfId="0" applyFill="1"/>
    <xf numFmtId="0" fontId="0" fillId="9" borderId="5" xfId="0" applyFill="1" applyBorder="1"/>
    <xf numFmtId="0" fontId="11" fillId="9" borderId="15" xfId="0" applyFont="1" applyFill="1" applyBorder="1" applyAlignment="1">
      <alignment horizontal="left" vertical="center" wrapText="1"/>
    </xf>
    <xf numFmtId="0" fontId="0" fillId="9" borderId="16" xfId="0" applyFill="1" applyBorder="1"/>
    <xf numFmtId="0" fontId="0" fillId="9" borderId="27" xfId="0" applyFill="1" applyBorder="1"/>
    <xf numFmtId="0" fontId="19" fillId="9" borderId="39" xfId="0" applyFont="1" applyFill="1" applyBorder="1" applyAlignment="1">
      <alignment horizontal="left" vertical="center" indent="1"/>
    </xf>
    <xf numFmtId="0" fontId="19" fillId="9" borderId="22" xfId="0" applyFont="1" applyFill="1" applyBorder="1" applyAlignment="1">
      <alignment horizontal="left" vertical="center" indent="1"/>
    </xf>
    <xf numFmtId="0" fontId="11" fillId="9" borderId="4" xfId="0" applyFont="1" applyFill="1" applyBorder="1" applyAlignment="1">
      <alignment horizontal="left" vertical="center" wrapText="1" indent="1"/>
    </xf>
    <xf numFmtId="0" fontId="0" fillId="0" borderId="22" xfId="0" applyBorder="1" applyAlignment="1">
      <alignment horizontal="left" vertical="center" indent="1"/>
    </xf>
    <xf numFmtId="0" fontId="0" fillId="0" borderId="31" xfId="0" applyBorder="1" applyAlignment="1">
      <alignment horizontal="left" vertical="center" indent="1"/>
    </xf>
    <xf numFmtId="0" fontId="19" fillId="0" borderId="40" xfId="0" applyFont="1" applyBorder="1" applyAlignment="1">
      <alignment horizontal="left" vertical="center" indent="1"/>
    </xf>
    <xf numFmtId="0" fontId="19" fillId="0" borderId="41" xfId="0" applyFont="1" applyBorder="1" applyAlignment="1">
      <alignment horizontal="left" vertical="center" indent="1"/>
    </xf>
    <xf numFmtId="0" fontId="21" fillId="0" borderId="35" xfId="0" applyFont="1" applyBorder="1" applyAlignment="1">
      <alignment horizontal="left" vertical="center" wrapText="1" indent="1"/>
    </xf>
    <xf numFmtId="0" fontId="23" fillId="0" borderId="41" xfId="0" applyFont="1" applyBorder="1" applyAlignment="1">
      <alignment horizontal="left" vertical="center" indent="1"/>
    </xf>
    <xf numFmtId="0" fontId="23" fillId="0" borderId="45" xfId="0" applyFont="1" applyBorder="1" applyAlignment="1">
      <alignment horizontal="left" vertical="center" indent="1"/>
    </xf>
    <xf numFmtId="0" fontId="12" fillId="8" borderId="6" xfId="0" applyFont="1" applyFill="1" applyBorder="1" applyAlignment="1">
      <alignment horizontal="left" vertical="center" indent="20"/>
    </xf>
    <xf numFmtId="0" fontId="0" fillId="8" borderId="3" xfId="0" applyFill="1" applyBorder="1" applyAlignment="1">
      <alignment horizontal="left" vertical="center" indent="20"/>
    </xf>
    <xf numFmtId="0" fontId="0" fillId="8" borderId="23" xfId="0" applyFill="1" applyBorder="1" applyAlignment="1">
      <alignment horizontal="left" vertical="center" indent="20"/>
    </xf>
    <xf numFmtId="0" fontId="12" fillId="8" borderId="32" xfId="0" applyFont="1" applyFill="1" applyBorder="1" applyAlignment="1">
      <alignment horizontal="left" vertical="center" indent="18"/>
    </xf>
    <xf numFmtId="0" fontId="0" fillId="0" borderId="36" xfId="0" applyBorder="1" applyAlignment="1">
      <alignment horizontal="left" vertical="center" indent="18"/>
    </xf>
    <xf numFmtId="0" fontId="0" fillId="0" borderId="44" xfId="0" applyBorder="1" applyAlignment="1">
      <alignment horizontal="left" vertical="center" indent="18"/>
    </xf>
    <xf numFmtId="0" fontId="10" fillId="10" borderId="19" xfId="0" applyFont="1" applyFill="1" applyBorder="1" applyAlignment="1">
      <alignment horizontal="left" vertical="center"/>
    </xf>
    <xf numFmtId="0" fontId="0" fillId="0" borderId="22" xfId="0" applyBorder="1"/>
    <xf numFmtId="0" fontId="0" fillId="0" borderId="31" xfId="0" applyBorder="1"/>
    <xf numFmtId="0" fontId="19" fillId="0" borderId="39" xfId="0" applyFont="1" applyBorder="1" applyAlignment="1">
      <alignment horizontal="left" vertical="center" indent="1"/>
    </xf>
    <xf numFmtId="0" fontId="19" fillId="0" borderId="22" xfId="0" applyFont="1" applyBorder="1" applyAlignment="1">
      <alignment horizontal="left" vertical="center" indent="1"/>
    </xf>
    <xf numFmtId="0" fontId="11" fillId="0" borderId="4" xfId="0" applyFont="1" applyBorder="1" applyAlignment="1">
      <alignment horizontal="left" vertical="center" wrapText="1" indent="1"/>
    </xf>
    <xf numFmtId="0" fontId="22" fillId="9" borderId="19" xfId="0" applyFont="1" applyFill="1" applyBorder="1" applyAlignment="1">
      <alignment horizontal="left" vertical="center" wrapText="1" indent="1"/>
    </xf>
    <xf numFmtId="0" fontId="23" fillId="0" borderId="37" xfId="0" applyFont="1" applyBorder="1" applyAlignment="1">
      <alignment horizontal="left" vertical="center" indent="1"/>
    </xf>
    <xf numFmtId="0" fontId="2" fillId="9" borderId="4" xfId="0" applyFont="1" applyFill="1" applyBorder="1" applyAlignment="1">
      <alignment horizontal="left" vertical="center" wrapText="1" indent="1"/>
    </xf>
    <xf numFmtId="0" fontId="23" fillId="0" borderId="22" xfId="0" applyFont="1" applyBorder="1" applyAlignment="1">
      <alignment horizontal="left" vertical="center" indent="1"/>
    </xf>
    <xf numFmtId="0" fontId="23" fillId="0" borderId="31" xfId="0" applyFont="1" applyBorder="1" applyAlignment="1">
      <alignment horizontal="left" vertical="center" indent="1"/>
    </xf>
    <xf numFmtId="0" fontId="22" fillId="0" borderId="19" xfId="0" applyFont="1" applyBorder="1" applyAlignment="1">
      <alignment horizontal="left" vertical="center" wrapText="1" indent="1"/>
    </xf>
    <xf numFmtId="0" fontId="2" fillId="0" borderId="4" xfId="0" applyFont="1" applyBorder="1" applyAlignment="1">
      <alignment horizontal="left" vertical="center" wrapText="1" indent="1"/>
    </xf>
    <xf numFmtId="0" fontId="22" fillId="9" borderId="34" xfId="0" applyFont="1" applyFill="1" applyBorder="1" applyAlignment="1">
      <alignment horizontal="left" vertical="center" wrapText="1" indent="1"/>
    </xf>
    <xf numFmtId="0" fontId="23" fillId="0" borderId="38" xfId="0" applyFont="1" applyBorder="1" applyAlignment="1">
      <alignment horizontal="left" vertical="center" indent="1"/>
    </xf>
    <xf numFmtId="0" fontId="2" fillId="9" borderId="35" xfId="0" applyFont="1" applyFill="1" applyBorder="1" applyAlignment="1">
      <alignment horizontal="left" vertical="center" wrapText="1" indent="1"/>
    </xf>
    <xf numFmtId="0" fontId="8" fillId="6" borderId="3" xfId="0" applyFont="1" applyFill="1" applyBorder="1" applyAlignment="1">
      <alignment horizontal="center" vertical="center"/>
    </xf>
    <xf numFmtId="0" fontId="0" fillId="0" borderId="3" xfId="0" applyBorder="1" applyAlignment="1">
      <alignment horizontal="center"/>
    </xf>
    <xf numFmtId="0" fontId="20" fillId="7" borderId="16" xfId="0" applyFont="1" applyFill="1" applyBorder="1" applyAlignment="1">
      <alignment horizontal="center" vertical="center" wrapText="1"/>
    </xf>
    <xf numFmtId="0" fontId="12" fillId="8" borderId="17" xfId="0" applyFont="1" applyFill="1" applyBorder="1" applyAlignment="1">
      <alignment horizontal="center" vertical="center"/>
    </xf>
    <xf numFmtId="0" fontId="0" fillId="0" borderId="18" xfId="0" applyBorder="1" applyAlignment="1">
      <alignment horizontal="center"/>
    </xf>
    <xf numFmtId="0" fontId="0" fillId="0" borderId="28" xfId="0" applyBorder="1" applyAlignment="1">
      <alignment horizontal="center"/>
    </xf>
    <xf numFmtId="0" fontId="10" fillId="10" borderId="19" xfId="0" applyFont="1" applyFill="1" applyBorder="1" applyAlignment="1">
      <alignment horizontal="left" vertical="center" wrapText="1"/>
    </xf>
    <xf numFmtId="0" fontId="14" fillId="9" borderId="9" xfId="0" applyFont="1" applyFill="1" applyBorder="1" applyAlignment="1">
      <alignment horizontal="left" vertical="center" wrapText="1"/>
    </xf>
    <xf numFmtId="0" fontId="0" fillId="0" borderId="10" xfId="0" applyBorder="1"/>
    <xf numFmtId="0" fontId="0" fillId="0" borderId="24" xfId="0" applyBorder="1"/>
    <xf numFmtId="0" fontId="11" fillId="0" borderId="7" xfId="0" applyFont="1" applyBorder="1" applyAlignment="1">
      <alignment horizontal="left" vertical="top" wrapText="1" indent="1"/>
    </xf>
    <xf numFmtId="0" fontId="0" fillId="0" borderId="0" xfId="0" applyAlignment="1">
      <alignment horizontal="left" vertical="top" indent="1"/>
    </xf>
    <xf numFmtId="0" fontId="0" fillId="0" borderId="5" xfId="0" applyBorder="1" applyAlignment="1">
      <alignment horizontal="left" vertical="top" indent="1"/>
    </xf>
    <xf numFmtId="0" fontId="15" fillId="9" borderId="7" xfId="0" applyFont="1" applyFill="1" applyBorder="1" applyAlignment="1">
      <alignment horizontal="left" vertical="center" wrapText="1"/>
    </xf>
    <xf numFmtId="0" fontId="11" fillId="0" borderId="15" xfId="0" applyFont="1" applyBorder="1" applyAlignment="1">
      <alignment horizontal="left" vertical="top" wrapText="1" indent="1"/>
    </xf>
    <xf numFmtId="0" fontId="0" fillId="0" borderId="16" xfId="0" applyBorder="1" applyAlignment="1">
      <alignment horizontal="left" vertical="top" indent="1"/>
    </xf>
    <xf numFmtId="0" fontId="0" fillId="0" borderId="27" xfId="0" applyBorder="1" applyAlignment="1">
      <alignment horizontal="left" vertical="top" indent="1"/>
    </xf>
    <xf numFmtId="0" fontId="12" fillId="8" borderId="8" xfId="0" applyFont="1" applyFill="1" applyBorder="1" applyAlignment="1">
      <alignment horizontal="left" vertical="center" wrapText="1"/>
    </xf>
    <xf numFmtId="0" fontId="13" fillId="0" borderId="3" xfId="0" applyFont="1" applyBorder="1"/>
    <xf numFmtId="0" fontId="13" fillId="0" borderId="23" xfId="0" applyFont="1" applyBorder="1"/>
    <xf numFmtId="0" fontId="11" fillId="0" borderId="11" xfId="0" applyFont="1" applyBorder="1" applyAlignment="1">
      <alignment horizontal="left" vertical="top" wrapText="1" indent="1"/>
    </xf>
    <xf numFmtId="0" fontId="0" fillId="0" borderId="12" xfId="0" applyBorder="1" applyAlignment="1">
      <alignment horizontal="left" vertical="top" indent="1"/>
    </xf>
    <xf numFmtId="0" fontId="0" fillId="0" borderId="25" xfId="0" applyBorder="1" applyAlignment="1">
      <alignment horizontal="left" vertical="top" indent="1"/>
    </xf>
    <xf numFmtId="0" fontId="12" fillId="8" borderId="13" xfId="0" applyFont="1" applyFill="1" applyBorder="1" applyAlignment="1">
      <alignment horizontal="left" vertical="center" wrapText="1"/>
    </xf>
    <xf numFmtId="0" fontId="13" fillId="0" borderId="14" xfId="0" applyFont="1" applyBorder="1"/>
    <xf numFmtId="0" fontId="13" fillId="0" borderId="26" xfId="0" applyFont="1" applyBorder="1"/>
    <xf numFmtId="0" fontId="8" fillId="6" borderId="6" xfId="0" applyFont="1" applyFill="1" applyBorder="1" applyAlignment="1">
      <alignment horizontal="center" vertical="center"/>
    </xf>
    <xf numFmtId="0" fontId="0" fillId="0" borderId="3" xfId="0" applyBorder="1"/>
    <xf numFmtId="0" fontId="0" fillId="0" borderId="23" xfId="0" applyBorder="1"/>
    <xf numFmtId="0" fontId="9" fillId="7" borderId="7" xfId="0" applyFont="1" applyFill="1" applyBorder="1" applyAlignment="1">
      <alignment horizontal="center" vertical="center" wrapText="1"/>
    </xf>
    <xf numFmtId="0" fontId="10" fillId="0" borderId="7" xfId="0" applyFont="1" applyBorder="1" applyAlignment="1">
      <alignment horizontal="left" vertical="center" wrapText="1"/>
    </xf>
    <xf numFmtId="0" fontId="1" fillId="0" borderId="5" xfId="0" applyFont="1" applyBorder="1" applyAlignment="1">
      <alignment horizontal="center"/>
    </xf>
    <xf numFmtId="0" fontId="1" fillId="0" borderId="0" xfId="0" applyFont="1" applyAlignment="1">
      <alignment horizontal="center" vertical="center"/>
    </xf>
    <xf numFmtId="0" fontId="1" fillId="0" borderId="0" xfId="0" applyFont="1" applyBorder="1" applyAlignment="1">
      <alignment horizontal="center" vertical="center"/>
    </xf>
    <xf numFmtId="164" fontId="1" fillId="0" borderId="0" xfId="0" applyNumberFormat="1" applyFont="1" applyBorder="1" applyAlignment="1">
      <alignment horizontal="center" vertical="center"/>
    </xf>
    <xf numFmtId="3" fontId="1" fillId="0" borderId="0" xfId="0" applyNumberFormat="1" applyFont="1" applyBorder="1" applyAlignment="1">
      <alignment horizontal="center" vertical="center"/>
    </xf>
    <xf numFmtId="1" fontId="1" fillId="0" borderId="0" xfId="0" quotePrefix="1" applyNumberFormat="1" applyFont="1" applyBorder="1" applyAlignment="1">
      <alignment horizontal="center" vertical="center"/>
    </xf>
    <xf numFmtId="0" fontId="1" fillId="0" borderId="0" xfId="0" applyFont="1" applyAlignment="1">
      <alignment horizontal="center"/>
    </xf>
    <xf numFmtId="164" fontId="1" fillId="0" borderId="0" xfId="0" applyNumberFormat="1" applyFont="1" applyBorder="1" applyAlignment="1">
      <alignment horizontal="center"/>
    </xf>
    <xf numFmtId="0" fontId="1" fillId="0" borderId="0" xfId="0" applyFont="1" applyBorder="1" applyAlignment="1">
      <alignment horizontal="center"/>
    </xf>
    <xf numFmtId="0" fontId="24" fillId="2" borderId="6"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7" xfId="0" applyFont="1" applyFill="1" applyBorder="1" applyAlignment="1">
      <alignment horizontal="center" vertical="center" wrapText="1"/>
    </xf>
    <xf numFmtId="1" fontId="24" fillId="2" borderId="47" xfId="0" applyNumberFormat="1" applyFont="1" applyFill="1" applyBorder="1" applyAlignment="1">
      <alignment horizontal="center" vertical="center" wrapText="1"/>
    </xf>
    <xf numFmtId="1" fontId="24" fillId="2" borderId="48" xfId="0" applyNumberFormat="1" applyFont="1" applyFill="1" applyBorder="1" applyAlignment="1">
      <alignment horizontal="center" vertical="center" wrapText="1"/>
    </xf>
    <xf numFmtId="0" fontId="1" fillId="0" borderId="7" xfId="0" applyFont="1" applyBorder="1" applyAlignment="1">
      <alignment horizontal="center"/>
    </xf>
    <xf numFmtId="0" fontId="1" fillId="0" borderId="15" xfId="0" applyFont="1" applyBorder="1" applyAlignment="1">
      <alignment horizontal="center"/>
    </xf>
    <xf numFmtId="0" fontId="1" fillId="5" borderId="16" xfId="0" applyFont="1" applyFill="1" applyBorder="1" applyAlignment="1">
      <alignment horizontal="center"/>
    </xf>
    <xf numFmtId="164" fontId="1" fillId="5" borderId="16" xfId="0" applyNumberFormat="1" applyFont="1" applyFill="1" applyBorder="1" applyAlignment="1">
      <alignment horizontal="center"/>
    </xf>
    <xf numFmtId="3" fontId="1" fillId="5" borderId="16" xfId="0" applyNumberFormat="1" applyFont="1" applyFill="1" applyBorder="1" applyAlignment="1">
      <alignment horizontal="center" vertical="center"/>
    </xf>
    <xf numFmtId="1" fontId="1" fillId="5" borderId="16" xfId="0" quotePrefix="1" applyNumberFormat="1" applyFont="1" applyFill="1" applyBorder="1" applyAlignment="1">
      <alignment horizontal="center" vertical="center"/>
    </xf>
    <xf numFmtId="0" fontId="1" fillId="5" borderId="16" xfId="0" applyFont="1" applyFill="1" applyBorder="1" applyAlignment="1">
      <alignment horizontal="center" vertical="center"/>
    </xf>
    <xf numFmtId="0" fontId="1" fillId="5" borderId="27" xfId="0" applyFont="1" applyFill="1" applyBorder="1" applyAlignment="1">
      <alignment horizontal="center"/>
    </xf>
    <xf numFmtId="0" fontId="16" fillId="3" borderId="6"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27" xfId="0" applyFont="1" applyBorder="1" applyAlignment="1">
      <alignment horizontal="center"/>
    </xf>
    <xf numFmtId="0" fontId="16" fillId="4" borderId="23" xfId="0" applyFont="1" applyFill="1" applyBorder="1" applyAlignment="1">
      <alignment horizontal="center" vertical="center" wrapText="1"/>
    </xf>
    <xf numFmtId="0" fontId="24" fillId="3" borderId="46" xfId="0" applyFont="1" applyFill="1" applyBorder="1" applyAlignment="1">
      <alignment horizontal="center" vertical="center"/>
    </xf>
    <xf numFmtId="0" fontId="24" fillId="3" borderId="47" xfId="0" applyFont="1" applyFill="1" applyBorder="1" applyAlignment="1">
      <alignment horizontal="center" vertical="center"/>
    </xf>
    <xf numFmtId="0" fontId="24" fillId="3" borderId="48"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4" fillId="0" borderId="0" xfId="0" applyFont="1" applyBorder="1" applyAlignment="1">
      <alignment horizontal="center"/>
    </xf>
  </cellXfs>
  <cellStyles count="2">
    <cellStyle name="Normal" xfId="0" builtinId="0"/>
    <cellStyle name="Normal 2" xfId="1" xr:uid="{6BBFE0AE-1581-4B83-8838-946F1F6FE2B6}"/>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17</xdr:col>
      <xdr:colOff>413072</xdr:colOff>
      <xdr:row>19</xdr:row>
      <xdr:rowOff>213360</xdr:rowOff>
    </xdr:to>
    <xdr:pic>
      <xdr:nvPicPr>
        <xdr:cNvPr id="2" name="图片 1">
          <a:extLst>
            <a:ext uri="{FF2B5EF4-FFF2-40B4-BE49-F238E27FC236}">
              <a16:creationId xmlns:a16="http://schemas.microsoft.com/office/drawing/2014/main" id="{FE7B1FC3-534F-4004-B0BF-25AD5CAC8042}"/>
            </a:ext>
          </a:extLst>
        </xdr:cNvPr>
        <xdr:cNvPicPr>
          <a:picLocks noChangeAspect="1"/>
        </xdr:cNvPicPr>
      </xdr:nvPicPr>
      <xdr:blipFill>
        <a:blip xmlns:r="http://schemas.openxmlformats.org/officeDocument/2006/relationships" r:embed="rId1"/>
        <a:stretch>
          <a:fillRect/>
        </a:stretch>
      </xdr:blipFill>
      <xdr:spPr>
        <a:xfrm>
          <a:off x="0" y="266700"/>
          <a:ext cx="10992172" cy="5013960"/>
        </a:xfrm>
        <a:prstGeom prst="rect">
          <a:avLst/>
        </a:prstGeom>
      </xdr:spPr>
    </xdr:pic>
    <xdr:clientData/>
  </xdr:twoCellAnchor>
  <xdr:twoCellAnchor editAs="oneCell">
    <xdr:from>
      <xdr:col>0</xdr:col>
      <xdr:colOff>0</xdr:colOff>
      <xdr:row>20</xdr:row>
      <xdr:rowOff>129540</xdr:rowOff>
    </xdr:from>
    <xdr:to>
      <xdr:col>17</xdr:col>
      <xdr:colOff>465371</xdr:colOff>
      <xdr:row>39</xdr:row>
      <xdr:rowOff>176526</xdr:rowOff>
    </xdr:to>
    <xdr:pic>
      <xdr:nvPicPr>
        <xdr:cNvPr id="3" name="图片 2">
          <a:extLst>
            <a:ext uri="{FF2B5EF4-FFF2-40B4-BE49-F238E27FC236}">
              <a16:creationId xmlns:a16="http://schemas.microsoft.com/office/drawing/2014/main" id="{87DA5C3D-97DB-46AB-BFF3-4E1E07CC5E3C}"/>
            </a:ext>
          </a:extLst>
        </xdr:cNvPr>
        <xdr:cNvPicPr>
          <a:picLocks noChangeAspect="1"/>
        </xdr:cNvPicPr>
      </xdr:nvPicPr>
      <xdr:blipFill>
        <a:blip xmlns:r="http://schemas.openxmlformats.org/officeDocument/2006/relationships" r:embed="rId2"/>
        <a:stretch>
          <a:fillRect/>
        </a:stretch>
      </xdr:blipFill>
      <xdr:spPr>
        <a:xfrm>
          <a:off x="0" y="5463540"/>
          <a:ext cx="11044471" cy="5114286"/>
        </a:xfrm>
        <a:prstGeom prst="rect">
          <a:avLst/>
        </a:prstGeom>
      </xdr:spPr>
    </xdr:pic>
    <xdr:clientData/>
  </xdr:twoCellAnchor>
  <xdr:twoCellAnchor editAs="oneCell">
    <xdr:from>
      <xdr:col>0</xdr:col>
      <xdr:colOff>1</xdr:colOff>
      <xdr:row>41</xdr:row>
      <xdr:rowOff>228600</xdr:rowOff>
    </xdr:from>
    <xdr:to>
      <xdr:col>17</xdr:col>
      <xdr:colOff>458320</xdr:colOff>
      <xdr:row>61</xdr:row>
      <xdr:rowOff>143256</xdr:rowOff>
    </xdr:to>
    <xdr:pic>
      <xdr:nvPicPr>
        <xdr:cNvPr id="4" name="图片 3">
          <a:extLst>
            <a:ext uri="{FF2B5EF4-FFF2-40B4-BE49-F238E27FC236}">
              <a16:creationId xmlns:a16="http://schemas.microsoft.com/office/drawing/2014/main" id="{40C28A0B-44CA-4BAE-AD23-5693FDBDE9C9}"/>
            </a:ext>
          </a:extLst>
        </xdr:cNvPr>
        <xdr:cNvPicPr>
          <a:picLocks noChangeAspect="1"/>
        </xdr:cNvPicPr>
      </xdr:nvPicPr>
      <xdr:blipFill>
        <a:blip xmlns:r="http://schemas.openxmlformats.org/officeDocument/2006/relationships" r:embed="rId3"/>
        <a:stretch>
          <a:fillRect/>
        </a:stretch>
      </xdr:blipFill>
      <xdr:spPr>
        <a:xfrm>
          <a:off x="1" y="11163300"/>
          <a:ext cx="11037419" cy="5248656"/>
        </a:xfrm>
        <a:prstGeom prst="rect">
          <a:avLst/>
        </a:prstGeom>
      </xdr:spPr>
    </xdr:pic>
    <xdr:clientData/>
  </xdr:twoCellAnchor>
  <xdr:twoCellAnchor editAs="oneCell">
    <xdr:from>
      <xdr:col>1</xdr:col>
      <xdr:colOff>0</xdr:colOff>
      <xdr:row>62</xdr:row>
      <xdr:rowOff>0</xdr:rowOff>
    </xdr:from>
    <xdr:to>
      <xdr:col>17</xdr:col>
      <xdr:colOff>387882</xdr:colOff>
      <xdr:row>83</xdr:row>
      <xdr:rowOff>216199</xdr:rowOff>
    </xdr:to>
    <xdr:pic>
      <xdr:nvPicPr>
        <xdr:cNvPr id="5" name="Image 4">
          <a:extLst>
            <a:ext uri="{FF2B5EF4-FFF2-40B4-BE49-F238E27FC236}">
              <a16:creationId xmlns:a16="http://schemas.microsoft.com/office/drawing/2014/main" id="{88EF32AB-3CA7-4428-9EEA-D9E75ED16373}"/>
            </a:ext>
          </a:extLst>
        </xdr:cNvPr>
        <xdr:cNvPicPr>
          <a:picLocks noChangeAspect="1"/>
        </xdr:cNvPicPr>
      </xdr:nvPicPr>
      <xdr:blipFill>
        <a:blip xmlns:r="http://schemas.openxmlformats.org/officeDocument/2006/relationships" r:embed="rId4"/>
        <a:stretch>
          <a:fillRect/>
        </a:stretch>
      </xdr:blipFill>
      <xdr:spPr>
        <a:xfrm>
          <a:off x="622300" y="16535400"/>
          <a:ext cx="10344682" cy="5816899"/>
        </a:xfrm>
        <a:prstGeom prst="rect">
          <a:avLst/>
        </a:prstGeom>
      </xdr:spPr>
    </xdr:pic>
    <xdr:clientData/>
  </xdr:twoCellAnchor>
  <xdr:twoCellAnchor editAs="oneCell">
    <xdr:from>
      <xdr:col>0</xdr:col>
      <xdr:colOff>577850</xdr:colOff>
      <xdr:row>84</xdr:row>
      <xdr:rowOff>143257</xdr:rowOff>
    </xdr:from>
    <xdr:to>
      <xdr:col>17</xdr:col>
      <xdr:colOff>381000</xdr:colOff>
      <xdr:row>106</xdr:row>
      <xdr:rowOff>140015</xdr:rowOff>
    </xdr:to>
    <xdr:pic>
      <xdr:nvPicPr>
        <xdr:cNvPr id="6" name="Image 5">
          <a:extLst>
            <a:ext uri="{FF2B5EF4-FFF2-40B4-BE49-F238E27FC236}">
              <a16:creationId xmlns:a16="http://schemas.microsoft.com/office/drawing/2014/main" id="{E3185308-039A-4AEE-A1FA-3A93496AA720}"/>
            </a:ext>
          </a:extLst>
        </xdr:cNvPr>
        <xdr:cNvPicPr>
          <a:picLocks noChangeAspect="1"/>
        </xdr:cNvPicPr>
      </xdr:nvPicPr>
      <xdr:blipFill>
        <a:blip xmlns:r="http://schemas.openxmlformats.org/officeDocument/2006/relationships" r:embed="rId5"/>
        <a:stretch>
          <a:fillRect/>
        </a:stretch>
      </xdr:blipFill>
      <xdr:spPr>
        <a:xfrm>
          <a:off x="577850" y="22546057"/>
          <a:ext cx="10382250" cy="58641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7.583543287037" createdVersion="8" refreshedVersion="8" minRefreshableVersion="3" recordCount="1075" xr:uid="{7E6D04C8-182D-4940-BF37-EC00F2CF988A}">
  <cacheSource type="worksheet">
    <worksheetSource ref="A2:AB1048576" sheet="Business case_300 Sites"/>
  </cacheSource>
  <cacheFields count="28">
    <cacheField name="#" numFmtId="0">
      <sharedItems containsString="0" containsBlank="1" containsNumber="1" containsInteger="1" minValue="1" maxValue="300"/>
    </cacheField>
    <cacheField name="Site Name" numFmtId="0">
      <sharedItems containsBlank="1" containsMixedTypes="1" containsNumber="1" containsInteger="1" minValue="3" maxValue="893"/>
    </cacheField>
    <cacheField name="Village name" numFmtId="0">
      <sharedItems containsBlank="1"/>
    </cacheField>
    <cacheField name="Latitude" numFmtId="0">
      <sharedItems containsBlank="1" containsMixedTypes="1" containsNumber="1" minValue="-11.822452999999999" maxValue="4.5194200000000002"/>
    </cacheField>
    <cacheField name="Longitude" numFmtId="0">
      <sharedItems containsBlank="1" containsMixedTypes="1" containsNumber="1" minValue="12.89067" maxValue="30.753526999999998"/>
    </cacheField>
    <cacheField name="Province" numFmtId="0">
      <sharedItems containsBlank="1"/>
    </cacheField>
    <cacheField name="Territoire" numFmtId="0">
      <sharedItems containsBlank="1"/>
    </cacheField>
    <cacheField name="FDSU Zone régionale" numFmtId="0">
      <sharedItems containsBlank="1"/>
    </cacheField>
    <cacheField name="Siège" numFmtId="0">
      <sharedItems containsBlank="1"/>
    </cacheField>
    <cacheField name="Population" numFmtId="0">
      <sharedItems containsString="0" containsBlank="1" containsNumber="1" minValue="135" maxValue="9802.2887281880794"/>
    </cacheField>
    <cacheField name="Population Range" numFmtId="0">
      <sharedItems containsBlank="1"/>
    </cacheField>
    <cacheField name="Category" numFmtId="0">
      <sharedItems containsBlank="1"/>
    </cacheField>
    <cacheField name="LOS" numFmtId="0">
      <sharedItems containsBlank="1"/>
    </cacheField>
    <cacheField name="Nearest Operator Name" numFmtId="0">
      <sharedItems containsBlank="1"/>
    </cacheField>
    <cacheField name="Transmission" numFmtId="0">
      <sharedItems containsBlank="1"/>
    </cacheField>
    <cacheField name="Rural Solution" numFmtId="0">
      <sharedItems containsBlank="1"/>
    </cacheField>
    <cacheField name="Tech" numFmtId="0">
      <sharedItems containsBlank="1"/>
    </cacheField>
    <cacheField name="Height" numFmtId="0">
      <sharedItems containsString="0" containsBlank="1" containsNumber="1" containsInteger="1" minValue="18" maxValue="35"/>
    </cacheField>
    <cacheField name="Remark" numFmtId="0">
      <sharedItems containsBlank="1"/>
    </cacheField>
    <cacheField name="S1 à S4 (Souveraineté &amp; Type de zone)" numFmtId="0">
      <sharedItems containsString="0" containsBlank="1" containsNumber="1" containsInteger="1" minValue="5" maxValue="30"/>
    </cacheField>
    <cacheField name="Déficit de service actuel" numFmtId="0">
      <sharedItems containsString="0" containsBlank="1" containsNumber="1" containsInteger="1" minValue="5" maxValue="20"/>
    </cacheField>
    <cacheField name="Densité populationnelle" numFmtId="0">
      <sharedItems containsString="0" containsBlank="1" containsNumber="1" containsInteger="1" minValue="5" maxValue="15"/>
    </cacheField>
    <cacheField name="Infrastructures de base" numFmtId="0">
      <sharedItems containsString="0" containsBlank="1" containsNumber="1" containsInteger="1" minValue="0" maxValue="15"/>
    </cacheField>
    <cacheField name="Potentiel de croissance locale" numFmtId="0">
      <sharedItems containsString="0" containsBlank="1" containsNumber="1" containsInteger="1" minValue="10" maxValue="10"/>
    </cacheField>
    <cacheField name="Faisabilité et Coût (CAPEX)" numFmtId="0">
      <sharedItems containsString="0" containsBlank="1" containsNumber="1" containsInteger="1" minValue="0" maxValue="10"/>
    </cacheField>
    <cacheField name="Niveau de priorité_x000a_(%)" numFmtId="0">
      <sharedItems containsString="0" containsBlank="1" containsNumber="1" containsInteger="1" minValue="45" maxValue="100"/>
    </cacheField>
    <cacheField name="Niveau de priorité_x000a_(%) Seul" numFmtId="0">
      <sharedItems containsBlank="1" count="3">
        <s v="Priorité Haute : &gt; 65"/>
        <s v="Moyenne : 45-65"/>
        <m/>
      </sharedItems>
    </cacheField>
    <cacheField name="Commentair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5">
  <r>
    <n v="1"/>
    <s v="Colline Popokabaka_R228"/>
    <s v="Colline Popokabaka_R228"/>
    <n v="-5.7728520000000003"/>
    <n v="16.662443"/>
    <s v="Kwango"/>
    <s v="Popokabaka"/>
    <s v="Ouest"/>
    <s v="Kinshasa"/>
    <n v="2628.70952443033"/>
    <s v="1500-3000"/>
    <s v="Category C"/>
    <b v="1"/>
    <s v="Orange"/>
    <s v="VSAT/Relay"/>
    <s v="RuralCow/Open RAN"/>
    <s v="2G + 4G"/>
    <n v="18"/>
    <m/>
    <n v="15"/>
    <n v="20"/>
    <n v="10"/>
    <n v="15"/>
    <n v="10"/>
    <n v="10"/>
    <n v="80"/>
    <x v="0"/>
    <m/>
  </r>
  <r>
    <n v="2"/>
    <s v="New Sites Phase 2077"/>
    <s v="Madjoko"/>
    <n v="-3.0824251519999999"/>
    <n v="18.125867320000001"/>
    <s v="Mai-Ndombe"/>
    <s v="Kutu"/>
    <s v="Ouest"/>
    <s v="Kinshasa"/>
    <n v="253.55876387655701"/>
    <s v="0-500"/>
    <s v="Category A"/>
    <b v="1"/>
    <s v="Orange"/>
    <s v="VSAT/Relay"/>
    <s v="RuralCow/Open RAN"/>
    <s v="2G + 4G"/>
    <n v="18"/>
    <m/>
    <n v="15"/>
    <n v="20"/>
    <n v="5"/>
    <n v="10"/>
    <n v="10"/>
    <n v="10"/>
    <n v="70"/>
    <x v="0"/>
    <m/>
  </r>
  <r>
    <n v="3"/>
    <s v="New Sites Phase 2096"/>
    <s v="Kingondji"/>
    <n v="-4.6847191976765901"/>
    <n v="17.802018344094499"/>
    <s v="Kwilu"/>
    <s v="Masi-Manimba"/>
    <s v="Ouest"/>
    <s v="Kinshasa"/>
    <n v="1094.0160775259101"/>
    <s v="500-1500"/>
    <s v="Category B"/>
    <b v="1"/>
    <s v="Orange"/>
    <s v="VSAT/Relay"/>
    <s v="RuralCow/Open RAN"/>
    <s v="2G + 4G"/>
    <n v="18"/>
    <m/>
    <n v="15"/>
    <n v="20"/>
    <n v="5"/>
    <n v="10"/>
    <n v="10"/>
    <n v="10"/>
    <n v="70"/>
    <x v="0"/>
    <m/>
  </r>
  <r>
    <n v="4"/>
    <s v="New Sites Phase 2014"/>
    <s v="Arama"/>
    <n v="3.5804631410000001"/>
    <n v="28.884485420000001"/>
    <s v="Haut-Uele"/>
    <s v="Dungu"/>
    <s v="Nord"/>
    <s v="Kisangani"/>
    <n v="256.76442942768301"/>
    <s v="0-500"/>
    <s v="Category A"/>
    <b v="1"/>
    <s v="Orange"/>
    <s v="VSAT/Relay"/>
    <s v="RuralCow/Open RAN"/>
    <s v="2G + 4G"/>
    <n v="18"/>
    <m/>
    <n v="15"/>
    <n v="20"/>
    <n v="5"/>
    <n v="15"/>
    <n v="10"/>
    <n v="10"/>
    <n v="75"/>
    <x v="0"/>
    <m/>
  </r>
  <r>
    <n v="5"/>
    <s v="New Sites Phase 2022"/>
    <s v="Babeligo"/>
    <n v="2.7642433626883798"/>
    <n v="30.219751669039699"/>
    <s v="Ituri"/>
    <s v="Aru"/>
    <s v="Est"/>
    <s v="Goma"/>
    <n v="400.19381536543398"/>
    <s v="0-500"/>
    <s v="Category A"/>
    <b v="1"/>
    <s v="Orange"/>
    <s v="VSAT/Relay"/>
    <s v="RuralCow/Open RAN"/>
    <s v="2G + 4G"/>
    <n v="18"/>
    <s v="Réquis pour la securité de la population"/>
    <n v="30"/>
    <n v="20"/>
    <n v="5"/>
    <n v="15"/>
    <n v="10"/>
    <n v="10"/>
    <n v="90"/>
    <x v="0"/>
    <m/>
  </r>
  <r>
    <n v="6"/>
    <s v="New Sites Phase 2028"/>
    <s v="Yamakila_Bohombuli"/>
    <n v="2.3911581169999998"/>
    <n v="22.267245899999999"/>
    <s v="Mongala"/>
    <s v="Bumba"/>
    <s v="Nord"/>
    <s v="Kisangani"/>
    <n v="777.87828035652603"/>
    <s v="500-1500"/>
    <s v="Category B"/>
    <b v="1"/>
    <s v="Orange"/>
    <s v="VSAT/Relay"/>
    <s v="RuralCow/Open RAN"/>
    <s v="2G + 4G"/>
    <n v="18"/>
    <m/>
    <n v="15"/>
    <n v="20"/>
    <n v="5"/>
    <n v="15"/>
    <n v="10"/>
    <n v="10"/>
    <n v="75"/>
    <x v="0"/>
    <m/>
  </r>
  <r>
    <n v="7"/>
    <s v="New Sites Phase 2039"/>
    <s v="Bangabola"/>
    <n v="1.617609619"/>
    <n v="19.37706498"/>
    <s v="Mongala"/>
    <s v="Bongandanga"/>
    <s v="Nord"/>
    <s v="Kisangani"/>
    <n v="359.49111439287702"/>
    <s v="0-500"/>
    <s v="Category A"/>
    <b v="1"/>
    <s v="Orange"/>
    <s v="VSAT/Relay"/>
    <s v="RuralCow/Open RAN"/>
    <s v="2G + 4G"/>
    <n v="18"/>
    <m/>
    <n v="15"/>
    <n v="20"/>
    <n v="5"/>
    <n v="15"/>
    <n v="10"/>
    <n v="10"/>
    <n v="75"/>
    <x v="0"/>
    <m/>
  </r>
  <r>
    <n v="8"/>
    <s v="New Sites Phase 2042"/>
    <s v="Bongbaie"/>
    <n v="1.4615864519999999"/>
    <n v="25.410541890000001"/>
    <s v="Tshopo"/>
    <s v="Banalia"/>
    <s v="Nord"/>
    <s v="Kisangani"/>
    <n v="2201.6036488264799"/>
    <s v="1500-3000"/>
    <s v="Category C"/>
    <b v="1"/>
    <s v="Orange"/>
    <s v="VSAT/Relay"/>
    <s v="RuralCow/Open RAN"/>
    <s v="2G + 4G"/>
    <n v="18"/>
    <m/>
    <n v="15"/>
    <n v="20"/>
    <n v="10"/>
    <n v="15"/>
    <n v="10"/>
    <n v="10"/>
    <n v="80"/>
    <x v="0"/>
    <m/>
  </r>
  <r>
    <n v="9"/>
    <s v="New Sites Phase 2040"/>
    <s v="Bukulu"/>
    <n v="1.5636417163921399"/>
    <n v="29.774553002320499"/>
    <s v="Ituri"/>
    <s v="Mambasa"/>
    <s v="Est"/>
    <s v="Goma"/>
    <n v="422.37836012244202"/>
    <s v="0-500"/>
    <s v="Category A"/>
    <b v="0"/>
    <s v="Orange"/>
    <s v="VSAT/Relay"/>
    <s v="RuralCow/Open RAN"/>
    <s v="2G + 4G"/>
    <n v="18"/>
    <s v="Réquis pour la securité de la population"/>
    <n v="30"/>
    <n v="20"/>
    <n v="5"/>
    <n v="15"/>
    <n v="10"/>
    <n v="10"/>
    <n v="90"/>
    <x v="0"/>
    <m/>
  </r>
  <r>
    <n v="10"/>
    <s v="Part2_23453_NewSite_13_583_650002"/>
    <s v="Apindu"/>
    <n v="4.0178209999999996"/>
    <n v="22.518529999999998"/>
    <s v="Nord-Ubangi"/>
    <s v="Yakoma"/>
    <s v="Nord"/>
    <s v="Kisangani"/>
    <n v="9802.2887281880794"/>
    <s v="5000-10000"/>
    <s v="Category E"/>
    <b v="1"/>
    <s v="Orange"/>
    <s v="Microwave"/>
    <s v="RuralLink"/>
    <s v="2G + 4G"/>
    <n v="35"/>
    <m/>
    <n v="15"/>
    <n v="20"/>
    <n v="15"/>
    <n v="15"/>
    <n v="10"/>
    <n v="10"/>
    <n v="85"/>
    <x v="0"/>
    <m/>
  </r>
  <r>
    <n v="11"/>
    <s v="New Sites Phase 2043"/>
    <s v="Duge"/>
    <n v="1.3165275824815199"/>
    <n v="29.851107578141001"/>
    <s v="Ituri"/>
    <s v="Irumu"/>
    <s v="Est"/>
    <s v="Goma"/>
    <n v="2010.7784491181401"/>
    <s v="1500-3000"/>
    <s v="Category C"/>
    <b v="1"/>
    <s v="Orange"/>
    <s v="VSAT/Relay"/>
    <s v="RuralCow/Open RAN"/>
    <s v="2G + 4G"/>
    <n v="18"/>
    <s v="Réquis pour la securité de la population"/>
    <n v="30"/>
    <n v="20"/>
    <n v="10"/>
    <n v="15"/>
    <n v="10"/>
    <n v="10"/>
    <n v="95"/>
    <x v="0"/>
    <m/>
  </r>
  <r>
    <n v="12"/>
    <s v="New Sites Phase 2045"/>
    <s v="Mapembe"/>
    <n v="0.97055815111683397"/>
    <n v="29.1014519434388"/>
    <s v="Ituri"/>
    <s v="Mambasa"/>
    <s v="Est"/>
    <s v="Goma"/>
    <n v="1498.49909140915"/>
    <s v="500-1500"/>
    <s v="Category B"/>
    <b v="1"/>
    <s v="Orange"/>
    <s v="VSAT/Relay"/>
    <s v="RuralCow/Open RAN"/>
    <s v="2G + 4G"/>
    <n v="18"/>
    <s v="Réquis pour la securité de la population"/>
    <n v="30"/>
    <n v="20"/>
    <n v="5"/>
    <n v="15"/>
    <n v="10"/>
    <n v="10"/>
    <n v="90"/>
    <x v="0"/>
    <m/>
  </r>
  <r>
    <n v="13"/>
    <s v="New Sites Phase 2057"/>
    <s v="Malimbu"/>
    <n v="-0.88750611199999996"/>
    <n v="26.47296545"/>
    <s v="Maniema"/>
    <s v="Lubutu"/>
    <s v="Est"/>
    <s v="Goma"/>
    <n v="590.63296067714703"/>
    <s v="500-1500"/>
    <s v="Category B"/>
    <b v="1"/>
    <s v="Orange"/>
    <s v="VSAT/Relay"/>
    <s v="RuralCow/Open RAN"/>
    <s v="2G + 4G"/>
    <n v="18"/>
    <m/>
    <n v="15"/>
    <n v="20"/>
    <n v="5"/>
    <n v="15"/>
    <n v="10"/>
    <n v="10"/>
    <n v="75"/>
    <x v="0"/>
    <m/>
  </r>
  <r>
    <n v="14"/>
    <s v="Part2_23453_NewSite_16_324_800001"/>
    <s v="Boketa"/>
    <n v="3.7791929999999998"/>
    <n v="18.908322999999999"/>
    <s v="Sud-Ubangi"/>
    <s v="Libenge"/>
    <s v="Nord"/>
    <s v="Kisangani"/>
    <n v="7368.4396109004301"/>
    <s v="5000-10000"/>
    <s v="Category E"/>
    <b v="1"/>
    <s v="Orange"/>
    <s v="Microwave"/>
    <s v="RuralLink"/>
    <s v="2G + 4G"/>
    <n v="35"/>
    <m/>
    <n v="15"/>
    <n v="20"/>
    <n v="15"/>
    <n v="15"/>
    <n v="10"/>
    <n v="10"/>
    <n v="85"/>
    <x v="0"/>
    <m/>
  </r>
  <r>
    <n v="15"/>
    <s v="New Sites Phase 2103"/>
    <s v="Bidi-Kindamba"/>
    <n v="-5.0350130165933003"/>
    <n v="13.943531613545"/>
    <s v="Kongo Central"/>
    <s v="Luozi"/>
    <s v="Ouest"/>
    <s v="Kinshasa"/>
    <n v="1336.63769160211"/>
    <s v="500-1500"/>
    <s v="Category B"/>
    <b v="1"/>
    <s v="Orange"/>
    <s v="VSAT/Relay"/>
    <s v="RuralCow/Open RAN"/>
    <s v="2G + 4G"/>
    <n v="18"/>
    <m/>
    <n v="15"/>
    <n v="20"/>
    <n v="5"/>
    <n v="15"/>
    <n v="10"/>
    <n v="10"/>
    <n v="75"/>
    <x v="0"/>
    <m/>
  </r>
  <r>
    <n v="16"/>
    <s v="New Sites Phase 2085"/>
    <s v="Okita-Unia"/>
    <n v="-3.8612526069999999"/>
    <n v="24.338782909999999"/>
    <s v="Sankuru"/>
    <s v="Katako-Kombe"/>
    <s v="Centre"/>
    <s v="Mbuji-Mayi"/>
    <n v="2690.86395066977"/>
    <s v="1500-3000"/>
    <s v="Category C"/>
    <b v="1"/>
    <s v="Orange"/>
    <s v="VSAT/Relay"/>
    <s v="RuralCow/Open RAN"/>
    <s v="2G + 4G"/>
    <n v="18"/>
    <m/>
    <n v="15"/>
    <n v="20"/>
    <n v="10"/>
    <n v="15"/>
    <n v="10"/>
    <n v="10"/>
    <n v="80"/>
    <x v="0"/>
    <m/>
  </r>
  <r>
    <n v="17"/>
    <s v="New Sites Phase 2089"/>
    <s v="Tete"/>
    <n v="-4.2932010030000001"/>
    <n v="26.229512830000001"/>
    <s v="Maniema"/>
    <s v="Kasongo"/>
    <s v="Est"/>
    <s v="Goma"/>
    <n v="1856.9627666957699"/>
    <s v="1500-3000"/>
    <s v="Category C"/>
    <b v="0"/>
    <s v="Orange"/>
    <s v="VSAT/Relay"/>
    <s v="RuralCow/Open RAN"/>
    <s v="2G + 4G"/>
    <n v="18"/>
    <m/>
    <n v="15"/>
    <n v="20"/>
    <n v="10"/>
    <n v="15"/>
    <n v="10"/>
    <n v="10"/>
    <n v="80"/>
    <x v="0"/>
    <m/>
  </r>
  <r>
    <n v="18"/>
    <s v="New Sites Phase 2104"/>
    <s v="Gombe-Matadi"/>
    <n v="-5.0379168560924299"/>
    <n v="14.8584426273859"/>
    <s v="Kongo Central"/>
    <s v="Mbanza-Ngungu"/>
    <s v="Ouest"/>
    <s v="Kinshasa"/>
    <n v="1291.7685738951"/>
    <s v="500-1500"/>
    <s v="Category B"/>
    <b v="0"/>
    <s v="Orange"/>
    <s v="VSAT/Relay"/>
    <s v="RuralCow/Open RAN"/>
    <s v="2G + 4G"/>
    <n v="18"/>
    <m/>
    <n v="15"/>
    <n v="20"/>
    <n v="5"/>
    <n v="15"/>
    <n v="10"/>
    <n v="10"/>
    <n v="75"/>
    <x v="0"/>
    <m/>
  </r>
  <r>
    <n v="19"/>
    <s v="New Sites Phase 2111"/>
    <s v="Kitetoro"/>
    <n v="-5.1347117559999997"/>
    <n v="14.690716889999999"/>
    <s v="Kongo Central"/>
    <s v="Mbanza-Ngungu"/>
    <s v="Ouest"/>
    <s v="Kinshasa"/>
    <n v="1351.6757960766599"/>
    <s v="500-1500"/>
    <s v="Category B"/>
    <b v="1"/>
    <s v="Orange"/>
    <s v="VSAT/Relay"/>
    <s v="RuralCow/Open RAN"/>
    <s v="2G + 4G"/>
    <n v="18"/>
    <m/>
    <n v="15"/>
    <n v="20"/>
    <n v="5"/>
    <n v="15"/>
    <n v="10"/>
    <n v="10"/>
    <n v="75"/>
    <x v="0"/>
    <m/>
  </r>
  <r>
    <n v="20"/>
    <s v="New Sites Phase 2116"/>
    <s v="Mulumba"/>
    <n v="-5.2091314503027499"/>
    <n v="19.2690587913795"/>
    <s v="Kwilu"/>
    <s v="Gungu"/>
    <s v="Ouest"/>
    <s v="Kinshasa"/>
    <n v="1004.77146311104"/>
    <s v="500-1500"/>
    <s v="Category B"/>
    <b v="1"/>
    <s v="Orange"/>
    <s v="VSAT/Relay"/>
    <s v="RuralCow/Open RAN"/>
    <s v="2G + 4G"/>
    <n v="18"/>
    <m/>
    <n v="15"/>
    <n v="20"/>
    <n v="5"/>
    <n v="15"/>
    <n v="10"/>
    <n v="10"/>
    <n v="75"/>
    <x v="0"/>
    <m/>
  </r>
  <r>
    <n v="21"/>
    <s v="Ngomba Nkelo"/>
    <s v="Vila"/>
    <n v="-5.8248569999999997"/>
    <n v="14.5456"/>
    <s v="Kongo Central"/>
    <s v="Songololo"/>
    <s v="Ouest"/>
    <s v="Kinshasa"/>
    <n v="965.075983807444"/>
    <s v="500-1500"/>
    <s v="Category B"/>
    <b v="1"/>
    <s v="Orange"/>
    <s v="VSAT/Relay"/>
    <s v="RuralCow/Open RAN"/>
    <s v="2G + 4G"/>
    <n v="18"/>
    <m/>
    <n v="15"/>
    <n v="20"/>
    <n v="5"/>
    <n v="15"/>
    <n v="10"/>
    <n v="10"/>
    <n v="75"/>
    <x v="0"/>
    <m/>
  </r>
  <r>
    <n v="22"/>
    <s v="Nkamba"/>
    <s v="Nkamba"/>
    <n v="-4.983333"/>
    <n v="14.660506"/>
    <s v="Kongo Central"/>
    <s v="Mbanza-Ngungu"/>
    <s v="Ouest"/>
    <s v="Kinshasa"/>
    <n v="2825.0690122917199"/>
    <s v="1500-3000"/>
    <s v="Category C"/>
    <b v="1"/>
    <s v="Orange"/>
    <s v="VSAT/Relay"/>
    <s v="RuralCow/Open RAN"/>
    <s v="2G + 4G"/>
    <n v="18"/>
    <m/>
    <n v="5"/>
    <n v="20"/>
    <n v="10"/>
    <n v="15"/>
    <n v="10"/>
    <n v="10"/>
    <n v="70"/>
    <x v="0"/>
    <m/>
  </r>
  <r>
    <n v="23"/>
    <s v="New Sites Phase 2117"/>
    <s v="Lusoso"/>
    <n v="-5.2340632480802904"/>
    <n v="22.851120766066501"/>
    <s v="Kasai Central"/>
    <s v="Dimbelenge"/>
    <s v="Centre"/>
    <s v="Mbuji-Mayi"/>
    <n v="2000.9218199998099"/>
    <s v="1500-3000"/>
    <s v="Category C"/>
    <b v="0"/>
    <s v="Orange"/>
    <s v="VSAT/Relay"/>
    <s v="RuralCow/Open RAN"/>
    <s v="2G + 4G"/>
    <n v="18"/>
    <m/>
    <n v="15"/>
    <n v="20"/>
    <n v="10"/>
    <n v="15"/>
    <n v="10"/>
    <n v="10"/>
    <n v="80"/>
    <x v="0"/>
    <m/>
  </r>
  <r>
    <n v="24"/>
    <s v="New Sites Phase 2118"/>
    <s v="Tshikodika"/>
    <n v="-5.4381839492331103"/>
    <n v="20.773439485809298"/>
    <s v="Kasai"/>
    <s v="Ilebo"/>
    <s v="Centre"/>
    <s v="Mbuji-Mayi"/>
    <n v="2998.17979921401"/>
    <s v="1500-3000"/>
    <s v="Category C"/>
    <b v="0"/>
    <s v="Orange"/>
    <s v="VSAT/Relay"/>
    <s v="RuralCow/Open RAN"/>
    <s v="2G + 4G"/>
    <n v="18"/>
    <m/>
    <n v="15"/>
    <n v="20"/>
    <n v="10"/>
    <n v="15"/>
    <n v="10"/>
    <n v="0"/>
    <n v="70"/>
    <x v="0"/>
    <m/>
  </r>
  <r>
    <n v="25"/>
    <s v="New Sites Phase 2121"/>
    <s v="kABEVA kUEMBE"/>
    <n v="-5.51998156958373"/>
    <n v="21.764529309826798"/>
    <s v="Kasai"/>
    <s v="Luebo"/>
    <s v="Centre"/>
    <s v="Mbuji-Mayi"/>
    <n v="571.12608602643002"/>
    <s v="500-1500"/>
    <s v="Category B"/>
    <b v="1"/>
    <s v="Orange"/>
    <s v="VSAT/Relay"/>
    <s v="RuralCow/Open RAN"/>
    <s v="2G + 4G"/>
    <n v="18"/>
    <m/>
    <n v="15"/>
    <n v="20"/>
    <n v="5"/>
    <n v="15"/>
    <n v="10"/>
    <n v="10"/>
    <n v="75"/>
    <x v="0"/>
    <m/>
  </r>
  <r>
    <n v="26"/>
    <s v="New Sites Phase 2128"/>
    <s v="Katembwe"/>
    <n v="-5.8008758269550098"/>
    <n v="22.135341198016601"/>
    <s v="Kasai Central"/>
    <s v="Kazumba"/>
    <s v="Centre"/>
    <s v="Mbuji-Mayi"/>
    <n v="2658.19041936845"/>
    <s v="1500-3000"/>
    <s v="Category C"/>
    <b v="1"/>
    <s v="Orange"/>
    <s v="VSAT/Relay"/>
    <s v="RuralCow/Open RAN"/>
    <s v="2G + 4G"/>
    <n v="18"/>
    <m/>
    <n v="15"/>
    <n v="20"/>
    <n v="10"/>
    <n v="15"/>
    <n v="10"/>
    <n v="10"/>
    <n v="80"/>
    <x v="0"/>
    <m/>
  </r>
  <r>
    <n v="27"/>
    <s v="New Sites Phase 2125"/>
    <s v="Kampunda"/>
    <n v="-5.6881528230000002"/>
    <n v="29.088874279999999"/>
    <s v="Tanganyika"/>
    <s v="Kalemie"/>
    <s v="Sud"/>
    <s v="Lubumbashi"/>
    <n v="1012.32110158354"/>
    <s v="500-1500"/>
    <s v="Category B"/>
    <b v="1"/>
    <s v="Orange"/>
    <s v="VSAT/Relay"/>
    <s v="RuralCow/Open RAN"/>
    <s v="2G + 4G"/>
    <n v="18"/>
    <m/>
    <n v="15"/>
    <n v="10"/>
    <n v="10"/>
    <n v="15"/>
    <n v="10"/>
    <n v="10"/>
    <n v="70"/>
    <x v="0"/>
    <m/>
  </r>
  <r>
    <n v="28"/>
    <s v="New Sites Phase 2133"/>
    <s v="Bwania"/>
    <n v="-6.0814197454894696"/>
    <n v="23.053005356756898"/>
    <s v="Kasai Oriental"/>
    <s v="Kabeya-Kamwanga"/>
    <s v="Centre"/>
    <s v="Mbuji-Mayi"/>
    <n v="980.43501521646999"/>
    <s v="500-1500"/>
    <s v="Category B"/>
    <b v="0"/>
    <s v="Orange"/>
    <s v="VSAT/Relay"/>
    <s v="RuralCow/Open RAN"/>
    <s v="2G + 4G"/>
    <n v="18"/>
    <s v="Head of state village"/>
    <n v="15"/>
    <n v="20"/>
    <n v="5"/>
    <n v="15"/>
    <n v="10"/>
    <n v="10"/>
    <n v="75"/>
    <x v="0"/>
    <m/>
  </r>
  <r>
    <n v="29"/>
    <s v="New Sites Phase 2141"/>
    <s v="Muyaya"/>
    <n v="-6.5022243087971896"/>
    <n v="21.862808432328102"/>
    <s v="Kasai Central"/>
    <s v="Kazumba"/>
    <s v="Centre"/>
    <s v="Mbuji-Mayi"/>
    <n v="893.99384279549099"/>
    <s v="500-1500"/>
    <s v="Category B"/>
    <b v="1"/>
    <s v="Orange"/>
    <s v="VSAT/Relay"/>
    <s v="RuralCow/Open RAN"/>
    <s v="2G + 4G"/>
    <n v="18"/>
    <m/>
    <n v="15"/>
    <n v="20"/>
    <n v="5"/>
    <n v="15"/>
    <n v="10"/>
    <n v="10"/>
    <n v="75"/>
    <x v="0"/>
    <m/>
  </r>
  <r>
    <n v="30"/>
    <s v="New Sites Phase 2142"/>
    <s v="Kiabumbuyu"/>
    <n v="-6.5752686420000002"/>
    <n v="26.96508248"/>
    <s v="Tanganyika"/>
    <s v="Manono"/>
    <s v="Sud"/>
    <s v="Lubumbashi"/>
    <n v="1929.1195845678401"/>
    <s v="1500-3000"/>
    <s v="Category C"/>
    <b v="1"/>
    <s v="Orange"/>
    <s v="VSAT/Relay"/>
    <s v="RuralCow/Open RAN"/>
    <s v="2G + 4G"/>
    <n v="18"/>
    <m/>
    <n v="15"/>
    <n v="20"/>
    <n v="10"/>
    <n v="15"/>
    <n v="10"/>
    <n v="10"/>
    <n v="80"/>
    <x v="0"/>
    <m/>
  </r>
  <r>
    <n v="31"/>
    <s v="New Sites Phase 2150"/>
    <s v="Bena Tshimenga"/>
    <n v="-6.81782239315908"/>
    <n v="23.455077198357401"/>
    <s v="Lomami"/>
    <s v="Luilu"/>
    <s v="Centre"/>
    <s v="Mbuji-Mayi"/>
    <n v="2693.77368282527"/>
    <s v="1500-3000"/>
    <s v="Category C"/>
    <b v="1"/>
    <s v="Orange"/>
    <s v="VSAT/Relay"/>
    <s v="RuralCow/Open RAN"/>
    <s v="2G + 4G"/>
    <n v="18"/>
    <m/>
    <n v="15"/>
    <n v="20"/>
    <n v="10"/>
    <n v="15"/>
    <n v="10"/>
    <n v="10"/>
    <n v="80"/>
    <x v="0"/>
    <m/>
  </r>
  <r>
    <n v="32"/>
    <s v="New Sites Phase 2151"/>
    <s v="Mukenge"/>
    <n v="-6.8289298446147004"/>
    <n v="22.6788824969233"/>
    <s v="Kasai Central"/>
    <s v="Luiza"/>
    <s v="Centre"/>
    <s v="Mbuji-Mayi"/>
    <n v="2325.2405741661801"/>
    <s v="1500-3000"/>
    <s v="Category C"/>
    <b v="1"/>
    <s v="Orange"/>
    <s v="VSAT/Relay"/>
    <s v="RuralCow/Open RAN"/>
    <s v="2G + 4G"/>
    <n v="18"/>
    <m/>
    <n v="15"/>
    <n v="20"/>
    <n v="10"/>
    <n v="15"/>
    <n v="10"/>
    <n v="10"/>
    <n v="80"/>
    <x v="0"/>
    <m/>
  </r>
  <r>
    <n v="33"/>
    <s v="New Sites Phase 2152"/>
    <s v="Kalemba"/>
    <n v="-6.8661584996839098"/>
    <n v="22.204846198662"/>
    <s v="Kasai Central"/>
    <s v="Kazumba"/>
    <s v="Centre"/>
    <s v="Mbuji-Mayi"/>
    <n v="2918.2777032665899"/>
    <s v="1500-3000"/>
    <s v="Category C"/>
    <b v="1"/>
    <s v="Orange"/>
    <s v="VSAT/Relay"/>
    <s v="RuralCow/Open RAN"/>
    <s v="2G + 4G"/>
    <n v="18"/>
    <m/>
    <n v="15"/>
    <n v="20"/>
    <n v="10"/>
    <n v="15"/>
    <n v="10"/>
    <n v="10"/>
    <n v="80"/>
    <x v="0"/>
    <m/>
  </r>
  <r>
    <n v="34"/>
    <s v="New Sites Phase 2157"/>
    <s v="Longoie"/>
    <n v="-7.1687210297766004"/>
    <n v="22.8816054154724"/>
    <s v="Kasai Central"/>
    <s v="Luiza"/>
    <s v="Centre"/>
    <s v="Mbuji-Mayi"/>
    <n v="1400.1991720870101"/>
    <s v="500-1500"/>
    <s v="Category B"/>
    <b v="1"/>
    <s v="Orange"/>
    <s v="VSAT/Relay"/>
    <s v="RuralCow/Open RAN"/>
    <s v="2G + 4G"/>
    <n v="18"/>
    <m/>
    <n v="15"/>
    <n v="20"/>
    <n v="5"/>
    <n v="15"/>
    <n v="10"/>
    <n v="10"/>
    <n v="75"/>
    <x v="0"/>
    <m/>
  </r>
  <r>
    <n v="35"/>
    <s v="Part1_23453_NewSite_11_889_550004"/>
    <s v="Bena-Tshilombo"/>
    <n v="-7.0315260000000004"/>
    <n v="23.860028"/>
    <s v="Lomami"/>
    <s v="Luilu"/>
    <s v="Centre"/>
    <s v="Mbuji-Mayi"/>
    <n v="4996.33719426279"/>
    <s v="3000-5000"/>
    <s v="Category D"/>
    <b v="1"/>
    <s v="Orange"/>
    <s v="Microwave"/>
    <s v="RuralStar"/>
    <s v="2G + 4G"/>
    <n v="30"/>
    <m/>
    <n v="15"/>
    <n v="20"/>
    <n v="10"/>
    <n v="15"/>
    <n v="10"/>
    <n v="10"/>
    <n v="80"/>
    <x v="0"/>
    <m/>
  </r>
  <r>
    <n v="36"/>
    <s v="Part2_23453_NewSite_14_794_700594"/>
    <s v="Lungania-Okoko"/>
    <n v="-3.71882"/>
    <n v="23.964217999999999"/>
    <s v="Sankuru"/>
    <s v="Katako-Kombe"/>
    <s v="Centre"/>
    <s v="Mbuji-Mayi"/>
    <n v="4193.6300858127497"/>
    <s v="3000-5000"/>
    <s v="Category D"/>
    <b v="1"/>
    <s v="Orange"/>
    <s v="Microwave"/>
    <s v="RuralStar"/>
    <s v="2G + 4G"/>
    <n v="30"/>
    <m/>
    <n v="15"/>
    <n v="20"/>
    <n v="10"/>
    <n v="15"/>
    <n v="10"/>
    <n v="10"/>
    <n v="80"/>
    <x v="0"/>
    <m/>
  </r>
  <r>
    <n v="37"/>
    <s v="New Sites Phase 2158"/>
    <s v="Kamalenge_Kasese"/>
    <n v="-7.5838590902925302"/>
    <n v="23.9887540227027"/>
    <s v="Haut-Lomami"/>
    <s v="Kaniama"/>
    <s v="Sud"/>
    <s v="Lubumbashi"/>
    <n v="1533.0121562182901"/>
    <s v="1500-3000"/>
    <s v="Category C"/>
    <b v="1"/>
    <s v="Orange"/>
    <s v="VSAT/Relay"/>
    <s v="RuralCow/Open RAN"/>
    <s v="2G + 4G"/>
    <n v="18"/>
    <m/>
    <n v="15"/>
    <n v="20"/>
    <n v="10"/>
    <n v="15"/>
    <n v="10"/>
    <n v="10"/>
    <n v="80"/>
    <x v="0"/>
    <m/>
  </r>
  <r>
    <n v="38"/>
    <s v="Part1_23453_NewSite_10_892_500002"/>
    <s v="Maleka"/>
    <n v="-6.143529"/>
    <n v="20.466747000000002"/>
    <s v="Kasai"/>
    <s v="Kamonia"/>
    <s v="Centre"/>
    <s v="Mbuji-Mayi"/>
    <n v="8701.1392332630094"/>
    <s v="5000-10000"/>
    <s v="Category E"/>
    <b v="1"/>
    <s v="Orange"/>
    <s v="Microwave"/>
    <s v="RuralLink"/>
    <s v="2G + 4G"/>
    <n v="35"/>
    <m/>
    <n v="15"/>
    <n v="20"/>
    <n v="15"/>
    <n v="15"/>
    <n v="10"/>
    <n v="10"/>
    <n v="85"/>
    <x v="0"/>
    <m/>
  </r>
  <r>
    <n v="39"/>
    <s v="New Sites Phase 2182"/>
    <s v="kayembe"/>
    <n v="-9.9362037567618202"/>
    <n v="23.05731197091"/>
    <s v="Lualaba"/>
    <s v="Sandoa"/>
    <s v="Sud"/>
    <s v="Lubumbashi"/>
    <n v="1528.9353436827701"/>
    <s v="1500-3000"/>
    <s v="Category C"/>
    <b v="1"/>
    <s v="Orange"/>
    <s v="VSAT/Relay"/>
    <s v="RuralCow/Open RAN"/>
    <s v="2G + 4G"/>
    <n v="18"/>
    <m/>
    <n v="15"/>
    <n v="20"/>
    <n v="10"/>
    <n v="15"/>
    <n v="10"/>
    <n v="10"/>
    <n v="80"/>
    <x v="0"/>
    <m/>
  </r>
  <r>
    <n v="40"/>
    <s v="New Sites Phase 2184"/>
    <s v="manganda"/>
    <n v="-10.1293402994717"/>
    <n v="23.5098080659705"/>
    <s v="Lualaba"/>
    <s v="Dilolo"/>
    <s v="Sud"/>
    <s v="Lubumbashi"/>
    <n v="1547.5816886499499"/>
    <s v="1500-3000"/>
    <s v="Category C"/>
    <b v="1"/>
    <s v="Orange"/>
    <s v="VSAT/Relay"/>
    <s v="RuralCow/Open RAN"/>
    <s v="2G + 4G"/>
    <n v="18"/>
    <m/>
    <n v="15"/>
    <n v="20"/>
    <n v="10"/>
    <n v="15"/>
    <n v="10"/>
    <n v="10"/>
    <n v="80"/>
    <x v="0"/>
    <m/>
  </r>
  <r>
    <n v="41"/>
    <s v="New Sites Phase 2187"/>
    <s v="nyangula"/>
    <n v="-10.484176850000001"/>
    <n v="24.28584519"/>
    <s v="Lualaba"/>
    <s v="Dilolo"/>
    <s v="Sud"/>
    <s v="Lubumbashi"/>
    <n v="1746.8007970526801"/>
    <s v="1500-3000"/>
    <s v="Category C"/>
    <b v="1"/>
    <s v="Orange"/>
    <s v="VSAT/Relay"/>
    <s v="RuralCow/Open RAN"/>
    <s v="2G + 4G"/>
    <n v="18"/>
    <m/>
    <n v="15"/>
    <n v="20"/>
    <n v="10"/>
    <n v="15"/>
    <n v="10"/>
    <n v="10"/>
    <n v="80"/>
    <x v="0"/>
    <m/>
  </r>
  <r>
    <n v="42"/>
    <s v="Sezo"/>
    <s v="Sezo"/>
    <n v="-4.1155879999999998"/>
    <n v="19.11129"/>
    <s v="Kwilu"/>
    <s v="Idiofa"/>
    <s v="Ouest"/>
    <s v="Kinshasa"/>
    <n v="7331.17263901978"/>
    <s v="5000-10000"/>
    <s v="Category E"/>
    <b v="0"/>
    <s v="Orange"/>
    <s v="VSAT"/>
    <s v="RuralLink"/>
    <s v="2G + 4G"/>
    <n v="35"/>
    <m/>
    <n v="15"/>
    <n v="20"/>
    <n v="15"/>
    <n v="15"/>
    <n v="10"/>
    <n v="10"/>
    <n v="85"/>
    <x v="0"/>
    <m/>
  </r>
  <r>
    <n v="43"/>
    <s v="Part1_23453_NewSite_8_638_400006"/>
    <s v="Laba Makingi village"/>
    <n v="-4.6516390000000003"/>
    <n v="19.651292999999999"/>
    <s v="Kwilu"/>
    <s v="Idiofa"/>
    <s v="Ouest"/>
    <s v="Kinshasa"/>
    <n v="7708"/>
    <s v="5000-10000"/>
    <s v="Category E"/>
    <b v="1"/>
    <s v="Orange"/>
    <s v="Microwave"/>
    <s v="RuralLink"/>
    <s v="2G + 4G"/>
    <n v="35"/>
    <m/>
    <n v="15"/>
    <n v="20"/>
    <n v="15"/>
    <n v="15"/>
    <n v="10"/>
    <n v="10"/>
    <n v="85"/>
    <x v="0"/>
    <m/>
  </r>
  <r>
    <n v="44"/>
    <s v="Banza Lute"/>
    <s v="Banza Lute"/>
    <n v="-4.1939859999999998"/>
    <n v="17.811568000000001"/>
    <s v="Kwilu"/>
    <s v="Bagata"/>
    <s v="Ouest"/>
    <s v="Kinshasa"/>
    <n v="2307.59118207544"/>
    <s v="1500-3000"/>
    <s v="Category C"/>
    <b v="0"/>
    <s v="Airtel"/>
    <s v="VSAT/Relay"/>
    <s v="RuralCow/Open RAN"/>
    <s v="2G + 4G"/>
    <n v="18"/>
    <m/>
    <n v="15"/>
    <n v="20"/>
    <n v="10"/>
    <n v="15"/>
    <n v="10"/>
    <n v="10"/>
    <n v="80"/>
    <x v="0"/>
    <m/>
  </r>
  <r>
    <n v="45"/>
    <s v="Part1_23453_NewSite_10_893_500002"/>
    <s v="Muana-Kasua"/>
    <n v="-6.151872"/>
    <n v="20.736982000000001"/>
    <s v="Kasai"/>
    <s v="Kamonia"/>
    <s v="Centre"/>
    <s v="Mbuji-Mayi"/>
    <n v="7816.1031906129601"/>
    <s v="5000-10000"/>
    <s v="Category E"/>
    <b v="1"/>
    <s v="Orange"/>
    <s v="Microwave"/>
    <s v="RuralLink"/>
    <s v="2G + 4G"/>
    <n v="35"/>
    <m/>
    <n v="15"/>
    <n v="20"/>
    <n v="15"/>
    <n v="15"/>
    <n v="10"/>
    <n v="10"/>
    <n v="85"/>
    <x v="0"/>
    <m/>
  </r>
  <r>
    <n v="46"/>
    <s v="Part1_23453_NewSite_12_794_600002"/>
    <s v="Kayongo_N39"/>
    <n v="-10.649335000000001"/>
    <n v="22.672067999999999"/>
    <s v="Lualaba"/>
    <s v="Dilolo"/>
    <s v="Sud"/>
    <s v="Lubumbashi"/>
    <n v="3751.1120644877201"/>
    <s v="3000-5000"/>
    <s v="Category D"/>
    <b v="1"/>
    <s v="Orange"/>
    <s v="Microwave"/>
    <s v="RuralStar"/>
    <s v="2G + 4G"/>
    <n v="30"/>
    <m/>
    <n v="15"/>
    <n v="20"/>
    <n v="10"/>
    <n v="15"/>
    <n v="10"/>
    <n v="10"/>
    <n v="80"/>
    <x v="0"/>
    <m/>
  </r>
  <r>
    <n v="47"/>
    <s v="Part1_23453_NewSite_16_815_800796"/>
    <s v="Kaniambe"/>
    <n v="-7.4198110000000002"/>
    <n v="26.963249999999999"/>
    <s v="Tanganyika"/>
    <s v="Manono"/>
    <s v="Sud"/>
    <s v="Lubumbashi"/>
    <n v="4270.8134616252501"/>
    <s v="3000-5000"/>
    <s v="Category D"/>
    <b v="1"/>
    <s v="Orange"/>
    <s v="Microwave"/>
    <s v="RuralStar"/>
    <s v="2G + 4G"/>
    <n v="30"/>
    <m/>
    <n v="15"/>
    <n v="20"/>
    <n v="10"/>
    <n v="15"/>
    <n v="10"/>
    <n v="10"/>
    <n v="80"/>
    <x v="0"/>
    <m/>
  </r>
  <r>
    <n v="48"/>
    <s v="Part1_23453_NewSite_4_727_200006"/>
    <s v="Bayo"/>
    <n v="-8.1233819999999994"/>
    <n v="26.590242"/>
    <s v="Haut-Lomami"/>
    <s v="Bukama"/>
    <s v="Sud"/>
    <s v="Lubumbashi"/>
    <n v="4394"/>
    <s v="3000-5000"/>
    <s v="Category D"/>
    <b v="1"/>
    <s v="Orange"/>
    <s v="Microwave"/>
    <s v="RuralStar"/>
    <s v="2G + 4G"/>
    <n v="30"/>
    <m/>
    <n v="15"/>
    <n v="10"/>
    <n v="10"/>
    <n v="15"/>
    <n v="10"/>
    <n v="10"/>
    <n v="70"/>
    <x v="0"/>
    <m/>
  </r>
  <r>
    <n v="49"/>
    <s v="New Sites Phase 2091"/>
    <s v="Bantsame ll_Okum"/>
    <n v="-4.5546528589999999"/>
    <n v="19.805079469999999"/>
    <s v="Kwilu"/>
    <s v="Idiofa"/>
    <s v="Ouest"/>
    <s v="Kinshasa"/>
    <n v="851.40077739953995"/>
    <s v="500-1500"/>
    <s v="Category B"/>
    <b v="0"/>
    <s v="Airtel"/>
    <s v="VSAT/Relay"/>
    <s v="RuralCow/Open RAN"/>
    <s v="2G + 4G"/>
    <n v="18"/>
    <m/>
    <n v="15"/>
    <n v="20"/>
    <n v="5"/>
    <n v="15"/>
    <n v="10"/>
    <n v="10"/>
    <n v="75"/>
    <x v="0"/>
    <m/>
  </r>
  <r>
    <n v="50"/>
    <s v="New Sites Phase 2105"/>
    <s v="Bodila_Wombo"/>
    <n v="-5.0850905150000001"/>
    <n v="14.221108539999999"/>
    <s v="Kongo Central"/>
    <s v="Songololo"/>
    <s v="Ouest"/>
    <s v="Kinshasa"/>
    <n v="424.29456174373598"/>
    <s v="0-500"/>
    <s v="Category A"/>
    <b v="0"/>
    <s v="Airtel"/>
    <s v="VSAT/Relay"/>
    <s v="RuralCow/Open RAN"/>
    <s v="2G + 4G"/>
    <n v="18"/>
    <s v="Recommandé par le député national et autorité pour la sécurité et desenclaver la zone"/>
    <n v="10"/>
    <n v="10"/>
    <n v="5"/>
    <n v="10"/>
    <n v="10"/>
    <n v="10"/>
    <n v="55"/>
    <x v="1"/>
    <s v="Recommandé par le député national et autorité pour la sécurité et desenclaver la zone"/>
  </r>
  <r>
    <n v="51"/>
    <s v="Part1_23453_NewSite_11_613_550001"/>
    <s v="Kibunge"/>
    <n v="-6.3666470000000004"/>
    <n v="24.435798999999999"/>
    <s v="Lomami"/>
    <s v="Kabinda"/>
    <s v="Centre"/>
    <s v="Mbuji-Mayi"/>
    <n v="9179.6761633005408"/>
    <s v="5000-10000"/>
    <s v="Category E"/>
    <b v="1"/>
    <s v="Orange"/>
    <s v="Microwave"/>
    <s v="RuralLink"/>
    <s v="2G + 4G"/>
    <n v="35"/>
    <m/>
    <n v="15"/>
    <n v="20"/>
    <n v="15"/>
    <n v="15"/>
    <n v="10"/>
    <n v="10"/>
    <n v="85"/>
    <x v="0"/>
    <m/>
  </r>
  <r>
    <n v="52"/>
    <s v="Part2_23453_NewSite_9_862_450002"/>
    <s v="Imbo"/>
    <n v="-4.0040230000000001"/>
    <n v="25.898316999999999"/>
    <s v="Maniema"/>
    <s v="Kibombo"/>
    <s v="Est"/>
    <s v="Goma"/>
    <n v="4852.2615594127801"/>
    <s v="3000-5000"/>
    <s v="Category D"/>
    <b v="1"/>
    <s v="Orange"/>
    <s v="Microwave"/>
    <s v="RuralStar"/>
    <s v="2G + 4G"/>
    <n v="30"/>
    <m/>
    <n v="15"/>
    <n v="20"/>
    <n v="10"/>
    <n v="15"/>
    <n v="10"/>
    <n v="10"/>
    <n v="80"/>
    <x v="0"/>
    <m/>
  </r>
  <r>
    <n v="53"/>
    <s v="Part1_23453_NewSite_14_714_700002"/>
    <s v="Bompensole"/>
    <n v="-2.8760659999999998"/>
    <n v="16.940807"/>
    <s v="Mai-Ndombe"/>
    <s v="Mushie"/>
    <s v="Ouest"/>
    <s v="Kinshasa"/>
    <n v="4626"/>
    <s v="3000-5000"/>
    <s v="Category D"/>
    <b v="1"/>
    <s v="Airtel"/>
    <s v="Microwave"/>
    <s v="RuralStar"/>
    <s v="2G + 4G"/>
    <n v="30"/>
    <m/>
    <n v="15"/>
    <n v="20"/>
    <n v="10"/>
    <n v="15"/>
    <n v="10"/>
    <n v="10"/>
    <n v="80"/>
    <x v="0"/>
    <m/>
  </r>
  <r>
    <n v="54"/>
    <s v="Part1_23453_NewSite_5_718_250003"/>
    <s v="Tshilolo"/>
    <n v="-6.5584369999999996"/>
    <n v="22.816952000000001"/>
    <s v="Kasai Central"/>
    <s v="Dibaya"/>
    <s v="Centre"/>
    <s v="Mbuji-Mayi"/>
    <n v="6720"/>
    <s v="5000-10000"/>
    <s v="Category E"/>
    <b v="1"/>
    <s v="Orange"/>
    <s v="Microwave"/>
    <s v="RuralLink"/>
    <s v="2G + 4G"/>
    <n v="35"/>
    <m/>
    <n v="15"/>
    <n v="10"/>
    <n v="15"/>
    <n v="15"/>
    <n v="10"/>
    <n v="10"/>
    <n v="75"/>
    <x v="0"/>
    <m/>
  </r>
  <r>
    <n v="55"/>
    <s v="Inera"/>
    <s v="Inera"/>
    <n v="-2.3919519999999999"/>
    <n v="23.312660999999999"/>
    <s v="Sankuru"/>
    <s v="Lomela"/>
    <s v="Centre"/>
    <s v="Mbuji-Mayi"/>
    <n v="2419.1849488317898"/>
    <s v="1500-3000"/>
    <s v="Category C"/>
    <b v="1"/>
    <s v="Airtel"/>
    <s v="VSAT/Relay"/>
    <s v="RuralCow/Open RAN"/>
    <s v="2G + 4G"/>
    <n v="18"/>
    <m/>
    <n v="15"/>
    <n v="20"/>
    <n v="10"/>
    <n v="15"/>
    <n v="10"/>
    <n v="10"/>
    <n v="80"/>
    <x v="0"/>
    <m/>
  </r>
  <r>
    <n v="56"/>
    <s v="Lumpetu Yimbo"/>
    <s v="Lumpetu/Yimbo"/>
    <n v="-2.895"/>
    <n v="23.192392999999999"/>
    <s v="Sankuru"/>
    <s v="Lodja"/>
    <s v="Centre"/>
    <s v="Mbuji-Mayi"/>
    <n v="1993.6202986538401"/>
    <s v="1500-3000"/>
    <s v="Category C"/>
    <b v="1"/>
    <s v="Airtel"/>
    <s v="VSAT/Relay"/>
    <s v="RuralCow/Open RAN"/>
    <s v="2G + 4G"/>
    <n v="18"/>
    <m/>
    <n v="15"/>
    <n v="20"/>
    <n v="10"/>
    <n v="15"/>
    <n v="10"/>
    <n v="10"/>
    <n v="80"/>
    <x v="0"/>
    <m/>
  </r>
  <r>
    <n v="57"/>
    <s v="Eolo"/>
    <s v="Eolo"/>
    <n v="-3.6765059999999998"/>
    <n v="18.783892000000002"/>
    <s v="Kwilu"/>
    <s v="Bagata"/>
    <s v="Ouest"/>
    <s v="Kinshasa"/>
    <n v="9619.09325124323"/>
    <s v="5000-10000"/>
    <s v="Category E"/>
    <b v="0"/>
    <s v="Airtel"/>
    <s v="VSAT"/>
    <s v="RuralLink"/>
    <s v="2G + 4G"/>
    <n v="35"/>
    <m/>
    <n v="15"/>
    <n v="20"/>
    <n v="15"/>
    <n v="15"/>
    <n v="10"/>
    <n v="10"/>
    <n v="85"/>
    <x v="0"/>
    <m/>
  </r>
  <r>
    <n v="58"/>
    <s v="Part1_23453_NewSite_16_830_800001"/>
    <s v="Kaketa"/>
    <n v="-7.3359990000000002"/>
    <n v="29.704180000000001"/>
    <s v="Tanganyika"/>
    <s v="Moba"/>
    <s v="Sud"/>
    <s v="Lubumbashi"/>
    <n v="9781.7064946380706"/>
    <s v="5000-10000"/>
    <s v="Category E"/>
    <b v="1"/>
    <s v="Orange"/>
    <s v="Microwave"/>
    <s v="RuralLink"/>
    <s v="2G + 4G"/>
    <n v="35"/>
    <m/>
    <n v="15"/>
    <n v="20"/>
    <n v="15"/>
    <n v="15"/>
    <n v="10"/>
    <n v="10"/>
    <n v="85"/>
    <x v="0"/>
    <m/>
  </r>
  <r>
    <n v="59"/>
    <s v="Part1_23453_NewSite_14_595_700009"/>
    <s v="Bongende"/>
    <n v="-2.0327229999999998"/>
    <n v="16.425972999999999"/>
    <s v="Mai-Ndombe"/>
    <s v="Yumbi"/>
    <s v="Ouest"/>
    <s v="Kinshasa"/>
    <n v="8330.6590293629906"/>
    <s v="5000-10000"/>
    <s v="Category E"/>
    <b v="1"/>
    <s v="Airtel"/>
    <s v="Microwave"/>
    <s v="RuralLink"/>
    <s v="2G + 4G"/>
    <n v="35"/>
    <s v="Border site"/>
    <n v="30"/>
    <n v="20"/>
    <n v="15"/>
    <n v="15"/>
    <n v="10"/>
    <n v="10"/>
    <n v="100"/>
    <x v="0"/>
    <m/>
  </r>
  <r>
    <n v="60"/>
    <s v="Part1_23453_NewSite_8_530_401476"/>
    <s v="Mikwi village"/>
    <n v="-4.2967930000000001"/>
    <n v="18.465772999999999"/>
    <s v="Kwilu"/>
    <s v="Bulungu"/>
    <s v="Ouest"/>
    <s v="Kinshasa"/>
    <n v="7101"/>
    <s v="5000-10000"/>
    <s v="Category E"/>
    <b v="1"/>
    <s v="Airtel"/>
    <s v="Microwave"/>
    <s v="RuralLink"/>
    <s v="2G + 4G"/>
    <n v="35"/>
    <m/>
    <n v="15"/>
    <n v="20"/>
    <n v="15"/>
    <n v="15"/>
    <n v="10"/>
    <n v="10"/>
    <n v="85"/>
    <x v="0"/>
    <m/>
  </r>
  <r>
    <n v="61"/>
    <s v="Part2_23453_NewSite_3_760_150002"/>
    <s v="Gangala"/>
    <n v="3.4202180000000002"/>
    <n v="29.340191000000001"/>
    <s v="Haut-Uele"/>
    <s v="Dungu"/>
    <s v="Nord"/>
    <s v="Kisangani"/>
    <n v="9668"/>
    <s v="5000-10000"/>
    <s v="Category E"/>
    <b v="1"/>
    <s v="Orange"/>
    <s v="Microwave"/>
    <s v="RuralLink"/>
    <s v="2G + 4G"/>
    <n v="35"/>
    <m/>
    <n v="15"/>
    <n v="10"/>
    <n v="15"/>
    <n v="15"/>
    <n v="10"/>
    <n v="10"/>
    <n v="75"/>
    <x v="0"/>
    <m/>
  </r>
  <r>
    <n v="62"/>
    <s v="Part2_23453_NewSite_3_876_150002"/>
    <s v="Nebobongo"/>
    <n v="2.4436619999999998"/>
    <n v="27.578693999999999"/>
    <s v="Haut-Uele"/>
    <s v="Wamba"/>
    <s v="Nord"/>
    <s v="Kisangani"/>
    <n v="8881.2337768255202"/>
    <s v="5000-10000"/>
    <s v="Category E"/>
    <b v="1"/>
    <s v="Orange"/>
    <s v="Microwave"/>
    <s v="RuralLink"/>
    <s v="2G + 4G"/>
    <n v="35"/>
    <m/>
    <n v="15"/>
    <n v="10"/>
    <n v="15"/>
    <n v="15"/>
    <n v="10"/>
    <n v="10"/>
    <n v="75"/>
    <x v="0"/>
    <m/>
  </r>
  <r>
    <n v="63"/>
    <s v="Part2_23453_NewSite_3_920_150007"/>
    <s v="Dukumane"/>
    <n v="2.0504009999999999"/>
    <n v="27.910015000000001"/>
    <s v="Haut-Uele"/>
    <s v="Wamba"/>
    <s v="Nord"/>
    <s v="Kisangani"/>
    <n v="8109.4000187004804"/>
    <s v="5000-10000"/>
    <s v="Category E"/>
    <b v="1"/>
    <s v="Orange"/>
    <s v="Microwave"/>
    <s v="RuralLink"/>
    <s v="2G + 4G"/>
    <n v="35"/>
    <s v="Logistic corridor"/>
    <n v="20"/>
    <n v="20"/>
    <n v="15"/>
    <n v="15"/>
    <n v="10"/>
    <n v="10"/>
    <n v="90"/>
    <x v="0"/>
    <m/>
  </r>
  <r>
    <n v="64"/>
    <s v="New Sites Phase 2021"/>
    <s v="Bokamba"/>
    <n v="2.7682241219999999"/>
    <n v="21.4252377"/>
    <s v="Mongala"/>
    <s v="Lisala"/>
    <s v="Nord"/>
    <s v="Kisangani"/>
    <n v="348.98686555028002"/>
    <s v="0-500"/>
    <s v="Category A"/>
    <b v="0"/>
    <s v="Airtel"/>
    <s v="VSAT/Relay"/>
    <s v="RuralCow/Open RAN"/>
    <s v="2G + 4G"/>
    <n v="18"/>
    <m/>
    <n v="15"/>
    <n v="20"/>
    <n v="5"/>
    <n v="15"/>
    <n v="10"/>
    <n v="10"/>
    <n v="75"/>
    <x v="0"/>
    <m/>
  </r>
  <r>
    <n v="65"/>
    <s v="New Sites Phase 2027"/>
    <s v="Ogandra"/>
    <n v="2.4754936019999998"/>
    <n v="28.116589520000002"/>
    <s v="Haut-Uele"/>
    <s v="Wamba"/>
    <s v="Nord"/>
    <s v="Kisangani"/>
    <n v="2000.6009262576699"/>
    <s v="1500-3000"/>
    <s v="Category C"/>
    <b v="1"/>
    <s v="Airtel"/>
    <s v="VSAT/Relay"/>
    <s v="RuralCow/Open RAN"/>
    <s v="2G + 4G"/>
    <n v="18"/>
    <m/>
    <n v="15"/>
    <n v="20"/>
    <n v="10"/>
    <n v="15"/>
    <n v="10"/>
    <n v="10"/>
    <n v="80"/>
    <x v="0"/>
    <m/>
  </r>
  <r>
    <n v="66"/>
    <s v="New Sites Phase 2030"/>
    <s v="Yalikela_Bokata"/>
    <n v="2.3272597830000001"/>
    <n v="23.07708599"/>
    <s v="Mongala"/>
    <s v="Bumba"/>
    <s v="Nord"/>
    <s v="Kisangani"/>
    <n v="2542.7991062924302"/>
    <s v="1500-3000"/>
    <s v="Category C"/>
    <b v="0"/>
    <s v="Airtel"/>
    <s v="VSAT/Relay"/>
    <s v="RuralCow/Open RAN"/>
    <s v="2G + 4G"/>
    <n v="18"/>
    <m/>
    <n v="15"/>
    <n v="20"/>
    <n v="10"/>
    <n v="15"/>
    <n v="10"/>
    <n v="10"/>
    <n v="80"/>
    <x v="0"/>
    <m/>
  </r>
  <r>
    <n v="67"/>
    <s v="Part2_23453_NewSite_4_755_200709"/>
    <s v="Ogwaro"/>
    <n v="2.096088"/>
    <n v="30.753526999999998"/>
    <s v="Ituri"/>
    <s v="Djugu"/>
    <s v="Est"/>
    <s v="Goma"/>
    <n v="8336"/>
    <s v="5000-10000"/>
    <s v="Category E"/>
    <b v="1"/>
    <s v="Orange"/>
    <s v="Microwave"/>
    <s v="RuralLink"/>
    <s v="2G + 4G"/>
    <n v="35"/>
    <s v="Réquis pour la securité de la population"/>
    <n v="30"/>
    <n v="20"/>
    <n v="15"/>
    <n v="15"/>
    <n v="10"/>
    <n v="10"/>
    <n v="100"/>
    <x v="0"/>
    <m/>
  </r>
  <r>
    <n v="68"/>
    <s v="Part2_23453_NewSite_9_891_450564"/>
    <s v="Lubabo"/>
    <n v="-4.2686869999999999"/>
    <n v="26.844705000000001"/>
    <s v="Maniema"/>
    <s v="Kasongo"/>
    <s v="Est"/>
    <s v="Goma"/>
    <n v="8577.6458319630001"/>
    <s v="5000-10000"/>
    <s v="Category E"/>
    <b v="1"/>
    <s v="Orange"/>
    <s v="Microwave"/>
    <s v="RuralLink"/>
    <s v="2G + 4G"/>
    <n v="35"/>
    <m/>
    <n v="15"/>
    <n v="10"/>
    <n v="15"/>
    <n v="15"/>
    <n v="10"/>
    <n v="10"/>
    <n v="75"/>
    <x v="0"/>
    <m/>
  </r>
  <r>
    <n v="69"/>
    <s v="New Sites Phase 2068"/>
    <s v="Isaka_Ngolosengo"/>
    <n v="-2.550965014"/>
    <n v="18.897569879999999"/>
    <s v="Mai-Ndombe"/>
    <s v="Kutu"/>
    <s v="Ouest"/>
    <s v="Kinshasa"/>
    <n v="356.088663563132"/>
    <s v="0-500"/>
    <s v="Category A"/>
    <b v="0"/>
    <s v="Vodacom"/>
    <s v="VSAT/Relay"/>
    <s v="RuralCow/Open RAN"/>
    <s v="2G + 4G"/>
    <n v="18"/>
    <m/>
    <n v="15"/>
    <n v="20"/>
    <n v="5"/>
    <n v="15"/>
    <n v="10"/>
    <n v="10"/>
    <n v="75"/>
    <x v="0"/>
    <m/>
  </r>
  <r>
    <n v="70"/>
    <s v="New Sites Phase 2101"/>
    <s v="Ngomo_Kalanda"/>
    <n v="-4.9708783939999996"/>
    <n v="23.58555853"/>
    <s v="Sankuru"/>
    <s v="Lusambo"/>
    <s v="Centre"/>
    <s v="Mbuji-Mayi"/>
    <n v="2540.8702608421399"/>
    <s v="1500-3000"/>
    <s v="Category C"/>
    <b v="0"/>
    <s v="Airtel"/>
    <s v="VSAT/Relay"/>
    <s v="RuralCow/Open RAN"/>
    <s v="2G + 4G"/>
    <n v="18"/>
    <m/>
    <n v="15"/>
    <n v="20"/>
    <n v="10"/>
    <n v="15"/>
    <n v="10"/>
    <n v="10"/>
    <n v="80"/>
    <x v="0"/>
    <m/>
  </r>
  <r>
    <n v="71"/>
    <s v="New Sites Phase 2107"/>
    <s v="Kindambi"/>
    <s v=" -5.093643"/>
    <s v=" 18.244300"/>
    <s v="Kwilu"/>
    <s v="Masi-Manimba"/>
    <s v="Ouest"/>
    <s v="Kinshasa"/>
    <n v="1244.9902648627799"/>
    <s v="500-1500"/>
    <s v="Category B"/>
    <b v="0"/>
    <s v="Vodacom"/>
    <s v="VSAT/Relay"/>
    <s v="RuralCow/Open RAN"/>
    <s v="2G + 4G"/>
    <n v="18"/>
    <m/>
    <n v="15"/>
    <n v="20"/>
    <n v="5"/>
    <n v="15"/>
    <n v="10"/>
    <n v="10"/>
    <n v="75"/>
    <x v="0"/>
    <m/>
  </r>
  <r>
    <n v="72"/>
    <s v="New Sites Phase 2036"/>
    <s v="Bafwabe"/>
    <n v="1.8548114090000001"/>
    <n v="27.866024750000001"/>
    <s v="Haut-Uele"/>
    <s v="Wamba"/>
    <s v="Nord"/>
    <s v="Kisangani"/>
    <n v="2603.8198724836102"/>
    <s v="1500-3000"/>
    <s v="Category C"/>
    <b v="0"/>
    <s v="Airtel"/>
    <s v="VSAT/Relay"/>
    <s v="RuralCow/Open RAN"/>
    <s v="2G + 4G"/>
    <n v="18"/>
    <m/>
    <n v="15"/>
    <n v="20"/>
    <n v="10"/>
    <n v="15"/>
    <n v="10"/>
    <n v="10"/>
    <n v="80"/>
    <x v="0"/>
    <m/>
  </r>
  <r>
    <n v="73"/>
    <s v="New Sites Phase 2038"/>
    <s v="Boloko"/>
    <n v="1.686871376"/>
    <n v="23.0324825"/>
    <s v="Tshopo"/>
    <s v="Yahuma"/>
    <s v="Nord"/>
    <s v="Kisangani"/>
    <n v="2697.7530481591798"/>
    <s v="1500-3000"/>
    <s v="Category C"/>
    <b v="1"/>
    <s v="Airtel"/>
    <s v="VSAT/Relay"/>
    <s v="RuralCow/Open RAN"/>
    <s v="2G + 4G"/>
    <n v="18"/>
    <m/>
    <n v="15"/>
    <n v="20"/>
    <n v="10"/>
    <n v="15"/>
    <n v="10"/>
    <n v="10"/>
    <n v="80"/>
    <x v="0"/>
    <m/>
  </r>
  <r>
    <n v="74"/>
    <s v="Part2_23453_NewSite_1_831_50604"/>
    <s v="Malikuta"/>
    <n v="2.8443480000000001"/>
    <n v="24.681474000000001"/>
    <s v="Bas-Uele"/>
    <s v="Buta"/>
    <s v="Nord"/>
    <s v="Kisangani"/>
    <n v="4162.7567354877401"/>
    <s v="3000-5000"/>
    <s v="Category D"/>
    <b v="1"/>
    <s v="Airtel"/>
    <s v="Microwave"/>
    <s v="RuralStar"/>
    <s v="2G + 4G"/>
    <n v="30"/>
    <s v="Logistic corridor"/>
    <n v="20"/>
    <n v="20"/>
    <n v="10"/>
    <n v="15"/>
    <n v="10"/>
    <n v="10"/>
    <n v="85"/>
    <x v="0"/>
    <m/>
  </r>
  <r>
    <n v="75"/>
    <s v="Part2_23453_NewSite_18_433_900002"/>
    <s v="Yafake"/>
    <n v="0.82823400000000003"/>
    <n v="24.322666999999999"/>
    <s v="Tshopo"/>
    <s v="Isangi"/>
    <s v="Nord"/>
    <s v="Kisangani"/>
    <n v="4863"/>
    <s v="3000-5000"/>
    <s v="Category D"/>
    <b v="1"/>
    <s v="Airtel"/>
    <s v="Microwave"/>
    <s v="RuralStar"/>
    <s v="2G + 4G"/>
    <n v="30"/>
    <m/>
    <n v="15"/>
    <n v="20"/>
    <n v="10"/>
    <n v="15"/>
    <n v="10"/>
    <n v="10"/>
    <n v="80"/>
    <x v="0"/>
    <m/>
  </r>
  <r>
    <n v="76"/>
    <s v="Part2_23453_NewSite_18_469_900001"/>
    <s v="Baulo"/>
    <n v="0.66635599999999995"/>
    <n v="24.612302"/>
    <s v="Tshopo"/>
    <s v="Isangi"/>
    <s v="Nord"/>
    <s v="Kisangani"/>
    <n v="4389"/>
    <s v="3000-5000"/>
    <s v="Category D"/>
    <b v="1"/>
    <s v="Airtel"/>
    <s v="Microwave"/>
    <s v="RuralStar"/>
    <s v="2G + 4G"/>
    <n v="30"/>
    <m/>
    <n v="15"/>
    <n v="20"/>
    <n v="10"/>
    <n v="15"/>
    <n v="10"/>
    <n v="10"/>
    <n v="80"/>
    <x v="0"/>
    <m/>
  </r>
  <r>
    <n v="77"/>
    <s v="New Sites Phase 2031"/>
    <s v="Kule"/>
    <n v="2.0998954128087899"/>
    <n v="30.534840158502899"/>
    <s v="Ituri"/>
    <s v="Djugu"/>
    <s v="Est"/>
    <s v="Goma"/>
    <n v="1044.89667444676"/>
    <s v="500-1500"/>
    <s v="Category B"/>
    <b v="0"/>
    <s v="Airtel"/>
    <s v="VSAT/Relay"/>
    <s v="RuralCow/Open RAN"/>
    <s v="2G + 4G"/>
    <n v="18"/>
    <s v="Réquis pour la securité de la population"/>
    <n v="30"/>
    <n v="20"/>
    <n v="5"/>
    <n v="15"/>
    <n v="10"/>
    <n v="10"/>
    <n v="90"/>
    <x v="0"/>
    <m/>
  </r>
  <r>
    <n v="78"/>
    <s v="Part2_23453_NewSite_18_473_900003"/>
    <s v="Mugwambuli"/>
    <n v="0.59267400000000003"/>
    <n v="25.36354"/>
    <s v="Tshopo"/>
    <s v="Kisangani"/>
    <s v="Nord"/>
    <s v="Kisangani"/>
    <n v="4610.4203152002701"/>
    <s v="3000-5000"/>
    <s v="Category D"/>
    <b v="1"/>
    <s v="Airtel"/>
    <s v="Microwave"/>
    <s v="RuralStar"/>
    <s v="2G + 4G"/>
    <n v="30"/>
    <m/>
    <n v="15"/>
    <n v="20"/>
    <n v="10"/>
    <n v="15"/>
    <n v="10"/>
    <n v="10"/>
    <n v="80"/>
    <x v="0"/>
    <m/>
  </r>
  <r>
    <n v="79"/>
    <s v="Part2_23453_NewSite_13_888_650003"/>
    <s v="Angama"/>
    <n v="3.6264029999999998"/>
    <n v="22.655726000000001"/>
    <s v="Nord-Ubangi"/>
    <s v="Yakoma"/>
    <s v="Nord"/>
    <s v="Kisangani"/>
    <n v="8953.2715942505292"/>
    <s v="5000-10000"/>
    <s v="Category E"/>
    <b v="1"/>
    <s v="Airtel"/>
    <s v="Microwave"/>
    <s v="RuralLink"/>
    <s v="2G + 4G"/>
    <n v="35"/>
    <m/>
    <n v="15"/>
    <n v="20"/>
    <n v="15"/>
    <n v="15"/>
    <n v="10"/>
    <n v="10"/>
    <n v="85"/>
    <x v="0"/>
    <m/>
  </r>
  <r>
    <n v="80"/>
    <s v="New Sites Phase 2067"/>
    <s v="Bimpombe"/>
    <n v="-2.4941121100000001"/>
    <n v="26.803835209999999"/>
    <s v="Maniema"/>
    <s v="Pangi"/>
    <s v="Est"/>
    <s v="Goma"/>
    <n v="1047.6286909729199"/>
    <s v="500-1500"/>
    <s v="Category B"/>
    <b v="0"/>
    <s v="Airtel"/>
    <s v="VSAT/Relay"/>
    <s v="RuralCow/Open RAN"/>
    <s v="2G + 4G"/>
    <n v="18"/>
    <m/>
    <n v="15"/>
    <n v="20"/>
    <n v="5"/>
    <n v="15"/>
    <n v="10"/>
    <n v="10"/>
    <n v="75"/>
    <x v="0"/>
    <m/>
  </r>
  <r>
    <n v="81"/>
    <s v="New Sites Phase 2081"/>
    <s v="Kambelembele"/>
    <n v="-3.7065420329999998"/>
    <n v="26.048530169999999"/>
    <s v="Maniema"/>
    <s v="Kasongo"/>
    <s v="Est"/>
    <s v="Goma"/>
    <n v="1896.7079553604101"/>
    <s v="1500-3000"/>
    <s v="Category C"/>
    <b v="0"/>
    <s v="Airtel"/>
    <s v="VSAT/Relay"/>
    <s v="RuralCow/Open RAN"/>
    <s v="2G + 4G"/>
    <n v="18"/>
    <m/>
    <n v="15"/>
    <n v="20"/>
    <n v="10"/>
    <n v="15"/>
    <n v="10"/>
    <n v="10"/>
    <n v="80"/>
    <x v="0"/>
    <m/>
  </r>
  <r>
    <n v="82"/>
    <s v="New Sites Phase 2140"/>
    <s v="BALa"/>
    <n v="-6.4878552110000003"/>
    <n v="18.62656715"/>
    <s v="Kwango"/>
    <s v="Feshi"/>
    <s v="Ouest"/>
    <s v="Kinshasa"/>
    <n v="420.99740875512401"/>
    <s v="0-500"/>
    <s v="Category A"/>
    <b v="0"/>
    <s v="Vodacom"/>
    <s v="VSAT/Relay"/>
    <s v="RuralCow/Open RAN"/>
    <s v="2G + 4G"/>
    <n v="18"/>
    <m/>
    <n v="15"/>
    <n v="20"/>
    <n v="5"/>
    <n v="15"/>
    <n v="10"/>
    <n v="10"/>
    <n v="75"/>
    <x v="0"/>
    <m/>
  </r>
  <r>
    <n v="83"/>
    <s v="New Sites Phase 2092"/>
    <s v="Niamakulia"/>
    <n v="-4.5683452520000003"/>
    <n v="26.731230780000001"/>
    <s v="Maniema"/>
    <s v="Kasongo"/>
    <s v="Est"/>
    <s v="Goma"/>
    <n v="2326.1664936468001"/>
    <s v="1500-3000"/>
    <s v="Category C"/>
    <b v="0"/>
    <s v="Airtel"/>
    <s v="VSAT/Relay"/>
    <s v="RuralCow/Open RAN"/>
    <s v="2G + 4G"/>
    <n v="18"/>
    <m/>
    <n v="15"/>
    <n v="20"/>
    <n v="10"/>
    <n v="15"/>
    <n v="10"/>
    <n v="10"/>
    <n v="80"/>
    <x v="0"/>
    <m/>
  </r>
  <r>
    <n v="84"/>
    <s v="New Sites Phase 2153"/>
    <s v="Shapamba li"/>
    <n v="-6.9558887428243699"/>
    <n v="20.757587468118199"/>
    <s v="Kasai"/>
    <s v="Kamonia"/>
    <s v="Centre"/>
    <s v="Mbuji-Mayi"/>
    <n v="579.49576120078598"/>
    <s v="500-1500"/>
    <s v="Category B"/>
    <b v="0"/>
    <s v="Airtel"/>
    <s v="VSAT/Relay"/>
    <s v="RuralCow/Open RAN"/>
    <s v="2G + 4G"/>
    <n v="18"/>
    <m/>
    <n v="10"/>
    <n v="20"/>
    <n v="5"/>
    <n v="15"/>
    <n v="10"/>
    <n v="10"/>
    <n v="70"/>
    <x v="0"/>
    <m/>
  </r>
  <r>
    <n v="85"/>
    <s v="New Sites Phase 2146"/>
    <s v="Namakete_Ngungu"/>
    <n v="-6.6796037879999997"/>
    <n v="17.386923209999999"/>
    <s v="Kwango"/>
    <s v="Kasongo-Lunda"/>
    <s v="Ouest"/>
    <s v="Kinshasa"/>
    <n v="912.45117440074705"/>
    <s v="500-1500"/>
    <s v="Category B"/>
    <b v="0"/>
    <s v="Vodacom"/>
    <s v="VSAT/Relay"/>
    <s v="RuralCow/Open RAN"/>
    <s v="2G + 4G"/>
    <n v="18"/>
    <m/>
    <n v="15"/>
    <n v="20"/>
    <n v="5"/>
    <n v="15"/>
    <n v="10"/>
    <n v="10"/>
    <n v="75"/>
    <x v="0"/>
    <m/>
  </r>
  <r>
    <n v="86"/>
    <s v="New Sites Phase 2155"/>
    <s v="Mudiadia"/>
    <n v="-7.0081352333571001"/>
    <n v="21.120964489036201"/>
    <s v="Kasai"/>
    <s v="Kamonia"/>
    <s v="Centre"/>
    <s v="Mbuji-Mayi"/>
    <n v="2748.4662053436"/>
    <s v="1500-3000"/>
    <s v="Category C"/>
    <b v="1"/>
    <s v="Airtel"/>
    <s v="VSAT/Relay"/>
    <s v="RuralCow/Open RAN"/>
    <s v="2G + 4G"/>
    <n v="18"/>
    <m/>
    <n v="15"/>
    <n v="20"/>
    <n v="10"/>
    <n v="15"/>
    <n v="10"/>
    <n v="10"/>
    <n v="80"/>
    <x v="0"/>
    <m/>
  </r>
  <r>
    <n v="87"/>
    <s v="Owila LOKAMBA"/>
    <s v="Owila LOKAMBA"/>
    <n v="-2.98"/>
    <n v="23.182113000000001"/>
    <s v="Sankuru"/>
    <s v="Lodja"/>
    <s v="Centre"/>
    <s v="Mbuji-Mayi"/>
    <n v="890.16504838317599"/>
    <s v="500-1500"/>
    <s v="Category B"/>
    <b v="0"/>
    <s v="Airtel"/>
    <s v="VSAT/Relay"/>
    <s v="RuralCow/Open RAN"/>
    <s v="2G + 4G"/>
    <n v="18"/>
    <m/>
    <n v="15"/>
    <n v="20"/>
    <n v="5"/>
    <n v="15"/>
    <n v="10"/>
    <n v="10"/>
    <n v="75"/>
    <x v="0"/>
    <m/>
  </r>
  <r>
    <n v="88"/>
    <s v="Part1_23453_NewSite_10_629_500002"/>
    <s v="Ilebo_Lac_Maindombe"/>
    <n v="-4.2493220000000003"/>
    <n v="20.563855"/>
    <s v="Kasai"/>
    <s v="Ilebo"/>
    <s v="Centre"/>
    <s v="Mbuji-Mayi"/>
    <n v="7492"/>
    <s v="5000-10000"/>
    <s v="Category E"/>
    <b v="1"/>
    <s v="Airtel"/>
    <s v="Microwave"/>
    <s v="RuralLink"/>
    <s v="2G + 4G"/>
    <n v="35"/>
    <m/>
    <n v="15"/>
    <n v="20"/>
    <n v="15"/>
    <n v="15"/>
    <n v="10"/>
    <n v="10"/>
    <n v="85"/>
    <x v="0"/>
    <m/>
  </r>
  <r>
    <n v="89"/>
    <s v="Part1_23453_NewSite_10_802_500645"/>
    <s v="Bakwa-Kwanga"/>
    <n v="-5.0317720000000001"/>
    <n v="21.527737999999999"/>
    <s v="Kasai"/>
    <s v="Mweka"/>
    <s v="Centre"/>
    <s v="Mbuji-Mayi"/>
    <n v="7147.1806002379199"/>
    <s v="5000-10000"/>
    <s v="Category E"/>
    <b v="1"/>
    <s v="Airtel"/>
    <s v="Microwave"/>
    <s v="RuralLink"/>
    <s v="2G + 4G"/>
    <n v="35"/>
    <m/>
    <n v="15"/>
    <n v="20"/>
    <n v="15"/>
    <n v="15"/>
    <n v="10"/>
    <n v="10"/>
    <n v="85"/>
    <x v="0"/>
    <m/>
  </r>
  <r>
    <n v="90"/>
    <s v="New Sites Phase 2160"/>
    <s v="pishi"/>
    <n v="-8.0532113367140497"/>
    <n v="23.630765317999899"/>
    <s v="Lualaba"/>
    <s v="Kapanga"/>
    <s v="Sud"/>
    <s v="Lubumbashi"/>
    <n v="1788.59933226556"/>
    <s v="1500-3000"/>
    <s v="Category C"/>
    <b v="1"/>
    <s v="Airtel"/>
    <s v="VSAT/Relay"/>
    <s v="RuralCow/Open RAN"/>
    <s v="2G + 4G"/>
    <n v="18"/>
    <m/>
    <n v="15"/>
    <n v="20"/>
    <n v="10"/>
    <n v="15"/>
    <n v="10"/>
    <n v="10"/>
    <n v="80"/>
    <x v="0"/>
    <m/>
  </r>
  <r>
    <n v="91"/>
    <s v="New Sites Phase 2162"/>
    <s v="Mwene-Kasaza"/>
    <n v="-8.1889684626088002"/>
    <n v="23.526186634159501"/>
    <s v="Lualaba"/>
    <s v="Kapanga"/>
    <s v="Sud"/>
    <s v="Lubumbashi"/>
    <n v="841.53952914662705"/>
    <s v="500-1500"/>
    <s v="Category B"/>
    <b v="1"/>
    <s v="Airtel"/>
    <s v="VSAT/Relay"/>
    <s v="RuralCow/Open RAN"/>
    <s v="2G + 4G"/>
    <n v="18"/>
    <m/>
    <n v="15"/>
    <n v="20"/>
    <n v="5"/>
    <n v="15"/>
    <n v="10"/>
    <n v="10"/>
    <n v="75"/>
    <x v="0"/>
    <m/>
  </r>
  <r>
    <n v="92"/>
    <s v="New Sites Phase 2165"/>
    <s v="katapakishi"/>
    <n v="-8.2839105610960893"/>
    <n v="22.7738915300739"/>
    <s v="Lualaba"/>
    <s v="Kapanga"/>
    <s v="Sud"/>
    <s v="Lubumbashi"/>
    <n v="1339.8129429742701"/>
    <s v="500-1500"/>
    <s v="Category B"/>
    <b v="1"/>
    <s v="Airtel"/>
    <s v="VSAT/Relay"/>
    <s v="RuralCow/Open RAN"/>
    <s v="2G + 4G"/>
    <n v="18"/>
    <m/>
    <n v="15"/>
    <n v="20"/>
    <n v="5"/>
    <n v="15"/>
    <n v="10"/>
    <n v="10"/>
    <n v="75"/>
    <x v="0"/>
    <m/>
  </r>
  <r>
    <n v="93"/>
    <s v="New Sites Phase 2166"/>
    <s v="lukalela_Kafinga"/>
    <n v="-8.3419554659999999"/>
    <n v="28.913092469999999"/>
    <s v="Haut-Katanga"/>
    <s v="Pweto"/>
    <s v="Sud"/>
    <s v="Lubumbashi"/>
    <n v="1562.2486757412601"/>
    <s v="1500-3000"/>
    <s v="Category C"/>
    <b v="0"/>
    <s v="Airtel"/>
    <s v="VSAT/Relay"/>
    <s v="RuralCow/Open RAN"/>
    <s v="2G + 4G"/>
    <n v="18"/>
    <m/>
    <n v="15"/>
    <n v="20"/>
    <n v="5"/>
    <n v="10"/>
    <n v="10"/>
    <n v="10"/>
    <n v="70"/>
    <x v="0"/>
    <m/>
  </r>
  <r>
    <n v="94"/>
    <s v="New Sites Phase 2167"/>
    <s v="ngweji"/>
    <n v="-8.3837745689999998"/>
    <n v="22.3625471"/>
    <s v="Lualaba"/>
    <s v="Kapanga"/>
    <s v="Sud"/>
    <s v="Lubumbashi"/>
    <n v="1133.71674264222"/>
    <s v="500-1500"/>
    <s v="Category B"/>
    <b v="1"/>
    <s v="Airtel"/>
    <s v="VSAT/Relay"/>
    <s v="RuralCow/Open RAN"/>
    <s v="2G + 4G"/>
    <n v="18"/>
    <m/>
    <n v="15"/>
    <n v="20"/>
    <n v="5"/>
    <n v="15"/>
    <n v="10"/>
    <n v="10"/>
    <n v="75"/>
    <x v="0"/>
    <m/>
  </r>
  <r>
    <n v="95"/>
    <s v="New Sites Phase 2174"/>
    <s v="kitwe"/>
    <n v="-9.0114127370000006"/>
    <n v="25.566709679999999"/>
    <s v="Haut-Lomami"/>
    <s v="Kamina"/>
    <s v="Sud"/>
    <s v="Lubumbashi"/>
    <n v="340.78782074153401"/>
    <s v="0-500"/>
    <s v="Category A"/>
    <b v="0"/>
    <s v="Airtel"/>
    <s v="VSAT/Relay"/>
    <s v="RuralCow/Open RAN"/>
    <s v="2G + 4G"/>
    <n v="18"/>
    <s v="Recommandé par le député national et autorité pour la sécurité et desenclaver la zone"/>
    <n v="10"/>
    <n v="10"/>
    <n v="5"/>
    <n v="10"/>
    <n v="10"/>
    <n v="10"/>
    <n v="55"/>
    <x v="1"/>
    <s v="Recommandé par le député national et autorité pour la sécurité et desenclaver la zone"/>
  </r>
  <r>
    <n v="96"/>
    <s v="New Sites Phase 2175"/>
    <s v="kasieke_Gwena"/>
    <n v="-9.0725533299999999"/>
    <n v="28.122884679999999"/>
    <s v="Haut-Katanga"/>
    <s v="Pweto"/>
    <s v="Sud"/>
    <s v="Lubumbashi"/>
    <n v="199.63597473502199"/>
    <s v="0-500"/>
    <s v="Category A"/>
    <b v="0"/>
    <s v="Airtel"/>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97"/>
    <s v="New Sites Phase 2176"/>
    <s v="kalonga_Kifinga"/>
    <s v="-9.208278"/>
    <s v="27.428512"/>
    <s v="Haut-Katanga"/>
    <s v="Mitwaba"/>
    <s v="Sud"/>
    <s v="Lubumbashi"/>
    <n v="877.50821378827095"/>
    <s v="500-1500"/>
    <s v="Category B"/>
    <b v="0"/>
    <s v="Airtel"/>
    <s v="VSAT/Relay"/>
    <s v="RuralCow/Open RAN"/>
    <s v="2G + 4G"/>
    <n v="18"/>
    <m/>
    <n v="15"/>
    <n v="20"/>
    <n v="5"/>
    <n v="15"/>
    <n v="10"/>
    <n v="10"/>
    <n v="75"/>
    <x v="0"/>
    <m/>
  </r>
  <r>
    <n v="98"/>
    <s v="New Sites Phase 2185"/>
    <s v="kamawe"/>
    <n v="-10.2822409"/>
    <n v="23.378813820000001"/>
    <s v="Lualaba"/>
    <s v="Dilolo"/>
    <s v="Sud"/>
    <s v="Lubumbashi"/>
    <n v="1803.52079179883"/>
    <s v="1500-3000"/>
    <s v="Category C"/>
    <b v="0"/>
    <s v="Airtel"/>
    <s v="VSAT/Relay"/>
    <s v="RuralCow/Open RAN"/>
    <s v="2G + 4G"/>
    <n v="18"/>
    <m/>
    <n v="15"/>
    <n v="20"/>
    <n v="10"/>
    <n v="15"/>
    <n v="10"/>
    <n v="10"/>
    <n v="80"/>
    <x v="0"/>
    <m/>
  </r>
  <r>
    <n v="99"/>
    <s v="New Sites Phase 2186"/>
    <s v="mungolunga"/>
    <n v="-10.44667871"/>
    <n v="24.028847630000001"/>
    <s v="Lualaba"/>
    <s v="Dilolo"/>
    <s v="Sud"/>
    <s v="Lubumbashi"/>
    <n v="2672.5117267072201"/>
    <s v="1500-3000"/>
    <s v="Category C"/>
    <b v="0"/>
    <s v="Airtel"/>
    <s v="VSAT/Relay"/>
    <s v="RuralCow/Open RAN"/>
    <s v="2G + 4G"/>
    <n v="18"/>
    <m/>
    <n v="15"/>
    <n v="20"/>
    <n v="10"/>
    <n v="15"/>
    <n v="10"/>
    <n v="10"/>
    <n v="80"/>
    <x v="0"/>
    <m/>
  </r>
  <r>
    <n v="100"/>
    <s v="New Sites Phase 2188"/>
    <s v="Kabisanga"/>
    <n v="-10.618967680463999"/>
    <n v="25.160177704047602"/>
    <s v="Lualaba"/>
    <s v="Mutshatsha"/>
    <s v="Sud"/>
    <s v="Lubumbashi"/>
    <n v="1604.2079335153101"/>
    <s v="1500-3000"/>
    <s v="Category C"/>
    <b v="0"/>
    <s v="Airtel"/>
    <s v="VSAT/Relay"/>
    <s v="RuralCow/Open RAN"/>
    <s v="2G + 4G"/>
    <n v="18"/>
    <m/>
    <n v="15"/>
    <n v="20"/>
    <n v="10"/>
    <n v="15"/>
    <n v="10"/>
    <n v="10"/>
    <n v="80"/>
    <x v="0"/>
    <m/>
  </r>
  <r>
    <n v="101"/>
    <s v="Part1_23453_NewSite_16_802_800003"/>
    <s v="Ponda"/>
    <n v="-7.1798149999999996"/>
    <n v="29.544398999999999"/>
    <s v="Tanganyika"/>
    <s v="Moba"/>
    <s v="Sud"/>
    <s v="Lubumbashi"/>
    <n v="4363.4335126002597"/>
    <s v="3000-5000"/>
    <s v="Category D"/>
    <b v="1"/>
    <s v="Airtel"/>
    <s v="Microwave"/>
    <s v="RuralStar"/>
    <s v="2G + 4G"/>
    <n v="30"/>
    <m/>
    <n v="15"/>
    <n v="20"/>
    <n v="10"/>
    <n v="15"/>
    <n v="10"/>
    <n v="10"/>
    <n v="80"/>
    <x v="0"/>
    <m/>
  </r>
  <r>
    <n v="102"/>
    <s v="Part1_23453_NewSite_3_414_150006"/>
    <s v="Shula"/>
    <n v="-9.2335779999999996"/>
    <n v="28.287984999999999"/>
    <s v="Haut-Katanga"/>
    <s v="Pweto"/>
    <s v="Sud"/>
    <s v="Lubumbashi"/>
    <n v="4919.1538184502897"/>
    <s v="3000-5000"/>
    <s v="Category D"/>
    <b v="1"/>
    <s v="Airtel"/>
    <s v="Microwave"/>
    <s v="RuralStar"/>
    <s v="2G + 4G"/>
    <n v="30"/>
    <s v="Border site"/>
    <n v="30"/>
    <n v="20"/>
    <n v="10"/>
    <n v="15"/>
    <n v="10"/>
    <n v="10"/>
    <n v="95"/>
    <x v="0"/>
    <m/>
  </r>
  <r>
    <n v="103"/>
    <s v="Part1_23453_NewSite_4_636_200001"/>
    <s v="Kanuka"/>
    <n v="-7.4833259999999999"/>
    <n v="27.435431999999999"/>
    <s v="Haut-Lomami"/>
    <s v="Malemba-Nkulu"/>
    <s v="Sud"/>
    <s v="Lubumbashi"/>
    <n v="4749"/>
    <s v="3000-5000"/>
    <s v="Category D"/>
    <b v="1"/>
    <s v="Airtel"/>
    <s v="Microwave"/>
    <s v="RuralStar"/>
    <s v="2G + 4G"/>
    <n v="30"/>
    <s v="Site located at Tanganyika, mining area"/>
    <n v="20"/>
    <n v="10"/>
    <n v="10"/>
    <n v="15"/>
    <n v="10"/>
    <n v="10"/>
    <n v="75"/>
    <x v="0"/>
    <m/>
  </r>
  <r>
    <n v="104"/>
    <s v="Part2_23453_NewSite_16_511_800001"/>
    <s v="Mogale"/>
    <n v="3.1665100000000002"/>
    <n v="19.058986000000001"/>
    <s v="Sud-Ubangi"/>
    <s v="Kungu"/>
    <s v="Nord"/>
    <s v="Kisangani"/>
    <n v="9236.2773055630405"/>
    <s v="5000-10000"/>
    <s v="Category E"/>
    <b v="1"/>
    <s v="Airtel"/>
    <s v="Microwave"/>
    <s v="RuralLink"/>
    <s v="2G + 4G"/>
    <n v="35"/>
    <m/>
    <n v="15"/>
    <n v="20"/>
    <n v="15"/>
    <n v="15"/>
    <n v="10"/>
    <n v="10"/>
    <n v="85"/>
    <x v="0"/>
    <m/>
  </r>
  <r>
    <n v="105"/>
    <s v="Part2_23453_NewSite_3_590_150001"/>
    <s v="Manzi"/>
    <n v="3.8288570000000002"/>
    <n v="27.889724000000001"/>
    <s v="Haut-Uele"/>
    <s v="Niangara"/>
    <s v="Nord"/>
    <s v="Kisangani"/>
    <n v="6797.2826298878999"/>
    <s v="5000-10000"/>
    <s v="Category E"/>
    <b v="1"/>
    <s v="Airtel"/>
    <s v="Microwave"/>
    <s v="RuralLink"/>
    <s v="2G + 4G"/>
    <n v="35"/>
    <m/>
    <n v="15"/>
    <n v="20"/>
    <n v="15"/>
    <n v="15"/>
    <n v="10"/>
    <n v="10"/>
    <n v="85"/>
    <x v="0"/>
    <m/>
  </r>
  <r>
    <n v="106"/>
    <s v="Part2_23453_NewSite_3_877_150006"/>
    <s v="Kpolea"/>
    <n v="2.3972630000000001"/>
    <n v="27.693719000000002"/>
    <s v="Haut-Uele"/>
    <s v="Wamba"/>
    <s v="Nord"/>
    <s v="Kisangani"/>
    <n v="9740.5420275380693"/>
    <s v="5000-10000"/>
    <s v="Category E"/>
    <b v="1"/>
    <s v="Airtel"/>
    <s v="Microwave"/>
    <s v="RuralLink"/>
    <s v="2G + 4G"/>
    <n v="35"/>
    <m/>
    <n v="15"/>
    <n v="20"/>
    <n v="15"/>
    <n v="15"/>
    <n v="10"/>
    <n v="10"/>
    <n v="85"/>
    <x v="0"/>
    <m/>
  </r>
  <r>
    <n v="107"/>
    <s v="Kondolole"/>
    <s v="Kondolole"/>
    <n v="1.337823"/>
    <n v="25.933233000000001"/>
    <s v="Tshopo"/>
    <s v="Bafwasende"/>
    <s v="Nord"/>
    <s v="Kisangani"/>
    <n v="2439.6932332962701"/>
    <s v="1500-3000"/>
    <s v="Category C"/>
    <b v="0"/>
    <s v="Vodacom"/>
    <s v="VSAT/Relay"/>
    <s v="RuralCow/Open RAN"/>
    <s v="2G + 4G"/>
    <n v="18"/>
    <m/>
    <n v="15"/>
    <n v="20"/>
    <n v="10"/>
    <n v="15"/>
    <n v="10"/>
    <n v="10"/>
    <n v="80"/>
    <x v="0"/>
    <m/>
  </r>
  <r>
    <n v="108"/>
    <s v="Part2_23453_NewSite_9_795_450001"/>
    <s v="Unga"/>
    <n v="-3.562208"/>
    <n v="26.841581999999999"/>
    <s v="Maniema"/>
    <s v="Pangi"/>
    <s v="Est"/>
    <s v="Goma"/>
    <n v="4584.69252326277"/>
    <s v="3000-5000"/>
    <s v="Category D"/>
    <b v="1"/>
    <s v="Airtel"/>
    <s v="Microwave"/>
    <s v="RuralStar"/>
    <s v="2G + 4G"/>
    <n v="30"/>
    <m/>
    <n v="15"/>
    <n v="20"/>
    <n v="10"/>
    <n v="15"/>
    <n v="10"/>
    <n v="10"/>
    <n v="80"/>
    <x v="0"/>
    <m/>
  </r>
  <r>
    <n v="109"/>
    <s v="Part2_23453_NewSite_9_865_450002"/>
    <s v="Mwanga village"/>
    <n v="-4.0593389999999996"/>
    <n v="26.541038"/>
    <s v="Maniema"/>
    <s v="Kasongo"/>
    <s v="Est"/>
    <s v="Goma"/>
    <n v="4790.51485876278"/>
    <s v="3000-5000"/>
    <s v="Category D"/>
    <b v="1"/>
    <s v="Airtel"/>
    <s v="Microwave"/>
    <s v="RuralStar"/>
    <s v="2G + 4G"/>
    <n v="30"/>
    <m/>
    <n v="15"/>
    <n v="10"/>
    <n v="10"/>
    <n v="15"/>
    <n v="10"/>
    <n v="10"/>
    <n v="70"/>
    <x v="0"/>
    <m/>
  </r>
  <r>
    <n v="110"/>
    <s v="Lunkuni"/>
    <s v="Lunkuni"/>
    <n v="-4.144088"/>
    <n v="17.574604999999998"/>
    <s v="Kwilu"/>
    <s v="Bagata"/>
    <s v="Ouest"/>
    <s v="Kinshasa"/>
    <n v="7335"/>
    <s v="5000-10000"/>
    <s v="Category E"/>
    <b v="0"/>
    <s v="Vodacom"/>
    <s v="VSAT"/>
    <s v="RuralLink"/>
    <s v="2G + 4G"/>
    <n v="35"/>
    <m/>
    <n v="15"/>
    <n v="20"/>
    <n v="15"/>
    <n v="15"/>
    <n v="10"/>
    <n v="10"/>
    <n v="85"/>
    <x v="0"/>
    <m/>
  </r>
  <r>
    <n v="111"/>
    <s v="Part1_23453_NewSite_1_642_50001"/>
    <s v="Manterne village"/>
    <n v="-5.6441420000000004"/>
    <n v="13.065007"/>
    <s v="Kongo Central"/>
    <s v="Moanda"/>
    <s v="Ouest"/>
    <s v="Kinshasa"/>
    <n v="7219"/>
    <s v="5000-10000"/>
    <s v="Category E"/>
    <b v="1"/>
    <s v="Vodacom"/>
    <s v="Microwave"/>
    <s v="RuralLink"/>
    <s v="2G + 4G"/>
    <n v="35"/>
    <m/>
    <n v="15"/>
    <n v="10"/>
    <n v="15"/>
    <n v="15"/>
    <n v="10"/>
    <n v="10"/>
    <n v="75"/>
    <x v="0"/>
    <m/>
  </r>
  <r>
    <n v="112"/>
    <s v="Part1_23453_NewSite_11_603_550005"/>
    <s v="Kalunda"/>
    <n v="-6.3932349999999998"/>
    <n v="23.933971"/>
    <s v="Kasai Oriental"/>
    <s v="Katanda"/>
    <s v="Centre"/>
    <s v="Mbuji-Mayi"/>
    <n v="7409.6040780004396"/>
    <s v="5000-10000"/>
    <s v="Category E"/>
    <b v="1"/>
    <s v="Airtel"/>
    <s v="Microwave"/>
    <s v="RuralLink"/>
    <s v="2G + 4G"/>
    <n v="35"/>
    <m/>
    <n v="15"/>
    <n v="10"/>
    <n v="15"/>
    <n v="15"/>
    <n v="10"/>
    <n v="10"/>
    <n v="75"/>
    <x v="0"/>
    <m/>
  </r>
  <r>
    <n v="113"/>
    <s v="Part1_23453_NewSite_11_741_550002"/>
    <s v="Kaniki_N1 village"/>
    <n v="-6.7451840000000001"/>
    <n v="23.520246"/>
    <s v="Lomami"/>
    <s v="Luilu"/>
    <s v="Centre"/>
    <s v="Mbuji-Mayi"/>
    <n v="6962"/>
    <s v="5000-10000"/>
    <s v="Category E"/>
    <b v="1"/>
    <s v="Airtel"/>
    <s v="Microwave"/>
    <s v="RuralLink"/>
    <s v="2G + 4G"/>
    <n v="35"/>
    <m/>
    <n v="15"/>
    <n v="20"/>
    <n v="15"/>
    <n v="15"/>
    <n v="10"/>
    <n v="10"/>
    <n v="85"/>
    <x v="0"/>
    <m/>
  </r>
  <r>
    <n v="114"/>
    <s v="Part1_23453_NewSite_11_749_550007"/>
    <s v="Bena-Kaniane"/>
    <n v="-6.7666279999999999"/>
    <n v="23.889168000000002"/>
    <s v="Lomami"/>
    <s v="Ngandajika"/>
    <s v="Centre"/>
    <s v="Mbuji-Mayi"/>
    <n v="8088.8177851504697"/>
    <s v="5000-10000"/>
    <s v="Category E"/>
    <b v="1"/>
    <s v="Airtel"/>
    <s v="Microwave"/>
    <s v="RuralLink"/>
    <s v="2G + 4G"/>
    <n v="35"/>
    <m/>
    <n v="15"/>
    <n v="20"/>
    <n v="15"/>
    <n v="15"/>
    <n v="10"/>
    <n v="10"/>
    <n v="85"/>
    <x v="0"/>
    <m/>
  </r>
  <r>
    <n v="115"/>
    <s v="Part1_23453_NewSite_11_963_550005"/>
    <s v="Kulunda"/>
    <n v="-7.7396969999999996"/>
    <n v="23.450576000000002"/>
    <s v="Lomami"/>
    <s v="Luilu"/>
    <s v="Centre"/>
    <s v="Mbuji-Mayi"/>
    <n v="5135.2672707252996"/>
    <s v="5000-10000"/>
    <s v="Category E"/>
    <b v="1"/>
    <s v="Airtel"/>
    <s v="Microwave"/>
    <s v="RuralLink"/>
    <s v="2G + 4G"/>
    <n v="35"/>
    <m/>
    <n v="15"/>
    <n v="20"/>
    <n v="15"/>
    <n v="15"/>
    <n v="10"/>
    <n v="10"/>
    <n v="85"/>
    <x v="0"/>
    <m/>
  </r>
  <r>
    <n v="116"/>
    <s v="Part1_23453_NewSite_5_458_250001"/>
    <s v="Musangana village"/>
    <n v="-5.7897559999999997"/>
    <n v="22.856764999999999"/>
    <s v="Kasai Central"/>
    <s v="Dimbelenge"/>
    <s v="Centre"/>
    <s v="Mbuji-Mayi"/>
    <n v="7615.4264135004496"/>
    <s v="5000-10000"/>
    <s v="Category E"/>
    <b v="1"/>
    <s v="Airtel"/>
    <s v="Microwave"/>
    <s v="RuralLink"/>
    <s v="2G + 4G"/>
    <n v="35"/>
    <m/>
    <n v="15"/>
    <n v="10"/>
    <n v="15"/>
    <n v="15"/>
    <n v="10"/>
    <n v="10"/>
    <n v="75"/>
    <x v="0"/>
    <m/>
  </r>
  <r>
    <n v="117"/>
    <s v="Part1_23453_NewSite_5_650_250002"/>
    <s v="Ndekesha_Villqge"/>
    <n v="-6.5381030000000004"/>
    <n v="22.008486999999999"/>
    <s v="Kasai Central"/>
    <s v="Kazumba"/>
    <s v="Centre"/>
    <s v="Mbuji-Mayi"/>
    <n v="7929.3054751379696"/>
    <s v="5000-10000"/>
    <s v="Category E"/>
    <b v="1"/>
    <s v="Airtel"/>
    <s v="Microwave"/>
    <s v="RuralLink"/>
    <s v="2G + 4G"/>
    <n v="35"/>
    <m/>
    <n v="15"/>
    <n v="10"/>
    <n v="15"/>
    <n v="15"/>
    <n v="10"/>
    <n v="10"/>
    <n v="75"/>
    <x v="0"/>
    <m/>
  </r>
  <r>
    <n v="118"/>
    <s v="Part1_23453_NewSite_5_661_250002"/>
    <s v="Dibanda II"/>
    <n v="-6.450501"/>
    <n v="22.651140999999999"/>
    <s v="Kasai Central"/>
    <s v="Dibaya"/>
    <s v="Centre"/>
    <s v="Mbuji-Mayi"/>
    <n v="7471.3507786504397"/>
    <s v="5000-10000"/>
    <s v="Category E"/>
    <b v="1"/>
    <s v="Airtel"/>
    <s v="Microwave"/>
    <s v="RuralLink"/>
    <s v="2G + 4G"/>
    <n v="35"/>
    <m/>
    <n v="15"/>
    <n v="10"/>
    <n v="15"/>
    <n v="15"/>
    <n v="10"/>
    <n v="10"/>
    <n v="75"/>
    <x v="0"/>
    <m/>
  </r>
  <r>
    <n v="119"/>
    <s v="Loto"/>
    <s v="Loto"/>
    <n v="-2.8168139999999999"/>
    <n v="22.464424999999999"/>
    <s v="Sankuru"/>
    <s v="Lomela"/>
    <s v="Centre"/>
    <s v="Mbuji-Mayi"/>
    <n v="929.96138353645802"/>
    <s v="500-1500"/>
    <s v="Category B"/>
    <b v="0"/>
    <s v="Vodacom"/>
    <s v="VSAT/Relay"/>
    <s v="RuralCow/Open RAN"/>
    <s v="2G + 4G"/>
    <n v="18"/>
    <m/>
    <n v="15"/>
    <n v="20"/>
    <n v="5"/>
    <n v="15"/>
    <n v="10"/>
    <n v="10"/>
    <n v="75"/>
    <x v="0"/>
    <m/>
  </r>
  <r>
    <n v="120"/>
    <s v="Malanga"/>
    <s v="Malanga"/>
    <n v="-2.341526"/>
    <n v="23.173380000000002"/>
    <s v="Sankuru"/>
    <s v="Lomela"/>
    <s v="Centre"/>
    <s v="Mbuji-Mayi"/>
    <n v="1073.15415257215"/>
    <s v="500-1500"/>
    <s v="Category B"/>
    <b v="0"/>
    <s v="Vodacom"/>
    <s v="VSAT/Relay"/>
    <s v="RuralCow/Open RAN"/>
    <s v="2G + 4G"/>
    <n v="18"/>
    <m/>
    <n v="15"/>
    <n v="20"/>
    <n v="5"/>
    <n v="15"/>
    <n v="10"/>
    <n v="10"/>
    <n v="75"/>
    <x v="0"/>
    <m/>
  </r>
  <r>
    <n v="121"/>
    <s v="Part1_23453_NewSite_12_794_600001"/>
    <s v="Kapatu"/>
    <n v="-10.649514999999999"/>
    <n v="22.802759999999999"/>
    <s v="Lualaba"/>
    <s v="Dilolo"/>
    <s v="Sud"/>
    <s v="Lubumbashi"/>
    <n v="8248.3300951629808"/>
    <s v="5000-10000"/>
    <s v="Category E"/>
    <b v="1"/>
    <s v="Airtel"/>
    <s v="Microwave"/>
    <s v="RuralLink"/>
    <s v="2G + 4G"/>
    <n v="35"/>
    <m/>
    <n v="15"/>
    <n v="20"/>
    <n v="15"/>
    <n v="15"/>
    <n v="10"/>
    <n v="10"/>
    <n v="85"/>
    <x v="0"/>
    <m/>
  </r>
  <r>
    <n v="122"/>
    <s v="Part1_23453_NewSite_12_810_600003"/>
    <s v="Kafita's farm "/>
    <n v="-10.636898"/>
    <n v="25.618828000000001"/>
    <s v="Lualaba"/>
    <s v="Mutshatsha"/>
    <s v="Sud"/>
    <s v="Lubumbashi"/>
    <n v="6298.1634663003697"/>
    <s v="5000-10000"/>
    <s v="Category E"/>
    <b v="1"/>
    <s v="Airtel"/>
    <s v="Microwave"/>
    <s v="RuralLink"/>
    <s v="2G + 4G"/>
    <n v="35"/>
    <s v="Mining area"/>
    <n v="20"/>
    <n v="10"/>
    <n v="15"/>
    <n v="15"/>
    <n v="10"/>
    <n v="10"/>
    <n v="80"/>
    <x v="0"/>
    <m/>
  </r>
  <r>
    <n v="123"/>
    <s v="Part1_23453_NewSite_1_773_50002"/>
    <s v="Kwilu_Ngongo village"/>
    <n v="-5.8343220000000002"/>
    <n v="14.626505999999999"/>
    <s v="Kongo Central"/>
    <s v="Songololo"/>
    <s v="Ouest"/>
    <s v="Kinshasa"/>
    <n v="6046.0311053128498"/>
    <s v="5000-10000"/>
    <s v="Category E"/>
    <b v="1"/>
    <s v="Vodacom"/>
    <s v="Microwave"/>
    <s v="RuralLink"/>
    <s v="2G + 4G"/>
    <n v="35"/>
    <s v="Border site"/>
    <n v="30"/>
    <n v="20"/>
    <n v="15"/>
    <n v="15"/>
    <n v="10"/>
    <n v="10"/>
    <n v="100"/>
    <x v="0"/>
    <m/>
  </r>
  <r>
    <n v="124"/>
    <s v="Part1_23453_NewSite_16_491_800005"/>
    <s v="Lukengo"/>
    <n v="-5.7875899999999998"/>
    <n v="29.118569000000001"/>
    <s v="Tanganyika"/>
    <s v="Kalemie"/>
    <s v="Sud"/>
    <s v="Lubumbashi"/>
    <n v="6354.7646085628703"/>
    <s v="5000-10000"/>
    <s v="Category E"/>
    <b v="1"/>
    <s v="Airtel"/>
    <s v="Microwave"/>
    <s v="RuralLink"/>
    <s v="2G + 4G"/>
    <n v="35"/>
    <m/>
    <n v="15"/>
    <n v="20"/>
    <n v="15"/>
    <n v="15"/>
    <n v="10"/>
    <n v="10"/>
    <n v="85"/>
    <x v="0"/>
    <m/>
  </r>
  <r>
    <n v="125"/>
    <s v="Part1_23453_NewSite_16_594_800006"/>
    <s v="Lufukwe"/>
    <n v="-5.9130269999999996"/>
    <n v="29.115919000000002"/>
    <s v="Tanganyika"/>
    <s v="Kalemie"/>
    <s v="Sud"/>
    <s v="Lubumbashi"/>
    <n v="6355"/>
    <s v="5000-10000"/>
    <s v="Category E"/>
    <b v="1"/>
    <s v="Airtel"/>
    <s v="Microwave"/>
    <s v="RuralLink"/>
    <s v="2G + 4G"/>
    <n v="35"/>
    <m/>
    <n v="15"/>
    <n v="20"/>
    <n v="15"/>
    <n v="15"/>
    <n v="10"/>
    <n v="10"/>
    <n v="85"/>
    <x v="0"/>
    <m/>
  </r>
  <r>
    <n v="126"/>
    <s v="Part1_23453_NewSite_16_788_800928"/>
    <s v="Mayumba"/>
    <n v="-7.3173219999999999"/>
    <n v="26.956467"/>
    <s v="Tanganyika"/>
    <s v="Manono"/>
    <s v="Sud"/>
    <s v="Lubumbashi"/>
    <n v="7579.4075047879496"/>
    <s v="5000-10000"/>
    <s v="Category E"/>
    <b v="1"/>
    <s v="Airtel"/>
    <s v="Microwave"/>
    <s v="RuralLink"/>
    <s v="2G + 4G"/>
    <n v="35"/>
    <m/>
    <n v="15"/>
    <n v="20"/>
    <n v="15"/>
    <n v="15"/>
    <n v="10"/>
    <n v="10"/>
    <n v="85"/>
    <x v="0"/>
    <m/>
  </r>
  <r>
    <n v="127"/>
    <s v="Part1_23453_NewSite_16_803_800007"/>
    <s v="Kilombwe"/>
    <n v="-7.2738519999999998"/>
    <n v="29.558295000000001"/>
    <s v="Tanganyika"/>
    <s v="Moba"/>
    <s v="Sud"/>
    <s v="Lubumbashi"/>
    <n v="6103"/>
    <s v="5000-10000"/>
    <s v="Category E"/>
    <b v="1"/>
    <s v="Airtel"/>
    <s v="Microwave"/>
    <s v="RuralLink"/>
    <s v="2G + 4G"/>
    <n v="35"/>
    <m/>
    <n v="15"/>
    <n v="20"/>
    <n v="5"/>
    <n v="15"/>
    <n v="10"/>
    <n v="10"/>
    <n v="75"/>
    <x v="0"/>
    <m/>
  </r>
  <r>
    <n v="128"/>
    <s v="Part1_23453_NewSite_3_487_150001"/>
    <s v="Mwati"/>
    <n v="-9.7280460000000009"/>
    <n v="28.497475000000001"/>
    <s v="Haut-Katanga"/>
    <s v="Kasenga"/>
    <s v="Sud"/>
    <s v="Lubumbashi"/>
    <n v="6092.3411308003597"/>
    <s v="5000-10000"/>
    <s v="Category E"/>
    <b v="1"/>
    <s v="Airtel"/>
    <s v="Microwave"/>
    <s v="RuralLink"/>
    <s v="2G + 4G"/>
    <n v="35"/>
    <m/>
    <n v="15"/>
    <n v="20"/>
    <n v="15"/>
    <n v="15"/>
    <n v="10"/>
    <n v="10"/>
    <n v="85"/>
    <x v="0"/>
    <m/>
  </r>
  <r>
    <n v="129"/>
    <s v="Part1_23453_NewSite_3_559_150001"/>
    <s v="Ngando"/>
    <n v="-10.180754"/>
    <n v="28.551337"/>
    <s v="Haut-Katanga"/>
    <s v="Kasenga"/>
    <s v="Sud"/>
    <s v="Lubumbashi"/>
    <n v="7425.0407531629398"/>
    <s v="5000-10000"/>
    <s v="Category E"/>
    <b v="1"/>
    <s v="Airtel"/>
    <s v="Microwave"/>
    <s v="RuralLink"/>
    <s v="2G + 4G"/>
    <n v="35"/>
    <s v="Border site"/>
    <n v="30"/>
    <n v="20"/>
    <n v="15"/>
    <n v="15"/>
    <n v="10"/>
    <n v="10"/>
    <n v="100"/>
    <x v="0"/>
    <m/>
  </r>
  <r>
    <n v="130"/>
    <s v="Part1_23453_NewSite_3_770_150006"/>
    <s v="Kamakanga "/>
    <n v="-11.822452999999999"/>
    <n v="27.580773000000001"/>
    <s v="Haut-Katanga"/>
    <s v="Kipushi"/>
    <s v="Sud"/>
    <s v="Lubumbashi"/>
    <n v="5820"/>
    <s v="5000-10000"/>
    <s v="Category E"/>
    <b v="1"/>
    <s v="Airtel"/>
    <s v="Microwave"/>
    <s v="RuralLink"/>
    <s v="2G + 4G"/>
    <n v="35"/>
    <m/>
    <n v="15"/>
    <n v="10"/>
    <n v="15"/>
    <n v="15"/>
    <n v="10"/>
    <n v="10"/>
    <n v="75"/>
    <x v="0"/>
    <m/>
  </r>
  <r>
    <n v="131"/>
    <s v="New Sites Phase 2079"/>
    <s v="Boinanguo"/>
    <n v="-3.1529391142717298"/>
    <n v="21.774961834290199"/>
    <s v="Kasai"/>
    <s v="Dekese"/>
    <s v="Centre"/>
    <s v="Mbuji-Mayi"/>
    <n v="692.20193564146803"/>
    <s v="500-1500"/>
    <s v="Category B"/>
    <b v="0"/>
    <s v="Vodacom"/>
    <s v="VSAT/Relay"/>
    <s v="RuralCow/Open RAN"/>
    <s v="2G + 4G"/>
    <n v="18"/>
    <m/>
    <n v="15"/>
    <n v="10"/>
    <n v="10"/>
    <n v="15"/>
    <n v="10"/>
    <n v="10"/>
    <n v="70"/>
    <x v="0"/>
    <m/>
  </r>
  <r>
    <n v="132"/>
    <s v="New Sites Phase 2088"/>
    <s v="Okita-Katshi"/>
    <n v="-4.105864167"/>
    <n v="24.14850934"/>
    <s v="Sankuru"/>
    <s v="Katako-Kombe"/>
    <s v="Centre"/>
    <s v="Mbuji-Mayi"/>
    <n v="2634.8946224153001"/>
    <s v="1500-3000"/>
    <s v="Category C"/>
    <b v="0"/>
    <s v="Vodacom"/>
    <s v="VSAT/Relay"/>
    <s v="RuralCow/Open RAN"/>
    <s v="2G + 4G"/>
    <n v="18"/>
    <m/>
    <n v="15"/>
    <n v="20"/>
    <n v="10"/>
    <n v="15"/>
    <n v="10"/>
    <n v="10"/>
    <n v="80"/>
    <x v="0"/>
    <m/>
  </r>
  <r>
    <n v="133"/>
    <s v="New Sites Phase 2126"/>
    <s v="peshi"/>
    <n v="-5.6881571700000002"/>
    <n v="24.767738510000001"/>
    <s v="Lomami"/>
    <s v="Lubao"/>
    <s v="Centre"/>
    <s v="Mbuji-Mayi"/>
    <n v="637.01178848743405"/>
    <s v="500-1500"/>
    <s v="Category B"/>
    <b v="0"/>
    <s v="Vodacom"/>
    <s v="VSAT/Relay"/>
    <s v="RuralCow/Open RAN"/>
    <s v="2G + 4G"/>
    <n v="18"/>
    <m/>
    <n v="15"/>
    <n v="20"/>
    <n v="5"/>
    <n v="15"/>
    <n v="10"/>
    <n v="10"/>
    <n v="75"/>
    <x v="0"/>
    <m/>
  </r>
  <r>
    <n v="134"/>
    <n v="252"/>
    <s v="Bolinga_Baka"/>
    <n v="-2.1061176939999999"/>
    <n v="20.085447519999999"/>
    <s v="Mai-Ndombe"/>
    <s v="Oshwe"/>
    <s v="Ouest"/>
    <s v="Kinshasa"/>
    <n v="150"/>
    <s v="0-500"/>
    <s v="Category A"/>
    <b v="0"/>
    <s v="Vodacom"/>
    <s v="VSAT/Relay"/>
    <s v="RuralCow/Open RAN"/>
    <s v="2G + 4G"/>
    <n v="18"/>
    <m/>
    <n v="15"/>
    <n v="20"/>
    <n v="5"/>
    <n v="15"/>
    <n v="10"/>
    <n v="10"/>
    <n v="75"/>
    <x v="0"/>
    <m/>
  </r>
  <r>
    <n v="135"/>
    <n v="263"/>
    <s v="Bokwankusu"/>
    <n v="-2.65679"/>
    <n v="19.57732"/>
    <s v="Mai-Ndombe"/>
    <s v="Oshwe"/>
    <s v="Ouest"/>
    <s v="Kinshasa"/>
    <n v="1896"/>
    <s v="1500-3000"/>
    <s v="Category C"/>
    <b v="0"/>
    <s v="Vodacom"/>
    <s v="VSAT/Relay"/>
    <s v="RuralCow/Open RAN"/>
    <s v="2G + 4G"/>
    <n v="18"/>
    <m/>
    <n v="15"/>
    <n v="20"/>
    <n v="10"/>
    <n v="15"/>
    <n v="10"/>
    <n v="10"/>
    <n v="80"/>
    <x v="0"/>
    <m/>
  </r>
  <r>
    <n v="136"/>
    <s v="New Sites Phase 2004"/>
    <s v="Lekabo"/>
    <n v="4.3258931892159502"/>
    <n v="20.689591565225101"/>
    <s v="Nord-Ubangi"/>
    <s v="Mobayi-Mbongo"/>
    <s v="Nord"/>
    <s v="Kisangani"/>
    <n v="2957.5078532993798"/>
    <s v="1500-3000"/>
    <s v="Category C"/>
    <b v="0"/>
    <s v="Vodacom"/>
    <s v="VSAT/Relay"/>
    <s v="RuralCow/Open RAN"/>
    <s v="2G + 4G"/>
    <n v="18"/>
    <m/>
    <n v="15"/>
    <n v="20"/>
    <n v="5"/>
    <n v="10"/>
    <n v="10"/>
    <n v="10"/>
    <n v="70"/>
    <x v="0"/>
    <m/>
  </r>
  <r>
    <n v="137"/>
    <s v="New Sites Phase 2007"/>
    <s v="Bosoadu"/>
    <s v="  4.297431"/>
    <s v=" 20.003497"/>
    <s v="Nord-Ubangi"/>
    <s v="Bosobolo"/>
    <s v="Nord"/>
    <s v="Kisangani"/>
    <n v="650.29587898403395"/>
    <s v="500-1500"/>
    <s v="Category B"/>
    <b v="0"/>
    <s v="Vodacom"/>
    <s v="VSAT/Relay"/>
    <s v="RuralCow/Open RAN"/>
    <s v="2G + 4G"/>
    <n v="18"/>
    <m/>
    <n v="15"/>
    <n v="20"/>
    <n v="5"/>
    <n v="15"/>
    <n v="10"/>
    <n v="10"/>
    <n v="75"/>
    <x v="0"/>
    <m/>
  </r>
  <r>
    <n v="138"/>
    <s v="New Sites Phase 2008"/>
    <s v="Pasagba"/>
    <n v="4.1381040275112602"/>
    <n v="20.6320631160891"/>
    <s v="Nord-Ubangi"/>
    <s v="Mobayi-Mbongo"/>
    <s v="Nord"/>
    <s v="Kisangani"/>
    <n v="687.89814475923799"/>
    <s v="500-1500"/>
    <s v="Category B"/>
    <b v="1"/>
    <s v="Vodacom"/>
    <s v="VSAT/Relay"/>
    <s v="RuralCow/Open RAN"/>
    <s v="2G + 4G"/>
    <n v="18"/>
    <m/>
    <n v="15"/>
    <n v="10"/>
    <n v="10"/>
    <n v="15"/>
    <n v="10"/>
    <n v="10"/>
    <n v="70"/>
    <x v="0"/>
    <m/>
  </r>
  <r>
    <n v="139"/>
    <s v="New Sites Phase 2013"/>
    <s v="Okondo"/>
    <n v="3.6613771329999998"/>
    <n v="28.130824010000001"/>
    <s v="Haut-Uele"/>
    <s v="Niangara"/>
    <s v="Nord"/>
    <s v="Kisangani"/>
    <n v="380.15531586855599"/>
    <s v="0-500"/>
    <s v="Category A"/>
    <b v="0"/>
    <s v="Vodacom"/>
    <s v="VSAT/Relay"/>
    <s v="RuralCow/Open RAN"/>
    <s v="2G + 4G"/>
    <n v="18"/>
    <m/>
    <n v="15"/>
    <n v="20"/>
    <n v="5"/>
    <n v="15"/>
    <n v="10"/>
    <n v="10"/>
    <n v="75"/>
    <x v="0"/>
    <m/>
  </r>
  <r>
    <n v="140"/>
    <s v="New Sites Phase 2015"/>
    <s v="Molambi"/>
    <n v="3.4739232539999998"/>
    <n v="26.184811929999999"/>
    <s v="Bas-Uele"/>
    <s v="Bambesa"/>
    <s v="Nord"/>
    <s v="Kisangani"/>
    <n v="2535.56039728224"/>
    <s v="1500-3000"/>
    <s v="Category C"/>
    <b v="0"/>
    <s v="Vodacom"/>
    <s v="VSAT/Relay"/>
    <s v="RuralCow/Open RAN"/>
    <s v="2G + 4G"/>
    <n v="18"/>
    <m/>
    <n v="15"/>
    <n v="20"/>
    <n v="5"/>
    <n v="10"/>
    <n v="10"/>
    <n v="10"/>
    <n v="70"/>
    <x v="0"/>
    <m/>
  </r>
  <r>
    <n v="141"/>
    <s v="Part2_23453_NewSite_9_718_450002"/>
    <s v="Kama"/>
    <n v="-2.9191389999999999"/>
    <n v="26.011963999999999"/>
    <s v="Maniema"/>
    <s v="Kailo"/>
    <s v="Est"/>
    <s v="Goma"/>
    <n v="7003.1049653879099"/>
    <s v="5000-10000"/>
    <s v="Category E"/>
    <b v="1"/>
    <s v="Airtel"/>
    <s v="Microwave"/>
    <s v="RuralLink"/>
    <s v="2G + 4G"/>
    <n v="35"/>
    <m/>
    <n v="15"/>
    <n v="10"/>
    <n v="15"/>
    <n v="15"/>
    <n v="10"/>
    <n v="10"/>
    <n v="75"/>
    <x v="0"/>
    <m/>
  </r>
  <r>
    <n v="142"/>
    <s v="New Sites Phase 2016"/>
    <s v="Mogaraba"/>
    <n v="3.335898357"/>
    <n v="18.866972499999999"/>
    <s v="Sud-Ubangi"/>
    <s v="Libenge"/>
    <s v="Nord"/>
    <s v="Kisangani"/>
    <n v="627.75206851214205"/>
    <s v="500-1500"/>
    <s v="Category B"/>
    <b v="0"/>
    <s v="Vodacom"/>
    <s v="VSAT/Relay"/>
    <s v="RuralCow/Open RAN"/>
    <s v="2G + 4G"/>
    <n v="18"/>
    <m/>
    <n v="15"/>
    <n v="10"/>
    <n v="10"/>
    <n v="15"/>
    <n v="10"/>
    <n v="10"/>
    <n v="70"/>
    <x v="0"/>
    <m/>
  </r>
  <r>
    <n v="143"/>
    <s v="New Sites Phase 2130"/>
    <s v="kala-Balangi"/>
    <n v="-5.94594611234485"/>
    <n v="24.278685198719401"/>
    <s v="Lomami"/>
    <s v="Kabinda"/>
    <s v="Centre"/>
    <s v="Mbuji-Mayi"/>
    <n v="570.27108373120404"/>
    <s v="500-1500"/>
    <s v="Category B"/>
    <b v="0"/>
    <s v="Vodacom"/>
    <s v="VSAT/Relay"/>
    <s v="RuralCow/Open RAN"/>
    <s v="2G + 4G"/>
    <n v="18"/>
    <m/>
    <n v="15"/>
    <n v="20"/>
    <n v="5"/>
    <n v="15"/>
    <n v="10"/>
    <n v="10"/>
    <n v="75"/>
    <x v="0"/>
    <m/>
  </r>
  <r>
    <n v="144"/>
    <s v="Owila OLEDI"/>
    <s v="Owila OLEDI"/>
    <n v="-3.0659999999999998"/>
    <n v="23.186574"/>
    <s v="Sankuru"/>
    <s v="Lodja"/>
    <s v="Centre"/>
    <s v="Mbuji-Mayi"/>
    <n v="1151.0677067041299"/>
    <s v="500-1500"/>
    <s v="Category B"/>
    <b v="0"/>
    <s v="Vodacom"/>
    <s v="VSAT/Relay"/>
    <s v="RuralCow/Open RAN"/>
    <s v="2G + 4G"/>
    <n v="18"/>
    <m/>
    <n v="15"/>
    <n v="20"/>
    <n v="5"/>
    <n v="15"/>
    <n v="10"/>
    <n v="10"/>
    <n v="75"/>
    <x v="0"/>
    <m/>
  </r>
  <r>
    <n v="145"/>
    <s v="New Sites Phase 2017"/>
    <s v="Karekumbi"/>
    <n v="3.2727310950000001"/>
    <n v="28.148822930000001"/>
    <s v="Haut-Uele"/>
    <s v="Niangara"/>
    <s v="Nord"/>
    <s v="Kisangani"/>
    <n v="2628.1124479547102"/>
    <s v="1500-3000"/>
    <s v="Category C"/>
    <b v="0"/>
    <s v="Vodacom"/>
    <s v="VSAT/Relay"/>
    <s v="RuralCow/Open RAN"/>
    <s v="2G + 4G"/>
    <n v="18"/>
    <m/>
    <n v="15"/>
    <n v="20"/>
    <n v="10"/>
    <n v="15"/>
    <n v="10"/>
    <n v="10"/>
    <n v="80"/>
    <x v="0"/>
    <m/>
  </r>
  <r>
    <n v="146"/>
    <s v="Mulenga"/>
    <s v="Mulenga"/>
    <n v="-10.672238999999999"/>
    <n v="27.643689999999999"/>
    <s v="Haut-Katanga"/>
    <s v="Kasenga"/>
    <s v="Sud"/>
    <s v="Lubumbashi"/>
    <n v="764.33508028462495"/>
    <s v="500-1500"/>
    <s v="Category B"/>
    <b v="0"/>
    <s v="Vodacom"/>
    <s v="VSAT/Relay"/>
    <s v="RuralCow/Open RAN"/>
    <s v="2G + 4G"/>
    <n v="18"/>
    <s v="Logistic corridor"/>
    <n v="20"/>
    <n v="20"/>
    <n v="5"/>
    <n v="15"/>
    <n v="10"/>
    <n v="10"/>
    <n v="80"/>
    <x v="0"/>
    <m/>
  </r>
  <r>
    <n v="147"/>
    <s v="New Sites Phase 2023"/>
    <s v="Boumbe_"/>
    <s v="  2.574842"/>
    <s v=" 21.790912"/>
    <s v="Mongala"/>
    <s v="Bumba"/>
    <s v="Nord"/>
    <s v="Kisangani"/>
    <n v="1880.87599100173"/>
    <s v="1500-3000"/>
    <s v="Category C"/>
    <b v="0"/>
    <s v="Vodacom"/>
    <s v="VSAT/Relay"/>
    <s v="RuralCow/Open RAN"/>
    <s v="2G + 4G"/>
    <n v="18"/>
    <m/>
    <n v="15"/>
    <n v="20"/>
    <n v="10"/>
    <n v="15"/>
    <n v="10"/>
    <n v="10"/>
    <n v="80"/>
    <x v="0"/>
    <m/>
  </r>
  <r>
    <n v="148"/>
    <s v="New Sites Phase 2032"/>
    <s v="Yamotata"/>
    <n v="2.059146573"/>
    <n v="23.16143172"/>
    <s v="Tshopo"/>
    <s v="Basoko"/>
    <s v="Nord"/>
    <s v="Kisangani"/>
    <n v="496.73644054681102"/>
    <s v="0-500"/>
    <s v="Category A"/>
    <b v="1"/>
    <s v="Vodacom"/>
    <s v="VSAT/Relay"/>
    <s v="RuralCow/Open RAN"/>
    <s v="2G + 4G"/>
    <n v="18"/>
    <m/>
    <n v="15"/>
    <n v="20"/>
    <n v="5"/>
    <n v="15"/>
    <n v="10"/>
    <n v="10"/>
    <n v="75"/>
    <x v="0"/>
    <m/>
  </r>
  <r>
    <n v="149"/>
    <s v="New Sites Phase 2034"/>
    <s v="Bapele"/>
    <n v="1.949252515"/>
    <n v="25.963386710000002"/>
    <s v="Tshopo"/>
    <s v="Banalia"/>
    <s v="Nord"/>
    <s v="Kisangani"/>
    <n v="772.92840000987098"/>
    <s v="500-1500"/>
    <s v="Category B"/>
    <b v="0"/>
    <s v="Vodacom"/>
    <s v="VSAT/Relay"/>
    <s v="RuralCow/Open RAN"/>
    <s v="2G + 4G"/>
    <n v="18"/>
    <m/>
    <n v="15"/>
    <n v="20"/>
    <n v="5"/>
    <n v="15"/>
    <n v="10"/>
    <n v="10"/>
    <n v="75"/>
    <x v="0"/>
    <m/>
  </r>
  <r>
    <n v="150"/>
    <s v="New Sites Phase 2035"/>
    <s v="lndonga"/>
    <n v="1.9062643079999999"/>
    <n v="18.450668010000001"/>
    <s v="Equateur"/>
    <s v="Bomongo"/>
    <s v="Nord"/>
    <s v="Kisangani"/>
    <n v="808.18566289544106"/>
    <s v="500-1500"/>
    <s v="Category B"/>
    <b v="0"/>
    <s v="Vodacom"/>
    <s v="VSAT/Relay"/>
    <s v="RuralCow/Open RAN"/>
    <s v="2G + 4G"/>
    <n v="18"/>
    <m/>
    <n v="15"/>
    <n v="20"/>
    <n v="5"/>
    <n v="15"/>
    <n v="10"/>
    <n v="10"/>
    <n v="75"/>
    <x v="0"/>
    <m/>
  </r>
  <r>
    <n v="151"/>
    <s v="New Sites Phase 2037"/>
    <s v="Bangoli"/>
    <n v="1.7267618"/>
    <n v="25.772663980000001"/>
    <s v="Tshopo"/>
    <s v="Banalia"/>
    <s v="Nord"/>
    <s v="Kisangani"/>
    <n v="1397.65296097845"/>
    <s v="500-1500"/>
    <s v="Category B"/>
    <b v="0"/>
    <s v="Vodacom"/>
    <s v="VSAT/Relay"/>
    <s v="RuralCow/Open RAN"/>
    <s v="2G + 4G"/>
    <n v="18"/>
    <m/>
    <n v="15"/>
    <n v="20"/>
    <n v="5"/>
    <n v="15"/>
    <n v="10"/>
    <n v="10"/>
    <n v="75"/>
    <x v="0"/>
    <m/>
  </r>
  <r>
    <n v="152"/>
    <s v="New Sites Phase 2044"/>
    <s v="lfomi_Nkoi-Monene"/>
    <n v="1.055477727"/>
    <n v="19.89505587"/>
    <s v="Equateur"/>
    <s v="Basankusu"/>
    <s v="Nord"/>
    <s v="Kisangani"/>
    <n v="2305.3650582954301"/>
    <s v="1500-3000"/>
    <s v="Category C"/>
    <b v="0"/>
    <s v="Vodacom"/>
    <s v="VSAT/Relay"/>
    <s v="RuralCow/Open RAN"/>
    <s v="2G + 4G"/>
    <n v="18"/>
    <m/>
    <n v="15"/>
    <n v="20"/>
    <n v="5"/>
    <n v="10"/>
    <n v="10"/>
    <n v="10"/>
    <n v="70"/>
    <x v="0"/>
    <m/>
  </r>
  <r>
    <n v="153"/>
    <s v="New Sites Phase 2048"/>
    <s v="Bolaka"/>
    <s v=" -0.379030"/>
    <s v=" 18.499593"/>
    <s v="Equateur"/>
    <s v="Bikoro"/>
    <s v="Nord"/>
    <s v="Kisangani"/>
    <n v="236.00388707965601"/>
    <s v="0-500"/>
    <s v="Category A"/>
    <b v="0"/>
    <s v="Vodacom"/>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154"/>
    <s v="New Sites Phase 2050"/>
    <s v="Basekikelemba"/>
    <n v="-0.50200703599999996"/>
    <n v="22.135046819999999"/>
    <s v="Tshuapa"/>
    <s v="Bokungu"/>
    <s v="Nord"/>
    <s v="Kisangani"/>
    <n v="2225.9444022774701"/>
    <s v="1500-3000"/>
    <s v="Category C"/>
    <b v="0"/>
    <s v="Vodacom"/>
    <s v="VSAT/Relay"/>
    <s v="RuralCow/Open RAN"/>
    <s v="2G + 4G"/>
    <n v="18"/>
    <m/>
    <n v="15"/>
    <n v="20"/>
    <n v="10"/>
    <n v="15"/>
    <n v="10"/>
    <n v="10"/>
    <n v="80"/>
    <x v="0"/>
    <m/>
  </r>
  <r>
    <n v="155"/>
    <s v="New Sites Phase 2053"/>
    <s v="Bongomba_Bokende"/>
    <n v="-0.62025153300000002"/>
    <n v="22.500481820000001"/>
    <s v="Tshuapa"/>
    <s v="Bokungu"/>
    <s v="Nord"/>
    <s v="Kisangani"/>
    <n v="2668.78029605746"/>
    <s v="1500-3000"/>
    <s v="Category C"/>
    <b v="0"/>
    <s v="Vodacom"/>
    <s v="VSAT/Relay"/>
    <s v="RuralCow/Open RAN"/>
    <s v="2G + 4G"/>
    <n v="18"/>
    <m/>
    <n v="15"/>
    <n v="20"/>
    <n v="10"/>
    <n v="15"/>
    <n v="10"/>
    <n v="10"/>
    <n v="80"/>
    <x v="0"/>
    <m/>
  </r>
  <r>
    <n v="156"/>
    <s v="New Sites Phase 2055"/>
    <s v="Ekuku"/>
    <n v="-0.71041256600000002"/>
    <n v="21.6272433"/>
    <s v="Tshuapa"/>
    <s v="Boende"/>
    <s v="Nord"/>
    <s v="Kisangani"/>
    <n v="2831.7302740141699"/>
    <s v="1500-3000"/>
    <s v="Category C"/>
    <b v="0"/>
    <s v="Vodacom"/>
    <s v="VSAT/Relay"/>
    <s v="RuralCow/Open RAN"/>
    <s v="2G + 4G"/>
    <n v="18"/>
    <m/>
    <n v="15"/>
    <n v="20"/>
    <n v="10"/>
    <n v="15"/>
    <n v="10"/>
    <n v="10"/>
    <n v="80"/>
    <x v="0"/>
    <m/>
  </r>
  <r>
    <n v="157"/>
    <s v="New Sites Phase 2056"/>
    <s v="Lomande"/>
    <n v="-0.86647850400000004"/>
    <n v="26.149183369999999"/>
    <s v="Tshopo"/>
    <s v="Ubundu"/>
    <s v="Nord"/>
    <s v="Kisangani"/>
    <n v="245.35829333960999"/>
    <s v="0-500"/>
    <s v="Category A"/>
    <b v="0"/>
    <s v="Vodacom"/>
    <s v="VSAT/Relay"/>
    <s v="RuralCow/Open RAN"/>
    <s v="2G + 4G"/>
    <n v="18"/>
    <m/>
    <n v="15"/>
    <n v="20"/>
    <n v="5"/>
    <n v="15"/>
    <n v="10"/>
    <n v="10"/>
    <n v="75"/>
    <x v="0"/>
    <m/>
  </r>
  <r>
    <n v="158"/>
    <s v="New Sites Phase 2033"/>
    <s v="Arabi_Bula"/>
    <n v="1.9635243155673301"/>
    <n v="28.766514560029002"/>
    <s v="Ituri"/>
    <s v="Mambasa"/>
    <s v="Est"/>
    <s v="Goma"/>
    <n v="605.23076938837801"/>
    <s v="500-1500"/>
    <s v="Category B"/>
    <b v="0"/>
    <s v="Vodacom"/>
    <s v="VSAT/Relay"/>
    <s v="RuralCow/Open RAN"/>
    <s v="2G + 4G"/>
    <n v="18"/>
    <s v="Réquis pour la securité de la population"/>
    <n v="30"/>
    <n v="20"/>
    <n v="5"/>
    <n v="0"/>
    <n v="10"/>
    <n v="10"/>
    <n v="75"/>
    <x v="0"/>
    <m/>
  </r>
  <r>
    <n v="159"/>
    <s v="Wamba"/>
    <s v="Wamba"/>
    <n v="-1.4192990000000001"/>
    <n v="22.495619000000001"/>
    <s v="Tshuapa"/>
    <s v="Bokungu"/>
    <s v="Nord"/>
    <s v="Kisangani"/>
    <n v="2430.9009356796701"/>
    <s v="1500-3000"/>
    <s v="Category C"/>
    <b v="0"/>
    <s v="Vodacom"/>
    <s v="VSAT/Relay"/>
    <s v="RuralCow/Open RAN"/>
    <s v="2G + 4G"/>
    <n v="18"/>
    <m/>
    <n v="15"/>
    <n v="20"/>
    <n v="10"/>
    <n v="15"/>
    <n v="10"/>
    <n v="10"/>
    <n v="80"/>
    <x v="0"/>
    <m/>
  </r>
  <r>
    <n v="160"/>
    <s v="Yalosoy "/>
    <s v="Yalosoy"/>
    <n v="-1.153518"/>
    <n v="22.474326999999999"/>
    <s v="Tshuapa"/>
    <s v="Bokungu"/>
    <s v="Nord"/>
    <s v="Kisangani"/>
    <n v="2227.2569005936298"/>
    <s v="1500-3000"/>
    <s v="Category C"/>
    <b v="0"/>
    <s v="Vodacom"/>
    <s v="VSAT/Relay"/>
    <s v="RuralCow/Open RAN"/>
    <s v="2G + 4G"/>
    <n v="18"/>
    <m/>
    <n v="15"/>
    <n v="20"/>
    <n v="10"/>
    <n v="15"/>
    <n v="10"/>
    <n v="10"/>
    <n v="80"/>
    <x v="0"/>
    <m/>
  </r>
  <r>
    <n v="161"/>
    <s v="Part2_23453_NewSite_18_541_900003"/>
    <s v="Batiapanga"/>
    <n v="0.36803599999999997"/>
    <n v="25.397447"/>
    <s v="Tshopo"/>
    <s v="Ubundu"/>
    <s v="Nord"/>
    <s v="Kisangani"/>
    <n v="8968.7082694130295"/>
    <s v="5000-10000"/>
    <s v="Category E"/>
    <b v="1"/>
    <s v="Vodacom"/>
    <s v="Microwave"/>
    <s v="RuralLink"/>
    <s v="2G + 4G"/>
    <n v="35"/>
    <m/>
    <n v="15"/>
    <n v="20"/>
    <n v="15"/>
    <n v="15"/>
    <n v="10"/>
    <n v="10"/>
    <n v="85"/>
    <x v="0"/>
    <m/>
  </r>
  <r>
    <n v="162"/>
    <n v="3"/>
    <s v="Bososomboko"/>
    <n v="4.5194200000000002"/>
    <n v="20.30734"/>
    <s v="Nord-Ubangi"/>
    <s v="Bosobolo"/>
    <s v="Nord"/>
    <s v="Kisangani"/>
    <n v="2950"/>
    <s v="1500-3000"/>
    <s v="Category C"/>
    <b v="0"/>
    <s v="Vodacom"/>
    <s v="VSAT/Relay"/>
    <s v="RuralCow/Open RAN"/>
    <s v="2G + 4G"/>
    <n v="18"/>
    <m/>
    <n v="15"/>
    <n v="20"/>
    <n v="10"/>
    <n v="15"/>
    <n v="10"/>
    <n v="10"/>
    <n v="80"/>
    <x v="0"/>
    <m/>
  </r>
  <r>
    <n v="163"/>
    <n v="6"/>
    <s v="Digba_Bolindie"/>
    <s v="4.404262"/>
    <s v="25.786034"/>
    <s v="Bas-Uele"/>
    <s v="Ango"/>
    <s v="Nord"/>
    <s v="Kisangani"/>
    <n v="380"/>
    <s v="0-500"/>
    <s v="Category A"/>
    <b v="0"/>
    <s v="Vodacom"/>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164"/>
    <n v="10"/>
    <s v="Ngapo"/>
    <n v="4.3108291369999998"/>
    <n v="20.563547799999998"/>
    <s v="Nord-Ubangi"/>
    <s v="Mobayi-Mbongo"/>
    <s v="Nord"/>
    <s v="Kisangani"/>
    <n v="721"/>
    <s v="500-1500"/>
    <s v="Category B"/>
    <b v="0"/>
    <s v="Vodacom"/>
    <s v="VSAT/Relay"/>
    <s v="RuralCow/Open RAN"/>
    <s v="2G + 4G"/>
    <n v="18"/>
    <m/>
    <n v="15"/>
    <n v="20"/>
    <n v="5"/>
    <n v="15"/>
    <n v="10"/>
    <n v="10"/>
    <n v="75"/>
    <x v="0"/>
    <m/>
  </r>
  <r>
    <n v="165"/>
    <n v="13"/>
    <s v="Bongonda"/>
    <n v="4.26837"/>
    <n v="20.45429"/>
    <s v="Nord-Ubangi"/>
    <s v="Mobayi-Mbongo"/>
    <s v="Nord"/>
    <s v="Kisangani"/>
    <n v="2526"/>
    <s v="1500-3000"/>
    <s v="Category C"/>
    <b v="0"/>
    <s v="Vodacom"/>
    <s v="VSAT/Relay"/>
    <s v="RuralCow/Open RAN"/>
    <s v="2G + 4G"/>
    <n v="18"/>
    <m/>
    <n v="15"/>
    <n v="20"/>
    <n v="10"/>
    <n v="15"/>
    <n v="10"/>
    <n v="10"/>
    <n v="80"/>
    <x v="0"/>
    <m/>
  </r>
  <r>
    <n v="166"/>
    <n v="19"/>
    <s v="Boyavele"/>
    <n v="4.0602748750000002"/>
    <n v="20.131202330000001"/>
    <s v="Nord-Ubangi"/>
    <s v="Bosobolo"/>
    <s v="Nord"/>
    <s v="Kisangani"/>
    <n v="498"/>
    <s v="0-500"/>
    <s v="Category A"/>
    <b v="0"/>
    <s v="Vodacom"/>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167"/>
    <n v="28"/>
    <s v="Kule_Tombo"/>
    <s v="  3.922124"/>
    <s v=" 24.771351"/>
    <s v="Bas-Uele"/>
    <s v="Bondo"/>
    <s v="Nord"/>
    <s v="Kisangani"/>
    <n v="2612"/>
    <s v="1500-3000"/>
    <s v="Category C"/>
    <b v="0"/>
    <s v="Vodacom"/>
    <s v="VSAT/Relay"/>
    <s v="RuralCow/Open RAN"/>
    <s v="2G + 4G"/>
    <n v="18"/>
    <m/>
    <n v="15"/>
    <n v="20"/>
    <n v="10"/>
    <n v="15"/>
    <n v="10"/>
    <n v="10"/>
    <n v="80"/>
    <x v="0"/>
    <m/>
  </r>
  <r>
    <n v="168"/>
    <n v="91"/>
    <s v="Ngale"/>
    <n v="2.5552354460000002"/>
    <n v="20.816476640000001"/>
    <s v="Sud-Ubangi"/>
    <s v="Budjala"/>
    <s v="Nord"/>
    <s v="Kisangani"/>
    <n v="1382"/>
    <s v="500-1500"/>
    <s v="Category B"/>
    <b v="0"/>
    <s v="Vodacom"/>
    <s v="VSAT/Relay"/>
    <s v="RuralCow/Open RAN"/>
    <s v="2G + 4G"/>
    <n v="18"/>
    <m/>
    <n v="15"/>
    <n v="20"/>
    <n v="5"/>
    <n v="15"/>
    <n v="10"/>
    <n v="10"/>
    <n v="75"/>
    <x v="0"/>
    <m/>
  </r>
  <r>
    <n v="169"/>
    <n v="266"/>
    <s v="BOSIKI"/>
    <n v="-2.7545299999999999"/>
    <n v="17.03997"/>
    <s v="Mai-Ndombe"/>
    <s v="Mushie"/>
    <s v="Ouest"/>
    <s v="Kinshasa"/>
    <n v="2710"/>
    <s v="1500-3000"/>
    <s v="Category C"/>
    <b v="0"/>
    <s v="Vodacom"/>
    <s v="VSAT/Relay"/>
    <s v="RuralCow/Open RAN"/>
    <s v="2G + 4G"/>
    <n v="18"/>
    <m/>
    <n v="15"/>
    <n v="20"/>
    <n v="10"/>
    <n v="15"/>
    <n v="10"/>
    <n v="10"/>
    <n v="80"/>
    <x v="0"/>
    <m/>
  </r>
  <r>
    <n v="170"/>
    <n v="261"/>
    <s v="Enga"/>
    <n v="-2.6162854379999998"/>
    <n v="22.154160170000001"/>
    <s v="Sankuru"/>
    <s v="Kole"/>
    <s v="Centre"/>
    <s v="Mbuji-Mayi"/>
    <n v="416"/>
    <s v="0-500"/>
    <s v="Category A"/>
    <b v="0"/>
    <s v="Vodacom"/>
    <s v="VSAT/Relay"/>
    <s v="RuralCow/Open RAN"/>
    <s v="2G + 4G"/>
    <n v="18"/>
    <m/>
    <n v="15"/>
    <n v="20"/>
    <n v="5"/>
    <n v="15"/>
    <n v="10"/>
    <n v="10"/>
    <n v="75"/>
    <x v="0"/>
    <m/>
  </r>
  <r>
    <n v="171"/>
    <n v="264"/>
    <s v="Luhamba"/>
    <n v="-2.7020815690000002"/>
    <n v="24.24227574"/>
    <s v="Sankuru"/>
    <s v="Katako-Kombe"/>
    <s v="Centre"/>
    <s v="Mbuji-Mayi"/>
    <n v="758"/>
    <s v="500-1500"/>
    <s v="Category B"/>
    <b v="0"/>
    <s v="Vodacom"/>
    <s v="VSAT/Relay"/>
    <s v="RuralCow/Open RAN"/>
    <s v="2G + 4G"/>
    <n v="18"/>
    <m/>
    <n v="15"/>
    <n v="20"/>
    <n v="5"/>
    <n v="15"/>
    <n v="10"/>
    <n v="10"/>
    <n v="75"/>
    <x v="0"/>
    <m/>
  </r>
  <r>
    <n v="172"/>
    <n v="272"/>
    <s v="Bekoli-Bekoli_Boleko"/>
    <n v="-2.9260199999999998"/>
    <n v="19.881070000000001"/>
    <s v="Mai-Ndombe"/>
    <s v="Oshwe"/>
    <s v="Ouest"/>
    <s v="Kinshasa"/>
    <n v="1661"/>
    <s v="1500-3000"/>
    <s v="Category C"/>
    <b v="0"/>
    <s v="Vodacom"/>
    <s v="VSAT/Relay"/>
    <s v="RuralCow/Open RAN"/>
    <s v="2G + 4G"/>
    <n v="18"/>
    <m/>
    <n v="15"/>
    <n v="20"/>
    <n v="10"/>
    <n v="15"/>
    <n v="10"/>
    <n v="10"/>
    <n v="80"/>
    <x v="0"/>
    <m/>
  </r>
  <r>
    <n v="173"/>
    <s v="New Sites Phase 2095"/>
    <s v="Djadi_Kamana"/>
    <n v="-4.6436099540000004"/>
    <n v="24.895497339999999"/>
    <s v="Maniema"/>
    <s v="Kibombo"/>
    <s v="Est"/>
    <s v="Goma"/>
    <n v="549.77892073243902"/>
    <s v="500-1500"/>
    <s v="Category B"/>
    <b v="0"/>
    <s v="Vodacom"/>
    <s v="VSAT/Relay"/>
    <s v="RuralCow/Open RAN"/>
    <s v="2G + 4G"/>
    <n v="18"/>
    <m/>
    <n v="10"/>
    <n v="20"/>
    <n v="5"/>
    <n v="15"/>
    <n v="10"/>
    <n v="10"/>
    <n v="70"/>
    <x v="0"/>
    <m/>
  </r>
  <r>
    <n v="174"/>
    <n v="307"/>
    <s v="Motane"/>
    <n v="-3.8305699999999998"/>
    <n v="17.533989999999999"/>
    <s v="Kwilu"/>
    <s v="Bagata"/>
    <s v="Ouest"/>
    <s v="Kinshasa"/>
    <n v="1681"/>
    <s v="1500-3000"/>
    <s v="Category C"/>
    <b v="0"/>
    <s v="Vodacom"/>
    <s v="VSAT/Relay"/>
    <s v="RuralCow/Open RAN"/>
    <s v="2G + 4G"/>
    <n v="18"/>
    <m/>
    <n v="15"/>
    <n v="20"/>
    <n v="10"/>
    <n v="15"/>
    <n v="10"/>
    <n v="10"/>
    <n v="80"/>
    <x v="0"/>
    <m/>
  </r>
  <r>
    <n v="175"/>
    <s v="New Sites Phase 2120"/>
    <s v="Kiofwe_Muninga"/>
    <n v="-5.5083902250000003"/>
    <n v="26.44905404"/>
    <s v="Tanganyika"/>
    <s v="Kongolo"/>
    <s v="Sud"/>
    <s v="Lubumbashi"/>
    <n v="522.18302594870295"/>
    <s v="500-1500"/>
    <s v="Category B"/>
    <b v="0"/>
    <s v="Vodacom"/>
    <s v="VSAT/Relay"/>
    <s v="RuralCow/Open RAN"/>
    <s v="2G + 4G"/>
    <n v="18"/>
    <m/>
    <n v="15"/>
    <n v="20"/>
    <n v="5"/>
    <n v="10"/>
    <n v="10"/>
    <n v="10"/>
    <n v="70"/>
    <x v="0"/>
    <m/>
  </r>
  <r>
    <n v="176"/>
    <n v="285"/>
    <s v="Diaki"/>
    <n v="-3.2740499999999999"/>
    <n v="23.152069999999998"/>
    <s v="Sankuru"/>
    <s v="Lodja"/>
    <s v="Centre"/>
    <s v="Mbuji-Mayi"/>
    <n v="2884"/>
    <s v="1500-3000"/>
    <s v="Category C"/>
    <b v="0"/>
    <s v="Vodacom"/>
    <s v="VSAT/Relay"/>
    <s v="RuralCow/Open RAN"/>
    <s v="2G + 4G"/>
    <n v="18"/>
    <m/>
    <n v="15"/>
    <n v="20"/>
    <n v="10"/>
    <n v="15"/>
    <n v="10"/>
    <n v="10"/>
    <n v="80"/>
    <x v="0"/>
    <m/>
  </r>
  <r>
    <n v="177"/>
    <s v="New Sites Phase 2129"/>
    <s v="Pofu"/>
    <n v="-5.8615986820000003"/>
    <n v="26.27374631"/>
    <s v="Tanganyika"/>
    <s v="Kabalo"/>
    <s v="Sud"/>
    <s v="Lubumbashi"/>
    <n v="2025.7988691329999"/>
    <s v="1500-3000"/>
    <s v="Category C"/>
    <b v="0"/>
    <s v="Vodacom"/>
    <s v="VSAT/Relay"/>
    <s v="RuralCow/Open RAN"/>
    <s v="2G + 4G"/>
    <n v="18"/>
    <m/>
    <n v="15"/>
    <n v="20"/>
    <n v="10"/>
    <n v="15"/>
    <n v="10"/>
    <n v="10"/>
    <n v="80"/>
    <x v="0"/>
    <m/>
  </r>
  <r>
    <n v="178"/>
    <n v="340"/>
    <s v="Bantshe"/>
    <n v="-4.5836300000000003"/>
    <n v="22.015989999999999"/>
    <s v="Kasai"/>
    <s v="Mweka"/>
    <s v="Centre"/>
    <s v="Mbuji-Mayi"/>
    <n v="2810"/>
    <s v="1500-3000"/>
    <s v="Category C"/>
    <b v="0"/>
    <s v="Vodacom"/>
    <s v="VSAT/Relay"/>
    <s v="RuralCow/Open RAN"/>
    <s v="2G + 4G"/>
    <n v="18"/>
    <m/>
    <n v="15"/>
    <n v="20"/>
    <n v="10"/>
    <n v="15"/>
    <n v="10"/>
    <n v="10"/>
    <n v="80"/>
    <x v="0"/>
    <m/>
  </r>
  <r>
    <n v="179"/>
    <s v="New Sites Phase 2134"/>
    <s v="Kakuni_Kyayo"/>
    <n v="-6.1672932019999998"/>
    <n v="28.908441870000001"/>
    <s v="Tanganyika"/>
    <s v="Kalemie"/>
    <s v="Sud"/>
    <s v="Lubumbashi"/>
    <n v="329.56541657447798"/>
    <s v="0-500"/>
    <s v="Category A"/>
    <b v="0"/>
    <s v="Vodacom"/>
    <s v="VSAT/Relay"/>
    <s v="RuralCow/Open RAN"/>
    <s v="2G + 4G"/>
    <n v="18"/>
    <s v="Recommandé par le député national et autorité pour la sécurité et desenclaver la zone"/>
    <n v="10"/>
    <n v="10"/>
    <n v="5"/>
    <n v="10"/>
    <n v="10"/>
    <n v="10"/>
    <n v="55"/>
    <x v="1"/>
    <s v="Recommandé par le député national et autorité pour la sécurité et desenclaver la zone"/>
  </r>
  <r>
    <n v="180"/>
    <s v="New Sites Phase 2135"/>
    <s v="Kabaga"/>
    <n v="-6.2128066239999997"/>
    <n v="28.402337320000001"/>
    <s v="Tanganyika"/>
    <s v="Kalemie"/>
    <s v="Sud"/>
    <s v="Lubumbashi"/>
    <n v="511.98479096218898"/>
    <s v="500-1500"/>
    <s v="Category B"/>
    <b v="0"/>
    <s v="Vodacom"/>
    <s v="VSAT/Relay"/>
    <s v="RuralCow/Open RAN"/>
    <s v="2G + 4G"/>
    <n v="18"/>
    <m/>
    <n v="15"/>
    <n v="20"/>
    <n v="5"/>
    <n v="15"/>
    <n v="10"/>
    <n v="10"/>
    <n v="75"/>
    <x v="0"/>
    <m/>
  </r>
  <r>
    <n v="181"/>
    <s v="New Sites Phase 2138"/>
    <s v="Mabio_Kabunda"/>
    <n v="-6.3221224280000001"/>
    <n v="29.29584972"/>
    <s v="Tanganyika"/>
    <s v="Kalemie"/>
    <s v="Sud"/>
    <s v="Lubumbashi"/>
    <n v="244.51121538877501"/>
    <s v="0-500"/>
    <s v="Category A"/>
    <b v="0"/>
    <s v="Vodacom"/>
    <s v="VSAT/Relay"/>
    <s v="RuralCow/Open RAN"/>
    <s v="2G + 4G"/>
    <n v="18"/>
    <s v=" Very poor relief"/>
    <n v="15"/>
    <n v="20"/>
    <n v="5"/>
    <n v="10"/>
    <n v="10"/>
    <n v="10"/>
    <n v="70"/>
    <x v="0"/>
    <m/>
  </r>
  <r>
    <n v="182"/>
    <n v="315"/>
    <s v="Nkwe"/>
    <n v="-4.0456399999999997"/>
    <n v="17.931509999999999"/>
    <s v="Kwilu"/>
    <s v="Bagata"/>
    <s v="Ouest"/>
    <s v="Kinshasa"/>
    <n v="2308"/>
    <s v="1500-3000"/>
    <s v="Category C"/>
    <b v="0"/>
    <s v="Vodacom"/>
    <s v="VSAT/Relay"/>
    <s v="RuralCow/Open RAN"/>
    <s v="2G + 4G"/>
    <n v="18"/>
    <m/>
    <n v="15"/>
    <n v="20"/>
    <n v="10"/>
    <n v="15"/>
    <n v="10"/>
    <n v="10"/>
    <n v="80"/>
    <x v="0"/>
    <m/>
  </r>
  <r>
    <n v="183"/>
    <n v="370"/>
    <s v="Kobo_Bango"/>
    <n v="-4.9041699999999997"/>
    <n v="17.226030000000002"/>
    <s v="Kwango"/>
    <s v="Kenge"/>
    <s v="Ouest"/>
    <s v="Kinshasa"/>
    <n v="1689"/>
    <s v="1500-3000"/>
    <s v="Category C"/>
    <b v="0"/>
    <s v="Vodacom"/>
    <s v="VSAT/Relay"/>
    <s v="RuralCow/Open RAN"/>
    <s v="2G + 4G"/>
    <n v="18"/>
    <m/>
    <n v="15"/>
    <n v="20"/>
    <n v="10"/>
    <n v="15"/>
    <n v="10"/>
    <n v="10"/>
    <n v="80"/>
    <x v="0"/>
    <m/>
  </r>
  <r>
    <n v="184"/>
    <s v="New Sites Phase 2161"/>
    <s v="bwamuyembe"/>
    <n v="-8.1486892436028597"/>
    <n v="23.142053258496599"/>
    <s v="Lualaba"/>
    <s v="Kapanga"/>
    <s v="Sud"/>
    <s v="Lubumbashi"/>
    <n v="1459.41807407141"/>
    <s v="500-1500"/>
    <s v="Category B"/>
    <b v="0"/>
    <s v="Vodacom"/>
    <s v="VSAT/Relay"/>
    <s v="RuralCow/Open RAN"/>
    <s v="2G + 4G"/>
    <n v="18"/>
    <m/>
    <n v="15"/>
    <n v="20"/>
    <n v="5"/>
    <n v="15"/>
    <n v="10"/>
    <n v="10"/>
    <n v="75"/>
    <x v="0"/>
    <m/>
  </r>
  <r>
    <n v="185"/>
    <s v="New Sites Phase 2171"/>
    <s v="mubdi"/>
    <n v="-8.6715450749999992"/>
    <n v="27.684444840000001"/>
    <s v="Haut-Katanga"/>
    <s v="Pweto"/>
    <s v="Sud"/>
    <s v="Lubumbashi"/>
    <n v="212.39301608596"/>
    <s v="0-500"/>
    <s v="Category A"/>
    <b v="0"/>
    <s v="Vodacom"/>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186"/>
    <s v="New Sites Phase 2172"/>
    <s v="bule"/>
    <n v="-8.6969831089999996"/>
    <n v="25.642269120000002"/>
    <s v="Haut-Lomami"/>
    <s v="Bukama"/>
    <s v="Sud"/>
    <s v="Lubumbashi"/>
    <n v="888.53816815838195"/>
    <s v="500-1500"/>
    <s v="Category B"/>
    <b v="0"/>
    <s v="Vodacom"/>
    <s v="VSAT/Relay"/>
    <s v="RuralCow/Open RAN"/>
    <s v="2G + 4G"/>
    <n v="18"/>
    <m/>
    <n v="15"/>
    <n v="20"/>
    <n v="5"/>
    <n v="15"/>
    <n v="10"/>
    <n v="10"/>
    <n v="75"/>
    <x v="0"/>
    <m/>
  </r>
  <r>
    <n v="187"/>
    <s v="New Sites Phase 2173"/>
    <s v="komba"/>
    <n v="-8.9107606619999995"/>
    <n v="24.885358780000001"/>
    <s v="Haut-Lomami"/>
    <s v="Kamina"/>
    <s v="Sud"/>
    <s v="Lubumbashi"/>
    <n v="517.83981822431099"/>
    <s v="500-1500"/>
    <s v="Category B"/>
    <b v="0"/>
    <s v="Vodacom"/>
    <s v="VSAT/Relay"/>
    <s v="RuralCow/Open RAN"/>
    <s v="2G + 4G"/>
    <n v="18"/>
    <m/>
    <n v="10"/>
    <n v="20"/>
    <n v="5"/>
    <n v="15"/>
    <n v="10"/>
    <n v="10"/>
    <n v="70"/>
    <x v="0"/>
    <m/>
  </r>
  <r>
    <n v="188"/>
    <s v="New Sites Phase 2177"/>
    <s v="sambala"/>
    <n v="-9.2843410883820603"/>
    <n v="23.057413701147102"/>
    <s v="Lualaba"/>
    <s v="Sandoa"/>
    <s v="Sud"/>
    <s v="Lubumbashi"/>
    <n v="179.273371100426"/>
    <s v="0-500"/>
    <s v="Category A"/>
    <b v="0"/>
    <s v="Vodacom"/>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189"/>
    <s v="New Sites Phase 2179"/>
    <s v="samba"/>
    <n v="-9.6699756298375892"/>
    <n v="26.453189682799302"/>
    <s v="Haut-Katanga"/>
    <s v="Mitwaba"/>
    <s v="Sud"/>
    <s v="Lubumbashi"/>
    <n v="151.80101722478901"/>
    <s v="0-500"/>
    <s v="Category A"/>
    <b v="0"/>
    <s v="Vodacom"/>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190"/>
    <s v="New Sites Phase 2180"/>
    <s v="kabubu"/>
    <s v="-9.673664"/>
    <s v=" 24.642097"/>
    <s v="Haut-Lomami"/>
    <s v="Kamina"/>
    <s v="Sud"/>
    <s v="Lubumbashi"/>
    <n v="2869.64146542549"/>
    <s v="1500-3000"/>
    <s v="Category C"/>
    <b v="0"/>
    <s v="Vodacom"/>
    <s v="VSAT/Relay"/>
    <s v="RuralCow/Open RAN"/>
    <s v="2G + 4G"/>
    <n v="18"/>
    <m/>
    <n v="5"/>
    <n v="20"/>
    <n v="10"/>
    <n v="15"/>
    <n v="10"/>
    <n v="10"/>
    <n v="70"/>
    <x v="0"/>
    <m/>
  </r>
  <r>
    <n v="191"/>
    <s v="New Sites Phase 2181"/>
    <s v="muene Djungu"/>
    <n v="-9.86044052893903"/>
    <n v="23.237984872175101"/>
    <s v="Lualaba"/>
    <s v="Sandoa"/>
    <s v="Sud"/>
    <s v="Lubumbashi"/>
    <n v="2111.27639625967"/>
    <s v="1500-3000"/>
    <s v="Category C"/>
    <b v="0"/>
    <s v="Vodacom"/>
    <s v="VSAT/Relay"/>
    <s v="RuralCow/Open RAN"/>
    <s v="2G + 4G"/>
    <n v="18"/>
    <m/>
    <n v="15"/>
    <n v="20"/>
    <n v="10"/>
    <n v="15"/>
    <n v="10"/>
    <n v="10"/>
    <n v="80"/>
    <x v="0"/>
    <m/>
  </r>
  <r>
    <n v="192"/>
    <n v="369"/>
    <s v="Manonwa"/>
    <n v="-4.9012099999999998"/>
    <n v="24.981839999999998"/>
    <s v="Lomami"/>
    <s v="Lubao"/>
    <s v="Centre"/>
    <s v="Mbuji-Mayi"/>
    <n v="2614"/>
    <s v="1500-3000"/>
    <s v="Category C"/>
    <b v="0"/>
    <s v="Vodacom"/>
    <s v="VSAT/Relay"/>
    <s v="RuralCow/Open RAN"/>
    <s v="2G + 4G"/>
    <n v="18"/>
    <m/>
    <n v="15"/>
    <n v="20"/>
    <n v="10"/>
    <n v="15"/>
    <n v="10"/>
    <n v="10"/>
    <n v="80"/>
    <x v="0"/>
    <m/>
  </r>
  <r>
    <n v="193"/>
    <n v="378"/>
    <s v="Kimuele_Mvula-Muvumbi"/>
    <n v="-4.9972399999999997"/>
    <n v="17.36402"/>
    <s v="Kwango"/>
    <s v="Kenge"/>
    <s v="Ouest"/>
    <s v="Kinshasa"/>
    <n v="2010"/>
    <s v="1500-3000"/>
    <s v="Category C"/>
    <b v="0"/>
    <s v="Vodacom"/>
    <s v="VSAT/Relay"/>
    <s v="RuralCow/Open RAN"/>
    <s v="2G + 4G"/>
    <n v="18"/>
    <m/>
    <n v="15"/>
    <n v="20"/>
    <n v="10"/>
    <n v="15"/>
    <n v="10"/>
    <n v="10"/>
    <n v="80"/>
    <x v="0"/>
    <m/>
  </r>
  <r>
    <n v="194"/>
    <s v="Part1_23453_NewSite_12_530_600001"/>
    <s v="Kananga village"/>
    <n v="-9.0733739999999994"/>
    <n v="23.900262000000001"/>
    <s v="Lualaba"/>
    <s v="Sandoa"/>
    <s v="Sud"/>
    <s v="Lubumbashi"/>
    <n v="4266"/>
    <s v="3000-5000"/>
    <s v="Category D"/>
    <b v="0"/>
    <s v="Vodacom"/>
    <s v="VSAT"/>
    <s v="RuralStar"/>
    <s v="2G + 4G"/>
    <n v="30"/>
    <m/>
    <n v="15"/>
    <n v="20"/>
    <n v="10"/>
    <n v="15"/>
    <n v="10"/>
    <n v="10"/>
    <n v="80"/>
    <x v="0"/>
    <m/>
  </r>
  <r>
    <n v="195"/>
    <s v="Part1_23453_NewSite_12_784_600005"/>
    <s v="Kilomwele"/>
    <n v="-10.333041"/>
    <n v="26.318777000000001"/>
    <s v="Lualaba"/>
    <s v="Lubudi"/>
    <s v="Sud"/>
    <s v="Lubumbashi"/>
    <n v="3951.7888416002302"/>
    <s v="3000-5000"/>
    <s v="Category D"/>
    <b v="0"/>
    <s v="Vodacom"/>
    <s v="VSAT"/>
    <s v="RuralStar"/>
    <s v="2G + 4G"/>
    <n v="30"/>
    <m/>
    <n v="15"/>
    <n v="20"/>
    <n v="5"/>
    <n v="15"/>
    <n v="10"/>
    <n v="10"/>
    <n v="75"/>
    <x v="0"/>
    <m/>
  </r>
  <r>
    <n v="196"/>
    <n v="388"/>
    <s v="Kinguala_Kinsaka"/>
    <n v="-5.0924041359999999"/>
    <n v="15.937113370000001"/>
    <s v="Kongo Central"/>
    <s v="Madimba"/>
    <s v="Ouest"/>
    <s v="Kinshasa"/>
    <n v="268"/>
    <s v="0-500"/>
    <s v="Category A"/>
    <b v="0"/>
    <s v="Vodacom"/>
    <s v="VSAT/Relay"/>
    <s v="RuralCow/Open RAN"/>
    <s v="2G + 4G"/>
    <n v="18"/>
    <m/>
    <n v="15"/>
    <n v="20"/>
    <n v="5"/>
    <n v="10"/>
    <n v="10"/>
    <n v="10"/>
    <n v="70"/>
    <x v="0"/>
    <m/>
  </r>
  <r>
    <n v="197"/>
    <n v="394"/>
    <s v="Kizomba_Kinguangu"/>
    <n v="-5.1059299999999999"/>
    <n v="17.249099999999999"/>
    <s v="Kwango"/>
    <s v="Kenge"/>
    <s v="Ouest"/>
    <s v="Kinshasa"/>
    <n v="1876"/>
    <s v="1500-3000"/>
    <s v="Category C"/>
    <b v="0"/>
    <s v="Vodacom"/>
    <s v="VSAT/Relay"/>
    <s v="RuralCow/Open RAN"/>
    <s v="2G + 4G"/>
    <n v="18"/>
    <m/>
    <n v="15"/>
    <n v="20"/>
    <n v="10"/>
    <n v="15"/>
    <n v="10"/>
    <n v="10"/>
    <n v="80"/>
    <x v="0"/>
    <m/>
  </r>
  <r>
    <n v="198"/>
    <n v="93"/>
    <s v="Yalibongo_Yakaisa"/>
    <n v="2.4997099999999999"/>
    <n v="22.43413"/>
    <s v="Mongala"/>
    <s v="Bumba"/>
    <s v="Nord"/>
    <s v="Kisangani"/>
    <n v="1545"/>
    <s v="1500-3000"/>
    <s v="Category C"/>
    <b v="0"/>
    <s v="Vodacom"/>
    <s v="VSAT/Relay"/>
    <s v="RuralCow/Open RAN"/>
    <s v="2G + 4G"/>
    <n v="18"/>
    <m/>
    <n v="15"/>
    <n v="20"/>
    <n v="10"/>
    <n v="15"/>
    <n v="10"/>
    <n v="10"/>
    <n v="80"/>
    <x v="0"/>
    <m/>
  </r>
  <r>
    <n v="199"/>
    <n v="132"/>
    <s v="Bafwabiobo"/>
    <n v="1.4771000000000001"/>
    <n v="26.428349999999998"/>
    <s v="Tshopo"/>
    <s v="Bafwasende"/>
    <s v="Nord"/>
    <s v="Kisangani"/>
    <n v="1654"/>
    <s v="1500-3000"/>
    <s v="Category C"/>
    <b v="0"/>
    <s v="Vodacom"/>
    <s v="VSAT/Relay"/>
    <s v="RuralCow/Open RAN"/>
    <s v="2G + 4G"/>
    <n v="18"/>
    <m/>
    <n v="15"/>
    <n v="20"/>
    <n v="10"/>
    <n v="15"/>
    <n v="10"/>
    <n v="10"/>
    <n v="80"/>
    <x v="0"/>
    <m/>
  </r>
  <r>
    <n v="200"/>
    <n v="176"/>
    <s v="Bolongama"/>
    <n v="-1.088621E-2"/>
    <n v="21.256368009999999"/>
    <s v="Tshuapa"/>
    <s v="Boende"/>
    <s v="Nord"/>
    <s v="Kisangani"/>
    <n v="1235"/>
    <s v="500-1500"/>
    <s v="Category B"/>
    <b v="0"/>
    <s v="Vodacom"/>
    <s v="VSAT/Relay"/>
    <s v="RuralCow/Open RAN"/>
    <s v="2G + 4G"/>
    <n v="18"/>
    <m/>
    <n v="15"/>
    <n v="20"/>
    <n v="5"/>
    <n v="15"/>
    <n v="10"/>
    <n v="10"/>
    <n v="75"/>
    <x v="0"/>
    <m/>
  </r>
  <r>
    <n v="201"/>
    <n v="395"/>
    <s v="Matamba"/>
    <n v="-5.1152899999999999"/>
    <n v="13.16023"/>
    <s v="Kongo Central"/>
    <s v="Seke-Banza"/>
    <s v="Ouest"/>
    <s v="Kinshasa"/>
    <n v="2305"/>
    <s v="1500-3000"/>
    <s v="Category C"/>
    <b v="0"/>
    <s v="Orange"/>
    <s v="VSAT/Relay"/>
    <s v="RuralCow/Open RAN"/>
    <s v="2G + 4G"/>
    <n v="18"/>
    <m/>
    <n v="15"/>
    <n v="20"/>
    <n v="10"/>
    <n v="15"/>
    <n v="10"/>
    <n v="10"/>
    <n v="80"/>
    <x v="0"/>
    <m/>
  </r>
  <r>
    <n v="202"/>
    <n v="400"/>
    <s v="Mpese Mabaka"/>
    <n v="-5.1620864610000003"/>
    <n v="15.776726010000001"/>
    <s v="Kongo Central"/>
    <s v="Madimba"/>
    <s v="Ouest"/>
    <s v="Kinshasa"/>
    <n v="705"/>
    <s v="500-1500"/>
    <s v="Category B"/>
    <b v="0"/>
    <s v="Orange"/>
    <s v="VSAT/Relay"/>
    <s v="RuralCow/Open RAN"/>
    <s v="2G + 4G"/>
    <n v="18"/>
    <m/>
    <n v="15"/>
    <n v="20"/>
    <n v="5"/>
    <n v="15"/>
    <n v="10"/>
    <n v="10"/>
    <n v="75"/>
    <x v="0"/>
    <m/>
  </r>
  <r>
    <n v="203"/>
    <n v="404"/>
    <s v="Kimvungula_Mukisu"/>
    <n v="-5.2036600000000002"/>
    <n v="17.525220000000001"/>
    <s v="Kwilu"/>
    <s v="Masi-Manimba"/>
    <s v="Ouest"/>
    <s v="Kinshasa"/>
    <n v="1988"/>
    <s v="1500-3000"/>
    <s v="Category C"/>
    <b v="0"/>
    <s v="Orange"/>
    <s v="VSAT/Relay"/>
    <s v="RuralCow/Open RAN"/>
    <s v="2G + 4G"/>
    <n v="18"/>
    <m/>
    <n v="15"/>
    <n v="20"/>
    <n v="10"/>
    <n v="15"/>
    <n v="10"/>
    <n v="10"/>
    <n v="80"/>
    <x v="0"/>
    <m/>
  </r>
  <r>
    <n v="204"/>
    <s v="Part1_23453_NewSite_16_929_800001"/>
    <s v="Sangwe"/>
    <n v="-8.1492570000000004"/>
    <n v="27.991247000000001"/>
    <s v="Tanganyika"/>
    <s v="Manono"/>
    <s v="Sud"/>
    <s v="Lubumbashi"/>
    <n v="8557.0635984130004"/>
    <s v="5000-10000"/>
    <s v="Category E"/>
    <b v="0"/>
    <s v="Vodacom"/>
    <s v="VSAT"/>
    <s v="RuralLink"/>
    <s v="2G + 4G"/>
    <n v="35"/>
    <m/>
    <n v="15"/>
    <n v="20"/>
    <n v="15"/>
    <n v="15"/>
    <n v="10"/>
    <n v="10"/>
    <n v="85"/>
    <x v="0"/>
    <m/>
  </r>
  <r>
    <n v="205"/>
    <n v="398"/>
    <s v="Nongo"/>
    <n v="-5.136319071"/>
    <n v="25.565369239999999"/>
    <s v="Lomami"/>
    <s v="Lubao"/>
    <s v="Centre"/>
    <s v="Mbuji-Mayi"/>
    <n v="478"/>
    <s v="0-500"/>
    <s v="Category A"/>
    <b v="0"/>
    <s v="Orange"/>
    <s v="VSAT/Relay"/>
    <s v="RuralCow/Open RAN"/>
    <s v="2G + 4G"/>
    <n v="18"/>
    <m/>
    <n v="15"/>
    <n v="20"/>
    <n v="5"/>
    <n v="15"/>
    <n v="10"/>
    <n v="10"/>
    <n v="75"/>
    <x v="0"/>
    <m/>
  </r>
  <r>
    <n v="206"/>
    <n v="198"/>
    <s v="Bionga"/>
    <n v="-0.55825999999999998"/>
    <n v="23.083970000000001"/>
    <s v="Tshuapa"/>
    <s v="Ikela"/>
    <s v="Nord"/>
    <s v="Kisangani"/>
    <n v="1968"/>
    <s v="1500-3000"/>
    <s v="Category C"/>
    <b v="0"/>
    <s v="Vodacom"/>
    <s v="VSAT/Relay"/>
    <s v="RuralCow/Open RAN"/>
    <s v="2G + 4G"/>
    <n v="18"/>
    <m/>
    <n v="15"/>
    <n v="20"/>
    <n v="10"/>
    <n v="15"/>
    <n v="10"/>
    <n v="10"/>
    <n v="80"/>
    <x v="0"/>
    <m/>
  </r>
  <r>
    <n v="207"/>
    <n v="200"/>
    <s v="Bokondji"/>
    <n v="-0.60397000000000001"/>
    <n v="21.1663"/>
    <s v="Tshuapa"/>
    <s v="Boende"/>
    <s v="Nord"/>
    <s v="Kisangani"/>
    <n v="2496"/>
    <s v="1500-3000"/>
    <s v="Category C"/>
    <b v="0"/>
    <s v="Vodacom"/>
    <s v="VSAT/Relay"/>
    <s v="RuralCow/Open RAN"/>
    <s v="2G + 4G"/>
    <n v="18"/>
    <m/>
    <n v="15"/>
    <n v="20"/>
    <n v="10"/>
    <n v="15"/>
    <n v="10"/>
    <n v="10"/>
    <n v="80"/>
    <x v="0"/>
    <m/>
  </r>
  <r>
    <n v="208"/>
    <n v="204"/>
    <s v="Belinga_Bomandja"/>
    <n v="-0.65310000000000001"/>
    <n v="23.238769999999999"/>
    <s v="Tshuapa"/>
    <s v="Ikela"/>
    <s v="Nord"/>
    <s v="Kisangani"/>
    <n v="2180"/>
    <s v="1500-3000"/>
    <s v="Category C"/>
    <b v="0"/>
    <s v="Vodacom"/>
    <s v="VSAT/Relay"/>
    <s v="RuralCow/Open RAN"/>
    <s v="2G + 4G"/>
    <n v="18"/>
    <m/>
    <n v="15"/>
    <n v="20"/>
    <n v="10"/>
    <n v="15"/>
    <n v="10"/>
    <n v="10"/>
    <n v="80"/>
    <x v="0"/>
    <m/>
  </r>
  <r>
    <n v="209"/>
    <n v="230"/>
    <s v="Moyunga"/>
    <n v="-1.322299296"/>
    <n v="25.510622179999999"/>
    <s v="Tshopo"/>
    <s v="Ubundu"/>
    <s v="Nord"/>
    <s v="Kisangani"/>
    <n v="373"/>
    <s v="0-500"/>
    <s v="Category A"/>
    <b v="0"/>
    <s v="Vodacom"/>
    <s v="VSAT/Relay"/>
    <s v="RuralCow/Open RAN"/>
    <s v="2G + 4G"/>
    <n v="18"/>
    <m/>
    <n v="15"/>
    <n v="20"/>
    <n v="5"/>
    <n v="15"/>
    <n v="10"/>
    <n v="10"/>
    <n v="75"/>
    <x v="0"/>
    <m/>
  </r>
  <r>
    <n v="210"/>
    <n v="231"/>
    <s v="Bokole"/>
    <n v="-1.3764539950000001"/>
    <n v="23.936539410000002"/>
    <s v="Tshopo"/>
    <s v="Opala"/>
    <s v="Nord"/>
    <s v="Kisangani"/>
    <n v="701"/>
    <s v="500-1500"/>
    <s v="Category B"/>
    <b v="0"/>
    <s v="Vodacom"/>
    <s v="VSAT/Relay"/>
    <s v="RuralCow/Open RAN"/>
    <s v="2G + 4G"/>
    <n v="18"/>
    <m/>
    <n v="15"/>
    <n v="20"/>
    <n v="5"/>
    <n v="15"/>
    <n v="10"/>
    <n v="10"/>
    <n v="75"/>
    <x v="0"/>
    <m/>
  </r>
  <r>
    <n v="211"/>
    <n v="626"/>
    <s v="Bokonkuma"/>
    <s v="-0.629634"/>
    <s v="18.419941"/>
    <s v="Equateur"/>
    <s v="Bikoro"/>
    <s v="Nord"/>
    <s v="Kisangani"/>
    <n v="1529"/>
    <s v="1500-3000"/>
    <s v="Category C"/>
    <b v="0"/>
    <s v="Orange"/>
    <s v="VSAT/Relay"/>
    <s v="RuralCow/Open RAN"/>
    <s v="2G + 4G"/>
    <n v="18"/>
    <m/>
    <n v="15"/>
    <n v="20"/>
    <n v="10"/>
    <n v="15"/>
    <n v="10"/>
    <n v="10"/>
    <n v="80"/>
    <x v="0"/>
    <m/>
  </r>
  <r>
    <n v="212"/>
    <n v="631"/>
    <s v="Gamazele"/>
    <n v="2.9285288450000002"/>
    <n v="24.627111110000001"/>
    <s v="Bas-Uele"/>
    <s v="Buta"/>
    <s v="Nord"/>
    <s v="Kisangani"/>
    <n v="973"/>
    <s v="500-1500"/>
    <s v="Category B"/>
    <b v="0"/>
    <s v="Orange"/>
    <s v="VSAT/Relay"/>
    <s v="RuralCow/Open RAN"/>
    <s v="2G + 4G"/>
    <n v="18"/>
    <m/>
    <n v="15"/>
    <n v="10"/>
    <n v="10"/>
    <n v="15"/>
    <n v="10"/>
    <n v="10"/>
    <n v="70"/>
    <x v="0"/>
    <m/>
  </r>
  <r>
    <n v="213"/>
    <n v="640"/>
    <s v="Lida"/>
    <n v="2.4279481839999999"/>
    <n v="19.59299395"/>
    <s v="Sud-Ubangi"/>
    <s v="Budjala"/>
    <s v="Nord"/>
    <s v="Kisangani"/>
    <n v="1393"/>
    <s v="500-1500"/>
    <s v="Category B"/>
    <b v="0"/>
    <s v="Orange"/>
    <s v="VSAT/Relay"/>
    <s v="RuralCow/Open RAN"/>
    <s v="2G + 4G"/>
    <n v="18"/>
    <m/>
    <n v="15"/>
    <n v="20"/>
    <n v="5"/>
    <n v="15"/>
    <n v="10"/>
    <n v="10"/>
    <n v="75"/>
    <x v="0"/>
    <m/>
  </r>
  <r>
    <n v="214"/>
    <n v="641"/>
    <s v="Mongupa"/>
    <n v="2.3199014230000001"/>
    <n v="20.769347669999998"/>
    <s v="Mongala"/>
    <s v="Lisala"/>
    <s v="Nord"/>
    <s v="Kisangani"/>
    <n v="1177"/>
    <s v="500-1500"/>
    <s v="Category B"/>
    <b v="0"/>
    <s v="Orange"/>
    <s v="VSAT/Relay"/>
    <s v="RuralCow/Open RAN"/>
    <s v="2G + 4G"/>
    <n v="18"/>
    <m/>
    <n v="15"/>
    <n v="20"/>
    <n v="5"/>
    <n v="15"/>
    <n v="10"/>
    <n v="10"/>
    <n v="75"/>
    <x v="0"/>
    <m/>
  </r>
  <r>
    <n v="215"/>
    <n v="645"/>
    <s v="Bafwapombu"/>
    <n v="1.3810751269999999"/>
    <n v="26.308502480000001"/>
    <s v="Tshopo"/>
    <s v="Bafwasende"/>
    <s v="Nord"/>
    <s v="Kisangani"/>
    <n v="765"/>
    <s v="500-1500"/>
    <s v="Category B"/>
    <b v="0"/>
    <s v="Orange"/>
    <s v="VSAT/Relay"/>
    <s v="RuralCow/Open RAN"/>
    <s v="2G + 4G"/>
    <n v="18"/>
    <m/>
    <n v="15"/>
    <n v="20"/>
    <n v="5"/>
    <n v="15"/>
    <n v="10"/>
    <n v="10"/>
    <n v="75"/>
    <x v="0"/>
    <m/>
  </r>
  <r>
    <n v="216"/>
    <n v="652"/>
    <s v="Masuba"/>
    <n v="3.1792914219999999"/>
    <n v="27.999181889999999"/>
    <s v="Haut-Uele"/>
    <s v="Niangara"/>
    <s v="Nord"/>
    <s v="Kisangani"/>
    <n v="642"/>
    <s v="500-1500"/>
    <s v="Category B"/>
    <b v="0"/>
    <s v="Airtel"/>
    <s v="VSAT/Relay"/>
    <s v="RuralCow/Open RAN"/>
    <s v="2G + 4G"/>
    <n v="18"/>
    <m/>
    <n v="15"/>
    <n v="20"/>
    <n v="5"/>
    <n v="15"/>
    <n v="10"/>
    <n v="10"/>
    <n v="75"/>
    <x v="0"/>
    <m/>
  </r>
  <r>
    <n v="217"/>
    <n v="659"/>
    <s v="Dongo"/>
    <n v="2.462995421"/>
    <n v="19.82775444"/>
    <s v="Sud-Ubangi"/>
    <s v="Budjala"/>
    <s v="Nord"/>
    <s v="Kisangani"/>
    <n v="1279"/>
    <s v="500-1500"/>
    <s v="Category B"/>
    <b v="0"/>
    <s v="Airtel"/>
    <s v="VSAT/Relay"/>
    <s v="RuralCow/Open RAN"/>
    <s v="2G + 4G"/>
    <n v="18"/>
    <m/>
    <n v="15"/>
    <n v="20"/>
    <n v="5"/>
    <n v="15"/>
    <n v="10"/>
    <n v="10"/>
    <n v="75"/>
    <x v="0"/>
    <m/>
  </r>
  <r>
    <n v="218"/>
    <n v="682"/>
    <s v="Bosobonga"/>
    <n v="4.137980904"/>
    <n v="19.78909586"/>
    <s v="Nord-Ubangi"/>
    <s v="Bosobolo"/>
    <s v="Nord"/>
    <s v="Kisangani"/>
    <n v="346"/>
    <s v="0-500"/>
    <s v="Category A"/>
    <b v="0"/>
    <s v="Airtel"/>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219"/>
    <n v="828"/>
    <s v="Balo"/>
    <n v="4.5057447269999997"/>
    <n v="24.91650014"/>
    <s v="Bas-Uele"/>
    <s v="Bondo"/>
    <s v="Nord"/>
    <s v="Kisangani"/>
    <n v="292"/>
    <s v="0-500"/>
    <s v="Category A"/>
    <b v="0"/>
    <s v="Airtel"/>
    <s v="VSAT/Relay"/>
    <s v="RuralCow/Open RAN"/>
    <s v="2G + 4G"/>
    <n v="18"/>
    <s v="Recommandé par le député national et autorité pour la sécurité et desenclaver la zone"/>
    <n v="10"/>
    <n v="10"/>
    <n v="5"/>
    <n v="10"/>
    <n v="10"/>
    <n v="0"/>
    <n v="45"/>
    <x v="1"/>
    <s v="Recommandé par le député national et autorité pour la sécurité et desenclaver la zone"/>
  </r>
  <r>
    <n v="220"/>
    <n v="860"/>
    <s v="Bakiwe"/>
    <s v="4.068128"/>
    <s v="26.637393"/>
    <s v="Bas-Uele"/>
    <s v="Ango"/>
    <s v="Nord"/>
    <s v="Kisangani"/>
    <n v="1290"/>
    <s v="500-1500"/>
    <s v="Category B"/>
    <b v="0"/>
    <s v="Airtel"/>
    <s v="VSAT/Relay"/>
    <s v="RuralCow/Open RAN"/>
    <s v="2G + 4G"/>
    <n v="18"/>
    <m/>
    <n v="15"/>
    <n v="20"/>
    <n v="5"/>
    <n v="15"/>
    <n v="10"/>
    <n v="10"/>
    <n v="75"/>
    <x v="0"/>
    <m/>
  </r>
  <r>
    <n v="221"/>
    <n v="893"/>
    <s v="Dada"/>
    <n v="4.3355495619999997"/>
    <n v="26.981513379999999"/>
    <s v="Bas-Uele"/>
    <s v="Ango"/>
    <s v="Nord"/>
    <s v="Kisangani"/>
    <n v="724"/>
    <s v="500-1500"/>
    <s v="Category B"/>
    <b v="0"/>
    <s v="Airtel"/>
    <s v="VSAT/Relay"/>
    <s v="RuralCow/Open RAN"/>
    <s v="2G + 4G"/>
    <n v="18"/>
    <m/>
    <n v="15"/>
    <n v="10"/>
    <n v="10"/>
    <n v="15"/>
    <n v="10"/>
    <n v="10"/>
    <n v="70"/>
    <x v="0"/>
    <m/>
  </r>
  <r>
    <n v="222"/>
    <s v="Alibuku"/>
    <s v="Alibuku"/>
    <n v="1.321545"/>
    <n v="27.549298"/>
    <s v="Tshopo"/>
    <s v="Bafwasende"/>
    <s v="Nord"/>
    <s v="Kisangani"/>
    <n v="3345"/>
    <s v="3000-5000"/>
    <s v="Category D"/>
    <b v="0"/>
    <s v="Airtel"/>
    <s v="VSAT"/>
    <s v="RuralStar"/>
    <s v="2G + 4G"/>
    <n v="30"/>
    <m/>
    <n v="15"/>
    <n v="20"/>
    <n v="10"/>
    <n v="15"/>
    <n v="10"/>
    <n v="10"/>
    <n v="80"/>
    <x v="0"/>
    <m/>
  </r>
  <r>
    <n v="223"/>
    <s v="Bamba"/>
    <s v="Bamba"/>
    <n v="2.5400179999999999"/>
    <n v="19.660342"/>
    <s v="Sud-Ubangi"/>
    <s v="Budjala"/>
    <s v="Nord"/>
    <s v="Kisangani"/>
    <n v="5082"/>
    <s v="5000-10000"/>
    <s v="Category E"/>
    <b v="0"/>
    <s v="Airtel"/>
    <s v="VSAT"/>
    <s v="RuralLink"/>
    <s v="2G + 4G"/>
    <n v="35"/>
    <m/>
    <n v="15"/>
    <n v="20"/>
    <n v="15"/>
    <n v="15"/>
    <n v="10"/>
    <n v="10"/>
    <n v="85"/>
    <x v="0"/>
    <m/>
  </r>
  <r>
    <n v="224"/>
    <s v="Bodangania"/>
    <s v="Bodangania"/>
    <n v="2.8578700000000001"/>
    <n v="19.615244000000001"/>
    <s v="Sud-Ubangi"/>
    <s v="Gemena"/>
    <s v="Nord"/>
    <s v="Kisangani"/>
    <n v="7351"/>
    <s v="5000-10000"/>
    <s v="Category E"/>
    <b v="0"/>
    <s v="Airtel"/>
    <s v="VSAT"/>
    <s v="RuralLink"/>
    <s v="2G + 4G"/>
    <n v="35"/>
    <m/>
    <n v="15"/>
    <n v="20"/>
    <n v="15"/>
    <n v="15"/>
    <n v="10"/>
    <n v="10"/>
    <n v="85"/>
    <x v="0"/>
    <m/>
  </r>
  <r>
    <n v="225"/>
    <n v="251"/>
    <s v="Yailunga"/>
    <n v="-2.059405446"/>
    <n v="25.077071759999999"/>
    <s v="Maniema"/>
    <s v="Kailo"/>
    <s v="Est"/>
    <s v="Goma"/>
    <n v="626"/>
    <s v="500-1500"/>
    <s v="Category B"/>
    <b v="0"/>
    <s v="Vodacom"/>
    <s v="VSAT/Relay"/>
    <s v="RuralCow/Open RAN"/>
    <s v="2G + 4G"/>
    <n v="18"/>
    <m/>
    <n v="15"/>
    <n v="20"/>
    <n v="5"/>
    <n v="15"/>
    <n v="10"/>
    <n v="10"/>
    <n v="75"/>
    <x v="0"/>
    <m/>
  </r>
  <r>
    <n v="226"/>
    <n v="405"/>
    <s v="Luembe"/>
    <n v="-5.2042700000000002"/>
    <n v="19.583200000000001"/>
    <s v="Kwilu"/>
    <s v="Idiofa"/>
    <s v="Ouest"/>
    <s v="Kinshasa"/>
    <n v="2539"/>
    <s v="1500-3000"/>
    <s v="Category C"/>
    <b v="0"/>
    <s v="Orange"/>
    <s v="VSAT/Relay"/>
    <s v="RuralCow/Open RAN"/>
    <s v="2G + 4G"/>
    <n v="18"/>
    <m/>
    <n v="15"/>
    <n v="20"/>
    <n v="10"/>
    <n v="15"/>
    <n v="10"/>
    <n v="10"/>
    <n v="80"/>
    <x v="0"/>
    <m/>
  </r>
  <r>
    <n v="227"/>
    <n v="432"/>
    <s v="Kimbumba_Kikiongolo"/>
    <n v="-5.4866599999999996"/>
    <n v="15.81639"/>
    <s v="Kongo Central"/>
    <s v="Madimba"/>
    <s v="Ouest"/>
    <s v="Kinshasa"/>
    <n v="1531"/>
    <s v="1500-3000"/>
    <s v="Category C"/>
    <b v="0"/>
    <s v="Orange"/>
    <s v="VSAT/Relay"/>
    <s v="RuralCow/Open RAN"/>
    <s v="2G + 4G"/>
    <n v="18"/>
    <m/>
    <n v="15"/>
    <n v="20"/>
    <n v="5"/>
    <n v="10"/>
    <n v="10"/>
    <n v="10"/>
    <n v="70"/>
    <x v="0"/>
    <m/>
  </r>
  <r>
    <n v="228"/>
    <n v="437"/>
    <s v="MAKUALA mBUNGU"/>
    <n v="-5.5431499999999998"/>
    <n v="12.89067"/>
    <s v="Kongo Central"/>
    <s v="Moanda"/>
    <s v="Ouest"/>
    <s v="Kinshasa"/>
    <n v="1937"/>
    <s v="1500-3000"/>
    <s v="Category C"/>
    <b v="0"/>
    <s v="Orange"/>
    <s v="VSAT/Relay"/>
    <s v="RuralCow/Open RAN"/>
    <s v="2G + 4G"/>
    <n v="18"/>
    <m/>
    <n v="15"/>
    <n v="20"/>
    <n v="10"/>
    <n v="15"/>
    <n v="10"/>
    <n v="10"/>
    <n v="80"/>
    <x v="0"/>
    <m/>
  </r>
  <r>
    <n v="229"/>
    <n v="478"/>
    <s v="Kabundi"/>
    <n v="-5.9775099999999997"/>
    <n v="17.81757"/>
    <s v="Kwango"/>
    <s v="Feshi"/>
    <s v="Ouest"/>
    <s v="Kinshasa"/>
    <n v="1652"/>
    <s v="1500-3000"/>
    <s v="Category C"/>
    <b v="0"/>
    <s v="Orange"/>
    <s v="VSAT/Relay"/>
    <s v="RuralCow/Open RAN"/>
    <s v="2G + 4G"/>
    <n v="18"/>
    <m/>
    <n v="15"/>
    <n v="20"/>
    <n v="10"/>
    <n v="15"/>
    <n v="10"/>
    <n v="10"/>
    <n v="80"/>
    <x v="0"/>
    <m/>
  </r>
  <r>
    <n v="230"/>
    <n v="446"/>
    <s v="Basase"/>
    <n v="-5.6220699999999999"/>
    <n v="24.60829"/>
    <s v="Lomami"/>
    <s v="Kabinda"/>
    <s v="Centre"/>
    <s v="Mbuji-Mayi"/>
    <n v="2919"/>
    <s v="1500-3000"/>
    <s v="Category C"/>
    <b v="0"/>
    <s v="Orange"/>
    <s v="VSAT/Relay"/>
    <s v="RuralCow/Open RAN"/>
    <s v="2G + 4G"/>
    <n v="18"/>
    <m/>
    <n v="15"/>
    <n v="20"/>
    <n v="10"/>
    <n v="15"/>
    <n v="10"/>
    <n v="10"/>
    <n v="80"/>
    <x v="0"/>
    <m/>
  </r>
  <r>
    <n v="231"/>
    <n v="507"/>
    <s v="Shawana"/>
    <n v="-6.4001325930000004"/>
    <n v="19.6226731"/>
    <s v="Kwango"/>
    <s v="Kahemba"/>
    <s v="Ouest"/>
    <s v="Kinshasa"/>
    <n v="552"/>
    <s v="500-1500"/>
    <s v="Category B"/>
    <b v="0"/>
    <s v="Orange"/>
    <s v="VSAT/Relay"/>
    <s v="RuralCow/Open RAN"/>
    <s v="2G + 4G"/>
    <n v="18"/>
    <m/>
    <n v="15"/>
    <n v="20"/>
    <n v="5"/>
    <n v="15"/>
    <n v="10"/>
    <n v="10"/>
    <n v="75"/>
    <x v="0"/>
    <m/>
  </r>
  <r>
    <n v="232"/>
    <n v="627"/>
    <s v="Dnmbi"/>
    <n v="-4.6157599999999999"/>
    <n v="24.524419999999999"/>
    <s v="Sankuru"/>
    <s v="Lubefu"/>
    <s v="Centre"/>
    <s v="Mbuji-Mayi"/>
    <n v="1530"/>
    <s v="1500-3000"/>
    <s v="Category C"/>
    <b v="0"/>
    <s v="Orange"/>
    <s v="VSAT/Relay"/>
    <s v="RuralCow/Open RAN"/>
    <s v="2G + 4G"/>
    <n v="18"/>
    <m/>
    <n v="15"/>
    <n v="20"/>
    <n v="10"/>
    <n v="15"/>
    <n v="10"/>
    <n v="10"/>
    <n v="80"/>
    <x v="0"/>
    <m/>
  </r>
  <r>
    <n v="233"/>
    <n v="518"/>
    <s v="Shangulu"/>
    <n v="-6.5764107750000003"/>
    <n v="18.869489130000002"/>
    <s v="Kwango"/>
    <s v="Feshi"/>
    <s v="Ouest"/>
    <s v="Kinshasa"/>
    <n v="286"/>
    <s v="0-500"/>
    <s v="Category A"/>
    <b v="0"/>
    <s v="Orange"/>
    <s v="VSAT/Relay"/>
    <s v="RuralCow/Open RAN"/>
    <s v="2G + 4G"/>
    <n v="18"/>
    <m/>
    <n v="15"/>
    <n v="20"/>
    <n v="5"/>
    <n v="10"/>
    <n v="10"/>
    <n v="10"/>
    <n v="70"/>
    <x v="0"/>
    <m/>
  </r>
  <r>
    <n v="234"/>
    <n v="629"/>
    <s v="Lubondaie"/>
    <n v="-5.6478200000000003"/>
    <n v="24.89996"/>
    <s v="Lomami"/>
    <s v="Lubao"/>
    <s v="Centre"/>
    <s v="Mbuji-Mayi"/>
    <n v="1541"/>
    <s v="1500-3000"/>
    <s v="Category C"/>
    <b v="0"/>
    <s v="Orange"/>
    <s v="VSAT/Relay"/>
    <s v="RuralCow/Open RAN"/>
    <s v="2G + 4G"/>
    <n v="18"/>
    <m/>
    <n v="15"/>
    <n v="20"/>
    <n v="10"/>
    <n v="15"/>
    <n v="10"/>
    <n v="10"/>
    <n v="80"/>
    <x v="0"/>
    <m/>
  </r>
  <r>
    <n v="235"/>
    <n v="636"/>
    <s v="Djovu"/>
    <n v="-4.7972803239999999"/>
    <n v="24.953518379999998"/>
    <s v="Maniema"/>
    <s v="Kibombo"/>
    <s v="Est"/>
    <s v="Goma"/>
    <n v="252"/>
    <s v="0-500"/>
    <s v="Category A"/>
    <b v="0"/>
    <s v="Orange"/>
    <s v="VSAT/Relay"/>
    <s v="RuralCow/Open RAN"/>
    <s v="2G + 4G"/>
    <n v="18"/>
    <m/>
    <n v="15"/>
    <n v="20"/>
    <n v="5"/>
    <n v="10"/>
    <n v="10"/>
    <n v="10"/>
    <n v="70"/>
    <x v="0"/>
    <m/>
  </r>
  <r>
    <n v="236"/>
    <n v="520"/>
    <s v="Mwamundji_Mwatshilombe"/>
    <n v="-6.591774708"/>
    <n v="19.328062330000002"/>
    <s v="Kwango"/>
    <s v="Kahemba"/>
    <s v="Ouest"/>
    <s v="Kinshasa"/>
    <n v="465"/>
    <s v="0-500"/>
    <s v="Category A"/>
    <b v="0"/>
    <s v="Orange"/>
    <s v="VSAT/Relay"/>
    <s v="RuralCow/Open RAN"/>
    <s v="2G + 4G"/>
    <n v="18"/>
    <m/>
    <n v="15"/>
    <n v="20"/>
    <n v="5"/>
    <n v="10"/>
    <n v="10"/>
    <n v="10"/>
    <n v="70"/>
    <x v="0"/>
    <m/>
  </r>
  <r>
    <n v="237"/>
    <n v="642"/>
    <s v="Manga Djombo"/>
    <n v="-2.875091861"/>
    <n v="21.960983120000002"/>
    <s v="Kasai"/>
    <s v="Dekese"/>
    <s v="Centre"/>
    <s v="Mbuji-Mayi"/>
    <n v="2990"/>
    <s v="1500-3000"/>
    <s v="Category C"/>
    <b v="0"/>
    <s v="Orange"/>
    <s v="VSAT/Relay"/>
    <s v="RuralCow/Open RAN"/>
    <s v="2G + 4G"/>
    <n v="18"/>
    <m/>
    <n v="15"/>
    <n v="20"/>
    <n v="10"/>
    <n v="15"/>
    <n v="10"/>
    <n v="10"/>
    <n v="80"/>
    <x v="0"/>
    <m/>
  </r>
  <r>
    <n v="238"/>
    <n v="529"/>
    <s v="Shamangwanga"/>
    <n v="-6.7150048069999997"/>
    <n v="18.5746708"/>
    <s v="Kwango"/>
    <s v="Feshi"/>
    <s v="Ouest"/>
    <s v="Kinshasa"/>
    <n v="752"/>
    <s v="500-1500"/>
    <s v="Category B"/>
    <b v="0"/>
    <s v="Orange"/>
    <s v="VSAT/Relay"/>
    <s v="RuralCow/Open RAN"/>
    <s v="2G + 4G"/>
    <n v="18"/>
    <m/>
    <n v="15"/>
    <n v="20"/>
    <n v="5"/>
    <n v="15"/>
    <n v="10"/>
    <n v="10"/>
    <n v="75"/>
    <x v="0"/>
    <m/>
  </r>
  <r>
    <n v="239"/>
    <n v="530"/>
    <s v="Ka-Luanzo"/>
    <n v="-6.7372763219999996"/>
    <n v="19.656040610000002"/>
    <s v="Kwango"/>
    <s v="Kahemba"/>
    <s v="Ouest"/>
    <s v="Kinshasa"/>
    <n v="836"/>
    <s v="500-1500"/>
    <s v="Category B"/>
    <b v="0"/>
    <s v="Orange"/>
    <s v="VSAT/Relay"/>
    <s v="RuralCow/Open RAN"/>
    <s v="2G + 4G"/>
    <n v="18"/>
    <m/>
    <n v="15"/>
    <n v="20"/>
    <n v="5"/>
    <n v="15"/>
    <n v="10"/>
    <n v="10"/>
    <n v="75"/>
    <x v="0"/>
    <m/>
  </r>
  <r>
    <n v="240"/>
    <n v="343"/>
    <s v="Djamba"/>
    <n v="-4.5948200000000003"/>
    <n v="25.174219999999998"/>
    <s v="Maniema"/>
    <s v="Kibombo"/>
    <s v="Est"/>
    <s v="Goma"/>
    <n v="1630"/>
    <s v="1500-3000"/>
    <s v="Category C"/>
    <b v="0"/>
    <s v="Vodacom"/>
    <s v="VSAT/Relay"/>
    <s v="RuralCow/Open RAN"/>
    <s v="2G + 4G"/>
    <n v="18"/>
    <m/>
    <n v="15"/>
    <n v="20"/>
    <n v="10"/>
    <n v="15"/>
    <n v="10"/>
    <n v="10"/>
    <n v="80"/>
    <x v="0"/>
    <m/>
  </r>
  <r>
    <n v="241"/>
    <n v="548"/>
    <s v="Shakatashize"/>
    <n v="-6.9726880060000003"/>
    <n v="18.867309500000001"/>
    <s v="Kwango"/>
    <s v="Kahemba"/>
    <s v="Ouest"/>
    <s v="Kinshasa"/>
    <n v="412"/>
    <s v="0-500"/>
    <s v="Category A"/>
    <b v="0"/>
    <s v="Orange"/>
    <s v="VSAT/Relay"/>
    <s v="RuralCow/Open RAN"/>
    <s v="2G + 4G"/>
    <n v="18"/>
    <m/>
    <n v="15"/>
    <n v="20"/>
    <n v="5"/>
    <n v="10"/>
    <n v="10"/>
    <n v="10"/>
    <n v="70"/>
    <x v="0"/>
    <m/>
  </r>
  <r>
    <n v="242"/>
    <n v="632"/>
    <s v="Kubi"/>
    <n v="-3.1371484660000002"/>
    <n v="16.866326010000002"/>
    <s v="Mai-Ndombe"/>
    <s v="Kwamouth"/>
    <s v="Ouest"/>
    <s v="Kinshasa"/>
    <n v="287"/>
    <s v="0-500"/>
    <s v="Category A"/>
    <b v="0"/>
    <s v="Orange"/>
    <s v="VSAT/Relay"/>
    <s v="RuralCow/Open RAN"/>
    <s v="2G + 4G"/>
    <n v="18"/>
    <m/>
    <n v="15"/>
    <n v="20"/>
    <n v="5"/>
    <n v="10"/>
    <n v="10"/>
    <n v="10"/>
    <n v="70"/>
    <x v="0"/>
    <m/>
  </r>
  <r>
    <n v="243"/>
    <n v="633"/>
    <s v="Fayala"/>
    <n v="-3.9421025030000001"/>
    <n v="17.170193820000001"/>
    <s v="Mai-Ndombe"/>
    <s v="Kwamouth"/>
    <s v="Ouest"/>
    <s v="Kinshasa"/>
    <n v="1393"/>
    <s v="500-1500"/>
    <s v="Category B"/>
    <b v="0"/>
    <s v="Orange"/>
    <s v="VSAT/Relay"/>
    <s v="RuralCow/Open RAN"/>
    <s v="2G + 4G"/>
    <n v="18"/>
    <m/>
    <n v="15"/>
    <n v="20"/>
    <n v="5"/>
    <n v="15"/>
    <n v="10"/>
    <n v="10"/>
    <n v="75"/>
    <x v="0"/>
    <m/>
  </r>
  <r>
    <n v="244"/>
    <n v="639"/>
    <s v="Kinsaka"/>
    <n v="-5.1737521009999998"/>
    <n v="16.0243143"/>
    <s v="Kongo Central"/>
    <s v="Kimvula"/>
    <s v="Ouest"/>
    <s v="Kinshasa"/>
    <n v="690"/>
    <s v="500-1500"/>
    <s v="Category B"/>
    <b v="0"/>
    <s v="Orange"/>
    <s v="VSAT/Relay"/>
    <s v="RuralCow/Open RAN"/>
    <s v="2G + 4G"/>
    <n v="18"/>
    <m/>
    <n v="15"/>
    <n v="20"/>
    <n v="5"/>
    <n v="10"/>
    <n v="10"/>
    <n v="10"/>
    <n v="70"/>
    <x v="0"/>
    <m/>
  </r>
  <r>
    <n v="245"/>
    <n v="649"/>
    <s v="Balabala"/>
    <n v="-7.3251522729999996"/>
    <n v="18.15716183"/>
    <s v="Kwango"/>
    <s v="Kasongo-Lunda"/>
    <s v="Ouest"/>
    <s v="Kinshasa"/>
    <n v="222"/>
    <s v="0-500"/>
    <s v="Category A"/>
    <b v="0"/>
    <s v="Airtel"/>
    <s v="VSAT/Relay"/>
    <s v="RuralCow/Open RAN"/>
    <s v="2G + 4G"/>
    <n v="18"/>
    <m/>
    <n v="15"/>
    <n v="20"/>
    <n v="5"/>
    <n v="10"/>
    <n v="10"/>
    <n v="10"/>
    <n v="70"/>
    <x v="0"/>
    <m/>
  </r>
  <r>
    <n v="246"/>
    <n v="650"/>
    <s v="Tsunza"/>
    <n v="-5.810854269"/>
    <n v="16.495355289999999"/>
    <s v="Kwango"/>
    <s v="Popokabaka"/>
    <s v="Ouest"/>
    <s v="Kinshasa"/>
    <n v="304"/>
    <s v="0-500"/>
    <s v="Category A"/>
    <b v="0"/>
    <s v="Airtel"/>
    <s v="VSAT/Relay"/>
    <s v="RuralCow/Open RAN"/>
    <s v="2G + 4G"/>
    <n v="18"/>
    <s v="Border site"/>
    <n v="30"/>
    <n v="20"/>
    <n v="5"/>
    <n v="15"/>
    <n v="10"/>
    <n v="10"/>
    <n v="90"/>
    <x v="0"/>
    <m/>
  </r>
  <r>
    <n v="247"/>
    <n v="660"/>
    <s v="Dumba"/>
    <n v="-5.02516389"/>
    <n v="14.396091269999999"/>
    <s v="Kongo Central"/>
    <s v="Mbanza-Ngungu"/>
    <s v="Ouest"/>
    <s v="Kinshasa"/>
    <n v="984"/>
    <s v="500-1500"/>
    <s v="Category B"/>
    <b v="0"/>
    <s v="Airtel"/>
    <s v="VSAT/Relay"/>
    <s v="RuralCow/Open RAN"/>
    <s v="2G + 4G"/>
    <n v="18"/>
    <m/>
    <n v="15"/>
    <n v="20"/>
    <n v="5"/>
    <n v="10"/>
    <n v="10"/>
    <n v="10"/>
    <n v="70"/>
    <x v="0"/>
    <m/>
  </r>
  <r>
    <n v="248"/>
    <s v="Dunga 2"/>
    <s v="Dunga 2"/>
    <n v="-4.2187270000000003"/>
    <n v="18.003433000000001"/>
    <s v="Kwilu"/>
    <s v="Masi-Manimba"/>
    <s v="Ouest"/>
    <s v="Kinshasa"/>
    <n v="4582"/>
    <s v="3000-5000"/>
    <s v="Category D"/>
    <b v="0"/>
    <s v="Airtel"/>
    <s v="VSAT"/>
    <s v="RuralStar"/>
    <s v="2G + 4G"/>
    <n v="30"/>
    <m/>
    <n v="15"/>
    <n v="20"/>
    <n v="10"/>
    <n v="15"/>
    <n v="10"/>
    <n v="10"/>
    <n v="80"/>
    <x v="0"/>
    <m/>
  </r>
  <r>
    <n v="249"/>
    <s v="Fambondo"/>
    <s v="Fambondo"/>
    <n v="-3.8541159999999999"/>
    <n v="17.229108"/>
    <s v="Kwilu"/>
    <s v="Bagata"/>
    <s v="Ouest"/>
    <s v="Kinshasa"/>
    <n v="3560"/>
    <s v="3000-5000"/>
    <s v="Category D"/>
    <b v="0"/>
    <s v="Airtel"/>
    <s v="VSAT"/>
    <s v="RuralStar"/>
    <s v="2G + 4G"/>
    <n v="30"/>
    <m/>
    <n v="15"/>
    <n v="20"/>
    <n v="10"/>
    <n v="15"/>
    <n v="10"/>
    <n v="10"/>
    <n v="80"/>
    <x v="0"/>
    <m/>
  </r>
  <r>
    <n v="250"/>
    <n v="499"/>
    <s v="Goy"/>
    <n v="-6.2691720249999996"/>
    <n v="27.86702687"/>
    <s v="Tanganyika"/>
    <s v="Nyunzu"/>
    <s v="Sud"/>
    <s v="Lubumbashi"/>
    <n v="511"/>
    <s v="500-1500"/>
    <s v="Category B"/>
    <b v="0"/>
    <s v="Orange"/>
    <s v="VSAT/Relay"/>
    <s v="RuralCow/Open RAN"/>
    <s v="2G + 4G"/>
    <n v="18"/>
    <m/>
    <n v="15"/>
    <n v="20"/>
    <n v="5"/>
    <n v="15"/>
    <n v="10"/>
    <n v="10"/>
    <n v="75"/>
    <x v="0"/>
    <m/>
  </r>
  <r>
    <n v="251"/>
    <s v="Kabangu"/>
    <s v="Kabangu"/>
    <n v="-5.8249700000000004"/>
    <n v="16.690638"/>
    <s v="Kwango"/>
    <s v="Popokabaka"/>
    <s v="Ouest"/>
    <s v="Kinshasa"/>
    <n v="3505.77179586887"/>
    <s v="3000-5000"/>
    <s v="Category D"/>
    <b v="0"/>
    <s v="Orange"/>
    <s v="VSAT"/>
    <s v="RuralStar"/>
    <s v="2G + 4G"/>
    <n v="30"/>
    <m/>
    <n v="15"/>
    <n v="20"/>
    <n v="10"/>
    <n v="15"/>
    <n v="10"/>
    <n v="10"/>
    <n v="80"/>
    <x v="0"/>
    <m/>
  </r>
  <r>
    <n v="252"/>
    <n v="521"/>
    <s v="Mutoma"/>
    <n v="-6.608550105"/>
    <n v="27.665069939999999"/>
    <s v="Tanganyika"/>
    <s v="Manono"/>
    <s v="Sud"/>
    <s v="Lubumbashi"/>
    <n v="925"/>
    <s v="500-1500"/>
    <s v="Category B"/>
    <b v="0"/>
    <s v="Orange"/>
    <s v="VSAT/Relay"/>
    <s v="RuralCow/Open RAN"/>
    <s v="2G + 4G"/>
    <n v="18"/>
    <m/>
    <n v="15"/>
    <n v="20"/>
    <n v="5"/>
    <n v="15"/>
    <n v="10"/>
    <n v="10"/>
    <n v="75"/>
    <x v="0"/>
    <m/>
  </r>
  <r>
    <n v="253"/>
    <n v="583"/>
    <s v="Swana_Nguza"/>
    <n v="-8.2682059129999992"/>
    <n v="22.94113604"/>
    <s v="Lualaba"/>
    <s v="Kapanga"/>
    <s v="Sud"/>
    <s v="Lubumbashi"/>
    <n v="135"/>
    <s v="0-500"/>
    <s v="Category A"/>
    <b v="0"/>
    <s v="Orange"/>
    <s v="VSAT/Relay"/>
    <s v="RuralCow/Open RAN"/>
    <s v="2G + 4G"/>
    <n v="18"/>
    <m/>
    <n v="15"/>
    <n v="20"/>
    <n v="5"/>
    <n v="15"/>
    <n v="10"/>
    <n v="10"/>
    <n v="75"/>
    <x v="0"/>
    <m/>
  </r>
  <r>
    <n v="254"/>
    <n v="584"/>
    <s v="musanda"/>
    <s v="-8.264445"/>
    <s v="25.537998"/>
    <s v="Haut-Lomami"/>
    <s v="Kamina"/>
    <s v="Sud"/>
    <s v="Lubumbashi"/>
    <n v="394"/>
    <s v="0-500"/>
    <s v="Category A"/>
    <b v="0"/>
    <s v="Orange"/>
    <s v="VSAT/Relay"/>
    <s v="RuralCow/Open RAN"/>
    <s v="2G + 4G"/>
    <n v="18"/>
    <m/>
    <n v="15"/>
    <n v="20"/>
    <n v="5"/>
    <n v="10"/>
    <n v="10"/>
    <n v="10"/>
    <n v="70"/>
    <x v="0"/>
    <m/>
  </r>
  <r>
    <n v="255"/>
    <n v="589"/>
    <s v="mukunda"/>
    <n v="-8.4055960620000008"/>
    <n v="28.133733679999999"/>
    <s v="Haut-Katanga"/>
    <s v="Pweto"/>
    <s v="Sud"/>
    <s v="Lubumbashi"/>
    <n v="495"/>
    <s v="0-500"/>
    <s v="Category A"/>
    <b v="0"/>
    <s v="Orange"/>
    <s v="VSAT/Relay"/>
    <s v="RuralCow/Open RAN"/>
    <s v="2G + 4G"/>
    <n v="18"/>
    <m/>
    <n v="15"/>
    <n v="20"/>
    <n v="5"/>
    <n v="15"/>
    <n v="10"/>
    <n v="10"/>
    <n v="75"/>
    <x v="0"/>
    <m/>
  </r>
  <r>
    <n v="256"/>
    <n v="590"/>
    <s v="katumbe_kaloanzo"/>
    <n v="-8.4445900359999992"/>
    <n v="25.543610529999999"/>
    <s v="Haut-Lomami"/>
    <s v="Kamina"/>
    <s v="Sud"/>
    <s v="Lubumbashi"/>
    <n v="435"/>
    <s v="0-500"/>
    <s v="Category A"/>
    <b v="0"/>
    <s v="Orange"/>
    <s v="VSAT/Relay"/>
    <s v="RuralCow/Open RAN"/>
    <s v="2G + 4G"/>
    <n v="18"/>
    <m/>
    <n v="15"/>
    <n v="20"/>
    <n v="5"/>
    <n v="10"/>
    <n v="10"/>
    <n v="10"/>
    <n v="70"/>
    <x v="0"/>
    <m/>
  </r>
  <r>
    <n v="257"/>
    <n v="591"/>
    <s v="luyembe"/>
    <n v="-8.5423423009999997"/>
    <n v="22.18548384"/>
    <s v="Lualaba"/>
    <s v="Kapanga"/>
    <s v="Sud"/>
    <s v="Lubumbashi"/>
    <n v="438"/>
    <s v="0-500"/>
    <s v="Category A"/>
    <b v="0"/>
    <s v="Orange"/>
    <s v="VSAT/Relay"/>
    <s v="RuralCow/Open RAN"/>
    <s v="2G + 4G"/>
    <n v="18"/>
    <m/>
    <n v="15"/>
    <n v="20"/>
    <n v="5"/>
    <n v="15"/>
    <n v="10"/>
    <n v="10"/>
    <n v="75"/>
    <x v="0"/>
    <m/>
  </r>
  <r>
    <n v="258"/>
    <n v="625"/>
    <s v="katatshi"/>
    <n v="-10.09408747"/>
    <n v="23.023130609999999"/>
    <s v="Lualaba"/>
    <s v="Dilolo"/>
    <s v="Sud"/>
    <s v="Lubumbashi"/>
    <n v="1322"/>
    <s v="500-1500"/>
    <s v="Category B"/>
    <b v="0"/>
    <s v="Orange"/>
    <s v="VSAT/Relay"/>
    <s v="RuralCow/Open RAN"/>
    <s v="2G + 4G"/>
    <n v="18"/>
    <m/>
    <n v="15"/>
    <n v="20"/>
    <n v="5"/>
    <n v="15"/>
    <n v="10"/>
    <n v="10"/>
    <n v="75"/>
    <x v="0"/>
    <m/>
  </r>
  <r>
    <n v="259"/>
    <s v="Bomalanga"/>
    <s v="Bomalanga"/>
    <n v="3.4113250000000002"/>
    <n v="19.977995"/>
    <s v="Sud-Ubangi"/>
    <s v="Gemena"/>
    <s v="Nord"/>
    <s v="Kisangani"/>
    <n v="6116"/>
    <s v="5000-10000"/>
    <s v="Category E"/>
    <b v="0"/>
    <s v="Airtel"/>
    <s v="VSAT"/>
    <s v="RuralLink"/>
    <s v="2G + 4G"/>
    <n v="35"/>
    <m/>
    <n v="15"/>
    <n v="20"/>
    <n v="15"/>
    <n v="15"/>
    <n v="10"/>
    <n v="10"/>
    <n v="85"/>
    <x v="0"/>
    <m/>
  </r>
  <r>
    <n v="260"/>
    <s v="Botoku"/>
    <s v="Botoku"/>
    <n v="1.0464382999999999"/>
    <n v="22.601728999999999"/>
    <s v="Tshuapa"/>
    <s v="Djolu"/>
    <s v="Nord"/>
    <s v="Kisangani"/>
    <n v="7724"/>
    <s v="5000-10000"/>
    <s v="Category E"/>
    <b v="0"/>
    <s v="Airtel"/>
    <s v="VSAT"/>
    <s v="RuralLink"/>
    <s v="2G + 4G"/>
    <n v="35"/>
    <m/>
    <n v="15"/>
    <n v="20"/>
    <n v="15"/>
    <n v="15"/>
    <n v="10"/>
    <n v="10"/>
    <n v="85"/>
    <x v="0"/>
    <m/>
  </r>
  <r>
    <n v="261"/>
    <s v="Mowa"/>
    <s v="Mowa"/>
    <n v="-3.7186970000000001"/>
    <n v="17.598056"/>
    <s v="Kwilu"/>
    <s v="Bagata"/>
    <s v="Ouest"/>
    <s v="Kinshasa"/>
    <n v="1840"/>
    <s v="1500-3000"/>
    <s v="Category C"/>
    <b v="1"/>
    <s v="Airtel"/>
    <s v="VSAT/Relay"/>
    <s v="RuralCow/Open RAN"/>
    <s v="2G + 4G"/>
    <n v="18"/>
    <m/>
    <n v="15"/>
    <n v="20"/>
    <n v="10"/>
    <n v="15"/>
    <n v="10"/>
    <n v="10"/>
    <n v="80"/>
    <x v="0"/>
    <m/>
  </r>
  <r>
    <n v="262"/>
    <s v="Boyadele"/>
    <s v="Boyadele"/>
    <n v="3.5278040000000002"/>
    <n v="19.957552"/>
    <s v="Sud-Ubangi"/>
    <s v="Gemena"/>
    <s v="Nord"/>
    <s v="Kisangani"/>
    <n v="9637"/>
    <s v="5000-10000"/>
    <s v="Category E"/>
    <b v="0"/>
    <s v="Airtel"/>
    <s v="VSAT"/>
    <s v="RuralLink"/>
    <s v="2G + 4G"/>
    <n v="35"/>
    <m/>
    <n v="15"/>
    <n v="20"/>
    <n v="15"/>
    <n v="15"/>
    <n v="10"/>
    <n v="10"/>
    <n v="85"/>
    <x v="0"/>
    <m/>
  </r>
  <r>
    <n v="263"/>
    <s v="New Sites Phase 2029"/>
    <s v="Molanda_Mongombe"/>
    <n v="2.370652432"/>
    <n v="20.896207319999998"/>
    <s v="Mongala"/>
    <s v="Lisala"/>
    <s v="Nord"/>
    <s v="Kisangani"/>
    <n v="322.57136606425001"/>
    <s v="0-500"/>
    <s v="Category A"/>
    <b v="1"/>
    <s v="Orange"/>
    <s v="VSAT/Relay"/>
    <s v="RuralCow/Open RAN"/>
    <s v="2G + 4G"/>
    <n v="18"/>
    <m/>
    <n v="15"/>
    <n v="20"/>
    <n v="5"/>
    <n v="10"/>
    <n v="10"/>
    <n v="10"/>
    <n v="70"/>
    <x v="0"/>
    <m/>
  </r>
  <r>
    <n v="264"/>
    <s v="New Sites Phase 2061"/>
    <s v="Yumbi_lkonia"/>
    <s v="-1.959233"/>
    <s v="16.695285"/>
    <s v="Equateur"/>
    <s v="Lukolela"/>
    <s v="Nord"/>
    <s v="Kisangani"/>
    <n v="323.08784963190601"/>
    <s v="0-500"/>
    <s v="Category A"/>
    <b v="1"/>
    <s v="Orange"/>
    <s v="VSAT/Relay"/>
    <s v="RuralCow/Open RAN"/>
    <s v="2G + 4G"/>
    <n v="18"/>
    <m/>
    <n v="15"/>
    <n v="20"/>
    <n v="5"/>
    <n v="10"/>
    <n v="10"/>
    <n v="10"/>
    <n v="70"/>
    <x v="0"/>
    <m/>
  </r>
  <r>
    <n v="265"/>
    <s v="Part2_23453_NewSite_11_554_550003"/>
    <s v="Baso"/>
    <n v="2.3046099999999998"/>
    <n v="22.339079999999999"/>
    <s v="Mongala"/>
    <s v="Bumba"/>
    <s v="Nord"/>
    <s v="Kisangani"/>
    <n v="5567"/>
    <s v="5000-10000"/>
    <s v="Category E"/>
    <b v="1"/>
    <s v="Orange"/>
    <s v="Microwave"/>
    <s v="RuralLink"/>
    <s v="2G + 4G"/>
    <n v="35"/>
    <m/>
    <n v="15"/>
    <n v="20"/>
    <n v="15"/>
    <n v="15"/>
    <n v="10"/>
    <n v="10"/>
    <n v="85"/>
    <x v="0"/>
    <m/>
  </r>
  <r>
    <n v="266"/>
    <s v="New Sites Phase 2003"/>
    <s v="Gbadolite_Vondo"/>
    <n v="4.3628673182554802"/>
    <n v="20.951902981842299"/>
    <s v="Nord-Ubangi"/>
    <s v="Gbadolite"/>
    <s v="Nord"/>
    <s v="Kisangani"/>
    <n v="1759.55399877578"/>
    <s v="1500-3000"/>
    <s v="Category C"/>
    <b v="0"/>
    <s v="Airtel"/>
    <s v="VSAT/Relay"/>
    <s v="RuralCow/Open RAN"/>
    <s v="2G + 4G"/>
    <n v="18"/>
    <m/>
    <n v="15"/>
    <n v="20"/>
    <n v="10"/>
    <n v="15"/>
    <n v="10"/>
    <n v="10"/>
    <n v="80"/>
    <x v="0"/>
    <m/>
  </r>
  <r>
    <n v="267"/>
    <n v="653"/>
    <s v="Lusaka"/>
    <n v="-7.1318032389999999"/>
    <n v="29.44968489"/>
    <s v="Tanganyika"/>
    <s v="Moba"/>
    <s v="Sud"/>
    <s v="Lubumbashi"/>
    <n v="811"/>
    <s v="500-1500"/>
    <s v="Category B"/>
    <b v="0"/>
    <s v="Airtel"/>
    <s v="VSAT/Relay"/>
    <s v="RuralCow/Open RAN"/>
    <s v="2G + 4G"/>
    <n v="18"/>
    <m/>
    <n v="15"/>
    <n v="20"/>
    <n v="5"/>
    <n v="10"/>
    <n v="10"/>
    <n v="10"/>
    <n v="70"/>
    <x v="0"/>
    <m/>
  </r>
  <r>
    <n v="268"/>
    <n v="654"/>
    <s v="Lupasha"/>
    <n v="-10.65641885"/>
    <n v="24.338150049999999"/>
    <s v="Lualaba"/>
    <s v="Dilolo"/>
    <s v="Sud"/>
    <s v="Lubumbashi"/>
    <n v="234"/>
    <s v="0-500"/>
    <s v="Category A"/>
    <b v="0"/>
    <s v="Airtel"/>
    <s v="VSAT/Relay"/>
    <s v="RuralCow/Open RAN"/>
    <s v="2G + 4G"/>
    <n v="18"/>
    <m/>
    <n v="15"/>
    <n v="20"/>
    <n v="5"/>
    <n v="10"/>
    <n v="10"/>
    <n v="10"/>
    <n v="70"/>
    <x v="0"/>
    <m/>
  </r>
  <r>
    <n v="269"/>
    <s v="New Sites Phase 2018"/>
    <s v="Parakondo"/>
    <n v="2.977911679"/>
    <n v="26.848061380000001"/>
    <s v="Bas-Uele"/>
    <s v="Poko"/>
    <s v="Nord"/>
    <s v="Kisangani"/>
    <n v="235.37486182153199"/>
    <s v="0-500"/>
    <s v="Category A"/>
    <b v="0"/>
    <s v="Airtel"/>
    <s v="VSAT/Relay"/>
    <s v="RuralCow/Open RAN"/>
    <s v="2G + 4G"/>
    <n v="18"/>
    <m/>
    <n v="15"/>
    <n v="20"/>
    <n v="5"/>
    <n v="10"/>
    <n v="10"/>
    <n v="10"/>
    <n v="70"/>
    <x v="0"/>
    <m/>
  </r>
  <r>
    <n v="270"/>
    <s v="Part2_23453_NewSite_1_832_50003"/>
    <s v="Baruti"/>
    <n v="2.855226"/>
    <n v="24.827527"/>
    <s v="Bas-Uele"/>
    <s v="Buta"/>
    <s v="Nord"/>
    <s v="Kisangani"/>
    <n v="3463"/>
    <s v="3000-5000"/>
    <s v="Category D"/>
    <b v="1"/>
    <s v="Airtel"/>
    <s v="Microwave"/>
    <s v="RuralStar"/>
    <s v="2G + 4G"/>
    <n v="30"/>
    <s v="Agricol area"/>
    <n v="20"/>
    <n v="10"/>
    <n v="10"/>
    <n v="15"/>
    <n v="10"/>
    <n v="10"/>
    <n v="75"/>
    <x v="0"/>
    <m/>
  </r>
  <r>
    <n v="271"/>
    <s v="Part1_23453_NewSite_7_900_350002"/>
    <s v="Kingwangala village 2"/>
    <n v="-7.3902200000000002"/>
    <n v="18.003778000000001"/>
    <s v="Kwango"/>
    <s v="Kasongo-Lunda"/>
    <s v="Ouest"/>
    <s v="Kinshasa"/>
    <n v="4631.0025487502699"/>
    <s v="3000-5000"/>
    <s v="Category D"/>
    <b v="0"/>
    <s v="Vodacom"/>
    <s v="VSAT"/>
    <s v="RuralStar"/>
    <s v="2G + 4G"/>
    <n v="30"/>
    <m/>
    <n v="15"/>
    <n v="20"/>
    <n v="10"/>
    <n v="15"/>
    <n v="10"/>
    <n v="10"/>
    <n v="80"/>
    <x v="0"/>
    <m/>
  </r>
  <r>
    <n v="272"/>
    <s v="Mondjoku"/>
    <s v="Mondjoku"/>
    <n v="-1.3322430000000001"/>
    <n v="22.516627"/>
    <s v="Tshuapa"/>
    <s v="Bokungu"/>
    <s v="Nord"/>
    <s v="Kisangani"/>
    <n v="3594.8322797119599"/>
    <s v="3000-5000"/>
    <s v="Category D"/>
    <b v="0"/>
    <s v="Vodacom"/>
    <s v="VSAT"/>
    <s v="RuralStar"/>
    <s v="2G + 4G"/>
    <n v="30"/>
    <m/>
    <n v="15"/>
    <n v="20"/>
    <n v="5"/>
    <n v="10"/>
    <n v="10"/>
    <n v="10"/>
    <n v="70"/>
    <x v="0"/>
    <m/>
  </r>
  <r>
    <n v="273"/>
    <s v="New Sites Phase 2010"/>
    <s v="Nagero_Bwere"/>
    <n v="3.9419406420000001"/>
    <n v="29.442767589999999"/>
    <s v="Haut-Uele"/>
    <s v="Dungu"/>
    <s v="Nord"/>
    <s v="Kisangani"/>
    <n v="357.43741013109701"/>
    <s v="0-500"/>
    <s v="Category A"/>
    <b v="0"/>
    <s v="Vodacom"/>
    <s v="VSAT/Relay"/>
    <s v="RuralCow/Open RAN"/>
    <s v="2G + 4G"/>
    <n v="18"/>
    <s v="Réquis pour la securité de la population"/>
    <n v="30"/>
    <n v="20"/>
    <n v="5"/>
    <n v="15"/>
    <n v="10"/>
    <n v="10"/>
    <n v="90"/>
    <x v="0"/>
    <m/>
  </r>
  <r>
    <n v="274"/>
    <s v="New Sites Phase 2012"/>
    <s v="Nagero_Gangalana Bodio"/>
    <n v="3.7671319049999998"/>
    <n v="29.333051279999999"/>
    <s v="Haut-Uele"/>
    <s v="Dungu"/>
    <s v="Nord"/>
    <s v="Kisangani"/>
    <n v="301.16887185722601"/>
    <s v="0-500"/>
    <s v="Category A"/>
    <b v="0"/>
    <s v="Vodacom"/>
    <s v="VSAT/Relay"/>
    <s v="RuralCow/Open RAN"/>
    <s v="2G + 4G"/>
    <n v="18"/>
    <s v="Réquis pour la securité de la population"/>
    <n v="30"/>
    <n v="20"/>
    <n v="5"/>
    <n v="15"/>
    <n v="10"/>
    <n v="10"/>
    <n v="90"/>
    <x v="0"/>
    <m/>
  </r>
  <r>
    <n v="275"/>
    <s v="New Sites Phase 2046"/>
    <s v="Monzanga"/>
    <n v="0.51694835699999997"/>
    <n v="19.01877897"/>
    <s v="Equateur"/>
    <s v="Bolomba"/>
    <s v="Nord"/>
    <s v="Kisangani"/>
    <n v="1819.1576812416299"/>
    <s v="1500-3000"/>
    <s v="Category C"/>
    <b v="0"/>
    <s v="Vodacom"/>
    <s v="VSAT/Relay"/>
    <s v="RuralCow/Open RAN"/>
    <s v="2G + 4G"/>
    <n v="18"/>
    <m/>
    <n v="15"/>
    <n v="20"/>
    <n v="10"/>
    <n v="15"/>
    <n v="10"/>
    <n v="10"/>
    <n v="80"/>
    <x v="0"/>
    <m/>
  </r>
  <r>
    <n v="276"/>
    <s v="New Sites Phase 2060"/>
    <s v="lsunguma"/>
    <n v="-1.8590640359999999"/>
    <n v="23.19799214"/>
    <s v="Tshuapa"/>
    <s v="Ikela"/>
    <s v="Nord"/>
    <s v="Kisangani"/>
    <n v="312.65380438417202"/>
    <s v="0-500"/>
    <s v="Category A"/>
    <b v="0"/>
    <s v="Vodacom"/>
    <s v="VSAT/Relay"/>
    <s v="RuralCow/Open RAN"/>
    <s v="2G + 4G"/>
    <n v="18"/>
    <m/>
    <n v="15"/>
    <n v="20"/>
    <n v="5"/>
    <n v="10"/>
    <n v="10"/>
    <n v="10"/>
    <n v="70"/>
    <x v="0"/>
    <m/>
  </r>
  <r>
    <n v="277"/>
    <s v="Part2_23453_NewSite_19_709_950001"/>
    <s v="Mondombe"/>
    <n v="-0.77227699999999999"/>
    <n v="22.750502000000001"/>
    <s v="Tshuapa"/>
    <s v="Ikela"/>
    <s v="Nord"/>
    <s v="Kisangani"/>
    <n v="3859"/>
    <s v="3000-5000"/>
    <s v="Category D"/>
    <b v="0"/>
    <s v="Vodacom"/>
    <s v="VSAT"/>
    <s v="RuralStar"/>
    <s v="2G + 4G"/>
    <n v="30"/>
    <m/>
    <n v="15"/>
    <n v="20"/>
    <n v="10"/>
    <n v="15"/>
    <n v="10"/>
    <n v="10"/>
    <n v="80"/>
    <x v="0"/>
    <m/>
  </r>
  <r>
    <n v="278"/>
    <s v="Yalikomba"/>
    <s v="Yalikomba"/>
    <n v="-1.191068"/>
    <n v="22.507106"/>
    <s v="Tshuapa"/>
    <s v="Bokungu"/>
    <s v="Nord"/>
    <s v="Kisangani"/>
    <n v="3267.2583107650198"/>
    <s v="3000-5000"/>
    <s v="Category D"/>
    <b v="0"/>
    <s v="Vodacom"/>
    <s v="VSAT"/>
    <s v="RuralStar"/>
    <s v="2G + 4G"/>
    <n v="30"/>
    <m/>
    <n v="15"/>
    <n v="20"/>
    <n v="10"/>
    <n v="15"/>
    <n v="10"/>
    <n v="10"/>
    <n v="80"/>
    <x v="0"/>
    <m/>
  </r>
  <r>
    <n v="279"/>
    <s v="Part2_23453_NewSite_1_870_50001"/>
    <s v="Balele"/>
    <n v="2.6280999999999999"/>
    <n v="26.215029000000001"/>
    <s v="Bas-Uele"/>
    <s v="Poko"/>
    <s v="Nord"/>
    <s v="Kisangani"/>
    <n v="7306.69291025043"/>
    <s v="5000-10000"/>
    <s v="Category E"/>
    <b v="0"/>
    <s v="Vodacom"/>
    <s v="VSAT"/>
    <s v="RuralLink"/>
    <s v="2G + 4G"/>
    <n v="35"/>
    <m/>
    <n v="15"/>
    <n v="20"/>
    <n v="15"/>
    <n v="15"/>
    <n v="10"/>
    <n v="10"/>
    <n v="85"/>
    <x v="0"/>
    <m/>
  </r>
  <r>
    <n v="280"/>
    <s v="Part2_23453_NewSite_11_557_550002"/>
    <s v="Bongolu"/>
    <n v="2.3244310000000001"/>
    <n v="22.417325000000002"/>
    <s v="Mongala"/>
    <s v="Bumba"/>
    <s v="Nord"/>
    <s v="Kisangani"/>
    <n v="8804.0504010130207"/>
    <s v="5000-10000"/>
    <s v="Category E"/>
    <b v="0"/>
    <s v="Vodacom"/>
    <s v="VSAT"/>
    <s v="RuralLink"/>
    <s v="2G + 4G"/>
    <n v="35"/>
    <m/>
    <n v="15"/>
    <n v="20"/>
    <n v="15"/>
    <n v="15"/>
    <n v="10"/>
    <n v="10"/>
    <n v="85"/>
    <x v="0"/>
    <m/>
  </r>
  <r>
    <n v="281"/>
    <n v="646"/>
    <s v="bANAKIRA"/>
    <n v="-1.2638761199999999"/>
    <n v="25.360544449999999"/>
    <s v="Tshopo"/>
    <s v="Ubundu"/>
    <s v="Nord"/>
    <s v="Kisangani"/>
    <n v="1754"/>
    <s v="1500-3000"/>
    <s v="Category C"/>
    <b v="0"/>
    <s v="Orange"/>
    <s v="VSAT/Relay"/>
    <s v="RuralCow/Open RAN"/>
    <s v="2G + 4G"/>
    <n v="18"/>
    <m/>
    <n v="15"/>
    <n v="20"/>
    <n v="10"/>
    <n v="15"/>
    <n v="10"/>
    <n v="10"/>
    <n v="80"/>
    <x v="0"/>
    <m/>
  </r>
  <r>
    <n v="282"/>
    <n v="657"/>
    <s v="Baringa-Moke"/>
    <n v="-0.84228514899999996"/>
    <n v="21.503531559999999"/>
    <s v="Tshuapa"/>
    <s v="Boende"/>
    <s v="Nord"/>
    <s v="Kisangani"/>
    <n v="1629"/>
    <s v="1500-3000"/>
    <s v="Category C"/>
    <b v="0"/>
    <s v="Airtel"/>
    <s v="VSAT/Relay"/>
    <s v="RuralCow/Open RAN"/>
    <s v="2G + 4G"/>
    <n v="18"/>
    <m/>
    <n v="15"/>
    <n v="20"/>
    <n v="10"/>
    <n v="15"/>
    <n v="10"/>
    <n v="10"/>
    <n v="80"/>
    <x v="0"/>
    <m/>
  </r>
  <r>
    <n v="283"/>
    <n v="700"/>
    <s v="BOKOLONGO"/>
    <n v="-0.152447948"/>
    <n v="18.385855729999999"/>
    <s v="Equateur"/>
    <s v="Bikoro"/>
    <s v="Nord"/>
    <s v="Kisangani"/>
    <n v="1375"/>
    <s v="500-1500"/>
    <s v="Category B"/>
    <b v="0"/>
    <s v="Airtel"/>
    <s v="VSAT/Relay"/>
    <s v="RuralCow/Open RAN"/>
    <s v="2G + 4G"/>
    <n v="18"/>
    <m/>
    <n v="15"/>
    <n v="20"/>
    <n v="5"/>
    <n v="15"/>
    <n v="10"/>
    <n v="10"/>
    <n v="75"/>
    <x v="0"/>
    <m/>
  </r>
  <r>
    <n v="284"/>
    <n v="720"/>
    <s v="Lileko"/>
    <n v="1.087470621"/>
    <n v="24.161552889999999"/>
    <s v="Tshopo"/>
    <s v="Basoko"/>
    <s v="Nord"/>
    <s v="Kisangani"/>
    <n v="1684"/>
    <s v="1500-3000"/>
    <s v="Category C"/>
    <b v="0"/>
    <s v="Airtel"/>
    <s v="VSAT/Relay"/>
    <s v="RuralCow/Open RAN"/>
    <s v="2G + 4G"/>
    <n v="18"/>
    <m/>
    <n v="15"/>
    <n v="20"/>
    <n v="10"/>
    <n v="15"/>
    <n v="10"/>
    <n v="10"/>
    <n v="80"/>
    <x v="0"/>
    <m/>
  </r>
  <r>
    <n v="285"/>
    <n v="737"/>
    <s v="Loolo"/>
    <n v="0.95515320699999995"/>
    <n v="20.228041300000001"/>
    <s v="Equateur"/>
    <s v="Basankusu"/>
    <s v="Nord"/>
    <s v="Kisangani"/>
    <n v="1592"/>
    <s v="1500-3000"/>
    <s v="Category C"/>
    <b v="0"/>
    <s v="Airtel"/>
    <s v="VSAT/Relay"/>
    <s v="RuralCow/Open RAN"/>
    <s v="2G + 4G"/>
    <n v="18"/>
    <m/>
    <n v="15"/>
    <n v="20"/>
    <n v="5"/>
    <n v="10"/>
    <n v="10"/>
    <n v="10"/>
    <n v="70"/>
    <x v="0"/>
    <m/>
  </r>
  <r>
    <n v="286"/>
    <n v="742"/>
    <s v="Yalomanga"/>
    <n v="-0.35486400000000001"/>
    <n v="23.441257109999999"/>
    <s v="Tshopo"/>
    <s v="Yahuma"/>
    <s v="Nord"/>
    <s v="Kisangani"/>
    <n v="1578"/>
    <s v="1500-3000"/>
    <s v="Category C"/>
    <b v="0"/>
    <s v="Airtel"/>
    <s v="VSAT/Relay"/>
    <s v="RuralCow/Open RAN"/>
    <s v="2G + 4G"/>
    <n v="18"/>
    <m/>
    <n v="15"/>
    <n v="20"/>
    <n v="5"/>
    <n v="10"/>
    <n v="10"/>
    <n v="10"/>
    <n v="70"/>
    <x v="0"/>
    <m/>
  </r>
  <r>
    <n v="287"/>
    <n v="791"/>
    <s v="Elipa"/>
    <n v="-1.0481066649999999"/>
    <n v="24.302355200000001"/>
    <s v="Tshopo"/>
    <s v="Opala"/>
    <s v="Nord"/>
    <s v="Kisangani"/>
    <n v="1523"/>
    <s v="1500-3000"/>
    <s v="Category C"/>
    <b v="0"/>
    <s v="Airtel"/>
    <s v="VSAT/Relay"/>
    <s v="RuralCow/Open RAN"/>
    <s v="2G + 4G"/>
    <n v="18"/>
    <m/>
    <n v="15"/>
    <n v="20"/>
    <n v="10"/>
    <n v="15"/>
    <n v="10"/>
    <n v="10"/>
    <n v="80"/>
    <x v="0"/>
    <m/>
  </r>
  <r>
    <n v="288"/>
    <n v="802"/>
    <s v="Ingweme"/>
    <n v="-3.4220265830000001"/>
    <n v="16.400144210000001"/>
    <s v="Mai-Ndombe"/>
    <s v="Kwamouth"/>
    <s v="Ouest"/>
    <s v="Kinshasa"/>
    <n v="1593"/>
    <s v="1500-3000"/>
    <s v="Category C"/>
    <b v="0"/>
    <s v="Airtel"/>
    <s v="VSAT/Relay"/>
    <s v="RuralCow/Open RAN"/>
    <s v="2G + 4G"/>
    <n v="18"/>
    <m/>
    <n v="15"/>
    <n v="20"/>
    <n v="10"/>
    <n v="15"/>
    <n v="10"/>
    <n v="10"/>
    <n v="80"/>
    <x v="0"/>
    <m/>
  </r>
  <r>
    <n v="289"/>
    <n v="774"/>
    <s v="Mukia"/>
    <n v="-5.9264078480000002"/>
    <n v="25.237850389999998"/>
    <s v="Lomami"/>
    <s v="Lubao"/>
    <s v="Centre"/>
    <s v="Mbuji-Mayi"/>
    <n v="1390"/>
    <s v="500-1500"/>
    <s v="Category B"/>
    <b v="0"/>
    <s v="Airtel"/>
    <s v="VSAT/Relay"/>
    <s v="RuralCow/Open RAN"/>
    <s v="2G + 4G"/>
    <n v="18"/>
    <m/>
    <n v="15"/>
    <n v="20"/>
    <n v="5"/>
    <n v="15"/>
    <n v="10"/>
    <n v="10"/>
    <n v="75"/>
    <x v="0"/>
    <m/>
  </r>
  <r>
    <n v="290"/>
    <s v="Part1_23453_NewSite_6_96_300004"/>
    <s v="Katoba village"/>
    <n v="-6.3221160000000003"/>
    <n v="23.721350000000001"/>
    <s v="Kasai Oriental"/>
    <s v="Tshilenge"/>
    <s v="Centre"/>
    <s v="Mbuji-Mayi"/>
    <n v="8644.5380910005078"/>
    <s v="5000-10000"/>
    <s v="Category E"/>
    <b v="1"/>
    <s v="Airtel"/>
    <s v="Microwave"/>
    <s v="RuralLink"/>
    <s v="2G + 4G"/>
    <n v="35"/>
    <m/>
    <n v="15"/>
    <n v="10"/>
    <n v="15"/>
    <n v="15"/>
    <n v="10"/>
    <n v="10"/>
    <n v="75"/>
    <x v="0"/>
    <m/>
  </r>
  <r>
    <n v="291"/>
    <s v="Part1_23453_NewSite_6_141_300001"/>
    <s v="Kafita"/>
    <n v="-6.5676699999999997"/>
    <n v="23.594346999999999"/>
    <s v="Kasai Oriental"/>
    <s v="Tshilenge"/>
    <s v="Centre"/>
    <s v="Mbuji-Mayi"/>
    <n v="8140"/>
    <s v="5000-10000"/>
    <s v="Category E"/>
    <b v="1"/>
    <s v="Airtel"/>
    <s v="Microwave"/>
    <s v="RuralLink"/>
    <s v="2G + 4G"/>
    <n v="35"/>
    <s v="Site located at Lualaba mining area, not Kasai Oriental"/>
    <n v="20"/>
    <n v="10"/>
    <n v="15"/>
    <n v="15"/>
    <n v="10"/>
    <n v="10"/>
    <n v="80"/>
    <x v="0"/>
    <m/>
  </r>
  <r>
    <n v="292"/>
    <s v="Part1_23453_NewSite_6_143_300006"/>
    <s v="Bena-Tshitala"/>
    <n v="-6.6860609999999996"/>
    <n v="23.593157999999999"/>
    <s v="Kasai Oriental"/>
    <s v="Tshilenge"/>
    <s v="Centre"/>
    <s v="Mbuji-Mayi"/>
    <n v="4239.9401113002496"/>
    <s v="3000-5000"/>
    <s v="Category D"/>
    <b v="1"/>
    <s v="Airtel"/>
    <s v="Microwave"/>
    <s v="RuralStar"/>
    <s v="2G + 4G"/>
    <n v="30"/>
    <m/>
    <n v="15"/>
    <n v="20"/>
    <n v="10"/>
    <n v="15"/>
    <n v="10"/>
    <n v="10"/>
    <n v="80"/>
    <x v="0"/>
    <m/>
  </r>
  <r>
    <n v="293"/>
    <s v="Part1_23453_NewSite_6_15_300225"/>
    <s v="Bakamba village"/>
    <n v="-5.7341819999999997"/>
    <n v="23.651658000000001"/>
    <s v="Kasai Oriental"/>
    <s v="Lupatapata"/>
    <s v="Centre"/>
    <s v="Mbuji-Mayi"/>
    <n v="9786.8520530255701"/>
    <s v="5000-10000"/>
    <s v="Category E"/>
    <b v="1"/>
    <s v="Airtel"/>
    <s v="Microwave"/>
    <s v="RuralLink"/>
    <s v="2G + 4G"/>
    <n v="35"/>
    <m/>
    <n v="15"/>
    <n v="10"/>
    <n v="15"/>
    <n v="15"/>
    <n v="10"/>
    <n v="10"/>
    <n v="75"/>
    <x v="0"/>
    <m/>
  </r>
  <r>
    <n v="294"/>
    <s v="Part1_23453_NewSite_6_30_300002"/>
    <s v="Bena-Mpeta Village"/>
    <n v="-5.7953659999999996"/>
    <n v="23.299092999999999"/>
    <s v="Kasai Oriental"/>
    <s v="Kabeya-Kamwanga"/>
    <s v="Centre"/>
    <s v="Mbuji-Mayi"/>
    <n v="7893.2865664254596"/>
    <s v="5000-10000"/>
    <s v="Category E"/>
    <b v="1"/>
    <s v="Vodacom"/>
    <s v="Microwave"/>
    <s v="RuralLink"/>
    <s v="2G + 4G"/>
    <n v="35"/>
    <s v="Head of state village"/>
    <n v="15"/>
    <n v="20"/>
    <n v="15"/>
    <n v="15"/>
    <n v="10"/>
    <n v="10"/>
    <n v="85"/>
    <x v="0"/>
    <m/>
  </r>
  <r>
    <n v="295"/>
    <s v="Part1_23453_NewSite_6_37_300002"/>
    <s v="Tshilunde Village"/>
    <n v="-5.8332379999999997"/>
    <n v="23.531196999999999"/>
    <s v="Kasai Oriental"/>
    <s v="Lupatapata"/>
    <s v="Centre"/>
    <s v="Mbuji-Mayi"/>
    <n v="6714.9536956878901"/>
    <s v="5000-10000"/>
    <s v="Category E"/>
    <b v="1"/>
    <s v="Vodacom"/>
    <s v="Microwave"/>
    <s v="RuralLink"/>
    <s v="2G + 4G"/>
    <n v="35"/>
    <s v="Head of state village"/>
    <n v="15"/>
    <n v="10"/>
    <n v="15"/>
    <n v="15"/>
    <n v="10"/>
    <n v="10"/>
    <n v="75"/>
    <x v="0"/>
    <m/>
  </r>
  <r>
    <n v="296"/>
    <s v="Part1_23453_NewSite_6_54_300002"/>
    <s v="Kabeya-Kamwanga village 1"/>
    <n v="-6.0310090000000001"/>
    <n v="23.135292"/>
    <s v="Kasai Oriental"/>
    <s v="Kabeya-Kamwanga"/>
    <s v="Centre"/>
    <s v="Mbuji-Mayi"/>
    <n v="9107.6383458755299"/>
    <s v="5000-10000"/>
    <s v="Category E"/>
    <b v="1"/>
    <s v="Airtel"/>
    <s v="Microwave"/>
    <s v="RuralLink"/>
    <s v="2G + 4G"/>
    <n v="35"/>
    <s v="Head of state village"/>
    <n v="15"/>
    <n v="20"/>
    <n v="15"/>
    <n v="15"/>
    <n v="10"/>
    <n v="10"/>
    <n v="85"/>
    <x v="0"/>
    <m/>
  </r>
  <r>
    <n v="297"/>
    <s v="Part1_23453_NewSite_6_54_300385"/>
    <s v="Kabeya-Kamwanga village 2"/>
    <n v="-6.0633229999999996"/>
    <n v="23.203581"/>
    <s v="Kasai Oriental"/>
    <s v="Kabeya-Kamwanga"/>
    <s v="Centre"/>
    <s v="Mbuji-Mayi"/>
    <n v="4739.0592748877798"/>
    <s v="3000-5000"/>
    <s v="Category D"/>
    <b v="1"/>
    <s v="Orange"/>
    <s v="Microwave"/>
    <s v="RuralStar"/>
    <s v="2G + 4G"/>
    <n v="30"/>
    <s v="Head of state village"/>
    <n v="15"/>
    <n v="20"/>
    <n v="5"/>
    <n v="10"/>
    <n v="10"/>
    <n v="10"/>
    <n v="70"/>
    <x v="0"/>
    <m/>
  </r>
  <r>
    <n v="298"/>
    <s v="Part1_23453_NewSite_6_62_300002"/>
    <s v="Bena-Muamba"/>
    <n v="-6.0401999999999996"/>
    <n v="23.53124"/>
    <s v="Kasai Oriental"/>
    <s v="Lupatapata"/>
    <s v="Centre"/>
    <s v="Mbuji-Mayi"/>
    <n v="4847.1160010252797"/>
    <s v="3000-5000"/>
    <s v="Category D"/>
    <b v="1"/>
    <s v="Airtel"/>
    <s v="Microwave"/>
    <s v="RuralStar"/>
    <s v="2G + 4G"/>
    <n v="30"/>
    <m/>
    <n v="15"/>
    <n v="10"/>
    <n v="10"/>
    <n v="15"/>
    <n v="10"/>
    <n v="10"/>
    <n v="70"/>
    <x v="0"/>
    <m/>
  </r>
  <r>
    <n v="299"/>
    <s v="Yoseki"/>
    <s v="Yoseki"/>
    <n v="0.67623"/>
    <n v="22.459499999999998"/>
    <s v="Tshuapa"/>
    <s v="Djolu"/>
    <s v="Nord"/>
    <s v="Kisangani"/>
    <n v="8410.0036304742007"/>
    <s v="5000-10000"/>
    <s v="Category E"/>
    <b v="0"/>
    <s v="Vodacom"/>
    <s v="VSAT"/>
    <s v="RuralLink"/>
    <s v="2G + 4G"/>
    <n v="35"/>
    <s v="Chef town area and Vodacom existing site at 430 meters"/>
    <n v="30"/>
    <n v="5"/>
    <n v="15"/>
    <n v="15"/>
    <n v="10"/>
    <n v="10"/>
    <n v="85"/>
    <x v="0"/>
    <m/>
  </r>
  <r>
    <n v="300"/>
    <s v="Bulwen"/>
    <s v="Bulwen"/>
    <n v="-4.3198540000000003"/>
    <n v="19.388953000000001"/>
    <s v="Kwilu"/>
    <s v="Idiofa"/>
    <s v="Ouest"/>
    <s v="Kinshasa"/>
    <n v="3410"/>
    <s v="3000-5000"/>
    <s v="Category D"/>
    <b v="0"/>
    <s v="Vodacom"/>
    <s v="VSAT"/>
    <s v="RuralStar"/>
    <s v="2G + 4G"/>
    <n v="30"/>
    <s v="Added/OK/AMN available with 2G only "/>
    <n v="15"/>
    <n v="20"/>
    <n v="10"/>
    <n v="15"/>
    <n v="10"/>
    <n v="10"/>
    <n v="80"/>
    <x v="0"/>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r>
    <m/>
    <m/>
    <m/>
    <m/>
    <m/>
    <m/>
    <m/>
    <m/>
    <m/>
    <m/>
    <m/>
    <m/>
    <m/>
    <m/>
    <m/>
    <m/>
    <m/>
    <m/>
    <m/>
    <m/>
    <m/>
    <m/>
    <m/>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9828D-C665-40F8-B083-448963081DF8}" name="Tableau croisé dynamique1" cacheId="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Seuil Niveau de Priorité">
  <location ref="A2:B5" firstHeaderRow="1" firstDataRow="1" firstDataCol="1"/>
  <pivotFields count="2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s>
  <rowFields count="1">
    <field x="26"/>
  </rowFields>
  <rowItems count="3">
    <i>
      <x/>
    </i>
    <i>
      <x v="1"/>
    </i>
    <i t="grand">
      <x/>
    </i>
  </rowItems>
  <colItems count="1">
    <i/>
  </colItems>
  <dataFields count="1">
    <dataField name="#Sites" fld="1"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841D0-4FF1-4BEB-8C67-6DF12F53B837}">
  <dimension ref="A2:C5"/>
  <sheetViews>
    <sheetView workbookViewId="0">
      <selection activeCell="E14" sqref="E14"/>
    </sheetView>
  </sheetViews>
  <sheetFormatPr baseColWidth="10" defaultRowHeight="14.5"/>
  <cols>
    <col min="1" max="1" width="22.54296875" bestFit="1" customWidth="1"/>
    <col min="2" max="2" width="5.7265625" bestFit="1" customWidth="1"/>
    <col min="3" max="3" width="73.54296875" bestFit="1" customWidth="1"/>
  </cols>
  <sheetData>
    <row r="2" spans="1:3">
      <c r="A2" s="164" t="s">
        <v>829</v>
      </c>
      <c r="B2" t="s">
        <v>830</v>
      </c>
    </row>
    <row r="3" spans="1:3">
      <c r="A3" s="165" t="s">
        <v>827</v>
      </c>
      <c r="B3" s="166">
        <v>12</v>
      </c>
      <c r="C3" s="167" t="s">
        <v>823</v>
      </c>
    </row>
    <row r="4" spans="1:3">
      <c r="A4" s="165" t="s">
        <v>826</v>
      </c>
      <c r="B4" s="166">
        <v>288</v>
      </c>
    </row>
    <row r="5" spans="1:3">
      <c r="A5" s="165" t="s">
        <v>828</v>
      </c>
      <c r="B5" s="166">
        <v>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BDBA2-29CB-40CC-968F-96500000052C}">
  <sheetPr>
    <tabColor rgb="FF00B050"/>
  </sheetPr>
  <dimension ref="A1:AB302"/>
  <sheetViews>
    <sheetView tabSelected="1" zoomScaleNormal="100" workbookViewId="0">
      <pane ySplit="2" topLeftCell="A3" activePane="bottomLeft" state="frozen"/>
      <selection pane="bottomLeft" activeCell="AB52" sqref="AB52"/>
    </sheetView>
  </sheetViews>
  <sheetFormatPr baseColWidth="10" defaultColWidth="7.81640625" defaultRowHeight="14.5"/>
  <cols>
    <col min="1" max="1" width="5.08984375" style="137" customWidth="1"/>
    <col min="2" max="2" width="34.26953125" style="137" bestFit="1" customWidth="1"/>
    <col min="3" max="3" width="20.81640625" style="137" customWidth="1"/>
    <col min="4" max="4" width="9.6328125" style="137" customWidth="1"/>
    <col min="5" max="5" width="10.81640625" style="137" customWidth="1"/>
    <col min="6" max="6" width="12.7265625" style="137" customWidth="1"/>
    <col min="7" max="7" width="10.453125" style="137" customWidth="1"/>
    <col min="8" max="8" width="11.1796875" style="137" customWidth="1"/>
    <col min="9" max="9" width="8" style="137" customWidth="1"/>
    <col min="10" max="10" width="13.54296875" style="137" customWidth="1"/>
    <col min="11" max="11" width="15.1796875" style="137" customWidth="1"/>
    <col min="12" max="12" width="10.08984375" style="137" customWidth="1"/>
    <col min="13" max="13" width="6.90625" style="137" customWidth="1"/>
    <col min="14" max="14" width="10.08984375" style="137" customWidth="1"/>
    <col min="15" max="15" width="12.453125" style="137" customWidth="1"/>
    <col min="16" max="16" width="13" style="137" customWidth="1"/>
    <col min="17" max="17" width="7.453125" style="137" customWidth="1"/>
    <col min="18" max="18" width="8.54296875" style="137" customWidth="1"/>
    <col min="19" max="19" width="73.54296875" style="137" bestFit="1" customWidth="1"/>
    <col min="20" max="20" width="12.36328125" style="137" customWidth="1"/>
    <col min="21" max="21" width="15.36328125" style="137" customWidth="1"/>
    <col min="22" max="22" width="12.90625" style="137" customWidth="1"/>
    <col min="23" max="23" width="13.1796875" style="137" customWidth="1"/>
    <col min="24" max="24" width="13.6328125" style="137" customWidth="1"/>
    <col min="25" max="25" width="16.81640625" style="137" customWidth="1"/>
    <col min="26" max="26" width="15.453125" style="137" customWidth="1"/>
    <col min="27" max="27" width="17.36328125" style="137" bestFit="1" customWidth="1"/>
    <col min="28" max="28" width="73.54296875" style="137" bestFit="1" customWidth="1"/>
    <col min="29" max="16384" width="7.81640625" style="137"/>
  </cols>
  <sheetData>
    <row r="1" spans="1:28" s="132" customFormat="1" ht="25" customHeight="1">
      <c r="A1" s="53"/>
      <c r="B1" s="54"/>
      <c r="C1" s="54"/>
      <c r="D1" s="54"/>
      <c r="E1" s="54"/>
      <c r="F1" s="54"/>
      <c r="G1" s="54"/>
      <c r="H1" s="54"/>
      <c r="I1" s="54"/>
      <c r="J1" s="55">
        <f>SUBTOTAL(9,J3:J302)</f>
        <v>872720.0875993584</v>
      </c>
      <c r="K1" s="54"/>
      <c r="L1" s="54"/>
      <c r="M1" s="54"/>
      <c r="N1" s="54"/>
      <c r="O1" s="54"/>
      <c r="P1" s="54"/>
      <c r="Q1" s="54"/>
      <c r="R1" s="54"/>
      <c r="S1" s="54"/>
      <c r="T1" s="161" t="s">
        <v>0</v>
      </c>
      <c r="U1" s="162"/>
      <c r="V1" s="162"/>
      <c r="W1" s="162"/>
      <c r="X1" s="162"/>
      <c r="Y1" s="162"/>
      <c r="Z1" s="162"/>
      <c r="AA1" s="162"/>
      <c r="AB1" s="163"/>
    </row>
    <row r="2" spans="1:28" s="56" customFormat="1" ht="58">
      <c r="A2" s="140" t="s">
        <v>123</v>
      </c>
      <c r="B2" s="141" t="s">
        <v>124</v>
      </c>
      <c r="C2" s="141" t="s">
        <v>125</v>
      </c>
      <c r="D2" s="141" t="s">
        <v>126</v>
      </c>
      <c r="E2" s="141" t="s">
        <v>127</v>
      </c>
      <c r="F2" s="141" t="s">
        <v>128</v>
      </c>
      <c r="G2" s="142" t="s">
        <v>129</v>
      </c>
      <c r="H2" s="142" t="s">
        <v>130</v>
      </c>
      <c r="I2" s="142" t="s">
        <v>131</v>
      </c>
      <c r="J2" s="143" t="s">
        <v>132</v>
      </c>
      <c r="K2" s="143" t="s">
        <v>133</v>
      </c>
      <c r="L2" s="143" t="s">
        <v>134</v>
      </c>
      <c r="M2" s="143" t="s">
        <v>135</v>
      </c>
      <c r="N2" s="143" t="s">
        <v>136</v>
      </c>
      <c r="O2" s="143" t="s">
        <v>137</v>
      </c>
      <c r="P2" s="143" t="s">
        <v>138</v>
      </c>
      <c r="Q2" s="143" t="s">
        <v>139</v>
      </c>
      <c r="R2" s="143" t="s">
        <v>140</v>
      </c>
      <c r="S2" s="144" t="s">
        <v>141</v>
      </c>
      <c r="T2" s="153" t="s">
        <v>8</v>
      </c>
      <c r="U2" s="154" t="s">
        <v>12</v>
      </c>
      <c r="V2" s="155" t="s">
        <v>16</v>
      </c>
      <c r="W2" s="154" t="s">
        <v>20</v>
      </c>
      <c r="X2" s="155" t="s">
        <v>23</v>
      </c>
      <c r="Y2" s="154" t="s">
        <v>27</v>
      </c>
      <c r="Z2" s="154" t="s">
        <v>142</v>
      </c>
      <c r="AA2" s="154" t="s">
        <v>825</v>
      </c>
      <c r="AB2" s="160" t="s">
        <v>824</v>
      </c>
    </row>
    <row r="3" spans="1:28">
      <c r="A3" s="145">
        <v>1</v>
      </c>
      <c r="B3" s="133" t="s">
        <v>143</v>
      </c>
      <c r="C3" s="133" t="s">
        <v>143</v>
      </c>
      <c r="D3" s="134">
        <v>-5.7728520000000003</v>
      </c>
      <c r="E3" s="134">
        <v>16.662443</v>
      </c>
      <c r="F3" s="133" t="s">
        <v>144</v>
      </c>
      <c r="G3" s="133" t="s">
        <v>145</v>
      </c>
      <c r="H3" s="133" t="s">
        <v>146</v>
      </c>
      <c r="I3" s="133" t="s">
        <v>147</v>
      </c>
      <c r="J3" s="135">
        <v>2628.70952443033</v>
      </c>
      <c r="K3" s="136" t="s">
        <v>148</v>
      </c>
      <c r="L3" s="136" t="s">
        <v>149</v>
      </c>
      <c r="M3" s="133" t="b">
        <v>1</v>
      </c>
      <c r="N3" s="133" t="s">
        <v>150</v>
      </c>
      <c r="O3" s="133" t="s">
        <v>151</v>
      </c>
      <c r="P3" s="133" t="s">
        <v>152</v>
      </c>
      <c r="Q3" s="133" t="s">
        <v>153</v>
      </c>
      <c r="R3" s="133">
        <v>18</v>
      </c>
      <c r="S3" s="131"/>
      <c r="T3" s="156">
        <v>15</v>
      </c>
      <c r="U3" s="133">
        <v>20</v>
      </c>
      <c r="V3" s="133">
        <v>10</v>
      </c>
      <c r="W3" s="133">
        <v>15</v>
      </c>
      <c r="X3" s="133">
        <v>10</v>
      </c>
      <c r="Y3" s="133">
        <v>10</v>
      </c>
      <c r="Z3" s="133">
        <f>SUM(T3:Y3)</f>
        <v>80</v>
      </c>
      <c r="AA3" s="133" t="s">
        <v>826</v>
      </c>
      <c r="AB3" s="131"/>
    </row>
    <row r="4" spans="1:28">
      <c r="A4" s="145">
        <f t="shared" ref="A4:A67" si="0">A3+1</f>
        <v>2</v>
      </c>
      <c r="B4" s="133" t="s">
        <v>154</v>
      </c>
      <c r="C4" s="133" t="s">
        <v>155</v>
      </c>
      <c r="D4" s="134">
        <v>-3.0824251519999999</v>
      </c>
      <c r="E4" s="134">
        <v>18.125867320000001</v>
      </c>
      <c r="F4" s="133" t="s">
        <v>156</v>
      </c>
      <c r="G4" s="133" t="s">
        <v>157</v>
      </c>
      <c r="H4" s="133" t="s">
        <v>146</v>
      </c>
      <c r="I4" s="133" t="s">
        <v>147</v>
      </c>
      <c r="J4" s="135">
        <v>253.55876387655701</v>
      </c>
      <c r="K4" s="136" t="s">
        <v>158</v>
      </c>
      <c r="L4" s="136" t="s">
        <v>159</v>
      </c>
      <c r="M4" s="133" t="b">
        <v>1</v>
      </c>
      <c r="N4" s="133" t="s">
        <v>150</v>
      </c>
      <c r="O4" s="133" t="s">
        <v>151</v>
      </c>
      <c r="P4" s="133" t="s">
        <v>152</v>
      </c>
      <c r="Q4" s="133" t="s">
        <v>153</v>
      </c>
      <c r="R4" s="133">
        <v>18</v>
      </c>
      <c r="S4" s="131"/>
      <c r="T4" s="156">
        <v>15</v>
      </c>
      <c r="U4" s="133">
        <v>20</v>
      </c>
      <c r="V4" s="133">
        <v>5</v>
      </c>
      <c r="W4" s="133">
        <v>10</v>
      </c>
      <c r="X4" s="133">
        <v>10</v>
      </c>
      <c r="Y4" s="133">
        <v>10</v>
      </c>
      <c r="Z4" s="133">
        <f t="shared" ref="Z4:Z67" si="1">SUM(T4:Y4)</f>
        <v>70</v>
      </c>
      <c r="AA4" s="133" t="s">
        <v>826</v>
      </c>
      <c r="AB4" s="131"/>
    </row>
    <row r="5" spans="1:28">
      <c r="A5" s="145">
        <f t="shared" si="0"/>
        <v>3</v>
      </c>
      <c r="B5" s="133" t="s">
        <v>160</v>
      </c>
      <c r="C5" s="133" t="s">
        <v>161</v>
      </c>
      <c r="D5" s="134">
        <v>-4.6847191976765901</v>
      </c>
      <c r="E5" s="134">
        <v>17.802018344094499</v>
      </c>
      <c r="F5" s="133" t="s">
        <v>162</v>
      </c>
      <c r="G5" s="133" t="s">
        <v>163</v>
      </c>
      <c r="H5" s="133" t="s">
        <v>146</v>
      </c>
      <c r="I5" s="133" t="s">
        <v>147</v>
      </c>
      <c r="J5" s="135">
        <v>1094.0160775259101</v>
      </c>
      <c r="K5" s="136" t="s">
        <v>164</v>
      </c>
      <c r="L5" s="136" t="s">
        <v>165</v>
      </c>
      <c r="M5" s="133" t="b">
        <v>1</v>
      </c>
      <c r="N5" s="133" t="s">
        <v>150</v>
      </c>
      <c r="O5" s="133" t="s">
        <v>151</v>
      </c>
      <c r="P5" s="133" t="s">
        <v>152</v>
      </c>
      <c r="Q5" s="133" t="s">
        <v>153</v>
      </c>
      <c r="R5" s="133">
        <v>18</v>
      </c>
      <c r="S5" s="131"/>
      <c r="T5" s="156">
        <v>15</v>
      </c>
      <c r="U5" s="133">
        <v>20</v>
      </c>
      <c r="V5" s="133">
        <v>5</v>
      </c>
      <c r="W5" s="133">
        <v>10</v>
      </c>
      <c r="X5" s="133">
        <v>10</v>
      </c>
      <c r="Y5" s="133">
        <v>10</v>
      </c>
      <c r="Z5" s="133">
        <f t="shared" si="1"/>
        <v>70</v>
      </c>
      <c r="AA5" s="133" t="s">
        <v>826</v>
      </c>
      <c r="AB5" s="131"/>
    </row>
    <row r="6" spans="1:28">
      <c r="A6" s="145">
        <f t="shared" si="0"/>
        <v>4</v>
      </c>
      <c r="B6" s="133" t="s">
        <v>166</v>
      </c>
      <c r="C6" s="133" t="s">
        <v>167</v>
      </c>
      <c r="D6" s="134">
        <v>3.5804631410000001</v>
      </c>
      <c r="E6" s="134">
        <v>28.884485420000001</v>
      </c>
      <c r="F6" s="133" t="s">
        <v>168</v>
      </c>
      <c r="G6" s="133" t="s">
        <v>169</v>
      </c>
      <c r="H6" s="133" t="s">
        <v>170</v>
      </c>
      <c r="I6" s="133" t="s">
        <v>171</v>
      </c>
      <c r="J6" s="135">
        <v>256.76442942768301</v>
      </c>
      <c r="K6" s="136" t="s">
        <v>158</v>
      </c>
      <c r="L6" s="136" t="s">
        <v>159</v>
      </c>
      <c r="M6" s="133" t="b">
        <v>1</v>
      </c>
      <c r="N6" s="133" t="s">
        <v>150</v>
      </c>
      <c r="O6" s="133" t="s">
        <v>151</v>
      </c>
      <c r="P6" s="133" t="s">
        <v>152</v>
      </c>
      <c r="Q6" s="133" t="s">
        <v>153</v>
      </c>
      <c r="R6" s="133">
        <v>18</v>
      </c>
      <c r="S6" s="131"/>
      <c r="T6" s="156">
        <v>15</v>
      </c>
      <c r="U6" s="133">
        <v>20</v>
      </c>
      <c r="V6" s="133">
        <v>5</v>
      </c>
      <c r="W6" s="133">
        <v>15</v>
      </c>
      <c r="X6" s="133">
        <v>10</v>
      </c>
      <c r="Y6" s="133">
        <v>10</v>
      </c>
      <c r="Z6" s="133">
        <f t="shared" si="1"/>
        <v>75</v>
      </c>
      <c r="AA6" s="133" t="s">
        <v>826</v>
      </c>
      <c r="AB6" s="131"/>
    </row>
    <row r="7" spans="1:28">
      <c r="A7" s="145">
        <f t="shared" si="0"/>
        <v>5</v>
      </c>
      <c r="B7" s="133" t="s">
        <v>172</v>
      </c>
      <c r="C7" s="133" t="s">
        <v>173</v>
      </c>
      <c r="D7" s="134">
        <v>2.7642433626883798</v>
      </c>
      <c r="E7" s="134">
        <v>30.219751669039699</v>
      </c>
      <c r="F7" s="133" t="s">
        <v>174</v>
      </c>
      <c r="G7" s="133" t="s">
        <v>175</v>
      </c>
      <c r="H7" s="133" t="s">
        <v>176</v>
      </c>
      <c r="I7" s="133" t="s">
        <v>177</v>
      </c>
      <c r="J7" s="135">
        <v>400.19381536543398</v>
      </c>
      <c r="K7" s="136" t="s">
        <v>158</v>
      </c>
      <c r="L7" s="136" t="s">
        <v>159</v>
      </c>
      <c r="M7" s="133" t="b">
        <v>1</v>
      </c>
      <c r="N7" s="133" t="s">
        <v>150</v>
      </c>
      <c r="O7" s="133" t="s">
        <v>151</v>
      </c>
      <c r="P7" s="133" t="s">
        <v>152</v>
      </c>
      <c r="Q7" s="133" t="s">
        <v>153</v>
      </c>
      <c r="R7" s="133">
        <v>18</v>
      </c>
      <c r="S7" s="131" t="s">
        <v>822</v>
      </c>
      <c r="T7" s="156">
        <v>30</v>
      </c>
      <c r="U7" s="133">
        <v>20</v>
      </c>
      <c r="V7" s="133">
        <v>5</v>
      </c>
      <c r="W7" s="133">
        <v>15</v>
      </c>
      <c r="X7" s="133">
        <v>10</v>
      </c>
      <c r="Y7" s="133">
        <v>10</v>
      </c>
      <c r="Z7" s="133">
        <f t="shared" si="1"/>
        <v>90</v>
      </c>
      <c r="AA7" s="133" t="s">
        <v>826</v>
      </c>
      <c r="AB7" s="131"/>
    </row>
    <row r="8" spans="1:28">
      <c r="A8" s="145">
        <f t="shared" si="0"/>
        <v>6</v>
      </c>
      <c r="B8" s="133" t="s">
        <v>178</v>
      </c>
      <c r="C8" s="133" t="s">
        <v>179</v>
      </c>
      <c r="D8" s="134">
        <v>2.3911581169999998</v>
      </c>
      <c r="E8" s="134">
        <v>22.267245899999999</v>
      </c>
      <c r="F8" s="133" t="s">
        <v>180</v>
      </c>
      <c r="G8" s="133" t="s">
        <v>181</v>
      </c>
      <c r="H8" s="133" t="s">
        <v>170</v>
      </c>
      <c r="I8" s="133" t="s">
        <v>171</v>
      </c>
      <c r="J8" s="135">
        <v>777.87828035652603</v>
      </c>
      <c r="K8" s="136" t="s">
        <v>164</v>
      </c>
      <c r="L8" s="136" t="s">
        <v>165</v>
      </c>
      <c r="M8" s="133" t="b">
        <v>1</v>
      </c>
      <c r="N8" s="133" t="s">
        <v>150</v>
      </c>
      <c r="O8" s="133" t="s">
        <v>151</v>
      </c>
      <c r="P8" s="133" t="s">
        <v>152</v>
      </c>
      <c r="Q8" s="133" t="s">
        <v>153</v>
      </c>
      <c r="R8" s="133">
        <v>18</v>
      </c>
      <c r="S8" s="131"/>
      <c r="T8" s="156">
        <v>15</v>
      </c>
      <c r="U8" s="133">
        <v>20</v>
      </c>
      <c r="V8" s="133">
        <v>5</v>
      </c>
      <c r="W8" s="133">
        <v>15</v>
      </c>
      <c r="X8" s="133">
        <v>10</v>
      </c>
      <c r="Y8" s="133">
        <v>10</v>
      </c>
      <c r="Z8" s="133">
        <f t="shared" si="1"/>
        <v>75</v>
      </c>
      <c r="AA8" s="133" t="s">
        <v>826</v>
      </c>
      <c r="AB8" s="131"/>
    </row>
    <row r="9" spans="1:28">
      <c r="A9" s="145">
        <f t="shared" si="0"/>
        <v>7</v>
      </c>
      <c r="B9" s="133" t="s">
        <v>182</v>
      </c>
      <c r="C9" s="133" t="s">
        <v>183</v>
      </c>
      <c r="D9" s="134">
        <v>1.617609619</v>
      </c>
      <c r="E9" s="134">
        <v>19.37706498</v>
      </c>
      <c r="F9" s="133" t="s">
        <v>180</v>
      </c>
      <c r="G9" s="133" t="s">
        <v>184</v>
      </c>
      <c r="H9" s="133" t="s">
        <v>170</v>
      </c>
      <c r="I9" s="133" t="s">
        <v>171</v>
      </c>
      <c r="J9" s="135">
        <v>359.49111439287702</v>
      </c>
      <c r="K9" s="136" t="s">
        <v>158</v>
      </c>
      <c r="L9" s="136" t="s">
        <v>159</v>
      </c>
      <c r="M9" s="133" t="b">
        <v>1</v>
      </c>
      <c r="N9" s="133" t="s">
        <v>150</v>
      </c>
      <c r="O9" s="133" t="s">
        <v>151</v>
      </c>
      <c r="P9" s="133" t="s">
        <v>152</v>
      </c>
      <c r="Q9" s="133" t="s">
        <v>153</v>
      </c>
      <c r="R9" s="133">
        <v>18</v>
      </c>
      <c r="S9" s="131"/>
      <c r="T9" s="156">
        <v>15</v>
      </c>
      <c r="U9" s="133">
        <v>20</v>
      </c>
      <c r="V9" s="133">
        <v>5</v>
      </c>
      <c r="W9" s="133">
        <v>15</v>
      </c>
      <c r="X9" s="133">
        <v>10</v>
      </c>
      <c r="Y9" s="133">
        <v>10</v>
      </c>
      <c r="Z9" s="133">
        <f t="shared" si="1"/>
        <v>75</v>
      </c>
      <c r="AA9" s="133" t="s">
        <v>826</v>
      </c>
      <c r="AB9" s="131"/>
    </row>
    <row r="10" spans="1:28">
      <c r="A10" s="145">
        <f t="shared" si="0"/>
        <v>8</v>
      </c>
      <c r="B10" s="133" t="s">
        <v>185</v>
      </c>
      <c r="C10" s="133" t="s">
        <v>186</v>
      </c>
      <c r="D10" s="134">
        <v>1.4615864519999999</v>
      </c>
      <c r="E10" s="134">
        <v>25.410541890000001</v>
      </c>
      <c r="F10" s="133" t="s">
        <v>187</v>
      </c>
      <c r="G10" s="133" t="s">
        <v>188</v>
      </c>
      <c r="H10" s="133" t="s">
        <v>170</v>
      </c>
      <c r="I10" s="133" t="s">
        <v>171</v>
      </c>
      <c r="J10" s="135">
        <v>2201.6036488264799</v>
      </c>
      <c r="K10" s="136" t="s">
        <v>148</v>
      </c>
      <c r="L10" s="136" t="s">
        <v>149</v>
      </c>
      <c r="M10" s="133" t="b">
        <v>1</v>
      </c>
      <c r="N10" s="133" t="s">
        <v>150</v>
      </c>
      <c r="O10" s="133" t="s">
        <v>151</v>
      </c>
      <c r="P10" s="133" t="s">
        <v>152</v>
      </c>
      <c r="Q10" s="133" t="s">
        <v>153</v>
      </c>
      <c r="R10" s="133">
        <v>18</v>
      </c>
      <c r="S10" s="131"/>
      <c r="T10" s="156">
        <v>15</v>
      </c>
      <c r="U10" s="133">
        <v>20</v>
      </c>
      <c r="V10" s="133">
        <v>10</v>
      </c>
      <c r="W10" s="133">
        <v>15</v>
      </c>
      <c r="X10" s="133">
        <v>10</v>
      </c>
      <c r="Y10" s="133">
        <v>10</v>
      </c>
      <c r="Z10" s="133">
        <f t="shared" si="1"/>
        <v>80</v>
      </c>
      <c r="AA10" s="133" t="s">
        <v>826</v>
      </c>
      <c r="AB10" s="131"/>
    </row>
    <row r="11" spans="1:28">
      <c r="A11" s="145">
        <f t="shared" si="0"/>
        <v>9</v>
      </c>
      <c r="B11" s="133" t="s">
        <v>189</v>
      </c>
      <c r="C11" s="133" t="s">
        <v>190</v>
      </c>
      <c r="D11" s="134">
        <v>1.5636417163921399</v>
      </c>
      <c r="E11" s="134">
        <v>29.774553002320499</v>
      </c>
      <c r="F11" s="133" t="s">
        <v>174</v>
      </c>
      <c r="G11" s="133" t="s">
        <v>191</v>
      </c>
      <c r="H11" s="133" t="s">
        <v>176</v>
      </c>
      <c r="I11" s="133" t="s">
        <v>177</v>
      </c>
      <c r="J11" s="135">
        <v>422.37836012244202</v>
      </c>
      <c r="K11" s="136" t="s">
        <v>158</v>
      </c>
      <c r="L11" s="136" t="s">
        <v>159</v>
      </c>
      <c r="M11" s="133" t="b">
        <v>0</v>
      </c>
      <c r="N11" s="133" t="s">
        <v>150</v>
      </c>
      <c r="O11" s="133" t="s">
        <v>151</v>
      </c>
      <c r="P11" s="133" t="s">
        <v>152</v>
      </c>
      <c r="Q11" s="133" t="s">
        <v>153</v>
      </c>
      <c r="R11" s="133">
        <v>18</v>
      </c>
      <c r="S11" s="131" t="s">
        <v>822</v>
      </c>
      <c r="T11" s="156">
        <v>30</v>
      </c>
      <c r="U11" s="133">
        <v>20</v>
      </c>
      <c r="V11" s="133">
        <v>5</v>
      </c>
      <c r="W11" s="133">
        <v>15</v>
      </c>
      <c r="X11" s="133">
        <v>10</v>
      </c>
      <c r="Y11" s="133">
        <v>10</v>
      </c>
      <c r="Z11" s="133">
        <f t="shared" si="1"/>
        <v>90</v>
      </c>
      <c r="AA11" s="133" t="s">
        <v>826</v>
      </c>
      <c r="AB11" s="131"/>
    </row>
    <row r="12" spans="1:28">
      <c r="A12" s="145">
        <f t="shared" si="0"/>
        <v>10</v>
      </c>
      <c r="B12" s="133" t="s">
        <v>192</v>
      </c>
      <c r="C12" s="133" t="s">
        <v>193</v>
      </c>
      <c r="D12" s="134">
        <v>4.0178209999999996</v>
      </c>
      <c r="E12" s="134">
        <v>22.518529999999998</v>
      </c>
      <c r="F12" s="133" t="s">
        <v>194</v>
      </c>
      <c r="G12" s="133" t="s">
        <v>195</v>
      </c>
      <c r="H12" s="133" t="s">
        <v>170</v>
      </c>
      <c r="I12" s="133" t="s">
        <v>171</v>
      </c>
      <c r="J12" s="135">
        <v>9802.2887281880794</v>
      </c>
      <c r="K12" s="136" t="s">
        <v>196</v>
      </c>
      <c r="L12" s="136" t="s">
        <v>197</v>
      </c>
      <c r="M12" s="133" t="b">
        <v>1</v>
      </c>
      <c r="N12" s="133" t="s">
        <v>150</v>
      </c>
      <c r="O12" s="133" t="s">
        <v>198</v>
      </c>
      <c r="P12" s="133" t="s">
        <v>199</v>
      </c>
      <c r="Q12" s="133" t="s">
        <v>153</v>
      </c>
      <c r="R12" s="133">
        <v>35</v>
      </c>
      <c r="S12" s="131"/>
      <c r="T12" s="156">
        <v>15</v>
      </c>
      <c r="U12" s="133">
        <v>20</v>
      </c>
      <c r="V12" s="133">
        <v>15</v>
      </c>
      <c r="W12" s="133">
        <v>15</v>
      </c>
      <c r="X12" s="133">
        <v>10</v>
      </c>
      <c r="Y12" s="133">
        <v>10</v>
      </c>
      <c r="Z12" s="133">
        <f t="shared" si="1"/>
        <v>85</v>
      </c>
      <c r="AA12" s="133" t="s">
        <v>826</v>
      </c>
      <c r="AB12" s="131"/>
    </row>
    <row r="13" spans="1:28">
      <c r="A13" s="145">
        <f t="shared" si="0"/>
        <v>11</v>
      </c>
      <c r="B13" s="133" t="s">
        <v>200</v>
      </c>
      <c r="C13" s="133" t="s">
        <v>201</v>
      </c>
      <c r="D13" s="134">
        <v>1.3165275824815199</v>
      </c>
      <c r="E13" s="134">
        <v>29.851107578141001</v>
      </c>
      <c r="F13" s="133" t="s">
        <v>174</v>
      </c>
      <c r="G13" s="133" t="s">
        <v>202</v>
      </c>
      <c r="H13" s="133" t="s">
        <v>176</v>
      </c>
      <c r="I13" s="133" t="s">
        <v>177</v>
      </c>
      <c r="J13" s="135">
        <v>2010.7784491181401</v>
      </c>
      <c r="K13" s="136" t="s">
        <v>148</v>
      </c>
      <c r="L13" s="136" t="s">
        <v>149</v>
      </c>
      <c r="M13" s="133" t="b">
        <v>1</v>
      </c>
      <c r="N13" s="133" t="s">
        <v>150</v>
      </c>
      <c r="O13" s="133" t="s">
        <v>151</v>
      </c>
      <c r="P13" s="133" t="s">
        <v>152</v>
      </c>
      <c r="Q13" s="133" t="s">
        <v>153</v>
      </c>
      <c r="R13" s="133">
        <v>18</v>
      </c>
      <c r="S13" s="131" t="s">
        <v>822</v>
      </c>
      <c r="T13" s="156">
        <v>30</v>
      </c>
      <c r="U13" s="133">
        <v>20</v>
      </c>
      <c r="V13" s="133">
        <v>10</v>
      </c>
      <c r="W13" s="133">
        <v>15</v>
      </c>
      <c r="X13" s="133">
        <v>10</v>
      </c>
      <c r="Y13" s="133">
        <v>10</v>
      </c>
      <c r="Z13" s="133">
        <f t="shared" si="1"/>
        <v>95</v>
      </c>
      <c r="AA13" s="133" t="s">
        <v>826</v>
      </c>
      <c r="AB13" s="131"/>
    </row>
    <row r="14" spans="1:28">
      <c r="A14" s="145">
        <f t="shared" si="0"/>
        <v>12</v>
      </c>
      <c r="B14" s="133" t="s">
        <v>203</v>
      </c>
      <c r="C14" s="133" t="s">
        <v>204</v>
      </c>
      <c r="D14" s="134">
        <v>0.97055815111683397</v>
      </c>
      <c r="E14" s="134">
        <v>29.1014519434388</v>
      </c>
      <c r="F14" s="133" t="s">
        <v>174</v>
      </c>
      <c r="G14" s="133" t="s">
        <v>191</v>
      </c>
      <c r="H14" s="133" t="s">
        <v>176</v>
      </c>
      <c r="I14" s="133" t="s">
        <v>177</v>
      </c>
      <c r="J14" s="135">
        <v>1498.49909140915</v>
      </c>
      <c r="K14" s="136" t="s">
        <v>164</v>
      </c>
      <c r="L14" s="136" t="s">
        <v>165</v>
      </c>
      <c r="M14" s="133" t="b">
        <v>1</v>
      </c>
      <c r="N14" s="133" t="s">
        <v>150</v>
      </c>
      <c r="O14" s="133" t="s">
        <v>151</v>
      </c>
      <c r="P14" s="133" t="s">
        <v>152</v>
      </c>
      <c r="Q14" s="133" t="s">
        <v>153</v>
      </c>
      <c r="R14" s="133">
        <v>18</v>
      </c>
      <c r="S14" s="131" t="s">
        <v>822</v>
      </c>
      <c r="T14" s="156">
        <v>30</v>
      </c>
      <c r="U14" s="133">
        <v>20</v>
      </c>
      <c r="V14" s="133">
        <v>5</v>
      </c>
      <c r="W14" s="133">
        <v>15</v>
      </c>
      <c r="X14" s="133">
        <v>10</v>
      </c>
      <c r="Y14" s="133">
        <v>10</v>
      </c>
      <c r="Z14" s="133">
        <f t="shared" si="1"/>
        <v>90</v>
      </c>
      <c r="AA14" s="133" t="s">
        <v>826</v>
      </c>
      <c r="AB14" s="131"/>
    </row>
    <row r="15" spans="1:28">
      <c r="A15" s="145">
        <f t="shared" si="0"/>
        <v>13</v>
      </c>
      <c r="B15" s="133" t="s">
        <v>205</v>
      </c>
      <c r="C15" s="133" t="s">
        <v>206</v>
      </c>
      <c r="D15" s="134">
        <v>-0.88750611199999996</v>
      </c>
      <c r="E15" s="134">
        <v>26.47296545</v>
      </c>
      <c r="F15" s="133" t="s">
        <v>207</v>
      </c>
      <c r="G15" s="133" t="s">
        <v>208</v>
      </c>
      <c r="H15" s="133" t="s">
        <v>176</v>
      </c>
      <c r="I15" s="133" t="s">
        <v>177</v>
      </c>
      <c r="J15" s="135">
        <v>590.63296067714703</v>
      </c>
      <c r="K15" s="136" t="s">
        <v>164</v>
      </c>
      <c r="L15" s="136" t="s">
        <v>165</v>
      </c>
      <c r="M15" s="133" t="b">
        <v>1</v>
      </c>
      <c r="N15" s="133" t="s">
        <v>150</v>
      </c>
      <c r="O15" s="133" t="s">
        <v>151</v>
      </c>
      <c r="P15" s="133" t="s">
        <v>152</v>
      </c>
      <c r="Q15" s="133" t="s">
        <v>153</v>
      </c>
      <c r="R15" s="133">
        <v>18</v>
      </c>
      <c r="S15" s="131"/>
      <c r="T15" s="156">
        <v>15</v>
      </c>
      <c r="U15" s="133">
        <v>20</v>
      </c>
      <c r="V15" s="133">
        <v>5</v>
      </c>
      <c r="W15" s="133">
        <v>15</v>
      </c>
      <c r="X15" s="133">
        <v>10</v>
      </c>
      <c r="Y15" s="133">
        <v>10</v>
      </c>
      <c r="Z15" s="133">
        <f t="shared" si="1"/>
        <v>75</v>
      </c>
      <c r="AA15" s="133" t="s">
        <v>826</v>
      </c>
      <c r="AB15" s="131"/>
    </row>
    <row r="16" spans="1:28">
      <c r="A16" s="145">
        <f t="shared" si="0"/>
        <v>14</v>
      </c>
      <c r="B16" s="133" t="s">
        <v>209</v>
      </c>
      <c r="C16" s="133" t="s">
        <v>210</v>
      </c>
      <c r="D16" s="134">
        <v>3.7791929999999998</v>
      </c>
      <c r="E16" s="134">
        <v>18.908322999999999</v>
      </c>
      <c r="F16" s="133" t="s">
        <v>211</v>
      </c>
      <c r="G16" s="133" t="s">
        <v>212</v>
      </c>
      <c r="H16" s="133" t="s">
        <v>170</v>
      </c>
      <c r="I16" s="133" t="s">
        <v>171</v>
      </c>
      <c r="J16" s="135">
        <v>7368.4396109004301</v>
      </c>
      <c r="K16" s="136" t="s">
        <v>196</v>
      </c>
      <c r="L16" s="136" t="s">
        <v>197</v>
      </c>
      <c r="M16" s="133" t="b">
        <v>1</v>
      </c>
      <c r="N16" s="133" t="s">
        <v>150</v>
      </c>
      <c r="O16" s="133" t="s">
        <v>198</v>
      </c>
      <c r="P16" s="133" t="s">
        <v>199</v>
      </c>
      <c r="Q16" s="133" t="s">
        <v>153</v>
      </c>
      <c r="R16" s="133">
        <v>35</v>
      </c>
      <c r="S16" s="131"/>
      <c r="T16" s="156">
        <v>15</v>
      </c>
      <c r="U16" s="133">
        <v>20</v>
      </c>
      <c r="V16" s="133">
        <v>15</v>
      </c>
      <c r="W16" s="133">
        <v>15</v>
      </c>
      <c r="X16" s="133">
        <v>10</v>
      </c>
      <c r="Y16" s="133">
        <v>10</v>
      </c>
      <c r="Z16" s="133">
        <f t="shared" si="1"/>
        <v>85</v>
      </c>
      <c r="AA16" s="133" t="s">
        <v>826</v>
      </c>
      <c r="AB16" s="131"/>
    </row>
    <row r="17" spans="1:28">
      <c r="A17" s="145">
        <f t="shared" si="0"/>
        <v>15</v>
      </c>
      <c r="B17" s="133" t="s">
        <v>213</v>
      </c>
      <c r="C17" s="133" t="s">
        <v>214</v>
      </c>
      <c r="D17" s="134">
        <v>-5.0350130165933003</v>
      </c>
      <c r="E17" s="134">
        <v>13.943531613545</v>
      </c>
      <c r="F17" s="133" t="s">
        <v>215</v>
      </c>
      <c r="G17" s="133" t="s">
        <v>216</v>
      </c>
      <c r="H17" s="133" t="s">
        <v>146</v>
      </c>
      <c r="I17" s="133" t="s">
        <v>147</v>
      </c>
      <c r="J17" s="135">
        <v>1336.63769160211</v>
      </c>
      <c r="K17" s="136" t="s">
        <v>164</v>
      </c>
      <c r="L17" s="136" t="s">
        <v>165</v>
      </c>
      <c r="M17" s="133" t="b">
        <v>1</v>
      </c>
      <c r="N17" s="133" t="s">
        <v>150</v>
      </c>
      <c r="O17" s="133" t="s">
        <v>151</v>
      </c>
      <c r="P17" s="133" t="s">
        <v>152</v>
      </c>
      <c r="Q17" s="133" t="s">
        <v>153</v>
      </c>
      <c r="R17" s="133">
        <v>18</v>
      </c>
      <c r="S17" s="131"/>
      <c r="T17" s="156">
        <v>15</v>
      </c>
      <c r="U17" s="133">
        <v>20</v>
      </c>
      <c r="V17" s="133">
        <v>5</v>
      </c>
      <c r="W17" s="133">
        <v>15</v>
      </c>
      <c r="X17" s="133">
        <v>10</v>
      </c>
      <c r="Y17" s="133">
        <v>10</v>
      </c>
      <c r="Z17" s="133">
        <f t="shared" si="1"/>
        <v>75</v>
      </c>
      <c r="AA17" s="133" t="s">
        <v>826</v>
      </c>
      <c r="AB17" s="131"/>
    </row>
    <row r="18" spans="1:28">
      <c r="A18" s="145">
        <f t="shared" si="0"/>
        <v>16</v>
      </c>
      <c r="B18" s="133" t="s">
        <v>217</v>
      </c>
      <c r="C18" s="133" t="s">
        <v>218</v>
      </c>
      <c r="D18" s="134">
        <v>-3.8612526069999999</v>
      </c>
      <c r="E18" s="134">
        <v>24.338782909999999</v>
      </c>
      <c r="F18" s="133" t="s">
        <v>219</v>
      </c>
      <c r="G18" s="133" t="s">
        <v>220</v>
      </c>
      <c r="H18" s="133" t="s">
        <v>221</v>
      </c>
      <c r="I18" s="133" t="s">
        <v>222</v>
      </c>
      <c r="J18" s="135">
        <v>2690.86395066977</v>
      </c>
      <c r="K18" s="136" t="s">
        <v>148</v>
      </c>
      <c r="L18" s="136" t="s">
        <v>149</v>
      </c>
      <c r="M18" s="133" t="b">
        <v>1</v>
      </c>
      <c r="N18" s="133" t="s">
        <v>150</v>
      </c>
      <c r="O18" s="133" t="s">
        <v>151</v>
      </c>
      <c r="P18" s="133" t="s">
        <v>152</v>
      </c>
      <c r="Q18" s="133" t="s">
        <v>153</v>
      </c>
      <c r="R18" s="133">
        <v>18</v>
      </c>
      <c r="S18" s="131"/>
      <c r="T18" s="156">
        <v>15</v>
      </c>
      <c r="U18" s="133">
        <v>20</v>
      </c>
      <c r="V18" s="133">
        <v>10</v>
      </c>
      <c r="W18" s="133">
        <v>15</v>
      </c>
      <c r="X18" s="133">
        <v>10</v>
      </c>
      <c r="Y18" s="133">
        <v>10</v>
      </c>
      <c r="Z18" s="133">
        <f t="shared" si="1"/>
        <v>80</v>
      </c>
      <c r="AA18" s="133" t="s">
        <v>826</v>
      </c>
      <c r="AB18" s="131"/>
    </row>
    <row r="19" spans="1:28">
      <c r="A19" s="145">
        <f t="shared" si="0"/>
        <v>17</v>
      </c>
      <c r="B19" s="133" t="s">
        <v>223</v>
      </c>
      <c r="C19" s="133" t="s">
        <v>224</v>
      </c>
      <c r="D19" s="134">
        <v>-4.2932010030000001</v>
      </c>
      <c r="E19" s="134">
        <v>26.229512830000001</v>
      </c>
      <c r="F19" s="133" t="s">
        <v>207</v>
      </c>
      <c r="G19" s="133" t="s">
        <v>225</v>
      </c>
      <c r="H19" s="133" t="s">
        <v>176</v>
      </c>
      <c r="I19" s="133" t="s">
        <v>177</v>
      </c>
      <c r="J19" s="135">
        <v>1856.9627666957699</v>
      </c>
      <c r="K19" s="136" t="s">
        <v>148</v>
      </c>
      <c r="L19" s="136" t="s">
        <v>149</v>
      </c>
      <c r="M19" s="133" t="b">
        <v>0</v>
      </c>
      <c r="N19" s="133" t="s">
        <v>150</v>
      </c>
      <c r="O19" s="133" t="s">
        <v>151</v>
      </c>
      <c r="P19" s="133" t="s">
        <v>152</v>
      </c>
      <c r="Q19" s="133" t="s">
        <v>153</v>
      </c>
      <c r="R19" s="133">
        <v>18</v>
      </c>
      <c r="S19" s="131"/>
      <c r="T19" s="156">
        <v>15</v>
      </c>
      <c r="U19" s="133">
        <v>20</v>
      </c>
      <c r="V19" s="133">
        <v>10</v>
      </c>
      <c r="W19" s="133">
        <v>15</v>
      </c>
      <c r="X19" s="133">
        <v>10</v>
      </c>
      <c r="Y19" s="133">
        <v>10</v>
      </c>
      <c r="Z19" s="133">
        <f t="shared" si="1"/>
        <v>80</v>
      </c>
      <c r="AA19" s="133" t="s">
        <v>826</v>
      </c>
      <c r="AB19" s="131"/>
    </row>
    <row r="20" spans="1:28">
      <c r="A20" s="145">
        <f t="shared" si="0"/>
        <v>18</v>
      </c>
      <c r="B20" s="133" t="s">
        <v>226</v>
      </c>
      <c r="C20" s="133" t="s">
        <v>227</v>
      </c>
      <c r="D20" s="134">
        <v>-5.0379168560924299</v>
      </c>
      <c r="E20" s="134">
        <v>14.8584426273859</v>
      </c>
      <c r="F20" s="133" t="s">
        <v>215</v>
      </c>
      <c r="G20" s="133" t="s">
        <v>228</v>
      </c>
      <c r="H20" s="133" t="s">
        <v>146</v>
      </c>
      <c r="I20" s="133" t="s">
        <v>147</v>
      </c>
      <c r="J20" s="135">
        <v>1291.7685738951</v>
      </c>
      <c r="K20" s="136" t="s">
        <v>164</v>
      </c>
      <c r="L20" s="136" t="s">
        <v>165</v>
      </c>
      <c r="M20" s="133" t="b">
        <v>0</v>
      </c>
      <c r="N20" s="133" t="s">
        <v>150</v>
      </c>
      <c r="O20" s="133" t="s">
        <v>151</v>
      </c>
      <c r="P20" s="133" t="s">
        <v>152</v>
      </c>
      <c r="Q20" s="133" t="s">
        <v>153</v>
      </c>
      <c r="R20" s="133">
        <v>18</v>
      </c>
      <c r="S20" s="131"/>
      <c r="T20" s="156">
        <v>15</v>
      </c>
      <c r="U20" s="133">
        <v>20</v>
      </c>
      <c r="V20" s="133">
        <v>5</v>
      </c>
      <c r="W20" s="133">
        <v>15</v>
      </c>
      <c r="X20" s="133">
        <v>10</v>
      </c>
      <c r="Y20" s="133">
        <v>10</v>
      </c>
      <c r="Z20" s="133">
        <f t="shared" si="1"/>
        <v>75</v>
      </c>
      <c r="AA20" s="133" t="s">
        <v>826</v>
      </c>
      <c r="AB20" s="131"/>
    </row>
    <row r="21" spans="1:28">
      <c r="A21" s="145">
        <f t="shared" si="0"/>
        <v>19</v>
      </c>
      <c r="B21" s="133" t="s">
        <v>229</v>
      </c>
      <c r="C21" s="133" t="s">
        <v>230</v>
      </c>
      <c r="D21" s="134">
        <v>-5.1347117559999997</v>
      </c>
      <c r="E21" s="134">
        <v>14.690716889999999</v>
      </c>
      <c r="F21" s="133" t="s">
        <v>215</v>
      </c>
      <c r="G21" s="133" t="s">
        <v>228</v>
      </c>
      <c r="H21" s="133" t="s">
        <v>146</v>
      </c>
      <c r="I21" s="133" t="s">
        <v>147</v>
      </c>
      <c r="J21" s="135">
        <v>1351.6757960766599</v>
      </c>
      <c r="K21" s="136" t="s">
        <v>164</v>
      </c>
      <c r="L21" s="136" t="s">
        <v>165</v>
      </c>
      <c r="M21" s="133" t="b">
        <v>1</v>
      </c>
      <c r="N21" s="133" t="s">
        <v>150</v>
      </c>
      <c r="O21" s="133" t="s">
        <v>151</v>
      </c>
      <c r="P21" s="133" t="s">
        <v>152</v>
      </c>
      <c r="Q21" s="133" t="s">
        <v>153</v>
      </c>
      <c r="R21" s="133">
        <v>18</v>
      </c>
      <c r="S21" s="131"/>
      <c r="T21" s="156">
        <v>15</v>
      </c>
      <c r="U21" s="133">
        <v>20</v>
      </c>
      <c r="V21" s="133">
        <v>5</v>
      </c>
      <c r="W21" s="133">
        <v>15</v>
      </c>
      <c r="X21" s="133">
        <v>10</v>
      </c>
      <c r="Y21" s="133">
        <v>10</v>
      </c>
      <c r="Z21" s="133">
        <f t="shared" si="1"/>
        <v>75</v>
      </c>
      <c r="AA21" s="133" t="s">
        <v>826</v>
      </c>
      <c r="AB21" s="131"/>
    </row>
    <row r="22" spans="1:28">
      <c r="A22" s="145">
        <f t="shared" si="0"/>
        <v>20</v>
      </c>
      <c r="B22" s="133" t="s">
        <v>231</v>
      </c>
      <c r="C22" s="133" t="s">
        <v>232</v>
      </c>
      <c r="D22" s="134">
        <v>-5.2091314503027499</v>
      </c>
      <c r="E22" s="134">
        <v>19.2690587913795</v>
      </c>
      <c r="F22" s="133" t="s">
        <v>162</v>
      </c>
      <c r="G22" s="133" t="s">
        <v>233</v>
      </c>
      <c r="H22" s="133" t="s">
        <v>146</v>
      </c>
      <c r="I22" s="133" t="s">
        <v>147</v>
      </c>
      <c r="J22" s="135">
        <v>1004.77146311104</v>
      </c>
      <c r="K22" s="136" t="s">
        <v>164</v>
      </c>
      <c r="L22" s="136" t="s">
        <v>165</v>
      </c>
      <c r="M22" s="133" t="b">
        <v>1</v>
      </c>
      <c r="N22" s="133" t="s">
        <v>150</v>
      </c>
      <c r="O22" s="133" t="s">
        <v>151</v>
      </c>
      <c r="P22" s="133" t="s">
        <v>152</v>
      </c>
      <c r="Q22" s="133" t="s">
        <v>153</v>
      </c>
      <c r="R22" s="133">
        <v>18</v>
      </c>
      <c r="S22" s="131"/>
      <c r="T22" s="156">
        <v>15</v>
      </c>
      <c r="U22" s="133">
        <v>20</v>
      </c>
      <c r="V22" s="133">
        <v>5</v>
      </c>
      <c r="W22" s="133">
        <v>15</v>
      </c>
      <c r="X22" s="133">
        <v>10</v>
      </c>
      <c r="Y22" s="133">
        <v>10</v>
      </c>
      <c r="Z22" s="133">
        <f t="shared" si="1"/>
        <v>75</v>
      </c>
      <c r="AA22" s="133" t="s">
        <v>826</v>
      </c>
      <c r="AB22" s="131"/>
    </row>
    <row r="23" spans="1:28">
      <c r="A23" s="145">
        <f t="shared" si="0"/>
        <v>21</v>
      </c>
      <c r="B23" s="133" t="s">
        <v>234</v>
      </c>
      <c r="C23" s="133" t="s">
        <v>235</v>
      </c>
      <c r="D23" s="134">
        <v>-5.8248569999999997</v>
      </c>
      <c r="E23" s="134">
        <v>14.5456</v>
      </c>
      <c r="F23" s="133" t="s">
        <v>215</v>
      </c>
      <c r="G23" s="133" t="s">
        <v>236</v>
      </c>
      <c r="H23" s="133" t="s">
        <v>146</v>
      </c>
      <c r="I23" s="133" t="s">
        <v>147</v>
      </c>
      <c r="J23" s="135">
        <v>965.075983807444</v>
      </c>
      <c r="K23" s="136" t="s">
        <v>164</v>
      </c>
      <c r="L23" s="136" t="s">
        <v>165</v>
      </c>
      <c r="M23" s="133" t="b">
        <v>1</v>
      </c>
      <c r="N23" s="133" t="s">
        <v>150</v>
      </c>
      <c r="O23" s="133" t="s">
        <v>151</v>
      </c>
      <c r="P23" s="133" t="s">
        <v>152</v>
      </c>
      <c r="Q23" s="133" t="s">
        <v>153</v>
      </c>
      <c r="R23" s="133">
        <v>18</v>
      </c>
      <c r="S23" s="131"/>
      <c r="T23" s="156">
        <v>15</v>
      </c>
      <c r="U23" s="133">
        <v>20</v>
      </c>
      <c r="V23" s="133">
        <v>5</v>
      </c>
      <c r="W23" s="133">
        <v>15</v>
      </c>
      <c r="X23" s="133">
        <v>10</v>
      </c>
      <c r="Y23" s="133">
        <v>10</v>
      </c>
      <c r="Z23" s="133">
        <f t="shared" si="1"/>
        <v>75</v>
      </c>
      <c r="AA23" s="133" t="s">
        <v>826</v>
      </c>
      <c r="AB23" s="131"/>
    </row>
    <row r="24" spans="1:28">
      <c r="A24" s="145">
        <f t="shared" si="0"/>
        <v>22</v>
      </c>
      <c r="B24" s="133" t="s">
        <v>237</v>
      </c>
      <c r="C24" s="133" t="s">
        <v>237</v>
      </c>
      <c r="D24" s="134">
        <v>-4.983333</v>
      </c>
      <c r="E24" s="134">
        <v>14.660506</v>
      </c>
      <c r="F24" s="133" t="s">
        <v>215</v>
      </c>
      <c r="G24" s="133" t="s">
        <v>228</v>
      </c>
      <c r="H24" s="133" t="s">
        <v>146</v>
      </c>
      <c r="I24" s="133" t="s">
        <v>147</v>
      </c>
      <c r="J24" s="135">
        <v>2825.0690122917199</v>
      </c>
      <c r="K24" s="136" t="s">
        <v>148</v>
      </c>
      <c r="L24" s="136" t="s">
        <v>149</v>
      </c>
      <c r="M24" s="133" t="b">
        <v>1</v>
      </c>
      <c r="N24" s="133" t="s">
        <v>150</v>
      </c>
      <c r="O24" s="133" t="s">
        <v>151</v>
      </c>
      <c r="P24" s="133" t="s">
        <v>152</v>
      </c>
      <c r="Q24" s="133" t="s">
        <v>153</v>
      </c>
      <c r="R24" s="133">
        <v>18</v>
      </c>
      <c r="S24" s="131"/>
      <c r="T24" s="156">
        <v>5</v>
      </c>
      <c r="U24" s="133">
        <v>20</v>
      </c>
      <c r="V24" s="133">
        <v>10</v>
      </c>
      <c r="W24" s="133">
        <v>15</v>
      </c>
      <c r="X24" s="133">
        <v>10</v>
      </c>
      <c r="Y24" s="133">
        <v>10</v>
      </c>
      <c r="Z24" s="133">
        <f t="shared" si="1"/>
        <v>70</v>
      </c>
      <c r="AA24" s="133" t="s">
        <v>826</v>
      </c>
      <c r="AB24" s="131"/>
    </row>
    <row r="25" spans="1:28">
      <c r="A25" s="145">
        <f t="shared" si="0"/>
        <v>23</v>
      </c>
      <c r="B25" s="133" t="s">
        <v>238</v>
      </c>
      <c r="C25" s="133" t="s">
        <v>239</v>
      </c>
      <c r="D25" s="134">
        <v>-5.2340632480802904</v>
      </c>
      <c r="E25" s="134">
        <v>22.851120766066501</v>
      </c>
      <c r="F25" s="133" t="s">
        <v>240</v>
      </c>
      <c r="G25" s="133" t="s">
        <v>241</v>
      </c>
      <c r="H25" s="133" t="s">
        <v>221</v>
      </c>
      <c r="I25" s="133" t="s">
        <v>222</v>
      </c>
      <c r="J25" s="135">
        <v>2000.9218199998099</v>
      </c>
      <c r="K25" s="136" t="s">
        <v>148</v>
      </c>
      <c r="L25" s="136" t="s">
        <v>149</v>
      </c>
      <c r="M25" s="133" t="b">
        <v>0</v>
      </c>
      <c r="N25" s="133" t="s">
        <v>150</v>
      </c>
      <c r="O25" s="133" t="s">
        <v>151</v>
      </c>
      <c r="P25" s="133" t="s">
        <v>152</v>
      </c>
      <c r="Q25" s="133" t="s">
        <v>153</v>
      </c>
      <c r="R25" s="133">
        <v>18</v>
      </c>
      <c r="S25" s="131"/>
      <c r="T25" s="156">
        <v>15</v>
      </c>
      <c r="U25" s="133">
        <v>20</v>
      </c>
      <c r="V25" s="133">
        <v>10</v>
      </c>
      <c r="W25" s="133">
        <v>15</v>
      </c>
      <c r="X25" s="133">
        <v>10</v>
      </c>
      <c r="Y25" s="133">
        <v>10</v>
      </c>
      <c r="Z25" s="133">
        <f t="shared" si="1"/>
        <v>80</v>
      </c>
      <c r="AA25" s="133" t="s">
        <v>826</v>
      </c>
      <c r="AB25" s="131"/>
    </row>
    <row r="26" spans="1:28">
      <c r="A26" s="145">
        <f t="shared" si="0"/>
        <v>24</v>
      </c>
      <c r="B26" s="133" t="s">
        <v>242</v>
      </c>
      <c r="C26" s="133" t="s">
        <v>243</v>
      </c>
      <c r="D26" s="134">
        <v>-5.4381839492331103</v>
      </c>
      <c r="E26" s="134">
        <v>20.773439485809298</v>
      </c>
      <c r="F26" s="133" t="s">
        <v>244</v>
      </c>
      <c r="G26" s="133" t="s">
        <v>245</v>
      </c>
      <c r="H26" s="133" t="s">
        <v>221</v>
      </c>
      <c r="I26" s="133" t="s">
        <v>222</v>
      </c>
      <c r="J26" s="135">
        <v>2998.17979921401</v>
      </c>
      <c r="K26" s="136" t="s">
        <v>148</v>
      </c>
      <c r="L26" s="136" t="s">
        <v>149</v>
      </c>
      <c r="M26" s="133" t="b">
        <v>0</v>
      </c>
      <c r="N26" s="133" t="s">
        <v>150</v>
      </c>
      <c r="O26" s="133" t="s">
        <v>151</v>
      </c>
      <c r="P26" s="133" t="s">
        <v>152</v>
      </c>
      <c r="Q26" s="133" t="s">
        <v>153</v>
      </c>
      <c r="R26" s="133">
        <v>18</v>
      </c>
      <c r="S26" s="131"/>
      <c r="T26" s="156">
        <v>15</v>
      </c>
      <c r="U26" s="133">
        <v>20</v>
      </c>
      <c r="V26" s="133">
        <v>10</v>
      </c>
      <c r="W26" s="133">
        <v>15</v>
      </c>
      <c r="X26" s="133">
        <v>10</v>
      </c>
      <c r="Y26" s="133">
        <v>0</v>
      </c>
      <c r="Z26" s="133">
        <f t="shared" si="1"/>
        <v>70</v>
      </c>
      <c r="AA26" s="133" t="s">
        <v>826</v>
      </c>
      <c r="AB26" s="131"/>
    </row>
    <row r="27" spans="1:28">
      <c r="A27" s="145">
        <f t="shared" si="0"/>
        <v>25</v>
      </c>
      <c r="B27" s="133" t="s">
        <v>246</v>
      </c>
      <c r="C27" s="133" t="s">
        <v>247</v>
      </c>
      <c r="D27" s="134">
        <v>-5.51998156958373</v>
      </c>
      <c r="E27" s="134">
        <v>21.764529309826798</v>
      </c>
      <c r="F27" s="133" t="s">
        <v>244</v>
      </c>
      <c r="G27" s="133" t="s">
        <v>248</v>
      </c>
      <c r="H27" s="133" t="s">
        <v>221</v>
      </c>
      <c r="I27" s="133" t="s">
        <v>222</v>
      </c>
      <c r="J27" s="135">
        <v>571.12608602643002</v>
      </c>
      <c r="K27" s="136" t="s">
        <v>164</v>
      </c>
      <c r="L27" s="136" t="s">
        <v>165</v>
      </c>
      <c r="M27" s="133" t="b">
        <v>1</v>
      </c>
      <c r="N27" s="133" t="s">
        <v>150</v>
      </c>
      <c r="O27" s="133" t="s">
        <v>151</v>
      </c>
      <c r="P27" s="133" t="s">
        <v>152</v>
      </c>
      <c r="Q27" s="133" t="s">
        <v>153</v>
      </c>
      <c r="R27" s="133">
        <v>18</v>
      </c>
      <c r="S27" s="131"/>
      <c r="T27" s="156">
        <v>15</v>
      </c>
      <c r="U27" s="133">
        <v>20</v>
      </c>
      <c r="V27" s="133">
        <v>5</v>
      </c>
      <c r="W27" s="133">
        <v>15</v>
      </c>
      <c r="X27" s="133">
        <v>10</v>
      </c>
      <c r="Y27" s="133">
        <v>10</v>
      </c>
      <c r="Z27" s="133">
        <f t="shared" si="1"/>
        <v>75</v>
      </c>
      <c r="AA27" s="133" t="s">
        <v>826</v>
      </c>
      <c r="AB27" s="131"/>
    </row>
    <row r="28" spans="1:28">
      <c r="A28" s="145">
        <f t="shared" si="0"/>
        <v>26</v>
      </c>
      <c r="B28" s="133" t="s">
        <v>249</v>
      </c>
      <c r="C28" s="133" t="s">
        <v>250</v>
      </c>
      <c r="D28" s="134">
        <v>-5.8008758269550098</v>
      </c>
      <c r="E28" s="134">
        <v>22.135341198016601</v>
      </c>
      <c r="F28" s="133" t="s">
        <v>240</v>
      </c>
      <c r="G28" s="133" t="s">
        <v>251</v>
      </c>
      <c r="H28" s="133" t="s">
        <v>221</v>
      </c>
      <c r="I28" s="133" t="s">
        <v>222</v>
      </c>
      <c r="J28" s="135">
        <v>2658.19041936845</v>
      </c>
      <c r="K28" s="136" t="s">
        <v>148</v>
      </c>
      <c r="L28" s="136" t="s">
        <v>149</v>
      </c>
      <c r="M28" s="133" t="b">
        <v>1</v>
      </c>
      <c r="N28" s="133" t="s">
        <v>150</v>
      </c>
      <c r="O28" s="133" t="s">
        <v>151</v>
      </c>
      <c r="P28" s="133" t="s">
        <v>152</v>
      </c>
      <c r="Q28" s="133" t="s">
        <v>153</v>
      </c>
      <c r="R28" s="133">
        <v>18</v>
      </c>
      <c r="S28" s="131"/>
      <c r="T28" s="156">
        <v>15</v>
      </c>
      <c r="U28" s="133">
        <v>20</v>
      </c>
      <c r="V28" s="133">
        <v>10</v>
      </c>
      <c r="W28" s="133">
        <v>15</v>
      </c>
      <c r="X28" s="133">
        <v>10</v>
      </c>
      <c r="Y28" s="133">
        <v>10</v>
      </c>
      <c r="Z28" s="133">
        <f t="shared" si="1"/>
        <v>80</v>
      </c>
      <c r="AA28" s="133" t="s">
        <v>826</v>
      </c>
      <c r="AB28" s="131"/>
    </row>
    <row r="29" spans="1:28">
      <c r="A29" s="145">
        <f t="shared" si="0"/>
        <v>27</v>
      </c>
      <c r="B29" s="133" t="s">
        <v>252</v>
      </c>
      <c r="C29" s="133" t="s">
        <v>253</v>
      </c>
      <c r="D29" s="134">
        <v>-5.6881528230000002</v>
      </c>
      <c r="E29" s="134">
        <v>29.088874279999999</v>
      </c>
      <c r="F29" s="133" t="s">
        <v>254</v>
      </c>
      <c r="G29" s="133" t="s">
        <v>255</v>
      </c>
      <c r="H29" s="133" t="s">
        <v>256</v>
      </c>
      <c r="I29" s="133" t="s">
        <v>257</v>
      </c>
      <c r="J29" s="135">
        <v>1012.32110158354</v>
      </c>
      <c r="K29" s="136" t="s">
        <v>164</v>
      </c>
      <c r="L29" s="136" t="s">
        <v>165</v>
      </c>
      <c r="M29" s="133" t="b">
        <v>1</v>
      </c>
      <c r="N29" s="133" t="s">
        <v>150</v>
      </c>
      <c r="O29" s="133" t="s">
        <v>151</v>
      </c>
      <c r="P29" s="133" t="s">
        <v>152</v>
      </c>
      <c r="Q29" s="133" t="s">
        <v>153</v>
      </c>
      <c r="R29" s="133">
        <v>18</v>
      </c>
      <c r="S29" s="131"/>
      <c r="T29" s="156">
        <v>15</v>
      </c>
      <c r="U29" s="133">
        <v>10</v>
      </c>
      <c r="V29" s="133">
        <v>10</v>
      </c>
      <c r="W29" s="133">
        <v>15</v>
      </c>
      <c r="X29" s="133">
        <v>10</v>
      </c>
      <c r="Y29" s="133">
        <v>10</v>
      </c>
      <c r="Z29" s="133">
        <f t="shared" si="1"/>
        <v>70</v>
      </c>
      <c r="AA29" s="133" t="s">
        <v>826</v>
      </c>
      <c r="AB29" s="131"/>
    </row>
    <row r="30" spans="1:28">
      <c r="A30" s="145">
        <f t="shared" si="0"/>
        <v>28</v>
      </c>
      <c r="B30" s="133" t="s">
        <v>258</v>
      </c>
      <c r="C30" s="133" t="s">
        <v>259</v>
      </c>
      <c r="D30" s="134">
        <v>-6.0814197454894696</v>
      </c>
      <c r="E30" s="134">
        <v>23.053005356756898</v>
      </c>
      <c r="F30" s="133" t="s">
        <v>260</v>
      </c>
      <c r="G30" s="133" t="s">
        <v>261</v>
      </c>
      <c r="H30" s="133" t="s">
        <v>221</v>
      </c>
      <c r="I30" s="133" t="s">
        <v>222</v>
      </c>
      <c r="J30" s="135">
        <v>980.43501521646999</v>
      </c>
      <c r="K30" s="136" t="s">
        <v>164</v>
      </c>
      <c r="L30" s="136" t="s">
        <v>165</v>
      </c>
      <c r="M30" s="133" t="b">
        <v>0</v>
      </c>
      <c r="N30" s="133" t="s">
        <v>150</v>
      </c>
      <c r="O30" s="133" t="s">
        <v>151</v>
      </c>
      <c r="P30" s="133" t="s">
        <v>152</v>
      </c>
      <c r="Q30" s="133" t="s">
        <v>153</v>
      </c>
      <c r="R30" s="133">
        <v>18</v>
      </c>
      <c r="S30" s="131" t="s">
        <v>786</v>
      </c>
      <c r="T30" s="156">
        <v>15</v>
      </c>
      <c r="U30" s="133">
        <v>20</v>
      </c>
      <c r="V30" s="133">
        <v>5</v>
      </c>
      <c r="W30" s="133">
        <v>15</v>
      </c>
      <c r="X30" s="133">
        <v>10</v>
      </c>
      <c r="Y30" s="133">
        <v>10</v>
      </c>
      <c r="Z30" s="133">
        <f t="shared" si="1"/>
        <v>75</v>
      </c>
      <c r="AA30" s="133" t="s">
        <v>826</v>
      </c>
      <c r="AB30" s="131"/>
    </row>
    <row r="31" spans="1:28">
      <c r="A31" s="145">
        <f t="shared" si="0"/>
        <v>29</v>
      </c>
      <c r="B31" s="133" t="s">
        <v>262</v>
      </c>
      <c r="C31" s="133" t="s">
        <v>263</v>
      </c>
      <c r="D31" s="134">
        <v>-6.5022243087971896</v>
      </c>
      <c r="E31" s="134">
        <v>21.862808432328102</v>
      </c>
      <c r="F31" s="133" t="s">
        <v>240</v>
      </c>
      <c r="G31" s="133" t="s">
        <v>251</v>
      </c>
      <c r="H31" s="133" t="s">
        <v>221</v>
      </c>
      <c r="I31" s="133" t="s">
        <v>222</v>
      </c>
      <c r="J31" s="135">
        <v>893.99384279549099</v>
      </c>
      <c r="K31" s="136" t="s">
        <v>164</v>
      </c>
      <c r="L31" s="136" t="s">
        <v>165</v>
      </c>
      <c r="M31" s="133" t="b">
        <v>1</v>
      </c>
      <c r="N31" s="133" t="s">
        <v>150</v>
      </c>
      <c r="O31" s="133" t="s">
        <v>151</v>
      </c>
      <c r="P31" s="133" t="s">
        <v>152</v>
      </c>
      <c r="Q31" s="133" t="s">
        <v>153</v>
      </c>
      <c r="R31" s="133">
        <v>18</v>
      </c>
      <c r="S31" s="131"/>
      <c r="T31" s="156">
        <v>15</v>
      </c>
      <c r="U31" s="133">
        <v>20</v>
      </c>
      <c r="V31" s="133">
        <v>5</v>
      </c>
      <c r="W31" s="133">
        <v>15</v>
      </c>
      <c r="X31" s="133">
        <v>10</v>
      </c>
      <c r="Y31" s="133">
        <v>10</v>
      </c>
      <c r="Z31" s="133">
        <f t="shared" si="1"/>
        <v>75</v>
      </c>
      <c r="AA31" s="133" t="s">
        <v>826</v>
      </c>
      <c r="AB31" s="131"/>
    </row>
    <row r="32" spans="1:28">
      <c r="A32" s="145">
        <f t="shared" si="0"/>
        <v>30</v>
      </c>
      <c r="B32" s="133" t="s">
        <v>264</v>
      </c>
      <c r="C32" s="133" t="s">
        <v>265</v>
      </c>
      <c r="D32" s="134">
        <v>-6.5752686420000002</v>
      </c>
      <c r="E32" s="134">
        <v>26.96508248</v>
      </c>
      <c r="F32" s="133" t="s">
        <v>254</v>
      </c>
      <c r="G32" s="133" t="s">
        <v>266</v>
      </c>
      <c r="H32" s="133" t="s">
        <v>256</v>
      </c>
      <c r="I32" s="133" t="s">
        <v>257</v>
      </c>
      <c r="J32" s="135">
        <v>1929.1195845678401</v>
      </c>
      <c r="K32" s="136" t="s">
        <v>148</v>
      </c>
      <c r="L32" s="136" t="s">
        <v>149</v>
      </c>
      <c r="M32" s="133" t="b">
        <v>1</v>
      </c>
      <c r="N32" s="133" t="s">
        <v>150</v>
      </c>
      <c r="O32" s="133" t="s">
        <v>151</v>
      </c>
      <c r="P32" s="133" t="s">
        <v>152</v>
      </c>
      <c r="Q32" s="133" t="s">
        <v>153</v>
      </c>
      <c r="R32" s="133">
        <v>18</v>
      </c>
      <c r="S32" s="131"/>
      <c r="T32" s="156">
        <v>15</v>
      </c>
      <c r="U32" s="133">
        <v>20</v>
      </c>
      <c r="V32" s="133">
        <v>10</v>
      </c>
      <c r="W32" s="133">
        <v>15</v>
      </c>
      <c r="X32" s="133">
        <v>10</v>
      </c>
      <c r="Y32" s="133">
        <v>10</v>
      </c>
      <c r="Z32" s="133">
        <f t="shared" si="1"/>
        <v>80</v>
      </c>
      <c r="AA32" s="133" t="s">
        <v>826</v>
      </c>
      <c r="AB32" s="131"/>
    </row>
    <row r="33" spans="1:28">
      <c r="A33" s="145">
        <f t="shared" si="0"/>
        <v>31</v>
      </c>
      <c r="B33" s="133" t="s">
        <v>267</v>
      </c>
      <c r="C33" s="133" t="s">
        <v>268</v>
      </c>
      <c r="D33" s="134">
        <v>-6.81782239315908</v>
      </c>
      <c r="E33" s="134">
        <v>23.455077198357401</v>
      </c>
      <c r="F33" s="133" t="s">
        <v>269</v>
      </c>
      <c r="G33" s="133" t="s">
        <v>270</v>
      </c>
      <c r="H33" s="133" t="s">
        <v>221</v>
      </c>
      <c r="I33" s="133" t="s">
        <v>222</v>
      </c>
      <c r="J33" s="135">
        <v>2693.77368282527</v>
      </c>
      <c r="K33" s="136" t="s">
        <v>148</v>
      </c>
      <c r="L33" s="136" t="s">
        <v>149</v>
      </c>
      <c r="M33" s="133" t="b">
        <v>1</v>
      </c>
      <c r="N33" s="133" t="s">
        <v>150</v>
      </c>
      <c r="O33" s="133" t="s">
        <v>151</v>
      </c>
      <c r="P33" s="133" t="s">
        <v>152</v>
      </c>
      <c r="Q33" s="133" t="s">
        <v>153</v>
      </c>
      <c r="R33" s="133">
        <v>18</v>
      </c>
      <c r="S33" s="131"/>
      <c r="T33" s="156">
        <v>15</v>
      </c>
      <c r="U33" s="133">
        <v>20</v>
      </c>
      <c r="V33" s="133">
        <v>10</v>
      </c>
      <c r="W33" s="133">
        <v>15</v>
      </c>
      <c r="X33" s="133">
        <v>10</v>
      </c>
      <c r="Y33" s="133">
        <v>10</v>
      </c>
      <c r="Z33" s="133">
        <f t="shared" si="1"/>
        <v>80</v>
      </c>
      <c r="AA33" s="133" t="s">
        <v>826</v>
      </c>
      <c r="AB33" s="131"/>
    </row>
    <row r="34" spans="1:28">
      <c r="A34" s="145">
        <f t="shared" si="0"/>
        <v>32</v>
      </c>
      <c r="B34" s="133" t="s">
        <v>271</v>
      </c>
      <c r="C34" s="133" t="s">
        <v>272</v>
      </c>
      <c r="D34" s="134">
        <v>-6.8289298446147004</v>
      </c>
      <c r="E34" s="134">
        <v>22.6788824969233</v>
      </c>
      <c r="F34" s="133" t="s">
        <v>240</v>
      </c>
      <c r="G34" s="133" t="s">
        <v>273</v>
      </c>
      <c r="H34" s="133" t="s">
        <v>221</v>
      </c>
      <c r="I34" s="133" t="s">
        <v>222</v>
      </c>
      <c r="J34" s="135">
        <v>2325.2405741661801</v>
      </c>
      <c r="K34" s="136" t="s">
        <v>148</v>
      </c>
      <c r="L34" s="136" t="s">
        <v>149</v>
      </c>
      <c r="M34" s="133" t="b">
        <v>1</v>
      </c>
      <c r="N34" s="133" t="s">
        <v>150</v>
      </c>
      <c r="O34" s="133" t="s">
        <v>151</v>
      </c>
      <c r="P34" s="133" t="s">
        <v>152</v>
      </c>
      <c r="Q34" s="133" t="s">
        <v>153</v>
      </c>
      <c r="R34" s="133">
        <v>18</v>
      </c>
      <c r="S34" s="131"/>
      <c r="T34" s="156">
        <v>15</v>
      </c>
      <c r="U34" s="133">
        <v>20</v>
      </c>
      <c r="V34" s="133">
        <v>10</v>
      </c>
      <c r="W34" s="133">
        <v>15</v>
      </c>
      <c r="X34" s="133">
        <v>10</v>
      </c>
      <c r="Y34" s="133">
        <v>10</v>
      </c>
      <c r="Z34" s="133">
        <f t="shared" si="1"/>
        <v>80</v>
      </c>
      <c r="AA34" s="133" t="s">
        <v>826</v>
      </c>
      <c r="AB34" s="131"/>
    </row>
    <row r="35" spans="1:28">
      <c r="A35" s="145">
        <f t="shared" si="0"/>
        <v>33</v>
      </c>
      <c r="B35" s="133" t="s">
        <v>274</v>
      </c>
      <c r="C35" s="133" t="s">
        <v>275</v>
      </c>
      <c r="D35" s="134">
        <v>-6.8661584996839098</v>
      </c>
      <c r="E35" s="134">
        <v>22.204846198662</v>
      </c>
      <c r="F35" s="133" t="s">
        <v>240</v>
      </c>
      <c r="G35" s="133" t="s">
        <v>251</v>
      </c>
      <c r="H35" s="133" t="s">
        <v>221</v>
      </c>
      <c r="I35" s="133" t="s">
        <v>222</v>
      </c>
      <c r="J35" s="135">
        <v>2918.2777032665899</v>
      </c>
      <c r="K35" s="136" t="s">
        <v>148</v>
      </c>
      <c r="L35" s="136" t="s">
        <v>149</v>
      </c>
      <c r="M35" s="133" t="b">
        <v>1</v>
      </c>
      <c r="N35" s="133" t="s">
        <v>150</v>
      </c>
      <c r="O35" s="133" t="s">
        <v>151</v>
      </c>
      <c r="P35" s="133" t="s">
        <v>152</v>
      </c>
      <c r="Q35" s="133" t="s">
        <v>153</v>
      </c>
      <c r="R35" s="133">
        <v>18</v>
      </c>
      <c r="S35" s="131"/>
      <c r="T35" s="156">
        <v>15</v>
      </c>
      <c r="U35" s="133">
        <v>20</v>
      </c>
      <c r="V35" s="133">
        <v>10</v>
      </c>
      <c r="W35" s="133">
        <v>15</v>
      </c>
      <c r="X35" s="133">
        <v>10</v>
      </c>
      <c r="Y35" s="133">
        <v>10</v>
      </c>
      <c r="Z35" s="133">
        <f t="shared" si="1"/>
        <v>80</v>
      </c>
      <c r="AA35" s="133" t="s">
        <v>826</v>
      </c>
      <c r="AB35" s="131"/>
    </row>
    <row r="36" spans="1:28">
      <c r="A36" s="145">
        <f t="shared" si="0"/>
        <v>34</v>
      </c>
      <c r="B36" s="133" t="s">
        <v>276</v>
      </c>
      <c r="C36" s="133" t="s">
        <v>277</v>
      </c>
      <c r="D36" s="134">
        <v>-7.1687210297766004</v>
      </c>
      <c r="E36" s="134">
        <v>22.8816054154724</v>
      </c>
      <c r="F36" s="133" t="s">
        <v>240</v>
      </c>
      <c r="G36" s="133" t="s">
        <v>273</v>
      </c>
      <c r="H36" s="133" t="s">
        <v>221</v>
      </c>
      <c r="I36" s="133" t="s">
        <v>222</v>
      </c>
      <c r="J36" s="135">
        <v>1400.1991720870101</v>
      </c>
      <c r="K36" s="136" t="s">
        <v>164</v>
      </c>
      <c r="L36" s="136" t="s">
        <v>165</v>
      </c>
      <c r="M36" s="133" t="b">
        <v>1</v>
      </c>
      <c r="N36" s="133" t="s">
        <v>150</v>
      </c>
      <c r="O36" s="133" t="s">
        <v>151</v>
      </c>
      <c r="P36" s="133" t="s">
        <v>152</v>
      </c>
      <c r="Q36" s="133" t="s">
        <v>153</v>
      </c>
      <c r="R36" s="133">
        <v>18</v>
      </c>
      <c r="S36" s="131"/>
      <c r="T36" s="156">
        <v>15</v>
      </c>
      <c r="U36" s="133">
        <v>20</v>
      </c>
      <c r="V36" s="133">
        <v>5</v>
      </c>
      <c r="W36" s="133">
        <v>15</v>
      </c>
      <c r="X36" s="133">
        <v>10</v>
      </c>
      <c r="Y36" s="133">
        <v>10</v>
      </c>
      <c r="Z36" s="133">
        <f t="shared" si="1"/>
        <v>75</v>
      </c>
      <c r="AA36" s="133" t="s">
        <v>826</v>
      </c>
      <c r="AB36" s="131"/>
    </row>
    <row r="37" spans="1:28">
      <c r="A37" s="145">
        <f t="shared" si="0"/>
        <v>35</v>
      </c>
      <c r="B37" s="133" t="s">
        <v>278</v>
      </c>
      <c r="C37" s="133" t="s">
        <v>279</v>
      </c>
      <c r="D37" s="134">
        <v>-7.0315260000000004</v>
      </c>
      <c r="E37" s="134">
        <v>23.860028</v>
      </c>
      <c r="F37" s="133" t="s">
        <v>269</v>
      </c>
      <c r="G37" s="133" t="s">
        <v>270</v>
      </c>
      <c r="H37" s="133" t="s">
        <v>221</v>
      </c>
      <c r="I37" s="133" t="s">
        <v>222</v>
      </c>
      <c r="J37" s="135">
        <v>4996.33719426279</v>
      </c>
      <c r="K37" s="136" t="s">
        <v>280</v>
      </c>
      <c r="L37" s="136" t="s">
        <v>281</v>
      </c>
      <c r="M37" s="133" t="b">
        <v>1</v>
      </c>
      <c r="N37" s="133" t="s">
        <v>150</v>
      </c>
      <c r="O37" s="133" t="s">
        <v>198</v>
      </c>
      <c r="P37" s="133" t="s">
        <v>282</v>
      </c>
      <c r="Q37" s="133" t="s">
        <v>153</v>
      </c>
      <c r="R37" s="133">
        <v>30</v>
      </c>
      <c r="S37" s="131"/>
      <c r="T37" s="156">
        <v>15</v>
      </c>
      <c r="U37" s="133">
        <v>20</v>
      </c>
      <c r="V37" s="133">
        <v>10</v>
      </c>
      <c r="W37" s="133">
        <v>15</v>
      </c>
      <c r="X37" s="133">
        <v>10</v>
      </c>
      <c r="Y37" s="133">
        <v>10</v>
      </c>
      <c r="Z37" s="133">
        <f t="shared" si="1"/>
        <v>80</v>
      </c>
      <c r="AA37" s="133" t="s">
        <v>826</v>
      </c>
      <c r="AB37" s="131"/>
    </row>
    <row r="38" spans="1:28">
      <c r="A38" s="145">
        <f t="shared" si="0"/>
        <v>36</v>
      </c>
      <c r="B38" s="133" t="s">
        <v>283</v>
      </c>
      <c r="C38" s="133" t="s">
        <v>284</v>
      </c>
      <c r="D38" s="134">
        <v>-3.71882</v>
      </c>
      <c r="E38" s="134">
        <v>23.964217999999999</v>
      </c>
      <c r="F38" s="133" t="s">
        <v>219</v>
      </c>
      <c r="G38" s="133" t="s">
        <v>220</v>
      </c>
      <c r="H38" s="133" t="s">
        <v>221</v>
      </c>
      <c r="I38" s="133" t="s">
        <v>222</v>
      </c>
      <c r="J38" s="135">
        <v>4193.6300858127497</v>
      </c>
      <c r="K38" s="136" t="s">
        <v>280</v>
      </c>
      <c r="L38" s="136" t="s">
        <v>281</v>
      </c>
      <c r="M38" s="133" t="b">
        <v>1</v>
      </c>
      <c r="N38" s="133" t="s">
        <v>150</v>
      </c>
      <c r="O38" s="133" t="s">
        <v>198</v>
      </c>
      <c r="P38" s="133" t="s">
        <v>282</v>
      </c>
      <c r="Q38" s="133" t="s">
        <v>153</v>
      </c>
      <c r="R38" s="133">
        <v>30</v>
      </c>
      <c r="S38" s="131"/>
      <c r="T38" s="156">
        <v>15</v>
      </c>
      <c r="U38" s="133">
        <v>20</v>
      </c>
      <c r="V38" s="133">
        <v>10</v>
      </c>
      <c r="W38" s="133">
        <v>15</v>
      </c>
      <c r="X38" s="133">
        <v>10</v>
      </c>
      <c r="Y38" s="133">
        <v>10</v>
      </c>
      <c r="Z38" s="133">
        <f t="shared" si="1"/>
        <v>80</v>
      </c>
      <c r="AA38" s="133" t="s">
        <v>826</v>
      </c>
      <c r="AB38" s="131"/>
    </row>
    <row r="39" spans="1:28">
      <c r="A39" s="145">
        <f t="shared" si="0"/>
        <v>37</v>
      </c>
      <c r="B39" s="133" t="s">
        <v>285</v>
      </c>
      <c r="C39" s="133" t="s">
        <v>286</v>
      </c>
      <c r="D39" s="134">
        <v>-7.5838590902925302</v>
      </c>
      <c r="E39" s="134">
        <v>23.9887540227027</v>
      </c>
      <c r="F39" s="133" t="s">
        <v>287</v>
      </c>
      <c r="G39" s="133" t="s">
        <v>288</v>
      </c>
      <c r="H39" s="133" t="s">
        <v>256</v>
      </c>
      <c r="I39" s="133" t="s">
        <v>257</v>
      </c>
      <c r="J39" s="135">
        <v>1533.0121562182901</v>
      </c>
      <c r="K39" s="136" t="s">
        <v>148</v>
      </c>
      <c r="L39" s="136" t="s">
        <v>149</v>
      </c>
      <c r="M39" s="133" t="b">
        <v>1</v>
      </c>
      <c r="N39" s="133" t="s">
        <v>150</v>
      </c>
      <c r="O39" s="133" t="s">
        <v>151</v>
      </c>
      <c r="P39" s="133" t="s">
        <v>152</v>
      </c>
      <c r="Q39" s="133" t="s">
        <v>153</v>
      </c>
      <c r="R39" s="133">
        <v>18</v>
      </c>
      <c r="S39" s="131"/>
      <c r="T39" s="156">
        <v>15</v>
      </c>
      <c r="U39" s="133">
        <v>20</v>
      </c>
      <c r="V39" s="133">
        <v>10</v>
      </c>
      <c r="W39" s="133">
        <v>15</v>
      </c>
      <c r="X39" s="133">
        <v>10</v>
      </c>
      <c r="Y39" s="133">
        <v>10</v>
      </c>
      <c r="Z39" s="133">
        <f t="shared" si="1"/>
        <v>80</v>
      </c>
      <c r="AA39" s="133" t="s">
        <v>826</v>
      </c>
      <c r="AB39" s="131"/>
    </row>
    <row r="40" spans="1:28">
      <c r="A40" s="145">
        <f t="shared" si="0"/>
        <v>38</v>
      </c>
      <c r="B40" s="133" t="s">
        <v>289</v>
      </c>
      <c r="C40" s="133" t="s">
        <v>290</v>
      </c>
      <c r="D40" s="134">
        <v>-6.143529</v>
      </c>
      <c r="E40" s="134">
        <v>20.466747000000002</v>
      </c>
      <c r="F40" s="133" t="s">
        <v>244</v>
      </c>
      <c r="G40" s="133" t="s">
        <v>291</v>
      </c>
      <c r="H40" s="133" t="s">
        <v>221</v>
      </c>
      <c r="I40" s="133" t="s">
        <v>222</v>
      </c>
      <c r="J40" s="135">
        <v>8701.1392332630094</v>
      </c>
      <c r="K40" s="136" t="s">
        <v>196</v>
      </c>
      <c r="L40" s="136" t="s">
        <v>197</v>
      </c>
      <c r="M40" s="133" t="b">
        <v>1</v>
      </c>
      <c r="N40" s="133" t="s">
        <v>150</v>
      </c>
      <c r="O40" s="133" t="s">
        <v>198</v>
      </c>
      <c r="P40" s="133" t="s">
        <v>199</v>
      </c>
      <c r="Q40" s="133" t="s">
        <v>153</v>
      </c>
      <c r="R40" s="133">
        <v>35</v>
      </c>
      <c r="S40" s="131"/>
      <c r="T40" s="156">
        <v>15</v>
      </c>
      <c r="U40" s="133">
        <v>20</v>
      </c>
      <c r="V40" s="133">
        <v>15</v>
      </c>
      <c r="W40" s="133">
        <v>15</v>
      </c>
      <c r="X40" s="133">
        <v>10</v>
      </c>
      <c r="Y40" s="133">
        <v>10</v>
      </c>
      <c r="Z40" s="133">
        <f t="shared" si="1"/>
        <v>85</v>
      </c>
      <c r="AA40" s="133" t="s">
        <v>826</v>
      </c>
      <c r="AB40" s="131"/>
    </row>
    <row r="41" spans="1:28">
      <c r="A41" s="145">
        <f t="shared" si="0"/>
        <v>39</v>
      </c>
      <c r="B41" s="133" t="s">
        <v>292</v>
      </c>
      <c r="C41" s="133" t="s">
        <v>293</v>
      </c>
      <c r="D41" s="134">
        <v>-9.9362037567618202</v>
      </c>
      <c r="E41" s="134">
        <v>23.05731197091</v>
      </c>
      <c r="F41" s="133" t="s">
        <v>294</v>
      </c>
      <c r="G41" s="133" t="s">
        <v>295</v>
      </c>
      <c r="H41" s="133" t="s">
        <v>256</v>
      </c>
      <c r="I41" s="133" t="s">
        <v>257</v>
      </c>
      <c r="J41" s="135">
        <v>1528.9353436827701</v>
      </c>
      <c r="K41" s="136" t="s">
        <v>148</v>
      </c>
      <c r="L41" s="136" t="s">
        <v>149</v>
      </c>
      <c r="M41" s="133" t="b">
        <v>1</v>
      </c>
      <c r="N41" s="133" t="s">
        <v>150</v>
      </c>
      <c r="O41" s="133" t="s">
        <v>151</v>
      </c>
      <c r="P41" s="133" t="s">
        <v>152</v>
      </c>
      <c r="Q41" s="133" t="s">
        <v>153</v>
      </c>
      <c r="R41" s="133">
        <v>18</v>
      </c>
      <c r="S41" s="131"/>
      <c r="T41" s="156">
        <v>15</v>
      </c>
      <c r="U41" s="133">
        <v>20</v>
      </c>
      <c r="V41" s="133">
        <v>10</v>
      </c>
      <c r="W41" s="133">
        <v>15</v>
      </c>
      <c r="X41" s="133">
        <v>10</v>
      </c>
      <c r="Y41" s="133">
        <v>10</v>
      </c>
      <c r="Z41" s="133">
        <f t="shared" si="1"/>
        <v>80</v>
      </c>
      <c r="AA41" s="133" t="s">
        <v>826</v>
      </c>
      <c r="AB41" s="131"/>
    </row>
    <row r="42" spans="1:28">
      <c r="A42" s="145">
        <f t="shared" si="0"/>
        <v>40</v>
      </c>
      <c r="B42" s="133" t="s">
        <v>296</v>
      </c>
      <c r="C42" s="133" t="s">
        <v>297</v>
      </c>
      <c r="D42" s="134">
        <v>-10.1293402994717</v>
      </c>
      <c r="E42" s="134">
        <v>23.5098080659705</v>
      </c>
      <c r="F42" s="133" t="s">
        <v>294</v>
      </c>
      <c r="G42" s="133" t="s">
        <v>298</v>
      </c>
      <c r="H42" s="133" t="s">
        <v>256</v>
      </c>
      <c r="I42" s="133" t="s">
        <v>257</v>
      </c>
      <c r="J42" s="135">
        <v>1547.5816886499499</v>
      </c>
      <c r="K42" s="136" t="s">
        <v>148</v>
      </c>
      <c r="L42" s="136" t="s">
        <v>149</v>
      </c>
      <c r="M42" s="133" t="b">
        <v>1</v>
      </c>
      <c r="N42" s="133" t="s">
        <v>150</v>
      </c>
      <c r="O42" s="133" t="s">
        <v>151</v>
      </c>
      <c r="P42" s="133" t="s">
        <v>152</v>
      </c>
      <c r="Q42" s="133" t="s">
        <v>153</v>
      </c>
      <c r="R42" s="133">
        <v>18</v>
      </c>
      <c r="S42" s="131"/>
      <c r="T42" s="156">
        <v>15</v>
      </c>
      <c r="U42" s="133">
        <v>20</v>
      </c>
      <c r="V42" s="133">
        <v>10</v>
      </c>
      <c r="W42" s="133">
        <v>15</v>
      </c>
      <c r="X42" s="133">
        <v>10</v>
      </c>
      <c r="Y42" s="133">
        <v>10</v>
      </c>
      <c r="Z42" s="133">
        <f t="shared" si="1"/>
        <v>80</v>
      </c>
      <c r="AA42" s="133" t="s">
        <v>826</v>
      </c>
      <c r="AB42" s="131"/>
    </row>
    <row r="43" spans="1:28">
      <c r="A43" s="145">
        <f t="shared" si="0"/>
        <v>41</v>
      </c>
      <c r="B43" s="133" t="s">
        <v>299</v>
      </c>
      <c r="C43" s="133" t="s">
        <v>300</v>
      </c>
      <c r="D43" s="134">
        <v>-10.484176850000001</v>
      </c>
      <c r="E43" s="134">
        <v>24.28584519</v>
      </c>
      <c r="F43" s="133" t="s">
        <v>294</v>
      </c>
      <c r="G43" s="133" t="s">
        <v>298</v>
      </c>
      <c r="H43" s="133" t="s">
        <v>256</v>
      </c>
      <c r="I43" s="133" t="s">
        <v>257</v>
      </c>
      <c r="J43" s="135">
        <v>1746.8007970526801</v>
      </c>
      <c r="K43" s="136" t="s">
        <v>148</v>
      </c>
      <c r="L43" s="136" t="s">
        <v>149</v>
      </c>
      <c r="M43" s="133" t="b">
        <v>1</v>
      </c>
      <c r="N43" s="133" t="s">
        <v>150</v>
      </c>
      <c r="O43" s="133" t="s">
        <v>151</v>
      </c>
      <c r="P43" s="133" t="s">
        <v>152</v>
      </c>
      <c r="Q43" s="133" t="s">
        <v>153</v>
      </c>
      <c r="R43" s="133">
        <v>18</v>
      </c>
      <c r="S43" s="131"/>
      <c r="T43" s="156">
        <v>15</v>
      </c>
      <c r="U43" s="133">
        <v>20</v>
      </c>
      <c r="V43" s="133">
        <v>10</v>
      </c>
      <c r="W43" s="133">
        <v>15</v>
      </c>
      <c r="X43" s="133">
        <v>10</v>
      </c>
      <c r="Y43" s="133">
        <v>10</v>
      </c>
      <c r="Z43" s="133">
        <f t="shared" si="1"/>
        <v>80</v>
      </c>
      <c r="AA43" s="133" t="s">
        <v>826</v>
      </c>
      <c r="AB43" s="131"/>
    </row>
    <row r="44" spans="1:28">
      <c r="A44" s="145">
        <f t="shared" si="0"/>
        <v>42</v>
      </c>
      <c r="B44" s="133" t="s">
        <v>301</v>
      </c>
      <c r="C44" s="133" t="s">
        <v>301</v>
      </c>
      <c r="D44" s="134">
        <v>-4.1155879999999998</v>
      </c>
      <c r="E44" s="134">
        <v>19.11129</v>
      </c>
      <c r="F44" s="133" t="s">
        <v>162</v>
      </c>
      <c r="G44" s="133" t="s">
        <v>302</v>
      </c>
      <c r="H44" s="133" t="s">
        <v>146</v>
      </c>
      <c r="I44" s="133" t="s">
        <v>147</v>
      </c>
      <c r="J44" s="135">
        <v>7331.17263901978</v>
      </c>
      <c r="K44" s="136" t="s">
        <v>196</v>
      </c>
      <c r="L44" s="136" t="s">
        <v>197</v>
      </c>
      <c r="M44" s="133" t="b">
        <v>0</v>
      </c>
      <c r="N44" s="133" t="s">
        <v>150</v>
      </c>
      <c r="O44" s="133" t="s">
        <v>303</v>
      </c>
      <c r="P44" s="133" t="s">
        <v>199</v>
      </c>
      <c r="Q44" s="133" t="s">
        <v>153</v>
      </c>
      <c r="R44" s="133">
        <v>35</v>
      </c>
      <c r="S44" s="131"/>
      <c r="T44" s="156">
        <v>15</v>
      </c>
      <c r="U44" s="133">
        <v>20</v>
      </c>
      <c r="V44" s="133">
        <v>15</v>
      </c>
      <c r="W44" s="133">
        <v>15</v>
      </c>
      <c r="X44" s="133">
        <v>10</v>
      </c>
      <c r="Y44" s="133">
        <v>10</v>
      </c>
      <c r="Z44" s="133">
        <f t="shared" si="1"/>
        <v>85</v>
      </c>
      <c r="AA44" s="133" t="s">
        <v>826</v>
      </c>
      <c r="AB44" s="131"/>
    </row>
    <row r="45" spans="1:28">
      <c r="A45" s="145">
        <f t="shared" si="0"/>
        <v>43</v>
      </c>
      <c r="B45" s="133" t="s">
        <v>304</v>
      </c>
      <c r="C45" s="133" t="s">
        <v>305</v>
      </c>
      <c r="D45" s="134">
        <v>-4.6516390000000003</v>
      </c>
      <c r="E45" s="134">
        <v>19.651292999999999</v>
      </c>
      <c r="F45" s="133" t="s">
        <v>162</v>
      </c>
      <c r="G45" s="133" t="s">
        <v>302</v>
      </c>
      <c r="H45" s="133" t="s">
        <v>146</v>
      </c>
      <c r="I45" s="133" t="s">
        <v>147</v>
      </c>
      <c r="J45" s="135">
        <v>7708</v>
      </c>
      <c r="K45" s="136" t="s">
        <v>196</v>
      </c>
      <c r="L45" s="136" t="s">
        <v>197</v>
      </c>
      <c r="M45" s="133" t="b">
        <v>1</v>
      </c>
      <c r="N45" s="133" t="s">
        <v>150</v>
      </c>
      <c r="O45" s="133" t="s">
        <v>198</v>
      </c>
      <c r="P45" s="133" t="s">
        <v>199</v>
      </c>
      <c r="Q45" s="133" t="s">
        <v>153</v>
      </c>
      <c r="R45" s="133">
        <v>35</v>
      </c>
      <c r="S45" s="131"/>
      <c r="T45" s="156">
        <v>15</v>
      </c>
      <c r="U45" s="133">
        <v>20</v>
      </c>
      <c r="V45" s="133">
        <v>15</v>
      </c>
      <c r="W45" s="133">
        <v>15</v>
      </c>
      <c r="X45" s="133">
        <v>10</v>
      </c>
      <c r="Y45" s="133">
        <v>10</v>
      </c>
      <c r="Z45" s="133">
        <f t="shared" si="1"/>
        <v>85</v>
      </c>
      <c r="AA45" s="133" t="s">
        <v>826</v>
      </c>
      <c r="AB45" s="131"/>
    </row>
    <row r="46" spans="1:28">
      <c r="A46" s="145">
        <f t="shared" si="0"/>
        <v>44</v>
      </c>
      <c r="B46" s="133" t="s">
        <v>306</v>
      </c>
      <c r="C46" s="133" t="s">
        <v>306</v>
      </c>
      <c r="D46" s="134">
        <v>-4.1939859999999998</v>
      </c>
      <c r="E46" s="134">
        <v>17.811568000000001</v>
      </c>
      <c r="F46" s="133" t="s">
        <v>162</v>
      </c>
      <c r="G46" s="133" t="s">
        <v>307</v>
      </c>
      <c r="H46" s="133" t="s">
        <v>146</v>
      </c>
      <c r="I46" s="133" t="s">
        <v>147</v>
      </c>
      <c r="J46" s="135">
        <v>2307.59118207544</v>
      </c>
      <c r="K46" s="136" t="s">
        <v>148</v>
      </c>
      <c r="L46" s="136" t="s">
        <v>149</v>
      </c>
      <c r="M46" s="133" t="b">
        <v>0</v>
      </c>
      <c r="N46" s="133" t="s">
        <v>308</v>
      </c>
      <c r="O46" s="133" t="s">
        <v>151</v>
      </c>
      <c r="P46" s="133" t="s">
        <v>152</v>
      </c>
      <c r="Q46" s="133" t="s">
        <v>153</v>
      </c>
      <c r="R46" s="133">
        <v>18</v>
      </c>
      <c r="S46" s="131"/>
      <c r="T46" s="156">
        <v>15</v>
      </c>
      <c r="U46" s="133">
        <v>20</v>
      </c>
      <c r="V46" s="133">
        <v>10</v>
      </c>
      <c r="W46" s="133">
        <v>15</v>
      </c>
      <c r="X46" s="133">
        <v>10</v>
      </c>
      <c r="Y46" s="133">
        <v>10</v>
      </c>
      <c r="Z46" s="133">
        <f t="shared" si="1"/>
        <v>80</v>
      </c>
      <c r="AA46" s="133" t="s">
        <v>826</v>
      </c>
      <c r="AB46" s="131"/>
    </row>
    <row r="47" spans="1:28">
      <c r="A47" s="145">
        <f t="shared" si="0"/>
        <v>45</v>
      </c>
      <c r="B47" s="133" t="s">
        <v>309</v>
      </c>
      <c r="C47" s="133" t="s">
        <v>310</v>
      </c>
      <c r="D47" s="134">
        <v>-6.151872</v>
      </c>
      <c r="E47" s="134">
        <v>20.736982000000001</v>
      </c>
      <c r="F47" s="133" t="s">
        <v>244</v>
      </c>
      <c r="G47" s="133" t="s">
        <v>291</v>
      </c>
      <c r="H47" s="133" t="s">
        <v>221</v>
      </c>
      <c r="I47" s="133" t="s">
        <v>222</v>
      </c>
      <c r="J47" s="135">
        <v>7816.1031906129601</v>
      </c>
      <c r="K47" s="136" t="s">
        <v>196</v>
      </c>
      <c r="L47" s="136" t="s">
        <v>197</v>
      </c>
      <c r="M47" s="133" t="b">
        <v>1</v>
      </c>
      <c r="N47" s="133" t="s">
        <v>150</v>
      </c>
      <c r="O47" s="133" t="s">
        <v>198</v>
      </c>
      <c r="P47" s="133" t="s">
        <v>199</v>
      </c>
      <c r="Q47" s="133" t="s">
        <v>153</v>
      </c>
      <c r="R47" s="133">
        <v>35</v>
      </c>
      <c r="S47" s="131"/>
      <c r="T47" s="156">
        <v>15</v>
      </c>
      <c r="U47" s="133">
        <v>20</v>
      </c>
      <c r="V47" s="133">
        <v>15</v>
      </c>
      <c r="W47" s="133">
        <v>15</v>
      </c>
      <c r="X47" s="133">
        <v>10</v>
      </c>
      <c r="Y47" s="133">
        <v>10</v>
      </c>
      <c r="Z47" s="133">
        <f t="shared" si="1"/>
        <v>85</v>
      </c>
      <c r="AA47" s="133" t="s">
        <v>826</v>
      </c>
      <c r="AB47" s="131"/>
    </row>
    <row r="48" spans="1:28">
      <c r="A48" s="145">
        <f t="shared" si="0"/>
        <v>46</v>
      </c>
      <c r="B48" s="133" t="s">
        <v>311</v>
      </c>
      <c r="C48" s="133" t="s">
        <v>312</v>
      </c>
      <c r="D48" s="134">
        <v>-10.649335000000001</v>
      </c>
      <c r="E48" s="134">
        <v>22.672067999999999</v>
      </c>
      <c r="F48" s="133" t="s">
        <v>294</v>
      </c>
      <c r="G48" s="133" t="s">
        <v>298</v>
      </c>
      <c r="H48" s="133" t="s">
        <v>256</v>
      </c>
      <c r="I48" s="133" t="s">
        <v>257</v>
      </c>
      <c r="J48" s="135">
        <v>3751.1120644877201</v>
      </c>
      <c r="K48" s="136" t="s">
        <v>280</v>
      </c>
      <c r="L48" s="136" t="s">
        <v>281</v>
      </c>
      <c r="M48" s="133" t="b">
        <v>1</v>
      </c>
      <c r="N48" s="133" t="s">
        <v>150</v>
      </c>
      <c r="O48" s="133" t="s">
        <v>198</v>
      </c>
      <c r="P48" s="133" t="s">
        <v>282</v>
      </c>
      <c r="Q48" s="133" t="s">
        <v>153</v>
      </c>
      <c r="R48" s="133">
        <v>30</v>
      </c>
      <c r="S48" s="131"/>
      <c r="T48" s="156">
        <v>15</v>
      </c>
      <c r="U48" s="133">
        <v>20</v>
      </c>
      <c r="V48" s="133">
        <v>10</v>
      </c>
      <c r="W48" s="133">
        <v>15</v>
      </c>
      <c r="X48" s="133">
        <v>10</v>
      </c>
      <c r="Y48" s="133">
        <v>10</v>
      </c>
      <c r="Z48" s="133">
        <f t="shared" si="1"/>
        <v>80</v>
      </c>
      <c r="AA48" s="133" t="s">
        <v>826</v>
      </c>
      <c r="AB48" s="131"/>
    </row>
    <row r="49" spans="1:28">
      <c r="A49" s="145">
        <f t="shared" si="0"/>
        <v>47</v>
      </c>
      <c r="B49" s="133" t="s">
        <v>313</v>
      </c>
      <c r="C49" s="133" t="s">
        <v>314</v>
      </c>
      <c r="D49" s="134">
        <v>-7.4198110000000002</v>
      </c>
      <c r="E49" s="134">
        <v>26.963249999999999</v>
      </c>
      <c r="F49" s="133" t="s">
        <v>254</v>
      </c>
      <c r="G49" s="133" t="s">
        <v>266</v>
      </c>
      <c r="H49" s="133" t="s">
        <v>256</v>
      </c>
      <c r="I49" s="133" t="s">
        <v>257</v>
      </c>
      <c r="J49" s="135">
        <v>4270.8134616252501</v>
      </c>
      <c r="K49" s="136" t="s">
        <v>280</v>
      </c>
      <c r="L49" s="136" t="s">
        <v>281</v>
      </c>
      <c r="M49" s="133" t="b">
        <v>1</v>
      </c>
      <c r="N49" s="133" t="s">
        <v>150</v>
      </c>
      <c r="O49" s="133" t="s">
        <v>198</v>
      </c>
      <c r="P49" s="133" t="s">
        <v>282</v>
      </c>
      <c r="Q49" s="133" t="s">
        <v>153</v>
      </c>
      <c r="R49" s="133">
        <v>30</v>
      </c>
      <c r="S49" s="131"/>
      <c r="T49" s="156">
        <v>15</v>
      </c>
      <c r="U49" s="133">
        <v>20</v>
      </c>
      <c r="V49" s="133">
        <v>10</v>
      </c>
      <c r="W49" s="133">
        <v>15</v>
      </c>
      <c r="X49" s="133">
        <v>10</v>
      </c>
      <c r="Y49" s="133">
        <v>10</v>
      </c>
      <c r="Z49" s="133">
        <f t="shared" si="1"/>
        <v>80</v>
      </c>
      <c r="AA49" s="133" t="s">
        <v>826</v>
      </c>
      <c r="AB49" s="131"/>
    </row>
    <row r="50" spans="1:28">
      <c r="A50" s="145">
        <f t="shared" si="0"/>
        <v>48</v>
      </c>
      <c r="B50" s="133" t="s">
        <v>315</v>
      </c>
      <c r="C50" s="133" t="s">
        <v>316</v>
      </c>
      <c r="D50" s="134">
        <v>-8.1233819999999994</v>
      </c>
      <c r="E50" s="134">
        <v>26.590242</v>
      </c>
      <c r="F50" s="133" t="s">
        <v>287</v>
      </c>
      <c r="G50" s="133" t="s">
        <v>317</v>
      </c>
      <c r="H50" s="133" t="s">
        <v>256</v>
      </c>
      <c r="I50" s="133" t="s">
        <v>257</v>
      </c>
      <c r="J50" s="135">
        <v>4394</v>
      </c>
      <c r="K50" s="136" t="s">
        <v>280</v>
      </c>
      <c r="L50" s="136" t="s">
        <v>281</v>
      </c>
      <c r="M50" s="133" t="b">
        <v>1</v>
      </c>
      <c r="N50" s="133" t="s">
        <v>150</v>
      </c>
      <c r="O50" s="133" t="s">
        <v>198</v>
      </c>
      <c r="P50" s="133" t="s">
        <v>282</v>
      </c>
      <c r="Q50" s="133" t="s">
        <v>153</v>
      </c>
      <c r="R50" s="133">
        <v>30</v>
      </c>
      <c r="S50" s="131"/>
      <c r="T50" s="156">
        <v>15</v>
      </c>
      <c r="U50" s="133">
        <v>10</v>
      </c>
      <c r="V50" s="133">
        <v>10</v>
      </c>
      <c r="W50" s="133">
        <v>15</v>
      </c>
      <c r="X50" s="133">
        <v>10</v>
      </c>
      <c r="Y50" s="133">
        <v>10</v>
      </c>
      <c r="Z50" s="133">
        <f t="shared" si="1"/>
        <v>70</v>
      </c>
      <c r="AA50" s="133" t="s">
        <v>826</v>
      </c>
      <c r="AB50" s="131"/>
    </row>
    <row r="51" spans="1:28">
      <c r="A51" s="145">
        <f t="shared" si="0"/>
        <v>49</v>
      </c>
      <c r="B51" s="133" t="s">
        <v>318</v>
      </c>
      <c r="C51" s="133" t="s">
        <v>319</v>
      </c>
      <c r="D51" s="134">
        <v>-4.5546528589999999</v>
      </c>
      <c r="E51" s="134">
        <v>19.805079469999999</v>
      </c>
      <c r="F51" s="133" t="s">
        <v>162</v>
      </c>
      <c r="G51" s="133" t="s">
        <v>302</v>
      </c>
      <c r="H51" s="133" t="s">
        <v>146</v>
      </c>
      <c r="I51" s="133" t="s">
        <v>147</v>
      </c>
      <c r="J51" s="135">
        <v>851.40077739953995</v>
      </c>
      <c r="K51" s="136" t="s">
        <v>164</v>
      </c>
      <c r="L51" s="136" t="s">
        <v>165</v>
      </c>
      <c r="M51" s="133" t="b">
        <v>0</v>
      </c>
      <c r="N51" s="133" t="s">
        <v>308</v>
      </c>
      <c r="O51" s="133" t="s">
        <v>151</v>
      </c>
      <c r="P51" s="133" t="s">
        <v>152</v>
      </c>
      <c r="Q51" s="133" t="s">
        <v>153</v>
      </c>
      <c r="R51" s="133">
        <v>18</v>
      </c>
      <c r="S51" s="131"/>
      <c r="T51" s="156">
        <v>15</v>
      </c>
      <c r="U51" s="133">
        <v>20</v>
      </c>
      <c r="V51" s="133">
        <v>5</v>
      </c>
      <c r="W51" s="133">
        <v>15</v>
      </c>
      <c r="X51" s="133">
        <v>10</v>
      </c>
      <c r="Y51" s="133">
        <v>10</v>
      </c>
      <c r="Z51" s="133">
        <f t="shared" si="1"/>
        <v>75</v>
      </c>
      <c r="AA51" s="133" t="s">
        <v>826</v>
      </c>
      <c r="AB51" s="131"/>
    </row>
    <row r="52" spans="1:28">
      <c r="A52" s="145">
        <f t="shared" si="0"/>
        <v>50</v>
      </c>
      <c r="B52" s="133" t="s">
        <v>320</v>
      </c>
      <c r="C52" s="133" t="s">
        <v>321</v>
      </c>
      <c r="D52" s="134">
        <v>-5.0850905150000001</v>
      </c>
      <c r="E52" s="134">
        <v>14.221108539999999</v>
      </c>
      <c r="F52" s="133" t="s">
        <v>215</v>
      </c>
      <c r="G52" s="133" t="s">
        <v>236</v>
      </c>
      <c r="H52" s="133" t="s">
        <v>146</v>
      </c>
      <c r="I52" s="133" t="s">
        <v>147</v>
      </c>
      <c r="J52" s="135">
        <v>424.29456174373598</v>
      </c>
      <c r="K52" s="136" t="s">
        <v>158</v>
      </c>
      <c r="L52" s="136" t="s">
        <v>159</v>
      </c>
      <c r="M52" s="133" t="b">
        <v>0</v>
      </c>
      <c r="N52" s="133" t="s">
        <v>308</v>
      </c>
      <c r="O52" s="133" t="s">
        <v>151</v>
      </c>
      <c r="P52" s="133" t="s">
        <v>152</v>
      </c>
      <c r="Q52" s="133" t="s">
        <v>153</v>
      </c>
      <c r="R52" s="133">
        <v>18</v>
      </c>
      <c r="S52" s="131" t="s">
        <v>823</v>
      </c>
      <c r="T52" s="156">
        <v>10</v>
      </c>
      <c r="U52" s="133">
        <v>10</v>
      </c>
      <c r="V52" s="133">
        <v>5</v>
      </c>
      <c r="W52" s="133">
        <v>10</v>
      </c>
      <c r="X52" s="133">
        <v>10</v>
      </c>
      <c r="Y52" s="133">
        <v>10</v>
      </c>
      <c r="Z52" s="133">
        <f t="shared" si="1"/>
        <v>55</v>
      </c>
      <c r="AA52" s="133" t="s">
        <v>827</v>
      </c>
      <c r="AB52" s="131" t="s">
        <v>823</v>
      </c>
    </row>
    <row r="53" spans="1:28">
      <c r="A53" s="145">
        <f t="shared" si="0"/>
        <v>51</v>
      </c>
      <c r="B53" s="133" t="s">
        <v>322</v>
      </c>
      <c r="C53" s="133" t="s">
        <v>323</v>
      </c>
      <c r="D53" s="134">
        <v>-6.3666470000000004</v>
      </c>
      <c r="E53" s="134">
        <v>24.435798999999999</v>
      </c>
      <c r="F53" s="133" t="s">
        <v>269</v>
      </c>
      <c r="G53" s="133" t="s">
        <v>324</v>
      </c>
      <c r="H53" s="133" t="s">
        <v>221</v>
      </c>
      <c r="I53" s="133" t="s">
        <v>222</v>
      </c>
      <c r="J53" s="135">
        <v>9179.6761633005408</v>
      </c>
      <c r="K53" s="136" t="s">
        <v>196</v>
      </c>
      <c r="L53" s="136" t="s">
        <v>197</v>
      </c>
      <c r="M53" s="133" t="b">
        <v>1</v>
      </c>
      <c r="N53" s="133" t="s">
        <v>150</v>
      </c>
      <c r="O53" s="133" t="s">
        <v>198</v>
      </c>
      <c r="P53" s="133" t="s">
        <v>199</v>
      </c>
      <c r="Q53" s="133" t="s">
        <v>153</v>
      </c>
      <c r="R53" s="133">
        <v>35</v>
      </c>
      <c r="S53" s="131"/>
      <c r="T53" s="156">
        <v>15</v>
      </c>
      <c r="U53" s="133">
        <v>20</v>
      </c>
      <c r="V53" s="133">
        <v>15</v>
      </c>
      <c r="W53" s="133">
        <v>15</v>
      </c>
      <c r="X53" s="133">
        <v>10</v>
      </c>
      <c r="Y53" s="133">
        <v>10</v>
      </c>
      <c r="Z53" s="133">
        <f t="shared" si="1"/>
        <v>85</v>
      </c>
      <c r="AA53" s="133" t="s">
        <v>826</v>
      </c>
      <c r="AB53" s="131"/>
    </row>
    <row r="54" spans="1:28">
      <c r="A54" s="145">
        <f t="shared" si="0"/>
        <v>52</v>
      </c>
      <c r="B54" s="133" t="s">
        <v>325</v>
      </c>
      <c r="C54" s="133" t="s">
        <v>326</v>
      </c>
      <c r="D54" s="134">
        <v>-4.0040230000000001</v>
      </c>
      <c r="E54" s="134">
        <v>25.898316999999999</v>
      </c>
      <c r="F54" s="133" t="s">
        <v>207</v>
      </c>
      <c r="G54" s="133" t="s">
        <v>327</v>
      </c>
      <c r="H54" s="133" t="s">
        <v>176</v>
      </c>
      <c r="I54" s="133" t="s">
        <v>177</v>
      </c>
      <c r="J54" s="135">
        <v>4852.2615594127801</v>
      </c>
      <c r="K54" s="136" t="s">
        <v>280</v>
      </c>
      <c r="L54" s="136" t="s">
        <v>281</v>
      </c>
      <c r="M54" s="133" t="b">
        <v>1</v>
      </c>
      <c r="N54" s="133" t="s">
        <v>150</v>
      </c>
      <c r="O54" s="133" t="s">
        <v>198</v>
      </c>
      <c r="P54" s="133" t="s">
        <v>282</v>
      </c>
      <c r="Q54" s="133" t="s">
        <v>153</v>
      </c>
      <c r="R54" s="133">
        <v>30</v>
      </c>
      <c r="S54" s="131"/>
      <c r="T54" s="156">
        <v>15</v>
      </c>
      <c r="U54" s="133">
        <v>20</v>
      </c>
      <c r="V54" s="133">
        <v>10</v>
      </c>
      <c r="W54" s="133">
        <v>15</v>
      </c>
      <c r="X54" s="133">
        <v>10</v>
      </c>
      <c r="Y54" s="133">
        <v>10</v>
      </c>
      <c r="Z54" s="133">
        <f t="shared" si="1"/>
        <v>80</v>
      </c>
      <c r="AA54" s="133" t="s">
        <v>826</v>
      </c>
      <c r="AB54" s="131"/>
    </row>
    <row r="55" spans="1:28">
      <c r="A55" s="145">
        <f t="shared" si="0"/>
        <v>53</v>
      </c>
      <c r="B55" s="133" t="s">
        <v>328</v>
      </c>
      <c r="C55" s="133" t="s">
        <v>329</v>
      </c>
      <c r="D55" s="134">
        <v>-2.8760659999999998</v>
      </c>
      <c r="E55" s="134">
        <v>16.940807</v>
      </c>
      <c r="F55" s="133" t="s">
        <v>156</v>
      </c>
      <c r="G55" s="133" t="s">
        <v>330</v>
      </c>
      <c r="H55" s="133" t="s">
        <v>146</v>
      </c>
      <c r="I55" s="133" t="s">
        <v>147</v>
      </c>
      <c r="J55" s="135">
        <v>4626</v>
      </c>
      <c r="K55" s="136" t="s">
        <v>280</v>
      </c>
      <c r="L55" s="136" t="s">
        <v>281</v>
      </c>
      <c r="M55" s="133" t="b">
        <v>1</v>
      </c>
      <c r="N55" s="133" t="s">
        <v>308</v>
      </c>
      <c r="O55" s="133" t="s">
        <v>198</v>
      </c>
      <c r="P55" s="133" t="s">
        <v>282</v>
      </c>
      <c r="Q55" s="133" t="s">
        <v>153</v>
      </c>
      <c r="R55" s="133">
        <v>30</v>
      </c>
      <c r="S55" s="131"/>
      <c r="T55" s="156">
        <v>15</v>
      </c>
      <c r="U55" s="133">
        <v>20</v>
      </c>
      <c r="V55" s="133">
        <v>10</v>
      </c>
      <c r="W55" s="133">
        <v>15</v>
      </c>
      <c r="X55" s="133">
        <v>10</v>
      </c>
      <c r="Y55" s="133">
        <v>10</v>
      </c>
      <c r="Z55" s="133">
        <f t="shared" si="1"/>
        <v>80</v>
      </c>
      <c r="AA55" s="133" t="s">
        <v>826</v>
      </c>
      <c r="AB55" s="131"/>
    </row>
    <row r="56" spans="1:28">
      <c r="A56" s="145">
        <f t="shared" si="0"/>
        <v>54</v>
      </c>
      <c r="B56" s="133" t="s">
        <v>331</v>
      </c>
      <c r="C56" s="133" t="s">
        <v>332</v>
      </c>
      <c r="D56" s="134">
        <v>-6.5584369999999996</v>
      </c>
      <c r="E56" s="134">
        <v>22.816952000000001</v>
      </c>
      <c r="F56" s="133" t="s">
        <v>240</v>
      </c>
      <c r="G56" s="133" t="s">
        <v>333</v>
      </c>
      <c r="H56" s="133" t="s">
        <v>221</v>
      </c>
      <c r="I56" s="133" t="s">
        <v>222</v>
      </c>
      <c r="J56" s="135">
        <v>6720</v>
      </c>
      <c r="K56" s="136" t="s">
        <v>196</v>
      </c>
      <c r="L56" s="136" t="s">
        <v>197</v>
      </c>
      <c r="M56" s="133" t="b">
        <v>1</v>
      </c>
      <c r="N56" s="133" t="s">
        <v>150</v>
      </c>
      <c r="O56" s="133" t="s">
        <v>198</v>
      </c>
      <c r="P56" s="133" t="s">
        <v>199</v>
      </c>
      <c r="Q56" s="133" t="s">
        <v>153</v>
      </c>
      <c r="R56" s="133">
        <v>35</v>
      </c>
      <c r="S56" s="131"/>
      <c r="T56" s="156">
        <v>15</v>
      </c>
      <c r="U56" s="133">
        <v>10</v>
      </c>
      <c r="V56" s="133">
        <v>15</v>
      </c>
      <c r="W56" s="133">
        <v>15</v>
      </c>
      <c r="X56" s="133">
        <v>10</v>
      </c>
      <c r="Y56" s="133">
        <v>10</v>
      </c>
      <c r="Z56" s="133">
        <f t="shared" si="1"/>
        <v>75</v>
      </c>
      <c r="AA56" s="133" t="s">
        <v>826</v>
      </c>
      <c r="AB56" s="131"/>
    </row>
    <row r="57" spans="1:28">
      <c r="A57" s="145">
        <f t="shared" si="0"/>
        <v>55</v>
      </c>
      <c r="B57" s="133" t="s">
        <v>334</v>
      </c>
      <c r="C57" s="133" t="s">
        <v>334</v>
      </c>
      <c r="D57" s="134">
        <v>-2.3919519999999999</v>
      </c>
      <c r="E57" s="134">
        <v>23.312660999999999</v>
      </c>
      <c r="F57" s="133" t="s">
        <v>219</v>
      </c>
      <c r="G57" s="133" t="s">
        <v>335</v>
      </c>
      <c r="H57" s="133" t="s">
        <v>221</v>
      </c>
      <c r="I57" s="133" t="s">
        <v>222</v>
      </c>
      <c r="J57" s="135">
        <v>2419.1849488317898</v>
      </c>
      <c r="K57" s="136" t="s">
        <v>148</v>
      </c>
      <c r="L57" s="136" t="s">
        <v>149</v>
      </c>
      <c r="M57" s="133" t="b">
        <v>1</v>
      </c>
      <c r="N57" s="133" t="s">
        <v>308</v>
      </c>
      <c r="O57" s="133" t="s">
        <v>151</v>
      </c>
      <c r="P57" s="133" t="s">
        <v>152</v>
      </c>
      <c r="Q57" s="133" t="s">
        <v>153</v>
      </c>
      <c r="R57" s="133">
        <v>18</v>
      </c>
      <c r="S57" s="131"/>
      <c r="T57" s="156">
        <v>15</v>
      </c>
      <c r="U57" s="133">
        <v>20</v>
      </c>
      <c r="V57" s="133">
        <v>10</v>
      </c>
      <c r="W57" s="133">
        <v>15</v>
      </c>
      <c r="X57" s="133">
        <v>10</v>
      </c>
      <c r="Y57" s="133">
        <v>10</v>
      </c>
      <c r="Z57" s="133">
        <f t="shared" si="1"/>
        <v>80</v>
      </c>
      <c r="AA57" s="133" t="s">
        <v>826</v>
      </c>
      <c r="AB57" s="131"/>
    </row>
    <row r="58" spans="1:28">
      <c r="A58" s="145">
        <f t="shared" si="0"/>
        <v>56</v>
      </c>
      <c r="B58" s="133" t="s">
        <v>336</v>
      </c>
      <c r="C58" s="133" t="s">
        <v>337</v>
      </c>
      <c r="D58" s="134">
        <v>-2.895</v>
      </c>
      <c r="E58" s="134">
        <v>23.192392999999999</v>
      </c>
      <c r="F58" s="133" t="s">
        <v>219</v>
      </c>
      <c r="G58" s="133" t="s">
        <v>338</v>
      </c>
      <c r="H58" s="133" t="s">
        <v>221</v>
      </c>
      <c r="I58" s="133" t="s">
        <v>222</v>
      </c>
      <c r="J58" s="135">
        <v>1993.6202986538401</v>
      </c>
      <c r="K58" s="136" t="s">
        <v>148</v>
      </c>
      <c r="L58" s="136" t="s">
        <v>149</v>
      </c>
      <c r="M58" s="133" t="b">
        <v>1</v>
      </c>
      <c r="N58" s="133" t="s">
        <v>308</v>
      </c>
      <c r="O58" s="133" t="s">
        <v>151</v>
      </c>
      <c r="P58" s="133" t="s">
        <v>152</v>
      </c>
      <c r="Q58" s="133" t="s">
        <v>153</v>
      </c>
      <c r="R58" s="133">
        <v>18</v>
      </c>
      <c r="S58" s="131"/>
      <c r="T58" s="156">
        <v>15</v>
      </c>
      <c r="U58" s="133">
        <v>20</v>
      </c>
      <c r="V58" s="133">
        <v>10</v>
      </c>
      <c r="W58" s="133">
        <v>15</v>
      </c>
      <c r="X58" s="133">
        <v>10</v>
      </c>
      <c r="Y58" s="133">
        <v>10</v>
      </c>
      <c r="Z58" s="133">
        <f t="shared" si="1"/>
        <v>80</v>
      </c>
      <c r="AA58" s="133" t="s">
        <v>826</v>
      </c>
      <c r="AB58" s="131"/>
    </row>
    <row r="59" spans="1:28">
      <c r="A59" s="145">
        <f t="shared" si="0"/>
        <v>57</v>
      </c>
      <c r="B59" s="133" t="s">
        <v>339</v>
      </c>
      <c r="C59" s="133" t="s">
        <v>339</v>
      </c>
      <c r="D59" s="134">
        <v>-3.6765059999999998</v>
      </c>
      <c r="E59" s="134">
        <v>18.783892000000002</v>
      </c>
      <c r="F59" s="133" t="s">
        <v>162</v>
      </c>
      <c r="G59" s="133" t="s">
        <v>307</v>
      </c>
      <c r="H59" s="133" t="s">
        <v>146</v>
      </c>
      <c r="I59" s="133" t="s">
        <v>147</v>
      </c>
      <c r="J59" s="135">
        <v>9619.09325124323</v>
      </c>
      <c r="K59" s="136" t="s">
        <v>196</v>
      </c>
      <c r="L59" s="136" t="s">
        <v>197</v>
      </c>
      <c r="M59" s="133" t="b">
        <v>0</v>
      </c>
      <c r="N59" s="133" t="s">
        <v>308</v>
      </c>
      <c r="O59" s="133" t="s">
        <v>303</v>
      </c>
      <c r="P59" s="133" t="s">
        <v>199</v>
      </c>
      <c r="Q59" s="133" t="s">
        <v>153</v>
      </c>
      <c r="R59" s="133">
        <v>35</v>
      </c>
      <c r="S59" s="131"/>
      <c r="T59" s="156">
        <v>15</v>
      </c>
      <c r="U59" s="133">
        <v>20</v>
      </c>
      <c r="V59" s="133">
        <v>15</v>
      </c>
      <c r="W59" s="133">
        <v>15</v>
      </c>
      <c r="X59" s="133">
        <v>10</v>
      </c>
      <c r="Y59" s="133">
        <v>10</v>
      </c>
      <c r="Z59" s="133">
        <f t="shared" si="1"/>
        <v>85</v>
      </c>
      <c r="AA59" s="133" t="s">
        <v>826</v>
      </c>
      <c r="AB59" s="131"/>
    </row>
    <row r="60" spans="1:28">
      <c r="A60" s="145">
        <f t="shared" si="0"/>
        <v>58</v>
      </c>
      <c r="B60" s="133" t="s">
        <v>340</v>
      </c>
      <c r="C60" s="133" t="s">
        <v>341</v>
      </c>
      <c r="D60" s="134">
        <v>-7.3359990000000002</v>
      </c>
      <c r="E60" s="134">
        <v>29.704180000000001</v>
      </c>
      <c r="F60" s="133" t="s">
        <v>254</v>
      </c>
      <c r="G60" s="133" t="s">
        <v>342</v>
      </c>
      <c r="H60" s="133" t="s">
        <v>256</v>
      </c>
      <c r="I60" s="133" t="s">
        <v>257</v>
      </c>
      <c r="J60" s="135">
        <v>9781.7064946380706</v>
      </c>
      <c r="K60" s="136" t="s">
        <v>196</v>
      </c>
      <c r="L60" s="136" t="s">
        <v>197</v>
      </c>
      <c r="M60" s="133" t="b">
        <v>1</v>
      </c>
      <c r="N60" s="133" t="s">
        <v>150</v>
      </c>
      <c r="O60" s="133" t="s">
        <v>198</v>
      </c>
      <c r="P60" s="133" t="s">
        <v>199</v>
      </c>
      <c r="Q60" s="133" t="s">
        <v>153</v>
      </c>
      <c r="R60" s="133">
        <v>35</v>
      </c>
      <c r="S60" s="131"/>
      <c r="T60" s="156">
        <v>15</v>
      </c>
      <c r="U60" s="133">
        <v>20</v>
      </c>
      <c r="V60" s="133">
        <v>15</v>
      </c>
      <c r="W60" s="133">
        <v>15</v>
      </c>
      <c r="X60" s="133">
        <v>10</v>
      </c>
      <c r="Y60" s="133">
        <v>10</v>
      </c>
      <c r="Z60" s="133">
        <f t="shared" si="1"/>
        <v>85</v>
      </c>
      <c r="AA60" s="133" t="s">
        <v>826</v>
      </c>
      <c r="AB60" s="131"/>
    </row>
    <row r="61" spans="1:28">
      <c r="A61" s="145">
        <f t="shared" si="0"/>
        <v>59</v>
      </c>
      <c r="B61" s="133" t="s">
        <v>343</v>
      </c>
      <c r="C61" s="133" t="s">
        <v>344</v>
      </c>
      <c r="D61" s="134">
        <v>-2.0327229999999998</v>
      </c>
      <c r="E61" s="134">
        <v>16.425972999999999</v>
      </c>
      <c r="F61" s="133" t="s">
        <v>156</v>
      </c>
      <c r="G61" s="133" t="s">
        <v>345</v>
      </c>
      <c r="H61" s="133" t="s">
        <v>146</v>
      </c>
      <c r="I61" s="133" t="s">
        <v>147</v>
      </c>
      <c r="J61" s="135">
        <v>8330.6590293629906</v>
      </c>
      <c r="K61" s="136" t="s">
        <v>196</v>
      </c>
      <c r="L61" s="136" t="s">
        <v>197</v>
      </c>
      <c r="M61" s="133" t="b">
        <v>1</v>
      </c>
      <c r="N61" s="133" t="s">
        <v>308</v>
      </c>
      <c r="O61" s="133" t="s">
        <v>198</v>
      </c>
      <c r="P61" s="133" t="s">
        <v>199</v>
      </c>
      <c r="Q61" s="133" t="s">
        <v>153</v>
      </c>
      <c r="R61" s="133">
        <v>35</v>
      </c>
      <c r="S61" s="131" t="s">
        <v>787</v>
      </c>
      <c r="T61" s="156">
        <v>30</v>
      </c>
      <c r="U61" s="133">
        <v>20</v>
      </c>
      <c r="V61" s="133">
        <v>15</v>
      </c>
      <c r="W61" s="133">
        <v>15</v>
      </c>
      <c r="X61" s="133">
        <v>10</v>
      </c>
      <c r="Y61" s="133">
        <v>10</v>
      </c>
      <c r="Z61" s="133">
        <f t="shared" si="1"/>
        <v>100</v>
      </c>
      <c r="AA61" s="133" t="s">
        <v>826</v>
      </c>
      <c r="AB61" s="131"/>
    </row>
    <row r="62" spans="1:28">
      <c r="A62" s="145">
        <f t="shared" si="0"/>
        <v>60</v>
      </c>
      <c r="B62" s="133" t="s">
        <v>346</v>
      </c>
      <c r="C62" s="133" t="s">
        <v>347</v>
      </c>
      <c r="D62" s="134">
        <v>-4.2967930000000001</v>
      </c>
      <c r="E62" s="134">
        <v>18.465772999999999</v>
      </c>
      <c r="F62" s="133" t="s">
        <v>162</v>
      </c>
      <c r="G62" s="133" t="s">
        <v>348</v>
      </c>
      <c r="H62" s="133" t="s">
        <v>146</v>
      </c>
      <c r="I62" s="133" t="s">
        <v>147</v>
      </c>
      <c r="J62" s="135">
        <v>7101</v>
      </c>
      <c r="K62" s="136" t="s">
        <v>196</v>
      </c>
      <c r="L62" s="136" t="s">
        <v>197</v>
      </c>
      <c r="M62" s="133" t="b">
        <v>1</v>
      </c>
      <c r="N62" s="133" t="s">
        <v>308</v>
      </c>
      <c r="O62" s="133" t="s">
        <v>198</v>
      </c>
      <c r="P62" s="133" t="s">
        <v>199</v>
      </c>
      <c r="Q62" s="133" t="s">
        <v>153</v>
      </c>
      <c r="R62" s="133">
        <v>35</v>
      </c>
      <c r="S62" s="131"/>
      <c r="T62" s="156">
        <v>15</v>
      </c>
      <c r="U62" s="133">
        <v>20</v>
      </c>
      <c r="V62" s="133">
        <v>15</v>
      </c>
      <c r="W62" s="133">
        <v>15</v>
      </c>
      <c r="X62" s="133">
        <v>10</v>
      </c>
      <c r="Y62" s="133">
        <v>10</v>
      </c>
      <c r="Z62" s="133">
        <f t="shared" si="1"/>
        <v>85</v>
      </c>
      <c r="AA62" s="133" t="s">
        <v>826</v>
      </c>
      <c r="AB62" s="131"/>
    </row>
    <row r="63" spans="1:28">
      <c r="A63" s="145">
        <f t="shared" si="0"/>
        <v>61</v>
      </c>
      <c r="B63" s="133" t="s">
        <v>349</v>
      </c>
      <c r="C63" s="133" t="s">
        <v>350</v>
      </c>
      <c r="D63" s="134">
        <v>3.4202180000000002</v>
      </c>
      <c r="E63" s="134">
        <v>29.340191000000001</v>
      </c>
      <c r="F63" s="133" t="s">
        <v>168</v>
      </c>
      <c r="G63" s="133" t="s">
        <v>169</v>
      </c>
      <c r="H63" s="133" t="s">
        <v>170</v>
      </c>
      <c r="I63" s="133" t="s">
        <v>171</v>
      </c>
      <c r="J63" s="135">
        <v>9668</v>
      </c>
      <c r="K63" s="136" t="s">
        <v>196</v>
      </c>
      <c r="L63" s="136" t="s">
        <v>197</v>
      </c>
      <c r="M63" s="133" t="b">
        <v>1</v>
      </c>
      <c r="N63" s="133" t="s">
        <v>150</v>
      </c>
      <c r="O63" s="133" t="s">
        <v>198</v>
      </c>
      <c r="P63" s="133" t="s">
        <v>199</v>
      </c>
      <c r="Q63" s="133" t="s">
        <v>153</v>
      </c>
      <c r="R63" s="133">
        <v>35</v>
      </c>
      <c r="S63" s="131"/>
      <c r="T63" s="156">
        <v>15</v>
      </c>
      <c r="U63" s="133">
        <v>10</v>
      </c>
      <c r="V63" s="133">
        <v>15</v>
      </c>
      <c r="W63" s="133">
        <v>15</v>
      </c>
      <c r="X63" s="133">
        <v>10</v>
      </c>
      <c r="Y63" s="133">
        <v>10</v>
      </c>
      <c r="Z63" s="133">
        <f t="shared" si="1"/>
        <v>75</v>
      </c>
      <c r="AA63" s="133" t="s">
        <v>826</v>
      </c>
      <c r="AB63" s="131"/>
    </row>
    <row r="64" spans="1:28">
      <c r="A64" s="145">
        <f t="shared" si="0"/>
        <v>62</v>
      </c>
      <c r="B64" s="133" t="s">
        <v>351</v>
      </c>
      <c r="C64" s="133" t="s">
        <v>352</v>
      </c>
      <c r="D64" s="134">
        <v>2.4436619999999998</v>
      </c>
      <c r="E64" s="134">
        <v>27.578693999999999</v>
      </c>
      <c r="F64" s="133" t="s">
        <v>168</v>
      </c>
      <c r="G64" s="133" t="s">
        <v>353</v>
      </c>
      <c r="H64" s="133" t="s">
        <v>170</v>
      </c>
      <c r="I64" s="133" t="s">
        <v>171</v>
      </c>
      <c r="J64" s="135">
        <v>8881.2337768255202</v>
      </c>
      <c r="K64" s="136" t="s">
        <v>196</v>
      </c>
      <c r="L64" s="136" t="s">
        <v>197</v>
      </c>
      <c r="M64" s="133" t="b">
        <v>1</v>
      </c>
      <c r="N64" s="133" t="s">
        <v>150</v>
      </c>
      <c r="O64" s="133" t="s">
        <v>198</v>
      </c>
      <c r="P64" s="133" t="s">
        <v>199</v>
      </c>
      <c r="Q64" s="133" t="s">
        <v>153</v>
      </c>
      <c r="R64" s="133">
        <v>35</v>
      </c>
      <c r="S64" s="131"/>
      <c r="T64" s="156">
        <v>15</v>
      </c>
      <c r="U64" s="133">
        <v>10</v>
      </c>
      <c r="V64" s="133">
        <v>15</v>
      </c>
      <c r="W64" s="133">
        <v>15</v>
      </c>
      <c r="X64" s="133">
        <v>10</v>
      </c>
      <c r="Y64" s="133">
        <v>10</v>
      </c>
      <c r="Z64" s="133">
        <f t="shared" si="1"/>
        <v>75</v>
      </c>
      <c r="AA64" s="133" t="s">
        <v>826</v>
      </c>
      <c r="AB64" s="131"/>
    </row>
    <row r="65" spans="1:28">
      <c r="A65" s="145">
        <f t="shared" si="0"/>
        <v>63</v>
      </c>
      <c r="B65" s="133" t="s">
        <v>354</v>
      </c>
      <c r="C65" s="133" t="s">
        <v>355</v>
      </c>
      <c r="D65" s="134">
        <v>2.0504009999999999</v>
      </c>
      <c r="E65" s="134">
        <v>27.910015000000001</v>
      </c>
      <c r="F65" s="133" t="s">
        <v>168</v>
      </c>
      <c r="G65" s="133" t="s">
        <v>353</v>
      </c>
      <c r="H65" s="133" t="s">
        <v>170</v>
      </c>
      <c r="I65" s="133" t="s">
        <v>171</v>
      </c>
      <c r="J65" s="135">
        <v>8109.4000187004804</v>
      </c>
      <c r="K65" s="136" t="s">
        <v>196</v>
      </c>
      <c r="L65" s="136" t="s">
        <v>197</v>
      </c>
      <c r="M65" s="133" t="b">
        <v>1</v>
      </c>
      <c r="N65" s="133" t="s">
        <v>150</v>
      </c>
      <c r="O65" s="133" t="s">
        <v>198</v>
      </c>
      <c r="P65" s="133" t="s">
        <v>199</v>
      </c>
      <c r="Q65" s="133" t="s">
        <v>153</v>
      </c>
      <c r="R65" s="133">
        <v>35</v>
      </c>
      <c r="S65" s="131" t="s">
        <v>792</v>
      </c>
      <c r="T65" s="156">
        <v>20</v>
      </c>
      <c r="U65" s="133">
        <v>20</v>
      </c>
      <c r="V65" s="133">
        <v>15</v>
      </c>
      <c r="W65" s="133">
        <v>15</v>
      </c>
      <c r="X65" s="133">
        <v>10</v>
      </c>
      <c r="Y65" s="133">
        <v>10</v>
      </c>
      <c r="Z65" s="133">
        <f t="shared" si="1"/>
        <v>90</v>
      </c>
      <c r="AA65" s="133" t="s">
        <v>826</v>
      </c>
      <c r="AB65" s="131"/>
    </row>
    <row r="66" spans="1:28">
      <c r="A66" s="145">
        <f t="shared" si="0"/>
        <v>64</v>
      </c>
      <c r="B66" s="133" t="s">
        <v>356</v>
      </c>
      <c r="C66" s="133" t="s">
        <v>357</v>
      </c>
      <c r="D66" s="134">
        <v>2.7682241219999999</v>
      </c>
      <c r="E66" s="134">
        <v>21.4252377</v>
      </c>
      <c r="F66" s="133" t="s">
        <v>180</v>
      </c>
      <c r="G66" s="133" t="s">
        <v>358</v>
      </c>
      <c r="H66" s="133" t="s">
        <v>170</v>
      </c>
      <c r="I66" s="133" t="s">
        <v>171</v>
      </c>
      <c r="J66" s="135">
        <v>348.98686555028002</v>
      </c>
      <c r="K66" s="136" t="s">
        <v>158</v>
      </c>
      <c r="L66" s="136" t="s">
        <v>159</v>
      </c>
      <c r="M66" s="133" t="b">
        <v>0</v>
      </c>
      <c r="N66" s="133" t="s">
        <v>308</v>
      </c>
      <c r="O66" s="133" t="s">
        <v>151</v>
      </c>
      <c r="P66" s="133" t="s">
        <v>152</v>
      </c>
      <c r="Q66" s="133" t="s">
        <v>153</v>
      </c>
      <c r="R66" s="133">
        <v>18</v>
      </c>
      <c r="S66" s="131"/>
      <c r="T66" s="156">
        <v>15</v>
      </c>
      <c r="U66" s="133">
        <v>20</v>
      </c>
      <c r="V66" s="133">
        <v>5</v>
      </c>
      <c r="W66" s="133">
        <v>15</v>
      </c>
      <c r="X66" s="133">
        <v>10</v>
      </c>
      <c r="Y66" s="133">
        <v>10</v>
      </c>
      <c r="Z66" s="133">
        <f t="shared" si="1"/>
        <v>75</v>
      </c>
      <c r="AA66" s="133" t="s">
        <v>826</v>
      </c>
      <c r="AB66" s="131"/>
    </row>
    <row r="67" spans="1:28">
      <c r="A67" s="145">
        <f t="shared" si="0"/>
        <v>65</v>
      </c>
      <c r="B67" s="133" t="s">
        <v>359</v>
      </c>
      <c r="C67" s="133" t="s">
        <v>360</v>
      </c>
      <c r="D67" s="134">
        <v>2.4754936019999998</v>
      </c>
      <c r="E67" s="134">
        <v>28.116589520000002</v>
      </c>
      <c r="F67" s="133" t="s">
        <v>168</v>
      </c>
      <c r="G67" s="133" t="s">
        <v>353</v>
      </c>
      <c r="H67" s="133" t="s">
        <v>170</v>
      </c>
      <c r="I67" s="133" t="s">
        <v>171</v>
      </c>
      <c r="J67" s="135">
        <v>2000.6009262576699</v>
      </c>
      <c r="K67" s="136" t="s">
        <v>148</v>
      </c>
      <c r="L67" s="136" t="s">
        <v>149</v>
      </c>
      <c r="M67" s="133" t="b">
        <v>1</v>
      </c>
      <c r="N67" s="133" t="s">
        <v>308</v>
      </c>
      <c r="O67" s="133" t="s">
        <v>151</v>
      </c>
      <c r="P67" s="133" t="s">
        <v>152</v>
      </c>
      <c r="Q67" s="133" t="s">
        <v>153</v>
      </c>
      <c r="R67" s="133">
        <v>18</v>
      </c>
      <c r="S67" s="131"/>
      <c r="T67" s="156">
        <v>15</v>
      </c>
      <c r="U67" s="133">
        <v>20</v>
      </c>
      <c r="V67" s="133">
        <v>10</v>
      </c>
      <c r="W67" s="133">
        <v>15</v>
      </c>
      <c r="X67" s="133">
        <v>10</v>
      </c>
      <c r="Y67" s="133">
        <v>10</v>
      </c>
      <c r="Z67" s="133">
        <f t="shared" si="1"/>
        <v>80</v>
      </c>
      <c r="AA67" s="133" t="s">
        <v>826</v>
      </c>
      <c r="AB67" s="131"/>
    </row>
    <row r="68" spans="1:28">
      <c r="A68" s="145">
        <f t="shared" ref="A68:A131" si="2">A67+1</f>
        <v>66</v>
      </c>
      <c r="B68" s="133" t="s">
        <v>361</v>
      </c>
      <c r="C68" s="133" t="s">
        <v>362</v>
      </c>
      <c r="D68" s="134">
        <v>2.3272597830000001</v>
      </c>
      <c r="E68" s="134">
        <v>23.07708599</v>
      </c>
      <c r="F68" s="133" t="s">
        <v>180</v>
      </c>
      <c r="G68" s="133" t="s">
        <v>181</v>
      </c>
      <c r="H68" s="133" t="s">
        <v>170</v>
      </c>
      <c r="I68" s="133" t="s">
        <v>171</v>
      </c>
      <c r="J68" s="135">
        <v>2542.7991062924302</v>
      </c>
      <c r="K68" s="136" t="s">
        <v>148</v>
      </c>
      <c r="L68" s="136" t="s">
        <v>149</v>
      </c>
      <c r="M68" s="133" t="b">
        <v>0</v>
      </c>
      <c r="N68" s="133" t="s">
        <v>308</v>
      </c>
      <c r="O68" s="133" t="s">
        <v>151</v>
      </c>
      <c r="P68" s="133" t="s">
        <v>152</v>
      </c>
      <c r="Q68" s="133" t="s">
        <v>153</v>
      </c>
      <c r="R68" s="133">
        <v>18</v>
      </c>
      <c r="S68" s="131"/>
      <c r="T68" s="156">
        <v>15</v>
      </c>
      <c r="U68" s="133">
        <v>20</v>
      </c>
      <c r="V68" s="133">
        <v>10</v>
      </c>
      <c r="W68" s="133">
        <v>15</v>
      </c>
      <c r="X68" s="133">
        <v>10</v>
      </c>
      <c r="Y68" s="133">
        <v>10</v>
      </c>
      <c r="Z68" s="133">
        <f t="shared" ref="Z68:Z131" si="3">SUM(T68:Y68)</f>
        <v>80</v>
      </c>
      <c r="AA68" s="133" t="s">
        <v>826</v>
      </c>
      <c r="AB68" s="131"/>
    </row>
    <row r="69" spans="1:28">
      <c r="A69" s="145">
        <f t="shared" si="2"/>
        <v>67</v>
      </c>
      <c r="B69" s="133" t="s">
        <v>363</v>
      </c>
      <c r="C69" s="133" t="s">
        <v>364</v>
      </c>
      <c r="D69" s="134">
        <v>2.096088</v>
      </c>
      <c r="E69" s="134">
        <v>30.753526999999998</v>
      </c>
      <c r="F69" s="133" t="s">
        <v>174</v>
      </c>
      <c r="G69" s="133" t="s">
        <v>365</v>
      </c>
      <c r="H69" s="133" t="s">
        <v>176</v>
      </c>
      <c r="I69" s="133" t="s">
        <v>177</v>
      </c>
      <c r="J69" s="135">
        <v>8336</v>
      </c>
      <c r="K69" s="136" t="s">
        <v>196</v>
      </c>
      <c r="L69" s="136" t="s">
        <v>197</v>
      </c>
      <c r="M69" s="133" t="b">
        <v>1</v>
      </c>
      <c r="N69" s="133" t="s">
        <v>150</v>
      </c>
      <c r="O69" s="133" t="s">
        <v>198</v>
      </c>
      <c r="P69" s="133" t="s">
        <v>199</v>
      </c>
      <c r="Q69" s="133" t="s">
        <v>153</v>
      </c>
      <c r="R69" s="133">
        <v>35</v>
      </c>
      <c r="S69" s="131" t="s">
        <v>822</v>
      </c>
      <c r="T69" s="156">
        <v>30</v>
      </c>
      <c r="U69" s="133">
        <v>20</v>
      </c>
      <c r="V69" s="133">
        <v>15</v>
      </c>
      <c r="W69" s="133">
        <v>15</v>
      </c>
      <c r="X69" s="133">
        <v>10</v>
      </c>
      <c r="Y69" s="133">
        <v>10</v>
      </c>
      <c r="Z69" s="133">
        <f t="shared" si="3"/>
        <v>100</v>
      </c>
      <c r="AA69" s="133" t="s">
        <v>826</v>
      </c>
      <c r="AB69" s="131"/>
    </row>
    <row r="70" spans="1:28">
      <c r="A70" s="145">
        <f t="shared" si="2"/>
        <v>68</v>
      </c>
      <c r="B70" s="133" t="s">
        <v>366</v>
      </c>
      <c r="C70" s="133" t="s">
        <v>367</v>
      </c>
      <c r="D70" s="134">
        <v>-4.2686869999999999</v>
      </c>
      <c r="E70" s="134">
        <v>26.844705000000001</v>
      </c>
      <c r="F70" s="133" t="s">
        <v>207</v>
      </c>
      <c r="G70" s="133" t="s">
        <v>225</v>
      </c>
      <c r="H70" s="133" t="s">
        <v>176</v>
      </c>
      <c r="I70" s="133" t="s">
        <v>177</v>
      </c>
      <c r="J70" s="135">
        <v>8577.6458319630001</v>
      </c>
      <c r="K70" s="136" t="s">
        <v>196</v>
      </c>
      <c r="L70" s="136" t="s">
        <v>197</v>
      </c>
      <c r="M70" s="133" t="b">
        <v>1</v>
      </c>
      <c r="N70" s="133" t="s">
        <v>150</v>
      </c>
      <c r="O70" s="133" t="s">
        <v>198</v>
      </c>
      <c r="P70" s="133" t="s">
        <v>199</v>
      </c>
      <c r="Q70" s="133" t="s">
        <v>153</v>
      </c>
      <c r="R70" s="133">
        <v>35</v>
      </c>
      <c r="S70" s="131"/>
      <c r="T70" s="156">
        <v>15</v>
      </c>
      <c r="U70" s="133">
        <v>10</v>
      </c>
      <c r="V70" s="133">
        <v>15</v>
      </c>
      <c r="W70" s="133">
        <v>15</v>
      </c>
      <c r="X70" s="133">
        <v>10</v>
      </c>
      <c r="Y70" s="133">
        <v>10</v>
      </c>
      <c r="Z70" s="133">
        <f t="shared" si="3"/>
        <v>75</v>
      </c>
      <c r="AA70" s="133" t="s">
        <v>826</v>
      </c>
      <c r="AB70" s="131"/>
    </row>
    <row r="71" spans="1:28">
      <c r="A71" s="145">
        <f t="shared" si="2"/>
        <v>69</v>
      </c>
      <c r="B71" s="133" t="s">
        <v>368</v>
      </c>
      <c r="C71" s="133" t="s">
        <v>369</v>
      </c>
      <c r="D71" s="134">
        <v>-2.550965014</v>
      </c>
      <c r="E71" s="134">
        <v>18.897569879999999</v>
      </c>
      <c r="F71" s="133" t="s">
        <v>156</v>
      </c>
      <c r="G71" s="133" t="s">
        <v>157</v>
      </c>
      <c r="H71" s="133" t="s">
        <v>146</v>
      </c>
      <c r="I71" s="133" t="s">
        <v>147</v>
      </c>
      <c r="J71" s="135">
        <v>356.088663563132</v>
      </c>
      <c r="K71" s="136" t="s">
        <v>158</v>
      </c>
      <c r="L71" s="136" t="s">
        <v>159</v>
      </c>
      <c r="M71" s="133" t="b">
        <v>0</v>
      </c>
      <c r="N71" s="133" t="s">
        <v>370</v>
      </c>
      <c r="O71" s="133" t="s">
        <v>151</v>
      </c>
      <c r="P71" s="133" t="s">
        <v>152</v>
      </c>
      <c r="Q71" s="133" t="s">
        <v>153</v>
      </c>
      <c r="R71" s="133">
        <v>18</v>
      </c>
      <c r="S71" s="131"/>
      <c r="T71" s="156">
        <v>15</v>
      </c>
      <c r="U71" s="133">
        <v>20</v>
      </c>
      <c r="V71" s="133">
        <v>5</v>
      </c>
      <c r="W71" s="133">
        <v>15</v>
      </c>
      <c r="X71" s="133">
        <v>10</v>
      </c>
      <c r="Y71" s="133">
        <v>10</v>
      </c>
      <c r="Z71" s="133">
        <f t="shared" si="3"/>
        <v>75</v>
      </c>
      <c r="AA71" s="133" t="s">
        <v>826</v>
      </c>
      <c r="AB71" s="131"/>
    </row>
    <row r="72" spans="1:28">
      <c r="A72" s="145">
        <f t="shared" si="2"/>
        <v>70</v>
      </c>
      <c r="B72" s="133" t="s">
        <v>371</v>
      </c>
      <c r="C72" s="133" t="s">
        <v>372</v>
      </c>
      <c r="D72" s="134">
        <v>-4.9708783939999996</v>
      </c>
      <c r="E72" s="134">
        <v>23.58555853</v>
      </c>
      <c r="F72" s="133" t="s">
        <v>219</v>
      </c>
      <c r="G72" s="133" t="s">
        <v>373</v>
      </c>
      <c r="H72" s="133" t="s">
        <v>221</v>
      </c>
      <c r="I72" s="133" t="s">
        <v>222</v>
      </c>
      <c r="J72" s="135">
        <v>2540.8702608421399</v>
      </c>
      <c r="K72" s="136" t="s">
        <v>148</v>
      </c>
      <c r="L72" s="136" t="s">
        <v>149</v>
      </c>
      <c r="M72" s="133" t="b">
        <v>0</v>
      </c>
      <c r="N72" s="133" t="s">
        <v>308</v>
      </c>
      <c r="O72" s="133" t="s">
        <v>151</v>
      </c>
      <c r="P72" s="133" t="s">
        <v>152</v>
      </c>
      <c r="Q72" s="133" t="s">
        <v>153</v>
      </c>
      <c r="R72" s="133">
        <v>18</v>
      </c>
      <c r="S72" s="131"/>
      <c r="T72" s="156">
        <v>15</v>
      </c>
      <c r="U72" s="133">
        <v>20</v>
      </c>
      <c r="V72" s="133">
        <v>10</v>
      </c>
      <c r="W72" s="133">
        <v>15</v>
      </c>
      <c r="X72" s="133">
        <v>10</v>
      </c>
      <c r="Y72" s="133">
        <v>10</v>
      </c>
      <c r="Z72" s="133">
        <f t="shared" si="3"/>
        <v>80</v>
      </c>
      <c r="AA72" s="133" t="s">
        <v>826</v>
      </c>
      <c r="AB72" s="131"/>
    </row>
    <row r="73" spans="1:28">
      <c r="A73" s="145">
        <f t="shared" si="2"/>
        <v>71</v>
      </c>
      <c r="B73" s="133" t="s">
        <v>374</v>
      </c>
      <c r="C73" s="133" t="s">
        <v>375</v>
      </c>
      <c r="D73" s="134" t="s">
        <v>798</v>
      </c>
      <c r="E73" s="134" t="s">
        <v>799</v>
      </c>
      <c r="F73" s="133" t="s">
        <v>162</v>
      </c>
      <c r="G73" s="133" t="s">
        <v>163</v>
      </c>
      <c r="H73" s="133" t="s">
        <v>146</v>
      </c>
      <c r="I73" s="133" t="s">
        <v>147</v>
      </c>
      <c r="J73" s="135">
        <v>1244.9902648627799</v>
      </c>
      <c r="K73" s="136" t="s">
        <v>164</v>
      </c>
      <c r="L73" s="136" t="s">
        <v>165</v>
      </c>
      <c r="M73" s="133" t="b">
        <v>0</v>
      </c>
      <c r="N73" s="133" t="s">
        <v>370</v>
      </c>
      <c r="O73" s="133" t="s">
        <v>151</v>
      </c>
      <c r="P73" s="133" t="s">
        <v>152</v>
      </c>
      <c r="Q73" s="133" t="s">
        <v>153</v>
      </c>
      <c r="R73" s="133">
        <v>18</v>
      </c>
      <c r="S73" s="131"/>
      <c r="T73" s="156">
        <v>15</v>
      </c>
      <c r="U73" s="133">
        <v>20</v>
      </c>
      <c r="V73" s="133">
        <v>5</v>
      </c>
      <c r="W73" s="133">
        <v>15</v>
      </c>
      <c r="X73" s="133">
        <v>10</v>
      </c>
      <c r="Y73" s="133">
        <v>10</v>
      </c>
      <c r="Z73" s="133">
        <f t="shared" si="3"/>
        <v>75</v>
      </c>
      <c r="AA73" s="133" t="s">
        <v>826</v>
      </c>
      <c r="AB73" s="131"/>
    </row>
    <row r="74" spans="1:28">
      <c r="A74" s="145">
        <f t="shared" si="2"/>
        <v>72</v>
      </c>
      <c r="B74" s="133" t="s">
        <v>376</v>
      </c>
      <c r="C74" s="133" t="s">
        <v>377</v>
      </c>
      <c r="D74" s="134">
        <v>1.8548114090000001</v>
      </c>
      <c r="E74" s="134">
        <v>27.866024750000001</v>
      </c>
      <c r="F74" s="133" t="s">
        <v>168</v>
      </c>
      <c r="G74" s="133" t="s">
        <v>353</v>
      </c>
      <c r="H74" s="133" t="s">
        <v>170</v>
      </c>
      <c r="I74" s="133" t="s">
        <v>171</v>
      </c>
      <c r="J74" s="135">
        <v>2603.8198724836102</v>
      </c>
      <c r="K74" s="136" t="s">
        <v>148</v>
      </c>
      <c r="L74" s="136" t="s">
        <v>149</v>
      </c>
      <c r="M74" s="133" t="b">
        <v>0</v>
      </c>
      <c r="N74" s="133" t="s">
        <v>308</v>
      </c>
      <c r="O74" s="133" t="s">
        <v>151</v>
      </c>
      <c r="P74" s="133" t="s">
        <v>152</v>
      </c>
      <c r="Q74" s="133" t="s">
        <v>153</v>
      </c>
      <c r="R74" s="133">
        <v>18</v>
      </c>
      <c r="S74" s="131"/>
      <c r="T74" s="156">
        <v>15</v>
      </c>
      <c r="U74" s="133">
        <v>20</v>
      </c>
      <c r="V74" s="133">
        <v>10</v>
      </c>
      <c r="W74" s="133">
        <v>15</v>
      </c>
      <c r="X74" s="133">
        <v>10</v>
      </c>
      <c r="Y74" s="133">
        <v>10</v>
      </c>
      <c r="Z74" s="133">
        <f t="shared" si="3"/>
        <v>80</v>
      </c>
      <c r="AA74" s="133" t="s">
        <v>826</v>
      </c>
      <c r="AB74" s="131"/>
    </row>
    <row r="75" spans="1:28">
      <c r="A75" s="145">
        <f t="shared" si="2"/>
        <v>73</v>
      </c>
      <c r="B75" s="133" t="s">
        <v>378</v>
      </c>
      <c r="C75" s="133" t="s">
        <v>379</v>
      </c>
      <c r="D75" s="134">
        <v>1.686871376</v>
      </c>
      <c r="E75" s="134">
        <v>23.0324825</v>
      </c>
      <c r="F75" s="133" t="s">
        <v>187</v>
      </c>
      <c r="G75" s="133" t="s">
        <v>380</v>
      </c>
      <c r="H75" s="133" t="s">
        <v>170</v>
      </c>
      <c r="I75" s="133" t="s">
        <v>171</v>
      </c>
      <c r="J75" s="135">
        <v>2697.7530481591798</v>
      </c>
      <c r="K75" s="136" t="s">
        <v>148</v>
      </c>
      <c r="L75" s="136" t="s">
        <v>149</v>
      </c>
      <c r="M75" s="133" t="b">
        <v>1</v>
      </c>
      <c r="N75" s="133" t="s">
        <v>308</v>
      </c>
      <c r="O75" s="133" t="s">
        <v>151</v>
      </c>
      <c r="P75" s="133" t="s">
        <v>152</v>
      </c>
      <c r="Q75" s="133" t="s">
        <v>153</v>
      </c>
      <c r="R75" s="133">
        <v>18</v>
      </c>
      <c r="S75" s="131"/>
      <c r="T75" s="156">
        <v>15</v>
      </c>
      <c r="U75" s="133">
        <v>20</v>
      </c>
      <c r="V75" s="133">
        <v>10</v>
      </c>
      <c r="W75" s="133">
        <v>15</v>
      </c>
      <c r="X75" s="133">
        <v>10</v>
      </c>
      <c r="Y75" s="133">
        <v>10</v>
      </c>
      <c r="Z75" s="133">
        <f t="shared" si="3"/>
        <v>80</v>
      </c>
      <c r="AA75" s="133" t="s">
        <v>826</v>
      </c>
      <c r="AB75" s="131"/>
    </row>
    <row r="76" spans="1:28">
      <c r="A76" s="145">
        <f t="shared" si="2"/>
        <v>74</v>
      </c>
      <c r="B76" s="133" t="s">
        <v>381</v>
      </c>
      <c r="C76" s="133" t="s">
        <v>382</v>
      </c>
      <c r="D76" s="134">
        <v>2.8443480000000001</v>
      </c>
      <c r="E76" s="134">
        <v>24.681474000000001</v>
      </c>
      <c r="F76" s="133" t="s">
        <v>383</v>
      </c>
      <c r="G76" s="133" t="s">
        <v>384</v>
      </c>
      <c r="H76" s="133" t="s">
        <v>170</v>
      </c>
      <c r="I76" s="133" t="s">
        <v>171</v>
      </c>
      <c r="J76" s="135">
        <v>4162.7567354877401</v>
      </c>
      <c r="K76" s="136" t="s">
        <v>280</v>
      </c>
      <c r="L76" s="136" t="s">
        <v>281</v>
      </c>
      <c r="M76" s="133" t="b">
        <v>1</v>
      </c>
      <c r="N76" s="133" t="s">
        <v>308</v>
      </c>
      <c r="O76" s="133" t="s">
        <v>198</v>
      </c>
      <c r="P76" s="133" t="s">
        <v>282</v>
      </c>
      <c r="Q76" s="133" t="s">
        <v>153</v>
      </c>
      <c r="R76" s="133">
        <v>30</v>
      </c>
      <c r="S76" s="131" t="s">
        <v>792</v>
      </c>
      <c r="T76" s="156">
        <v>20</v>
      </c>
      <c r="U76" s="133">
        <v>20</v>
      </c>
      <c r="V76" s="133">
        <v>10</v>
      </c>
      <c r="W76" s="133">
        <v>15</v>
      </c>
      <c r="X76" s="133">
        <v>10</v>
      </c>
      <c r="Y76" s="133">
        <v>10</v>
      </c>
      <c r="Z76" s="133">
        <f t="shared" si="3"/>
        <v>85</v>
      </c>
      <c r="AA76" s="133" t="s">
        <v>826</v>
      </c>
      <c r="AB76" s="131"/>
    </row>
    <row r="77" spans="1:28">
      <c r="A77" s="145">
        <f t="shared" si="2"/>
        <v>75</v>
      </c>
      <c r="B77" s="133" t="s">
        <v>385</v>
      </c>
      <c r="C77" s="133" t="s">
        <v>386</v>
      </c>
      <c r="D77" s="134">
        <v>0.82823400000000003</v>
      </c>
      <c r="E77" s="134">
        <v>24.322666999999999</v>
      </c>
      <c r="F77" s="133" t="s">
        <v>187</v>
      </c>
      <c r="G77" s="133" t="s">
        <v>387</v>
      </c>
      <c r="H77" s="133" t="s">
        <v>170</v>
      </c>
      <c r="I77" s="133" t="s">
        <v>171</v>
      </c>
      <c r="J77" s="135">
        <v>4863</v>
      </c>
      <c r="K77" s="136" t="s">
        <v>280</v>
      </c>
      <c r="L77" s="136" t="s">
        <v>281</v>
      </c>
      <c r="M77" s="133" t="b">
        <v>1</v>
      </c>
      <c r="N77" s="133" t="s">
        <v>308</v>
      </c>
      <c r="O77" s="133" t="s">
        <v>198</v>
      </c>
      <c r="P77" s="133" t="s">
        <v>282</v>
      </c>
      <c r="Q77" s="133" t="s">
        <v>153</v>
      </c>
      <c r="R77" s="133">
        <v>30</v>
      </c>
      <c r="S77" s="131"/>
      <c r="T77" s="156">
        <v>15</v>
      </c>
      <c r="U77" s="133">
        <v>20</v>
      </c>
      <c r="V77" s="133">
        <v>10</v>
      </c>
      <c r="W77" s="133">
        <v>15</v>
      </c>
      <c r="X77" s="133">
        <v>10</v>
      </c>
      <c r="Y77" s="133">
        <v>10</v>
      </c>
      <c r="Z77" s="133">
        <f t="shared" si="3"/>
        <v>80</v>
      </c>
      <c r="AA77" s="133" t="s">
        <v>826</v>
      </c>
      <c r="AB77" s="131"/>
    </row>
    <row r="78" spans="1:28">
      <c r="A78" s="145">
        <f t="shared" si="2"/>
        <v>76</v>
      </c>
      <c r="B78" s="133" t="s">
        <v>388</v>
      </c>
      <c r="C78" s="133" t="s">
        <v>389</v>
      </c>
      <c r="D78" s="134">
        <v>0.66635599999999995</v>
      </c>
      <c r="E78" s="134">
        <v>24.612302</v>
      </c>
      <c r="F78" s="133" t="s">
        <v>187</v>
      </c>
      <c r="G78" s="133" t="s">
        <v>387</v>
      </c>
      <c r="H78" s="133" t="s">
        <v>170</v>
      </c>
      <c r="I78" s="133" t="s">
        <v>171</v>
      </c>
      <c r="J78" s="135">
        <v>4389</v>
      </c>
      <c r="K78" s="136" t="s">
        <v>280</v>
      </c>
      <c r="L78" s="136" t="s">
        <v>281</v>
      </c>
      <c r="M78" s="133" t="b">
        <v>1</v>
      </c>
      <c r="N78" s="133" t="s">
        <v>308</v>
      </c>
      <c r="O78" s="133" t="s">
        <v>198</v>
      </c>
      <c r="P78" s="133" t="s">
        <v>282</v>
      </c>
      <c r="Q78" s="133" t="s">
        <v>153</v>
      </c>
      <c r="R78" s="133">
        <v>30</v>
      </c>
      <c r="S78" s="131"/>
      <c r="T78" s="156">
        <v>15</v>
      </c>
      <c r="U78" s="133">
        <v>20</v>
      </c>
      <c r="V78" s="133">
        <v>10</v>
      </c>
      <c r="W78" s="133">
        <v>15</v>
      </c>
      <c r="X78" s="133">
        <v>10</v>
      </c>
      <c r="Y78" s="133">
        <v>10</v>
      </c>
      <c r="Z78" s="133">
        <f t="shared" si="3"/>
        <v>80</v>
      </c>
      <c r="AA78" s="133" t="s">
        <v>826</v>
      </c>
      <c r="AB78" s="131"/>
    </row>
    <row r="79" spans="1:28">
      <c r="A79" s="145">
        <f t="shared" si="2"/>
        <v>77</v>
      </c>
      <c r="B79" s="133" t="s">
        <v>390</v>
      </c>
      <c r="C79" s="133" t="s">
        <v>391</v>
      </c>
      <c r="D79" s="134">
        <v>2.0998954128087899</v>
      </c>
      <c r="E79" s="134">
        <v>30.534840158502899</v>
      </c>
      <c r="F79" s="133" t="s">
        <v>174</v>
      </c>
      <c r="G79" s="133" t="s">
        <v>365</v>
      </c>
      <c r="H79" s="133" t="s">
        <v>176</v>
      </c>
      <c r="I79" s="133" t="s">
        <v>177</v>
      </c>
      <c r="J79" s="135">
        <v>1044.89667444676</v>
      </c>
      <c r="K79" s="136" t="s">
        <v>164</v>
      </c>
      <c r="L79" s="136" t="s">
        <v>165</v>
      </c>
      <c r="M79" s="133" t="b">
        <v>0</v>
      </c>
      <c r="N79" s="133" t="s">
        <v>308</v>
      </c>
      <c r="O79" s="133" t="s">
        <v>151</v>
      </c>
      <c r="P79" s="133" t="s">
        <v>152</v>
      </c>
      <c r="Q79" s="133" t="s">
        <v>153</v>
      </c>
      <c r="R79" s="133">
        <v>18</v>
      </c>
      <c r="S79" s="131" t="s">
        <v>822</v>
      </c>
      <c r="T79" s="156">
        <v>30</v>
      </c>
      <c r="U79" s="133">
        <v>20</v>
      </c>
      <c r="V79" s="133">
        <v>5</v>
      </c>
      <c r="W79" s="133">
        <v>15</v>
      </c>
      <c r="X79" s="133">
        <v>10</v>
      </c>
      <c r="Y79" s="133">
        <v>10</v>
      </c>
      <c r="Z79" s="133">
        <f t="shared" si="3"/>
        <v>90</v>
      </c>
      <c r="AA79" s="133" t="s">
        <v>826</v>
      </c>
      <c r="AB79" s="131"/>
    </row>
    <row r="80" spans="1:28">
      <c r="A80" s="145">
        <f t="shared" si="2"/>
        <v>78</v>
      </c>
      <c r="B80" s="133" t="s">
        <v>392</v>
      </c>
      <c r="C80" s="133" t="s">
        <v>393</v>
      </c>
      <c r="D80" s="134">
        <v>0.59267400000000003</v>
      </c>
      <c r="E80" s="134">
        <v>25.36354</v>
      </c>
      <c r="F80" s="133" t="s">
        <v>187</v>
      </c>
      <c r="G80" s="133" t="s">
        <v>171</v>
      </c>
      <c r="H80" s="133" t="s">
        <v>170</v>
      </c>
      <c r="I80" s="133" t="s">
        <v>171</v>
      </c>
      <c r="J80" s="135">
        <v>4610.4203152002701</v>
      </c>
      <c r="K80" s="136" t="s">
        <v>280</v>
      </c>
      <c r="L80" s="136" t="s">
        <v>281</v>
      </c>
      <c r="M80" s="133" t="b">
        <v>1</v>
      </c>
      <c r="N80" s="133" t="s">
        <v>308</v>
      </c>
      <c r="O80" s="133" t="s">
        <v>198</v>
      </c>
      <c r="P80" s="133" t="s">
        <v>282</v>
      </c>
      <c r="Q80" s="133" t="s">
        <v>153</v>
      </c>
      <c r="R80" s="133">
        <v>30</v>
      </c>
      <c r="S80" s="131"/>
      <c r="T80" s="156">
        <v>15</v>
      </c>
      <c r="U80" s="133">
        <v>20</v>
      </c>
      <c r="V80" s="133">
        <v>10</v>
      </c>
      <c r="W80" s="133">
        <v>15</v>
      </c>
      <c r="X80" s="133">
        <v>10</v>
      </c>
      <c r="Y80" s="133">
        <v>10</v>
      </c>
      <c r="Z80" s="133">
        <f t="shared" si="3"/>
        <v>80</v>
      </c>
      <c r="AA80" s="133" t="s">
        <v>826</v>
      </c>
      <c r="AB80" s="131"/>
    </row>
    <row r="81" spans="1:28">
      <c r="A81" s="145">
        <f t="shared" si="2"/>
        <v>79</v>
      </c>
      <c r="B81" s="133" t="s">
        <v>394</v>
      </c>
      <c r="C81" s="133" t="s">
        <v>395</v>
      </c>
      <c r="D81" s="134">
        <v>3.6264029999999998</v>
      </c>
      <c r="E81" s="134">
        <v>22.655726000000001</v>
      </c>
      <c r="F81" s="133" t="s">
        <v>194</v>
      </c>
      <c r="G81" s="133" t="s">
        <v>195</v>
      </c>
      <c r="H81" s="133" t="s">
        <v>170</v>
      </c>
      <c r="I81" s="133" t="s">
        <v>171</v>
      </c>
      <c r="J81" s="135">
        <v>8953.2715942505292</v>
      </c>
      <c r="K81" s="136" t="s">
        <v>196</v>
      </c>
      <c r="L81" s="136" t="s">
        <v>197</v>
      </c>
      <c r="M81" s="133" t="b">
        <v>1</v>
      </c>
      <c r="N81" s="133" t="s">
        <v>308</v>
      </c>
      <c r="O81" s="133" t="s">
        <v>198</v>
      </c>
      <c r="P81" s="133" t="s">
        <v>199</v>
      </c>
      <c r="Q81" s="133" t="s">
        <v>153</v>
      </c>
      <c r="R81" s="133">
        <v>35</v>
      </c>
      <c r="S81" s="131"/>
      <c r="T81" s="156">
        <v>15</v>
      </c>
      <c r="U81" s="133">
        <v>20</v>
      </c>
      <c r="V81" s="133">
        <v>15</v>
      </c>
      <c r="W81" s="133">
        <v>15</v>
      </c>
      <c r="X81" s="133">
        <v>10</v>
      </c>
      <c r="Y81" s="133">
        <v>10</v>
      </c>
      <c r="Z81" s="133">
        <f t="shared" si="3"/>
        <v>85</v>
      </c>
      <c r="AA81" s="133" t="s">
        <v>826</v>
      </c>
      <c r="AB81" s="131"/>
    </row>
    <row r="82" spans="1:28">
      <c r="A82" s="145">
        <f t="shared" si="2"/>
        <v>80</v>
      </c>
      <c r="B82" s="133" t="s">
        <v>396</v>
      </c>
      <c r="C82" s="133" t="s">
        <v>397</v>
      </c>
      <c r="D82" s="134">
        <v>-2.4941121100000001</v>
      </c>
      <c r="E82" s="134">
        <v>26.803835209999999</v>
      </c>
      <c r="F82" s="133" t="s">
        <v>207</v>
      </c>
      <c r="G82" s="133" t="s">
        <v>398</v>
      </c>
      <c r="H82" s="133" t="s">
        <v>176</v>
      </c>
      <c r="I82" s="133" t="s">
        <v>177</v>
      </c>
      <c r="J82" s="135">
        <v>1047.6286909729199</v>
      </c>
      <c r="K82" s="136" t="s">
        <v>164</v>
      </c>
      <c r="L82" s="136" t="s">
        <v>165</v>
      </c>
      <c r="M82" s="133" t="b">
        <v>0</v>
      </c>
      <c r="N82" s="133" t="s">
        <v>308</v>
      </c>
      <c r="O82" s="133" t="s">
        <v>151</v>
      </c>
      <c r="P82" s="133" t="s">
        <v>152</v>
      </c>
      <c r="Q82" s="133" t="s">
        <v>153</v>
      </c>
      <c r="R82" s="133">
        <v>18</v>
      </c>
      <c r="S82" s="131"/>
      <c r="T82" s="156">
        <v>15</v>
      </c>
      <c r="U82" s="133">
        <v>20</v>
      </c>
      <c r="V82" s="133">
        <v>5</v>
      </c>
      <c r="W82" s="133">
        <v>15</v>
      </c>
      <c r="X82" s="133">
        <v>10</v>
      </c>
      <c r="Y82" s="133">
        <v>10</v>
      </c>
      <c r="Z82" s="133">
        <f t="shared" si="3"/>
        <v>75</v>
      </c>
      <c r="AA82" s="133" t="s">
        <v>826</v>
      </c>
      <c r="AB82" s="131"/>
    </row>
    <row r="83" spans="1:28">
      <c r="A83" s="145">
        <f t="shared" si="2"/>
        <v>81</v>
      </c>
      <c r="B83" s="133" t="s">
        <v>399</v>
      </c>
      <c r="C83" s="133" t="s">
        <v>400</v>
      </c>
      <c r="D83" s="134">
        <v>-3.7065420329999998</v>
      </c>
      <c r="E83" s="134">
        <v>26.048530169999999</v>
      </c>
      <c r="F83" s="133" t="s">
        <v>207</v>
      </c>
      <c r="G83" s="133" t="s">
        <v>225</v>
      </c>
      <c r="H83" s="133" t="s">
        <v>176</v>
      </c>
      <c r="I83" s="133" t="s">
        <v>177</v>
      </c>
      <c r="J83" s="135">
        <v>1896.7079553604101</v>
      </c>
      <c r="K83" s="136" t="s">
        <v>148</v>
      </c>
      <c r="L83" s="136" t="s">
        <v>149</v>
      </c>
      <c r="M83" s="133" t="b">
        <v>0</v>
      </c>
      <c r="N83" s="133" t="s">
        <v>308</v>
      </c>
      <c r="O83" s="133" t="s">
        <v>151</v>
      </c>
      <c r="P83" s="133" t="s">
        <v>152</v>
      </c>
      <c r="Q83" s="133" t="s">
        <v>153</v>
      </c>
      <c r="R83" s="133">
        <v>18</v>
      </c>
      <c r="S83" s="131"/>
      <c r="T83" s="156">
        <v>15</v>
      </c>
      <c r="U83" s="133">
        <v>20</v>
      </c>
      <c r="V83" s="133">
        <v>10</v>
      </c>
      <c r="W83" s="133">
        <v>15</v>
      </c>
      <c r="X83" s="133">
        <v>10</v>
      </c>
      <c r="Y83" s="133">
        <v>10</v>
      </c>
      <c r="Z83" s="133">
        <f t="shared" si="3"/>
        <v>80</v>
      </c>
      <c r="AA83" s="133" t="s">
        <v>826</v>
      </c>
      <c r="AB83" s="131"/>
    </row>
    <row r="84" spans="1:28">
      <c r="A84" s="145">
        <f t="shared" si="2"/>
        <v>82</v>
      </c>
      <c r="B84" s="133" t="s">
        <v>401</v>
      </c>
      <c r="C84" s="133" t="s">
        <v>402</v>
      </c>
      <c r="D84" s="134">
        <v>-6.4878552110000003</v>
      </c>
      <c r="E84" s="134">
        <v>18.62656715</v>
      </c>
      <c r="F84" s="133" t="s">
        <v>144</v>
      </c>
      <c r="G84" s="133" t="s">
        <v>403</v>
      </c>
      <c r="H84" s="133" t="s">
        <v>146</v>
      </c>
      <c r="I84" s="133" t="s">
        <v>147</v>
      </c>
      <c r="J84" s="135">
        <v>420.99740875512401</v>
      </c>
      <c r="K84" s="136" t="s">
        <v>158</v>
      </c>
      <c r="L84" s="136" t="s">
        <v>159</v>
      </c>
      <c r="M84" s="133" t="b">
        <v>0</v>
      </c>
      <c r="N84" s="133" t="s">
        <v>370</v>
      </c>
      <c r="O84" s="133" t="s">
        <v>151</v>
      </c>
      <c r="P84" s="133" t="s">
        <v>152</v>
      </c>
      <c r="Q84" s="133" t="s">
        <v>153</v>
      </c>
      <c r="R84" s="133">
        <v>18</v>
      </c>
      <c r="S84" s="131"/>
      <c r="T84" s="156">
        <v>15</v>
      </c>
      <c r="U84" s="133">
        <v>20</v>
      </c>
      <c r="V84" s="133">
        <v>5</v>
      </c>
      <c r="W84" s="133">
        <v>15</v>
      </c>
      <c r="X84" s="133">
        <v>10</v>
      </c>
      <c r="Y84" s="133">
        <v>10</v>
      </c>
      <c r="Z84" s="133">
        <f t="shared" si="3"/>
        <v>75</v>
      </c>
      <c r="AA84" s="133" t="s">
        <v>826</v>
      </c>
      <c r="AB84" s="131"/>
    </row>
    <row r="85" spans="1:28">
      <c r="A85" s="145">
        <f t="shared" si="2"/>
        <v>83</v>
      </c>
      <c r="B85" s="133" t="s">
        <v>404</v>
      </c>
      <c r="C85" s="133" t="s">
        <v>405</v>
      </c>
      <c r="D85" s="134">
        <v>-4.5683452520000003</v>
      </c>
      <c r="E85" s="134">
        <v>26.731230780000001</v>
      </c>
      <c r="F85" s="133" t="s">
        <v>207</v>
      </c>
      <c r="G85" s="133" t="s">
        <v>225</v>
      </c>
      <c r="H85" s="133" t="s">
        <v>176</v>
      </c>
      <c r="I85" s="133" t="s">
        <v>177</v>
      </c>
      <c r="J85" s="135">
        <v>2326.1664936468001</v>
      </c>
      <c r="K85" s="136" t="s">
        <v>148</v>
      </c>
      <c r="L85" s="136" t="s">
        <v>149</v>
      </c>
      <c r="M85" s="133" t="b">
        <v>0</v>
      </c>
      <c r="N85" s="133" t="s">
        <v>308</v>
      </c>
      <c r="O85" s="133" t="s">
        <v>151</v>
      </c>
      <c r="P85" s="133" t="s">
        <v>152</v>
      </c>
      <c r="Q85" s="133" t="s">
        <v>153</v>
      </c>
      <c r="R85" s="133">
        <v>18</v>
      </c>
      <c r="S85" s="131"/>
      <c r="T85" s="156">
        <v>15</v>
      </c>
      <c r="U85" s="133">
        <v>20</v>
      </c>
      <c r="V85" s="133">
        <v>10</v>
      </c>
      <c r="W85" s="133">
        <v>15</v>
      </c>
      <c r="X85" s="133">
        <v>10</v>
      </c>
      <c r="Y85" s="133">
        <v>10</v>
      </c>
      <c r="Z85" s="133">
        <f t="shared" si="3"/>
        <v>80</v>
      </c>
      <c r="AA85" s="133" t="s">
        <v>826</v>
      </c>
      <c r="AB85" s="131"/>
    </row>
    <row r="86" spans="1:28">
      <c r="A86" s="145">
        <f t="shared" si="2"/>
        <v>84</v>
      </c>
      <c r="B86" s="133" t="s">
        <v>406</v>
      </c>
      <c r="C86" s="133" t="s">
        <v>407</v>
      </c>
      <c r="D86" s="134">
        <v>-6.9558887428243699</v>
      </c>
      <c r="E86" s="134">
        <v>20.757587468118199</v>
      </c>
      <c r="F86" s="133" t="s">
        <v>244</v>
      </c>
      <c r="G86" s="133" t="s">
        <v>291</v>
      </c>
      <c r="H86" s="133" t="s">
        <v>221</v>
      </c>
      <c r="I86" s="133" t="s">
        <v>222</v>
      </c>
      <c r="J86" s="135">
        <v>579.49576120078598</v>
      </c>
      <c r="K86" s="136" t="s">
        <v>164</v>
      </c>
      <c r="L86" s="136" t="s">
        <v>165</v>
      </c>
      <c r="M86" s="133" t="b">
        <v>0</v>
      </c>
      <c r="N86" s="133" t="s">
        <v>308</v>
      </c>
      <c r="O86" s="133" t="s">
        <v>151</v>
      </c>
      <c r="P86" s="133" t="s">
        <v>152</v>
      </c>
      <c r="Q86" s="133" t="s">
        <v>153</v>
      </c>
      <c r="R86" s="133">
        <v>18</v>
      </c>
      <c r="S86" s="131"/>
      <c r="T86" s="156">
        <v>10</v>
      </c>
      <c r="U86" s="133">
        <v>20</v>
      </c>
      <c r="V86" s="133">
        <v>5</v>
      </c>
      <c r="W86" s="133">
        <v>15</v>
      </c>
      <c r="X86" s="133">
        <v>10</v>
      </c>
      <c r="Y86" s="133">
        <v>10</v>
      </c>
      <c r="Z86" s="133">
        <f t="shared" si="3"/>
        <v>70</v>
      </c>
      <c r="AA86" s="133" t="s">
        <v>826</v>
      </c>
      <c r="AB86" s="131"/>
    </row>
    <row r="87" spans="1:28">
      <c r="A87" s="145">
        <f t="shared" si="2"/>
        <v>85</v>
      </c>
      <c r="B87" s="133" t="s">
        <v>408</v>
      </c>
      <c r="C87" s="133" t="s">
        <v>409</v>
      </c>
      <c r="D87" s="134">
        <v>-6.6796037879999997</v>
      </c>
      <c r="E87" s="134">
        <v>17.386923209999999</v>
      </c>
      <c r="F87" s="133" t="s">
        <v>144</v>
      </c>
      <c r="G87" s="133" t="s">
        <v>410</v>
      </c>
      <c r="H87" s="133" t="s">
        <v>146</v>
      </c>
      <c r="I87" s="133" t="s">
        <v>147</v>
      </c>
      <c r="J87" s="135">
        <v>912.45117440074705</v>
      </c>
      <c r="K87" s="136" t="s">
        <v>164</v>
      </c>
      <c r="L87" s="136" t="s">
        <v>165</v>
      </c>
      <c r="M87" s="133" t="b">
        <v>0</v>
      </c>
      <c r="N87" s="133" t="s">
        <v>370</v>
      </c>
      <c r="O87" s="133" t="s">
        <v>151</v>
      </c>
      <c r="P87" s="133" t="s">
        <v>152</v>
      </c>
      <c r="Q87" s="133" t="s">
        <v>153</v>
      </c>
      <c r="R87" s="133">
        <v>18</v>
      </c>
      <c r="S87" s="131"/>
      <c r="T87" s="156">
        <v>15</v>
      </c>
      <c r="U87" s="133">
        <v>20</v>
      </c>
      <c r="V87" s="133">
        <v>5</v>
      </c>
      <c r="W87" s="133">
        <v>15</v>
      </c>
      <c r="X87" s="133">
        <v>10</v>
      </c>
      <c r="Y87" s="133">
        <v>10</v>
      </c>
      <c r="Z87" s="133">
        <f t="shared" si="3"/>
        <v>75</v>
      </c>
      <c r="AA87" s="133" t="s">
        <v>826</v>
      </c>
      <c r="AB87" s="131"/>
    </row>
    <row r="88" spans="1:28">
      <c r="A88" s="145">
        <f t="shared" si="2"/>
        <v>86</v>
      </c>
      <c r="B88" s="133" t="s">
        <v>411</v>
      </c>
      <c r="C88" s="133" t="s">
        <v>412</v>
      </c>
      <c r="D88" s="134">
        <v>-7.0081352333571001</v>
      </c>
      <c r="E88" s="134">
        <v>21.120964489036201</v>
      </c>
      <c r="F88" s="133" t="s">
        <v>244</v>
      </c>
      <c r="G88" s="133" t="s">
        <v>291</v>
      </c>
      <c r="H88" s="133" t="s">
        <v>221</v>
      </c>
      <c r="I88" s="133" t="s">
        <v>222</v>
      </c>
      <c r="J88" s="135">
        <v>2748.4662053436</v>
      </c>
      <c r="K88" s="136" t="s">
        <v>148</v>
      </c>
      <c r="L88" s="136" t="s">
        <v>149</v>
      </c>
      <c r="M88" s="133" t="b">
        <v>1</v>
      </c>
      <c r="N88" s="133" t="s">
        <v>308</v>
      </c>
      <c r="O88" s="133" t="s">
        <v>151</v>
      </c>
      <c r="P88" s="133" t="s">
        <v>152</v>
      </c>
      <c r="Q88" s="133" t="s">
        <v>153</v>
      </c>
      <c r="R88" s="133">
        <v>18</v>
      </c>
      <c r="S88" s="131"/>
      <c r="T88" s="156">
        <v>15</v>
      </c>
      <c r="U88" s="133">
        <v>20</v>
      </c>
      <c r="V88" s="133">
        <v>10</v>
      </c>
      <c r="W88" s="133">
        <v>15</v>
      </c>
      <c r="X88" s="133">
        <v>10</v>
      </c>
      <c r="Y88" s="133">
        <v>10</v>
      </c>
      <c r="Z88" s="133">
        <f t="shared" si="3"/>
        <v>80</v>
      </c>
      <c r="AA88" s="133" t="s">
        <v>826</v>
      </c>
      <c r="AB88" s="131"/>
    </row>
    <row r="89" spans="1:28">
      <c r="A89" s="145">
        <f t="shared" si="2"/>
        <v>87</v>
      </c>
      <c r="B89" s="133" t="s">
        <v>413</v>
      </c>
      <c r="C89" s="133" t="s">
        <v>413</v>
      </c>
      <c r="D89" s="134">
        <v>-2.98</v>
      </c>
      <c r="E89" s="134">
        <v>23.182113000000001</v>
      </c>
      <c r="F89" s="133" t="s">
        <v>219</v>
      </c>
      <c r="G89" s="133" t="s">
        <v>338</v>
      </c>
      <c r="H89" s="133" t="s">
        <v>221</v>
      </c>
      <c r="I89" s="133" t="s">
        <v>222</v>
      </c>
      <c r="J89" s="135">
        <v>890.16504838317599</v>
      </c>
      <c r="K89" s="136" t="s">
        <v>164</v>
      </c>
      <c r="L89" s="136" t="s">
        <v>165</v>
      </c>
      <c r="M89" s="133" t="b">
        <v>0</v>
      </c>
      <c r="N89" s="133" t="s">
        <v>308</v>
      </c>
      <c r="O89" s="133" t="s">
        <v>151</v>
      </c>
      <c r="P89" s="133" t="s">
        <v>152</v>
      </c>
      <c r="Q89" s="133" t="s">
        <v>153</v>
      </c>
      <c r="R89" s="133">
        <v>18</v>
      </c>
      <c r="S89" s="131"/>
      <c r="T89" s="156">
        <v>15</v>
      </c>
      <c r="U89" s="133">
        <v>20</v>
      </c>
      <c r="V89" s="133">
        <v>5</v>
      </c>
      <c r="W89" s="133">
        <v>15</v>
      </c>
      <c r="X89" s="133">
        <v>10</v>
      </c>
      <c r="Y89" s="133">
        <v>10</v>
      </c>
      <c r="Z89" s="133">
        <f t="shared" si="3"/>
        <v>75</v>
      </c>
      <c r="AA89" s="133" t="s">
        <v>826</v>
      </c>
      <c r="AB89" s="131"/>
    </row>
    <row r="90" spans="1:28">
      <c r="A90" s="145">
        <f t="shared" si="2"/>
        <v>88</v>
      </c>
      <c r="B90" s="133" t="s">
        <v>414</v>
      </c>
      <c r="C90" s="133" t="s">
        <v>415</v>
      </c>
      <c r="D90" s="134">
        <v>-4.2493220000000003</v>
      </c>
      <c r="E90" s="134">
        <v>20.563855</v>
      </c>
      <c r="F90" s="133" t="s">
        <v>244</v>
      </c>
      <c r="G90" s="133" t="s">
        <v>245</v>
      </c>
      <c r="H90" s="133" t="s">
        <v>221</v>
      </c>
      <c r="I90" s="133" t="s">
        <v>222</v>
      </c>
      <c r="J90" s="135">
        <v>7492</v>
      </c>
      <c r="K90" s="136" t="s">
        <v>196</v>
      </c>
      <c r="L90" s="136" t="s">
        <v>197</v>
      </c>
      <c r="M90" s="133" t="b">
        <v>1</v>
      </c>
      <c r="N90" s="133" t="s">
        <v>308</v>
      </c>
      <c r="O90" s="133" t="s">
        <v>198</v>
      </c>
      <c r="P90" s="133" t="s">
        <v>199</v>
      </c>
      <c r="Q90" s="133" t="s">
        <v>153</v>
      </c>
      <c r="R90" s="133">
        <v>35</v>
      </c>
      <c r="S90" s="131"/>
      <c r="T90" s="156">
        <v>15</v>
      </c>
      <c r="U90" s="133">
        <v>20</v>
      </c>
      <c r="V90" s="133">
        <v>15</v>
      </c>
      <c r="W90" s="133">
        <v>15</v>
      </c>
      <c r="X90" s="133">
        <v>10</v>
      </c>
      <c r="Y90" s="133">
        <v>10</v>
      </c>
      <c r="Z90" s="133">
        <f t="shared" si="3"/>
        <v>85</v>
      </c>
      <c r="AA90" s="133" t="s">
        <v>826</v>
      </c>
      <c r="AB90" s="131"/>
    </row>
    <row r="91" spans="1:28">
      <c r="A91" s="145">
        <f t="shared" si="2"/>
        <v>89</v>
      </c>
      <c r="B91" s="133" t="s">
        <v>416</v>
      </c>
      <c r="C91" s="133" t="s">
        <v>417</v>
      </c>
      <c r="D91" s="134">
        <v>-5.0317720000000001</v>
      </c>
      <c r="E91" s="134">
        <v>21.527737999999999</v>
      </c>
      <c r="F91" s="133" t="s">
        <v>244</v>
      </c>
      <c r="G91" s="133" t="s">
        <v>418</v>
      </c>
      <c r="H91" s="133" t="s">
        <v>221</v>
      </c>
      <c r="I91" s="133" t="s">
        <v>222</v>
      </c>
      <c r="J91" s="135">
        <v>7147.1806002379199</v>
      </c>
      <c r="K91" s="136" t="s">
        <v>196</v>
      </c>
      <c r="L91" s="136" t="s">
        <v>197</v>
      </c>
      <c r="M91" s="133" t="b">
        <v>1</v>
      </c>
      <c r="N91" s="133" t="s">
        <v>308</v>
      </c>
      <c r="O91" s="133" t="s">
        <v>198</v>
      </c>
      <c r="P91" s="133" t="s">
        <v>199</v>
      </c>
      <c r="Q91" s="133" t="s">
        <v>153</v>
      </c>
      <c r="R91" s="133">
        <v>35</v>
      </c>
      <c r="S91" s="131"/>
      <c r="T91" s="156">
        <v>15</v>
      </c>
      <c r="U91" s="133">
        <v>20</v>
      </c>
      <c r="V91" s="133">
        <v>15</v>
      </c>
      <c r="W91" s="133">
        <v>15</v>
      </c>
      <c r="X91" s="133">
        <v>10</v>
      </c>
      <c r="Y91" s="133">
        <v>10</v>
      </c>
      <c r="Z91" s="133">
        <f t="shared" si="3"/>
        <v>85</v>
      </c>
      <c r="AA91" s="133" t="s">
        <v>826</v>
      </c>
      <c r="AB91" s="131"/>
    </row>
    <row r="92" spans="1:28">
      <c r="A92" s="145">
        <f t="shared" si="2"/>
        <v>90</v>
      </c>
      <c r="B92" s="133" t="s">
        <v>419</v>
      </c>
      <c r="C92" s="133" t="s">
        <v>420</v>
      </c>
      <c r="D92" s="134">
        <v>-8.0532113367140497</v>
      </c>
      <c r="E92" s="134">
        <v>23.630765317999899</v>
      </c>
      <c r="F92" s="133" t="s">
        <v>294</v>
      </c>
      <c r="G92" s="133" t="s">
        <v>421</v>
      </c>
      <c r="H92" s="133" t="s">
        <v>256</v>
      </c>
      <c r="I92" s="133" t="s">
        <v>257</v>
      </c>
      <c r="J92" s="135">
        <v>1788.59933226556</v>
      </c>
      <c r="K92" s="136" t="s">
        <v>148</v>
      </c>
      <c r="L92" s="136" t="s">
        <v>149</v>
      </c>
      <c r="M92" s="133" t="b">
        <v>1</v>
      </c>
      <c r="N92" s="133" t="s">
        <v>308</v>
      </c>
      <c r="O92" s="133" t="s">
        <v>151</v>
      </c>
      <c r="P92" s="133" t="s">
        <v>152</v>
      </c>
      <c r="Q92" s="133" t="s">
        <v>153</v>
      </c>
      <c r="R92" s="133">
        <v>18</v>
      </c>
      <c r="S92" s="131"/>
      <c r="T92" s="156">
        <v>15</v>
      </c>
      <c r="U92" s="133">
        <v>20</v>
      </c>
      <c r="V92" s="133">
        <v>10</v>
      </c>
      <c r="W92" s="133">
        <v>15</v>
      </c>
      <c r="X92" s="133">
        <v>10</v>
      </c>
      <c r="Y92" s="133">
        <v>10</v>
      </c>
      <c r="Z92" s="133">
        <f t="shared" si="3"/>
        <v>80</v>
      </c>
      <c r="AA92" s="133" t="s">
        <v>826</v>
      </c>
      <c r="AB92" s="131"/>
    </row>
    <row r="93" spans="1:28">
      <c r="A93" s="145">
        <f t="shared" si="2"/>
        <v>91</v>
      </c>
      <c r="B93" s="133" t="s">
        <v>422</v>
      </c>
      <c r="C93" s="133" t="s">
        <v>423</v>
      </c>
      <c r="D93" s="134">
        <v>-8.1889684626088002</v>
      </c>
      <c r="E93" s="134">
        <v>23.526186634159501</v>
      </c>
      <c r="F93" s="133" t="s">
        <v>294</v>
      </c>
      <c r="G93" s="133" t="s">
        <v>421</v>
      </c>
      <c r="H93" s="133" t="s">
        <v>256</v>
      </c>
      <c r="I93" s="133" t="s">
        <v>257</v>
      </c>
      <c r="J93" s="135">
        <v>841.53952914662705</v>
      </c>
      <c r="K93" s="136" t="s">
        <v>164</v>
      </c>
      <c r="L93" s="136" t="s">
        <v>165</v>
      </c>
      <c r="M93" s="133" t="b">
        <v>1</v>
      </c>
      <c r="N93" s="133" t="s">
        <v>308</v>
      </c>
      <c r="O93" s="133" t="s">
        <v>151</v>
      </c>
      <c r="P93" s="133" t="s">
        <v>152</v>
      </c>
      <c r="Q93" s="133" t="s">
        <v>153</v>
      </c>
      <c r="R93" s="133">
        <v>18</v>
      </c>
      <c r="S93" s="131"/>
      <c r="T93" s="156">
        <v>15</v>
      </c>
      <c r="U93" s="133">
        <v>20</v>
      </c>
      <c r="V93" s="133">
        <v>5</v>
      </c>
      <c r="W93" s="133">
        <v>15</v>
      </c>
      <c r="X93" s="133">
        <v>10</v>
      </c>
      <c r="Y93" s="133">
        <v>10</v>
      </c>
      <c r="Z93" s="133">
        <f t="shared" si="3"/>
        <v>75</v>
      </c>
      <c r="AA93" s="133" t="s">
        <v>826</v>
      </c>
      <c r="AB93" s="131"/>
    </row>
    <row r="94" spans="1:28">
      <c r="A94" s="145">
        <f t="shared" si="2"/>
        <v>92</v>
      </c>
      <c r="B94" s="133" t="s">
        <v>424</v>
      </c>
      <c r="C94" s="133" t="s">
        <v>425</v>
      </c>
      <c r="D94" s="134">
        <v>-8.2839105610960893</v>
      </c>
      <c r="E94" s="134">
        <v>22.7738915300739</v>
      </c>
      <c r="F94" s="133" t="s">
        <v>294</v>
      </c>
      <c r="G94" s="133" t="s">
        <v>421</v>
      </c>
      <c r="H94" s="133" t="s">
        <v>256</v>
      </c>
      <c r="I94" s="133" t="s">
        <v>257</v>
      </c>
      <c r="J94" s="135">
        <v>1339.8129429742701</v>
      </c>
      <c r="K94" s="136" t="s">
        <v>164</v>
      </c>
      <c r="L94" s="136" t="s">
        <v>165</v>
      </c>
      <c r="M94" s="133" t="b">
        <v>1</v>
      </c>
      <c r="N94" s="133" t="s">
        <v>308</v>
      </c>
      <c r="O94" s="133" t="s">
        <v>151</v>
      </c>
      <c r="P94" s="133" t="s">
        <v>152</v>
      </c>
      <c r="Q94" s="133" t="s">
        <v>153</v>
      </c>
      <c r="R94" s="133">
        <v>18</v>
      </c>
      <c r="S94" s="131"/>
      <c r="T94" s="156">
        <v>15</v>
      </c>
      <c r="U94" s="133">
        <v>20</v>
      </c>
      <c r="V94" s="133">
        <v>5</v>
      </c>
      <c r="W94" s="133">
        <v>15</v>
      </c>
      <c r="X94" s="133">
        <v>10</v>
      </c>
      <c r="Y94" s="133">
        <v>10</v>
      </c>
      <c r="Z94" s="133">
        <f t="shared" si="3"/>
        <v>75</v>
      </c>
      <c r="AA94" s="133" t="s">
        <v>826</v>
      </c>
      <c r="AB94" s="131"/>
    </row>
    <row r="95" spans="1:28">
      <c r="A95" s="145">
        <f t="shared" si="2"/>
        <v>93</v>
      </c>
      <c r="B95" s="133" t="s">
        <v>426</v>
      </c>
      <c r="C95" s="133" t="s">
        <v>427</v>
      </c>
      <c r="D95" s="134">
        <v>-8.3419554659999999</v>
      </c>
      <c r="E95" s="134">
        <v>28.913092469999999</v>
      </c>
      <c r="F95" s="133" t="s">
        <v>428</v>
      </c>
      <c r="G95" s="133" t="s">
        <v>429</v>
      </c>
      <c r="H95" s="133" t="s">
        <v>256</v>
      </c>
      <c r="I95" s="133" t="s">
        <v>257</v>
      </c>
      <c r="J95" s="135">
        <v>1562.2486757412601</v>
      </c>
      <c r="K95" s="136" t="s">
        <v>148</v>
      </c>
      <c r="L95" s="136" t="s">
        <v>149</v>
      </c>
      <c r="M95" s="133" t="b">
        <v>0</v>
      </c>
      <c r="N95" s="133" t="s">
        <v>308</v>
      </c>
      <c r="O95" s="133" t="s">
        <v>151</v>
      </c>
      <c r="P95" s="133" t="s">
        <v>152</v>
      </c>
      <c r="Q95" s="133" t="s">
        <v>153</v>
      </c>
      <c r="R95" s="133">
        <v>18</v>
      </c>
      <c r="S95" s="131"/>
      <c r="T95" s="156">
        <v>15</v>
      </c>
      <c r="U95" s="133">
        <v>20</v>
      </c>
      <c r="V95" s="133">
        <v>5</v>
      </c>
      <c r="W95" s="133">
        <v>10</v>
      </c>
      <c r="X95" s="133">
        <v>10</v>
      </c>
      <c r="Y95" s="133">
        <v>10</v>
      </c>
      <c r="Z95" s="133">
        <f t="shared" si="3"/>
        <v>70</v>
      </c>
      <c r="AA95" s="133" t="s">
        <v>826</v>
      </c>
      <c r="AB95" s="131"/>
    </row>
    <row r="96" spans="1:28">
      <c r="A96" s="145">
        <f t="shared" si="2"/>
        <v>94</v>
      </c>
      <c r="B96" s="133" t="s">
        <v>430</v>
      </c>
      <c r="C96" s="133" t="s">
        <v>431</v>
      </c>
      <c r="D96" s="134">
        <v>-8.3837745689999998</v>
      </c>
      <c r="E96" s="134">
        <v>22.3625471</v>
      </c>
      <c r="F96" s="133" t="s">
        <v>294</v>
      </c>
      <c r="G96" s="133" t="s">
        <v>421</v>
      </c>
      <c r="H96" s="133" t="s">
        <v>256</v>
      </c>
      <c r="I96" s="133" t="s">
        <v>257</v>
      </c>
      <c r="J96" s="135">
        <v>1133.71674264222</v>
      </c>
      <c r="K96" s="136" t="s">
        <v>164</v>
      </c>
      <c r="L96" s="136" t="s">
        <v>165</v>
      </c>
      <c r="M96" s="133" t="b">
        <v>1</v>
      </c>
      <c r="N96" s="133" t="s">
        <v>308</v>
      </c>
      <c r="O96" s="133" t="s">
        <v>151</v>
      </c>
      <c r="P96" s="133" t="s">
        <v>152</v>
      </c>
      <c r="Q96" s="133" t="s">
        <v>153</v>
      </c>
      <c r="R96" s="133">
        <v>18</v>
      </c>
      <c r="S96" s="131"/>
      <c r="T96" s="156">
        <v>15</v>
      </c>
      <c r="U96" s="133">
        <v>20</v>
      </c>
      <c r="V96" s="133">
        <v>5</v>
      </c>
      <c r="W96" s="133">
        <v>15</v>
      </c>
      <c r="X96" s="133">
        <v>10</v>
      </c>
      <c r="Y96" s="133">
        <v>10</v>
      </c>
      <c r="Z96" s="133">
        <f t="shared" si="3"/>
        <v>75</v>
      </c>
      <c r="AA96" s="133" t="s">
        <v>826</v>
      </c>
      <c r="AB96" s="131"/>
    </row>
    <row r="97" spans="1:28">
      <c r="A97" s="145">
        <f t="shared" si="2"/>
        <v>95</v>
      </c>
      <c r="B97" s="133" t="s">
        <v>432</v>
      </c>
      <c r="C97" s="133" t="s">
        <v>433</v>
      </c>
      <c r="D97" s="134">
        <v>-9.0114127370000006</v>
      </c>
      <c r="E97" s="134">
        <v>25.566709679999999</v>
      </c>
      <c r="F97" s="133" t="s">
        <v>287</v>
      </c>
      <c r="G97" s="133" t="s">
        <v>434</v>
      </c>
      <c r="H97" s="133" t="s">
        <v>256</v>
      </c>
      <c r="I97" s="133" t="s">
        <v>257</v>
      </c>
      <c r="J97" s="135">
        <v>340.78782074153401</v>
      </c>
      <c r="K97" s="136" t="s">
        <v>158</v>
      </c>
      <c r="L97" s="136" t="s">
        <v>159</v>
      </c>
      <c r="M97" s="133" t="b">
        <v>0</v>
      </c>
      <c r="N97" s="133" t="s">
        <v>308</v>
      </c>
      <c r="O97" s="133" t="s">
        <v>151</v>
      </c>
      <c r="P97" s="133" t="s">
        <v>152</v>
      </c>
      <c r="Q97" s="133" t="s">
        <v>153</v>
      </c>
      <c r="R97" s="133">
        <v>18</v>
      </c>
      <c r="S97" s="131" t="s">
        <v>823</v>
      </c>
      <c r="T97" s="156">
        <v>10</v>
      </c>
      <c r="U97" s="133">
        <v>10</v>
      </c>
      <c r="V97" s="133">
        <v>5</v>
      </c>
      <c r="W97" s="133">
        <v>10</v>
      </c>
      <c r="X97" s="133">
        <v>10</v>
      </c>
      <c r="Y97" s="133">
        <v>10</v>
      </c>
      <c r="Z97" s="133">
        <f t="shared" si="3"/>
        <v>55</v>
      </c>
      <c r="AA97" s="133" t="s">
        <v>827</v>
      </c>
      <c r="AB97" s="131" t="s">
        <v>823</v>
      </c>
    </row>
    <row r="98" spans="1:28">
      <c r="A98" s="145">
        <f t="shared" si="2"/>
        <v>96</v>
      </c>
      <c r="B98" s="133" t="s">
        <v>435</v>
      </c>
      <c r="C98" s="133" t="s">
        <v>436</v>
      </c>
      <c r="D98" s="134">
        <v>-9.0725533299999999</v>
      </c>
      <c r="E98" s="134">
        <v>28.122884679999999</v>
      </c>
      <c r="F98" s="133" t="s">
        <v>428</v>
      </c>
      <c r="G98" s="133" t="s">
        <v>429</v>
      </c>
      <c r="H98" s="133" t="s">
        <v>256</v>
      </c>
      <c r="I98" s="133" t="s">
        <v>257</v>
      </c>
      <c r="J98" s="135">
        <v>199.63597473502199</v>
      </c>
      <c r="K98" s="136" t="s">
        <v>158</v>
      </c>
      <c r="L98" s="136" t="s">
        <v>159</v>
      </c>
      <c r="M98" s="133" t="b">
        <v>0</v>
      </c>
      <c r="N98" s="133" t="s">
        <v>308</v>
      </c>
      <c r="O98" s="133" t="s">
        <v>151</v>
      </c>
      <c r="P98" s="133" t="s">
        <v>152</v>
      </c>
      <c r="Q98" s="133" t="s">
        <v>153</v>
      </c>
      <c r="R98" s="133">
        <v>18</v>
      </c>
      <c r="S98" s="131" t="s">
        <v>823</v>
      </c>
      <c r="T98" s="156">
        <v>10</v>
      </c>
      <c r="U98" s="133">
        <v>10</v>
      </c>
      <c r="V98" s="133">
        <v>5</v>
      </c>
      <c r="W98" s="133">
        <v>10</v>
      </c>
      <c r="X98" s="133">
        <v>10</v>
      </c>
      <c r="Y98" s="133">
        <v>0</v>
      </c>
      <c r="Z98" s="133">
        <f t="shared" si="3"/>
        <v>45</v>
      </c>
      <c r="AA98" s="133" t="s">
        <v>827</v>
      </c>
      <c r="AB98" s="131" t="s">
        <v>823</v>
      </c>
    </row>
    <row r="99" spans="1:28">
      <c r="A99" s="145">
        <f t="shared" si="2"/>
        <v>97</v>
      </c>
      <c r="B99" s="133" t="s">
        <v>437</v>
      </c>
      <c r="C99" s="133" t="s">
        <v>438</v>
      </c>
      <c r="D99" s="134" t="s">
        <v>800</v>
      </c>
      <c r="E99" s="134" t="s">
        <v>801</v>
      </c>
      <c r="F99" s="133" t="s">
        <v>428</v>
      </c>
      <c r="G99" s="133" t="s">
        <v>439</v>
      </c>
      <c r="H99" s="133" t="s">
        <v>256</v>
      </c>
      <c r="I99" s="133" t="s">
        <v>257</v>
      </c>
      <c r="J99" s="135">
        <v>877.50821378827095</v>
      </c>
      <c r="K99" s="136" t="s">
        <v>164</v>
      </c>
      <c r="L99" s="136" t="s">
        <v>165</v>
      </c>
      <c r="M99" s="133" t="b">
        <v>0</v>
      </c>
      <c r="N99" s="133" t="s">
        <v>308</v>
      </c>
      <c r="O99" s="133" t="s">
        <v>151</v>
      </c>
      <c r="P99" s="133" t="s">
        <v>152</v>
      </c>
      <c r="Q99" s="133" t="s">
        <v>153</v>
      </c>
      <c r="R99" s="133">
        <v>18</v>
      </c>
      <c r="S99" s="131"/>
      <c r="T99" s="156">
        <v>15</v>
      </c>
      <c r="U99" s="133">
        <v>20</v>
      </c>
      <c r="V99" s="133">
        <v>5</v>
      </c>
      <c r="W99" s="133">
        <v>15</v>
      </c>
      <c r="X99" s="133">
        <v>10</v>
      </c>
      <c r="Y99" s="133">
        <v>10</v>
      </c>
      <c r="Z99" s="133">
        <f t="shared" si="3"/>
        <v>75</v>
      </c>
      <c r="AA99" s="133" t="s">
        <v>826</v>
      </c>
      <c r="AB99" s="131"/>
    </row>
    <row r="100" spans="1:28">
      <c r="A100" s="145">
        <f t="shared" si="2"/>
        <v>98</v>
      </c>
      <c r="B100" s="133" t="s">
        <v>440</v>
      </c>
      <c r="C100" s="133" t="s">
        <v>441</v>
      </c>
      <c r="D100" s="134">
        <v>-10.2822409</v>
      </c>
      <c r="E100" s="134">
        <v>23.378813820000001</v>
      </c>
      <c r="F100" s="133" t="s">
        <v>294</v>
      </c>
      <c r="G100" s="133" t="s">
        <v>298</v>
      </c>
      <c r="H100" s="133" t="s">
        <v>256</v>
      </c>
      <c r="I100" s="133" t="s">
        <v>257</v>
      </c>
      <c r="J100" s="135">
        <v>1803.52079179883</v>
      </c>
      <c r="K100" s="136" t="s">
        <v>148</v>
      </c>
      <c r="L100" s="136" t="s">
        <v>149</v>
      </c>
      <c r="M100" s="133" t="b">
        <v>0</v>
      </c>
      <c r="N100" s="133" t="s">
        <v>308</v>
      </c>
      <c r="O100" s="133" t="s">
        <v>151</v>
      </c>
      <c r="P100" s="133" t="s">
        <v>152</v>
      </c>
      <c r="Q100" s="133" t="s">
        <v>153</v>
      </c>
      <c r="R100" s="133">
        <v>18</v>
      </c>
      <c r="S100" s="131"/>
      <c r="T100" s="156">
        <v>15</v>
      </c>
      <c r="U100" s="133">
        <v>20</v>
      </c>
      <c r="V100" s="133">
        <v>10</v>
      </c>
      <c r="W100" s="133">
        <v>15</v>
      </c>
      <c r="X100" s="133">
        <v>10</v>
      </c>
      <c r="Y100" s="133">
        <v>10</v>
      </c>
      <c r="Z100" s="133">
        <f t="shared" si="3"/>
        <v>80</v>
      </c>
      <c r="AA100" s="133" t="s">
        <v>826</v>
      </c>
      <c r="AB100" s="131"/>
    </row>
    <row r="101" spans="1:28">
      <c r="A101" s="145">
        <f t="shared" si="2"/>
        <v>99</v>
      </c>
      <c r="B101" s="133" t="s">
        <v>442</v>
      </c>
      <c r="C101" s="133" t="s">
        <v>443</v>
      </c>
      <c r="D101" s="134">
        <v>-10.44667871</v>
      </c>
      <c r="E101" s="134">
        <v>24.028847630000001</v>
      </c>
      <c r="F101" s="133" t="s">
        <v>294</v>
      </c>
      <c r="G101" s="133" t="s">
        <v>298</v>
      </c>
      <c r="H101" s="133" t="s">
        <v>256</v>
      </c>
      <c r="I101" s="133" t="s">
        <v>257</v>
      </c>
      <c r="J101" s="135">
        <v>2672.5117267072201</v>
      </c>
      <c r="K101" s="136" t="s">
        <v>148</v>
      </c>
      <c r="L101" s="136" t="s">
        <v>149</v>
      </c>
      <c r="M101" s="133" t="b">
        <v>0</v>
      </c>
      <c r="N101" s="133" t="s">
        <v>308</v>
      </c>
      <c r="O101" s="133" t="s">
        <v>151</v>
      </c>
      <c r="P101" s="133" t="s">
        <v>152</v>
      </c>
      <c r="Q101" s="133" t="s">
        <v>153</v>
      </c>
      <c r="R101" s="133">
        <v>18</v>
      </c>
      <c r="S101" s="131"/>
      <c r="T101" s="156">
        <v>15</v>
      </c>
      <c r="U101" s="133">
        <v>20</v>
      </c>
      <c r="V101" s="133">
        <v>10</v>
      </c>
      <c r="W101" s="133">
        <v>15</v>
      </c>
      <c r="X101" s="133">
        <v>10</v>
      </c>
      <c r="Y101" s="133">
        <v>10</v>
      </c>
      <c r="Z101" s="133">
        <f t="shared" si="3"/>
        <v>80</v>
      </c>
      <c r="AA101" s="133" t="s">
        <v>826</v>
      </c>
      <c r="AB101" s="131"/>
    </row>
    <row r="102" spans="1:28">
      <c r="A102" s="145">
        <f t="shared" si="2"/>
        <v>100</v>
      </c>
      <c r="B102" s="133" t="s">
        <v>444</v>
      </c>
      <c r="C102" s="133" t="s">
        <v>445</v>
      </c>
      <c r="D102" s="134">
        <v>-10.618967680463999</v>
      </c>
      <c r="E102" s="134">
        <v>25.160177704047602</v>
      </c>
      <c r="F102" s="133" t="s">
        <v>294</v>
      </c>
      <c r="G102" s="133" t="s">
        <v>446</v>
      </c>
      <c r="H102" s="133" t="s">
        <v>256</v>
      </c>
      <c r="I102" s="133" t="s">
        <v>257</v>
      </c>
      <c r="J102" s="135">
        <v>1604.2079335153101</v>
      </c>
      <c r="K102" s="136" t="s">
        <v>148</v>
      </c>
      <c r="L102" s="136" t="s">
        <v>149</v>
      </c>
      <c r="M102" s="133" t="b">
        <v>0</v>
      </c>
      <c r="N102" s="133" t="s">
        <v>308</v>
      </c>
      <c r="O102" s="133" t="s">
        <v>151</v>
      </c>
      <c r="P102" s="133" t="s">
        <v>152</v>
      </c>
      <c r="Q102" s="133" t="s">
        <v>153</v>
      </c>
      <c r="R102" s="133">
        <v>18</v>
      </c>
      <c r="S102" s="131"/>
      <c r="T102" s="156">
        <v>15</v>
      </c>
      <c r="U102" s="133">
        <v>20</v>
      </c>
      <c r="V102" s="133">
        <v>10</v>
      </c>
      <c r="W102" s="133">
        <v>15</v>
      </c>
      <c r="X102" s="133">
        <v>10</v>
      </c>
      <c r="Y102" s="133">
        <v>10</v>
      </c>
      <c r="Z102" s="133">
        <f t="shared" si="3"/>
        <v>80</v>
      </c>
      <c r="AA102" s="133" t="s">
        <v>826</v>
      </c>
      <c r="AB102" s="131"/>
    </row>
    <row r="103" spans="1:28">
      <c r="A103" s="145">
        <f t="shared" si="2"/>
        <v>101</v>
      </c>
      <c r="B103" s="133" t="s">
        <v>447</v>
      </c>
      <c r="C103" s="133" t="s">
        <v>448</v>
      </c>
      <c r="D103" s="134">
        <v>-7.1798149999999996</v>
      </c>
      <c r="E103" s="134">
        <v>29.544398999999999</v>
      </c>
      <c r="F103" s="133" t="s">
        <v>254</v>
      </c>
      <c r="G103" s="133" t="s">
        <v>342</v>
      </c>
      <c r="H103" s="133" t="s">
        <v>256</v>
      </c>
      <c r="I103" s="133" t="s">
        <v>257</v>
      </c>
      <c r="J103" s="135">
        <v>4363.4335126002597</v>
      </c>
      <c r="K103" s="136" t="s">
        <v>280</v>
      </c>
      <c r="L103" s="136" t="s">
        <v>281</v>
      </c>
      <c r="M103" s="133" t="b">
        <v>1</v>
      </c>
      <c r="N103" s="133" t="s">
        <v>308</v>
      </c>
      <c r="O103" s="133" t="s">
        <v>198</v>
      </c>
      <c r="P103" s="133" t="s">
        <v>282</v>
      </c>
      <c r="Q103" s="133" t="s">
        <v>153</v>
      </c>
      <c r="R103" s="133">
        <v>30</v>
      </c>
      <c r="S103" s="131"/>
      <c r="T103" s="156">
        <v>15</v>
      </c>
      <c r="U103" s="133">
        <v>20</v>
      </c>
      <c r="V103" s="133">
        <v>10</v>
      </c>
      <c r="W103" s="133">
        <v>15</v>
      </c>
      <c r="X103" s="133">
        <v>10</v>
      </c>
      <c r="Y103" s="133">
        <v>10</v>
      </c>
      <c r="Z103" s="133">
        <f t="shared" si="3"/>
        <v>80</v>
      </c>
      <c r="AA103" s="133" t="s">
        <v>826</v>
      </c>
      <c r="AB103" s="131"/>
    </row>
    <row r="104" spans="1:28">
      <c r="A104" s="145">
        <f t="shared" si="2"/>
        <v>102</v>
      </c>
      <c r="B104" s="133" t="s">
        <v>449</v>
      </c>
      <c r="C104" s="133" t="s">
        <v>450</v>
      </c>
      <c r="D104" s="134">
        <v>-9.2335779999999996</v>
      </c>
      <c r="E104" s="134">
        <v>28.287984999999999</v>
      </c>
      <c r="F104" s="133" t="s">
        <v>428</v>
      </c>
      <c r="G104" s="133" t="s">
        <v>429</v>
      </c>
      <c r="H104" s="133" t="s">
        <v>256</v>
      </c>
      <c r="I104" s="133" t="s">
        <v>257</v>
      </c>
      <c r="J104" s="135">
        <v>4919.1538184502897</v>
      </c>
      <c r="K104" s="136" t="s">
        <v>280</v>
      </c>
      <c r="L104" s="136" t="s">
        <v>281</v>
      </c>
      <c r="M104" s="133" t="b">
        <v>1</v>
      </c>
      <c r="N104" s="133" t="s">
        <v>308</v>
      </c>
      <c r="O104" s="133" t="s">
        <v>198</v>
      </c>
      <c r="P104" s="133" t="s">
        <v>282</v>
      </c>
      <c r="Q104" s="133" t="s">
        <v>153</v>
      </c>
      <c r="R104" s="133">
        <v>30</v>
      </c>
      <c r="S104" s="131" t="s">
        <v>787</v>
      </c>
      <c r="T104" s="156">
        <v>30</v>
      </c>
      <c r="U104" s="133">
        <v>20</v>
      </c>
      <c r="V104" s="133">
        <v>10</v>
      </c>
      <c r="W104" s="133">
        <v>15</v>
      </c>
      <c r="X104" s="133">
        <v>10</v>
      </c>
      <c r="Y104" s="133">
        <v>10</v>
      </c>
      <c r="Z104" s="133">
        <f t="shared" si="3"/>
        <v>95</v>
      </c>
      <c r="AA104" s="133" t="s">
        <v>826</v>
      </c>
      <c r="AB104" s="131"/>
    </row>
    <row r="105" spans="1:28">
      <c r="A105" s="145">
        <f t="shared" si="2"/>
        <v>103</v>
      </c>
      <c r="B105" s="133" t="s">
        <v>451</v>
      </c>
      <c r="C105" s="133" t="s">
        <v>452</v>
      </c>
      <c r="D105" s="134">
        <v>-7.4833259999999999</v>
      </c>
      <c r="E105" s="134">
        <v>27.435431999999999</v>
      </c>
      <c r="F105" s="133" t="s">
        <v>287</v>
      </c>
      <c r="G105" s="133" t="s">
        <v>453</v>
      </c>
      <c r="H105" s="133" t="s">
        <v>256</v>
      </c>
      <c r="I105" s="133" t="s">
        <v>257</v>
      </c>
      <c r="J105" s="135">
        <v>4749</v>
      </c>
      <c r="K105" s="136" t="s">
        <v>280</v>
      </c>
      <c r="L105" s="136" t="s">
        <v>281</v>
      </c>
      <c r="M105" s="133" t="b">
        <v>1</v>
      </c>
      <c r="N105" s="133" t="s">
        <v>308</v>
      </c>
      <c r="O105" s="133" t="s">
        <v>198</v>
      </c>
      <c r="P105" s="133" t="s">
        <v>282</v>
      </c>
      <c r="Q105" s="133" t="s">
        <v>153</v>
      </c>
      <c r="R105" s="133">
        <v>30</v>
      </c>
      <c r="S105" s="131" t="s">
        <v>794</v>
      </c>
      <c r="T105" s="156">
        <v>20</v>
      </c>
      <c r="U105" s="133">
        <v>10</v>
      </c>
      <c r="V105" s="133">
        <v>10</v>
      </c>
      <c r="W105" s="133">
        <v>15</v>
      </c>
      <c r="X105" s="133">
        <v>10</v>
      </c>
      <c r="Y105" s="133">
        <v>10</v>
      </c>
      <c r="Z105" s="133">
        <f t="shared" si="3"/>
        <v>75</v>
      </c>
      <c r="AA105" s="133" t="s">
        <v>826</v>
      </c>
      <c r="AB105" s="131"/>
    </row>
    <row r="106" spans="1:28">
      <c r="A106" s="145">
        <f t="shared" si="2"/>
        <v>104</v>
      </c>
      <c r="B106" s="133" t="s">
        <v>454</v>
      </c>
      <c r="C106" s="133" t="s">
        <v>455</v>
      </c>
      <c r="D106" s="134">
        <v>3.1665100000000002</v>
      </c>
      <c r="E106" s="134">
        <v>19.058986000000001</v>
      </c>
      <c r="F106" s="133" t="s">
        <v>211</v>
      </c>
      <c r="G106" s="133" t="s">
        <v>456</v>
      </c>
      <c r="H106" s="133" t="s">
        <v>170</v>
      </c>
      <c r="I106" s="133" t="s">
        <v>171</v>
      </c>
      <c r="J106" s="135">
        <v>9236.2773055630405</v>
      </c>
      <c r="K106" s="136" t="s">
        <v>196</v>
      </c>
      <c r="L106" s="136" t="s">
        <v>197</v>
      </c>
      <c r="M106" s="133" t="b">
        <v>1</v>
      </c>
      <c r="N106" s="133" t="s">
        <v>308</v>
      </c>
      <c r="O106" s="133" t="s">
        <v>198</v>
      </c>
      <c r="P106" s="133" t="s">
        <v>199</v>
      </c>
      <c r="Q106" s="133" t="s">
        <v>153</v>
      </c>
      <c r="R106" s="133">
        <v>35</v>
      </c>
      <c r="S106" s="131"/>
      <c r="T106" s="156">
        <v>15</v>
      </c>
      <c r="U106" s="133">
        <v>20</v>
      </c>
      <c r="V106" s="133">
        <v>15</v>
      </c>
      <c r="W106" s="133">
        <v>15</v>
      </c>
      <c r="X106" s="133">
        <v>10</v>
      </c>
      <c r="Y106" s="133">
        <v>10</v>
      </c>
      <c r="Z106" s="133">
        <f t="shared" si="3"/>
        <v>85</v>
      </c>
      <c r="AA106" s="133" t="s">
        <v>826</v>
      </c>
      <c r="AB106" s="131"/>
    </row>
    <row r="107" spans="1:28">
      <c r="A107" s="145">
        <f t="shared" si="2"/>
        <v>105</v>
      </c>
      <c r="B107" s="133" t="s">
        <v>457</v>
      </c>
      <c r="C107" s="133" t="s">
        <v>458</v>
      </c>
      <c r="D107" s="134">
        <v>3.8288570000000002</v>
      </c>
      <c r="E107" s="134">
        <v>27.889724000000001</v>
      </c>
      <c r="F107" s="133" t="s">
        <v>168</v>
      </c>
      <c r="G107" s="133" t="s">
        <v>459</v>
      </c>
      <c r="H107" s="133" t="s">
        <v>170</v>
      </c>
      <c r="I107" s="133" t="s">
        <v>171</v>
      </c>
      <c r="J107" s="135">
        <v>6797.2826298878999</v>
      </c>
      <c r="K107" s="136" t="s">
        <v>196</v>
      </c>
      <c r="L107" s="136" t="s">
        <v>197</v>
      </c>
      <c r="M107" s="133" t="b">
        <v>1</v>
      </c>
      <c r="N107" s="133" t="s">
        <v>308</v>
      </c>
      <c r="O107" s="133" t="s">
        <v>198</v>
      </c>
      <c r="P107" s="133" t="s">
        <v>199</v>
      </c>
      <c r="Q107" s="133" t="s">
        <v>153</v>
      </c>
      <c r="R107" s="133">
        <v>35</v>
      </c>
      <c r="S107" s="131"/>
      <c r="T107" s="156">
        <v>15</v>
      </c>
      <c r="U107" s="133">
        <v>20</v>
      </c>
      <c r="V107" s="133">
        <v>15</v>
      </c>
      <c r="W107" s="133">
        <v>15</v>
      </c>
      <c r="X107" s="133">
        <v>10</v>
      </c>
      <c r="Y107" s="133">
        <v>10</v>
      </c>
      <c r="Z107" s="133">
        <f t="shared" si="3"/>
        <v>85</v>
      </c>
      <c r="AA107" s="133" t="s">
        <v>826</v>
      </c>
      <c r="AB107" s="131"/>
    </row>
    <row r="108" spans="1:28">
      <c r="A108" s="145">
        <f t="shared" si="2"/>
        <v>106</v>
      </c>
      <c r="B108" s="133" t="s">
        <v>460</v>
      </c>
      <c r="C108" s="133" t="s">
        <v>461</v>
      </c>
      <c r="D108" s="134">
        <v>2.3972630000000001</v>
      </c>
      <c r="E108" s="134">
        <v>27.693719000000002</v>
      </c>
      <c r="F108" s="133" t="s">
        <v>168</v>
      </c>
      <c r="G108" s="133" t="s">
        <v>353</v>
      </c>
      <c r="H108" s="133" t="s">
        <v>170</v>
      </c>
      <c r="I108" s="133" t="s">
        <v>171</v>
      </c>
      <c r="J108" s="135">
        <v>9740.5420275380693</v>
      </c>
      <c r="K108" s="136" t="s">
        <v>196</v>
      </c>
      <c r="L108" s="136" t="s">
        <v>197</v>
      </c>
      <c r="M108" s="133" t="b">
        <v>1</v>
      </c>
      <c r="N108" s="133" t="s">
        <v>308</v>
      </c>
      <c r="O108" s="133" t="s">
        <v>198</v>
      </c>
      <c r="P108" s="133" t="s">
        <v>199</v>
      </c>
      <c r="Q108" s="133" t="s">
        <v>153</v>
      </c>
      <c r="R108" s="133">
        <v>35</v>
      </c>
      <c r="S108" s="131"/>
      <c r="T108" s="156">
        <v>15</v>
      </c>
      <c r="U108" s="133">
        <v>20</v>
      </c>
      <c r="V108" s="133">
        <v>15</v>
      </c>
      <c r="W108" s="133">
        <v>15</v>
      </c>
      <c r="X108" s="133">
        <v>10</v>
      </c>
      <c r="Y108" s="133">
        <v>10</v>
      </c>
      <c r="Z108" s="133">
        <f t="shared" si="3"/>
        <v>85</v>
      </c>
      <c r="AA108" s="133" t="s">
        <v>826</v>
      </c>
      <c r="AB108" s="131"/>
    </row>
    <row r="109" spans="1:28">
      <c r="A109" s="145">
        <f t="shared" si="2"/>
        <v>107</v>
      </c>
      <c r="B109" s="133" t="s">
        <v>462</v>
      </c>
      <c r="C109" s="133" t="s">
        <v>462</v>
      </c>
      <c r="D109" s="134">
        <v>1.337823</v>
      </c>
      <c r="E109" s="134">
        <v>25.933233000000001</v>
      </c>
      <c r="F109" s="133" t="s">
        <v>187</v>
      </c>
      <c r="G109" s="133" t="s">
        <v>463</v>
      </c>
      <c r="H109" s="133" t="s">
        <v>170</v>
      </c>
      <c r="I109" s="133" t="s">
        <v>171</v>
      </c>
      <c r="J109" s="135">
        <v>2439.6932332962701</v>
      </c>
      <c r="K109" s="136" t="s">
        <v>148</v>
      </c>
      <c r="L109" s="136" t="s">
        <v>149</v>
      </c>
      <c r="M109" s="133" t="b">
        <v>0</v>
      </c>
      <c r="N109" s="133" t="s">
        <v>370</v>
      </c>
      <c r="O109" s="133" t="s">
        <v>151</v>
      </c>
      <c r="P109" s="133" t="s">
        <v>152</v>
      </c>
      <c r="Q109" s="133" t="s">
        <v>153</v>
      </c>
      <c r="R109" s="133">
        <v>18</v>
      </c>
      <c r="S109" s="131"/>
      <c r="T109" s="156">
        <v>15</v>
      </c>
      <c r="U109" s="133">
        <v>20</v>
      </c>
      <c r="V109" s="133">
        <v>10</v>
      </c>
      <c r="W109" s="133">
        <v>15</v>
      </c>
      <c r="X109" s="133">
        <v>10</v>
      </c>
      <c r="Y109" s="133">
        <v>10</v>
      </c>
      <c r="Z109" s="133">
        <f t="shared" si="3"/>
        <v>80</v>
      </c>
      <c r="AA109" s="133" t="s">
        <v>826</v>
      </c>
      <c r="AB109" s="131"/>
    </row>
    <row r="110" spans="1:28">
      <c r="A110" s="145">
        <f t="shared" si="2"/>
        <v>108</v>
      </c>
      <c r="B110" s="133" t="s">
        <v>464</v>
      </c>
      <c r="C110" s="133" t="s">
        <v>465</v>
      </c>
      <c r="D110" s="134">
        <v>-3.562208</v>
      </c>
      <c r="E110" s="134">
        <v>26.841581999999999</v>
      </c>
      <c r="F110" s="133" t="s">
        <v>207</v>
      </c>
      <c r="G110" s="133" t="s">
        <v>398</v>
      </c>
      <c r="H110" s="133" t="s">
        <v>176</v>
      </c>
      <c r="I110" s="133" t="s">
        <v>177</v>
      </c>
      <c r="J110" s="135">
        <v>4584.69252326277</v>
      </c>
      <c r="K110" s="136" t="s">
        <v>280</v>
      </c>
      <c r="L110" s="136" t="s">
        <v>281</v>
      </c>
      <c r="M110" s="133" t="b">
        <v>1</v>
      </c>
      <c r="N110" s="133" t="s">
        <v>308</v>
      </c>
      <c r="O110" s="133" t="s">
        <v>198</v>
      </c>
      <c r="P110" s="133" t="s">
        <v>282</v>
      </c>
      <c r="Q110" s="133" t="s">
        <v>153</v>
      </c>
      <c r="R110" s="133">
        <v>30</v>
      </c>
      <c r="S110" s="131"/>
      <c r="T110" s="156">
        <v>15</v>
      </c>
      <c r="U110" s="133">
        <v>20</v>
      </c>
      <c r="V110" s="133">
        <v>10</v>
      </c>
      <c r="W110" s="133">
        <v>15</v>
      </c>
      <c r="X110" s="133">
        <v>10</v>
      </c>
      <c r="Y110" s="133">
        <v>10</v>
      </c>
      <c r="Z110" s="133">
        <f t="shared" si="3"/>
        <v>80</v>
      </c>
      <c r="AA110" s="133" t="s">
        <v>826</v>
      </c>
      <c r="AB110" s="131"/>
    </row>
    <row r="111" spans="1:28">
      <c r="A111" s="145">
        <f t="shared" si="2"/>
        <v>109</v>
      </c>
      <c r="B111" s="133" t="s">
        <v>466</v>
      </c>
      <c r="C111" s="133" t="s">
        <v>467</v>
      </c>
      <c r="D111" s="134">
        <v>-4.0593389999999996</v>
      </c>
      <c r="E111" s="134">
        <v>26.541038</v>
      </c>
      <c r="F111" s="133" t="s">
        <v>207</v>
      </c>
      <c r="G111" s="133" t="s">
        <v>225</v>
      </c>
      <c r="H111" s="133" t="s">
        <v>176</v>
      </c>
      <c r="I111" s="133" t="s">
        <v>177</v>
      </c>
      <c r="J111" s="135">
        <v>4790.51485876278</v>
      </c>
      <c r="K111" s="136" t="s">
        <v>280</v>
      </c>
      <c r="L111" s="136" t="s">
        <v>281</v>
      </c>
      <c r="M111" s="133" t="b">
        <v>1</v>
      </c>
      <c r="N111" s="133" t="s">
        <v>308</v>
      </c>
      <c r="O111" s="133" t="s">
        <v>198</v>
      </c>
      <c r="P111" s="133" t="s">
        <v>282</v>
      </c>
      <c r="Q111" s="133" t="s">
        <v>153</v>
      </c>
      <c r="R111" s="133">
        <v>30</v>
      </c>
      <c r="S111" s="131"/>
      <c r="T111" s="156">
        <v>15</v>
      </c>
      <c r="U111" s="133">
        <v>10</v>
      </c>
      <c r="V111" s="133">
        <v>10</v>
      </c>
      <c r="W111" s="133">
        <v>15</v>
      </c>
      <c r="X111" s="133">
        <v>10</v>
      </c>
      <c r="Y111" s="133">
        <v>10</v>
      </c>
      <c r="Z111" s="133">
        <f t="shared" si="3"/>
        <v>70</v>
      </c>
      <c r="AA111" s="133" t="s">
        <v>826</v>
      </c>
      <c r="AB111" s="131"/>
    </row>
    <row r="112" spans="1:28">
      <c r="A112" s="145">
        <f t="shared" si="2"/>
        <v>110</v>
      </c>
      <c r="B112" s="133" t="s">
        <v>468</v>
      </c>
      <c r="C112" s="133" t="s">
        <v>468</v>
      </c>
      <c r="D112" s="134">
        <v>-4.144088</v>
      </c>
      <c r="E112" s="134">
        <v>17.574604999999998</v>
      </c>
      <c r="F112" s="133" t="s">
        <v>162</v>
      </c>
      <c r="G112" s="133" t="s">
        <v>307</v>
      </c>
      <c r="H112" s="133" t="s">
        <v>146</v>
      </c>
      <c r="I112" s="133" t="s">
        <v>147</v>
      </c>
      <c r="J112" s="135">
        <v>7335</v>
      </c>
      <c r="K112" s="136" t="s">
        <v>196</v>
      </c>
      <c r="L112" s="136" t="s">
        <v>197</v>
      </c>
      <c r="M112" s="133" t="b">
        <v>0</v>
      </c>
      <c r="N112" s="133" t="s">
        <v>370</v>
      </c>
      <c r="O112" s="133" t="s">
        <v>303</v>
      </c>
      <c r="P112" s="133" t="s">
        <v>199</v>
      </c>
      <c r="Q112" s="133" t="s">
        <v>153</v>
      </c>
      <c r="R112" s="133">
        <v>35</v>
      </c>
      <c r="S112" s="131"/>
      <c r="T112" s="156">
        <v>15</v>
      </c>
      <c r="U112" s="133">
        <v>20</v>
      </c>
      <c r="V112" s="133">
        <v>15</v>
      </c>
      <c r="W112" s="133">
        <v>15</v>
      </c>
      <c r="X112" s="133">
        <v>10</v>
      </c>
      <c r="Y112" s="133">
        <v>10</v>
      </c>
      <c r="Z112" s="133">
        <f t="shared" si="3"/>
        <v>85</v>
      </c>
      <c r="AA112" s="133" t="s">
        <v>826</v>
      </c>
      <c r="AB112" s="131"/>
    </row>
    <row r="113" spans="1:28">
      <c r="A113" s="145">
        <f t="shared" si="2"/>
        <v>111</v>
      </c>
      <c r="B113" s="133" t="s">
        <v>469</v>
      </c>
      <c r="C113" s="133" t="s">
        <v>470</v>
      </c>
      <c r="D113" s="134">
        <v>-5.6441420000000004</v>
      </c>
      <c r="E113" s="134">
        <v>13.065007</v>
      </c>
      <c r="F113" s="133" t="s">
        <v>215</v>
      </c>
      <c r="G113" s="133" t="s">
        <v>471</v>
      </c>
      <c r="H113" s="133" t="s">
        <v>146</v>
      </c>
      <c r="I113" s="133" t="s">
        <v>147</v>
      </c>
      <c r="J113" s="135">
        <v>7219</v>
      </c>
      <c r="K113" s="136" t="s">
        <v>196</v>
      </c>
      <c r="L113" s="136" t="s">
        <v>197</v>
      </c>
      <c r="M113" s="133" t="b">
        <v>1</v>
      </c>
      <c r="N113" s="133" t="s">
        <v>370</v>
      </c>
      <c r="O113" s="133" t="s">
        <v>198</v>
      </c>
      <c r="P113" s="133" t="s">
        <v>199</v>
      </c>
      <c r="Q113" s="133" t="s">
        <v>153</v>
      </c>
      <c r="R113" s="133">
        <v>35</v>
      </c>
      <c r="S113" s="131"/>
      <c r="T113" s="156">
        <v>15</v>
      </c>
      <c r="U113" s="133">
        <v>10</v>
      </c>
      <c r="V113" s="133">
        <v>15</v>
      </c>
      <c r="W113" s="133">
        <v>15</v>
      </c>
      <c r="X113" s="133">
        <v>10</v>
      </c>
      <c r="Y113" s="133">
        <v>10</v>
      </c>
      <c r="Z113" s="133">
        <f t="shared" si="3"/>
        <v>75</v>
      </c>
      <c r="AA113" s="133" t="s">
        <v>826</v>
      </c>
      <c r="AB113" s="131"/>
    </row>
    <row r="114" spans="1:28">
      <c r="A114" s="145">
        <f t="shared" si="2"/>
        <v>112</v>
      </c>
      <c r="B114" s="133" t="s">
        <v>472</v>
      </c>
      <c r="C114" s="133" t="s">
        <v>473</v>
      </c>
      <c r="D114" s="134">
        <v>-6.3932349999999998</v>
      </c>
      <c r="E114" s="134">
        <v>23.933971</v>
      </c>
      <c r="F114" s="133" t="s">
        <v>260</v>
      </c>
      <c r="G114" s="133" t="s">
        <v>474</v>
      </c>
      <c r="H114" s="133" t="s">
        <v>221</v>
      </c>
      <c r="I114" s="133" t="s">
        <v>222</v>
      </c>
      <c r="J114" s="135">
        <v>7409.6040780004396</v>
      </c>
      <c r="K114" s="136" t="s">
        <v>196</v>
      </c>
      <c r="L114" s="136" t="s">
        <v>197</v>
      </c>
      <c r="M114" s="133" t="b">
        <v>1</v>
      </c>
      <c r="N114" s="133" t="s">
        <v>308</v>
      </c>
      <c r="O114" s="133" t="s">
        <v>198</v>
      </c>
      <c r="P114" s="133" t="s">
        <v>199</v>
      </c>
      <c r="Q114" s="133" t="s">
        <v>153</v>
      </c>
      <c r="R114" s="133">
        <v>35</v>
      </c>
      <c r="S114" s="131"/>
      <c r="T114" s="156">
        <v>15</v>
      </c>
      <c r="U114" s="133">
        <v>10</v>
      </c>
      <c r="V114" s="133">
        <v>15</v>
      </c>
      <c r="W114" s="133">
        <v>15</v>
      </c>
      <c r="X114" s="133">
        <v>10</v>
      </c>
      <c r="Y114" s="133">
        <v>10</v>
      </c>
      <c r="Z114" s="133">
        <f t="shared" si="3"/>
        <v>75</v>
      </c>
      <c r="AA114" s="133" t="s">
        <v>826</v>
      </c>
      <c r="AB114" s="131"/>
    </row>
    <row r="115" spans="1:28">
      <c r="A115" s="145">
        <f t="shared" si="2"/>
        <v>113</v>
      </c>
      <c r="B115" s="133" t="s">
        <v>475</v>
      </c>
      <c r="C115" s="133" t="s">
        <v>476</v>
      </c>
      <c r="D115" s="134">
        <v>-6.7451840000000001</v>
      </c>
      <c r="E115" s="134">
        <v>23.520246</v>
      </c>
      <c r="F115" s="133" t="s">
        <v>269</v>
      </c>
      <c r="G115" s="133" t="s">
        <v>270</v>
      </c>
      <c r="H115" s="133" t="s">
        <v>221</v>
      </c>
      <c r="I115" s="133" t="s">
        <v>222</v>
      </c>
      <c r="J115" s="135">
        <v>6962</v>
      </c>
      <c r="K115" s="136" t="s">
        <v>196</v>
      </c>
      <c r="L115" s="136" t="s">
        <v>197</v>
      </c>
      <c r="M115" s="133" t="b">
        <v>1</v>
      </c>
      <c r="N115" s="133" t="s">
        <v>308</v>
      </c>
      <c r="O115" s="133" t="s">
        <v>198</v>
      </c>
      <c r="P115" s="133" t="s">
        <v>199</v>
      </c>
      <c r="Q115" s="133" t="s">
        <v>153</v>
      </c>
      <c r="R115" s="133">
        <v>35</v>
      </c>
      <c r="S115" s="131"/>
      <c r="T115" s="156">
        <v>15</v>
      </c>
      <c r="U115" s="133">
        <v>20</v>
      </c>
      <c r="V115" s="133">
        <v>15</v>
      </c>
      <c r="W115" s="133">
        <v>15</v>
      </c>
      <c r="X115" s="133">
        <v>10</v>
      </c>
      <c r="Y115" s="133">
        <v>10</v>
      </c>
      <c r="Z115" s="133">
        <f t="shared" si="3"/>
        <v>85</v>
      </c>
      <c r="AA115" s="133" t="s">
        <v>826</v>
      </c>
      <c r="AB115" s="131"/>
    </row>
    <row r="116" spans="1:28">
      <c r="A116" s="145">
        <f t="shared" si="2"/>
        <v>114</v>
      </c>
      <c r="B116" s="133" t="s">
        <v>477</v>
      </c>
      <c r="C116" s="133" t="s">
        <v>478</v>
      </c>
      <c r="D116" s="134">
        <v>-6.7666279999999999</v>
      </c>
      <c r="E116" s="134">
        <v>23.889168000000002</v>
      </c>
      <c r="F116" s="133" t="s">
        <v>269</v>
      </c>
      <c r="G116" s="133" t="s">
        <v>479</v>
      </c>
      <c r="H116" s="133" t="s">
        <v>221</v>
      </c>
      <c r="I116" s="133" t="s">
        <v>222</v>
      </c>
      <c r="J116" s="135">
        <v>8088.8177851504697</v>
      </c>
      <c r="K116" s="136" t="s">
        <v>196</v>
      </c>
      <c r="L116" s="136" t="s">
        <v>197</v>
      </c>
      <c r="M116" s="133" t="b">
        <v>1</v>
      </c>
      <c r="N116" s="133" t="s">
        <v>308</v>
      </c>
      <c r="O116" s="133" t="s">
        <v>198</v>
      </c>
      <c r="P116" s="133" t="s">
        <v>199</v>
      </c>
      <c r="Q116" s="133" t="s">
        <v>153</v>
      </c>
      <c r="R116" s="133">
        <v>35</v>
      </c>
      <c r="S116" s="131"/>
      <c r="T116" s="156">
        <v>15</v>
      </c>
      <c r="U116" s="133">
        <v>20</v>
      </c>
      <c r="V116" s="133">
        <v>15</v>
      </c>
      <c r="W116" s="133">
        <v>15</v>
      </c>
      <c r="X116" s="133">
        <v>10</v>
      </c>
      <c r="Y116" s="133">
        <v>10</v>
      </c>
      <c r="Z116" s="133">
        <f t="shared" si="3"/>
        <v>85</v>
      </c>
      <c r="AA116" s="133" t="s">
        <v>826</v>
      </c>
      <c r="AB116" s="131"/>
    </row>
    <row r="117" spans="1:28">
      <c r="A117" s="145">
        <f t="shared" si="2"/>
        <v>115</v>
      </c>
      <c r="B117" s="133" t="s">
        <v>480</v>
      </c>
      <c r="C117" s="133" t="s">
        <v>481</v>
      </c>
      <c r="D117" s="134">
        <v>-7.7396969999999996</v>
      </c>
      <c r="E117" s="134">
        <v>23.450576000000002</v>
      </c>
      <c r="F117" s="133" t="s">
        <v>269</v>
      </c>
      <c r="G117" s="133" t="s">
        <v>270</v>
      </c>
      <c r="H117" s="133" t="s">
        <v>221</v>
      </c>
      <c r="I117" s="133" t="s">
        <v>222</v>
      </c>
      <c r="J117" s="135">
        <v>5135.2672707252996</v>
      </c>
      <c r="K117" s="136" t="s">
        <v>196</v>
      </c>
      <c r="L117" s="136" t="s">
        <v>197</v>
      </c>
      <c r="M117" s="133" t="b">
        <v>1</v>
      </c>
      <c r="N117" s="133" t="s">
        <v>308</v>
      </c>
      <c r="O117" s="133" t="s">
        <v>198</v>
      </c>
      <c r="P117" s="133" t="s">
        <v>199</v>
      </c>
      <c r="Q117" s="133" t="s">
        <v>153</v>
      </c>
      <c r="R117" s="133">
        <v>35</v>
      </c>
      <c r="S117" s="131"/>
      <c r="T117" s="156">
        <v>15</v>
      </c>
      <c r="U117" s="133">
        <v>20</v>
      </c>
      <c r="V117" s="133">
        <v>15</v>
      </c>
      <c r="W117" s="133">
        <v>15</v>
      </c>
      <c r="X117" s="133">
        <v>10</v>
      </c>
      <c r="Y117" s="133">
        <v>10</v>
      </c>
      <c r="Z117" s="133">
        <f t="shared" si="3"/>
        <v>85</v>
      </c>
      <c r="AA117" s="133" t="s">
        <v>826</v>
      </c>
      <c r="AB117" s="131"/>
    </row>
    <row r="118" spans="1:28">
      <c r="A118" s="145">
        <f t="shared" si="2"/>
        <v>116</v>
      </c>
      <c r="B118" s="133" t="s">
        <v>482</v>
      </c>
      <c r="C118" s="133" t="s">
        <v>483</v>
      </c>
      <c r="D118" s="134">
        <v>-5.7897559999999997</v>
      </c>
      <c r="E118" s="134">
        <v>22.856764999999999</v>
      </c>
      <c r="F118" s="133" t="s">
        <v>240</v>
      </c>
      <c r="G118" s="133" t="s">
        <v>241</v>
      </c>
      <c r="H118" s="133" t="s">
        <v>221</v>
      </c>
      <c r="I118" s="133" t="s">
        <v>222</v>
      </c>
      <c r="J118" s="135">
        <v>7615.4264135004496</v>
      </c>
      <c r="K118" s="136" t="s">
        <v>196</v>
      </c>
      <c r="L118" s="136" t="s">
        <v>197</v>
      </c>
      <c r="M118" s="133" t="b">
        <v>1</v>
      </c>
      <c r="N118" s="133" t="s">
        <v>308</v>
      </c>
      <c r="O118" s="133" t="s">
        <v>198</v>
      </c>
      <c r="P118" s="133" t="s">
        <v>199</v>
      </c>
      <c r="Q118" s="133" t="s">
        <v>153</v>
      </c>
      <c r="R118" s="133">
        <v>35</v>
      </c>
      <c r="S118" s="131"/>
      <c r="T118" s="156">
        <v>15</v>
      </c>
      <c r="U118" s="133">
        <v>10</v>
      </c>
      <c r="V118" s="133">
        <v>15</v>
      </c>
      <c r="W118" s="133">
        <v>15</v>
      </c>
      <c r="X118" s="133">
        <v>10</v>
      </c>
      <c r="Y118" s="133">
        <v>10</v>
      </c>
      <c r="Z118" s="133">
        <f t="shared" si="3"/>
        <v>75</v>
      </c>
      <c r="AA118" s="133" t="s">
        <v>826</v>
      </c>
      <c r="AB118" s="131"/>
    </row>
    <row r="119" spans="1:28">
      <c r="A119" s="145">
        <f t="shared" si="2"/>
        <v>117</v>
      </c>
      <c r="B119" s="133" t="s">
        <v>484</v>
      </c>
      <c r="C119" s="133" t="s">
        <v>485</v>
      </c>
      <c r="D119" s="134">
        <v>-6.5381030000000004</v>
      </c>
      <c r="E119" s="134">
        <v>22.008486999999999</v>
      </c>
      <c r="F119" s="133" t="s">
        <v>240</v>
      </c>
      <c r="G119" s="133" t="s">
        <v>251</v>
      </c>
      <c r="H119" s="133" t="s">
        <v>221</v>
      </c>
      <c r="I119" s="133" t="s">
        <v>222</v>
      </c>
      <c r="J119" s="135">
        <v>7929.3054751379696</v>
      </c>
      <c r="K119" s="136" t="s">
        <v>196</v>
      </c>
      <c r="L119" s="136" t="s">
        <v>197</v>
      </c>
      <c r="M119" s="133" t="b">
        <v>1</v>
      </c>
      <c r="N119" s="133" t="s">
        <v>308</v>
      </c>
      <c r="O119" s="133" t="s">
        <v>198</v>
      </c>
      <c r="P119" s="133" t="s">
        <v>199</v>
      </c>
      <c r="Q119" s="133" t="s">
        <v>153</v>
      </c>
      <c r="R119" s="133">
        <v>35</v>
      </c>
      <c r="S119" s="131"/>
      <c r="T119" s="156">
        <v>15</v>
      </c>
      <c r="U119" s="133">
        <v>10</v>
      </c>
      <c r="V119" s="133">
        <v>15</v>
      </c>
      <c r="W119" s="133">
        <v>15</v>
      </c>
      <c r="X119" s="133">
        <v>10</v>
      </c>
      <c r="Y119" s="133">
        <v>10</v>
      </c>
      <c r="Z119" s="133">
        <f t="shared" si="3"/>
        <v>75</v>
      </c>
      <c r="AA119" s="133" t="s">
        <v>826</v>
      </c>
      <c r="AB119" s="131"/>
    </row>
    <row r="120" spans="1:28">
      <c r="A120" s="145">
        <f t="shared" si="2"/>
        <v>118</v>
      </c>
      <c r="B120" s="133" t="s">
        <v>486</v>
      </c>
      <c r="C120" s="133" t="s">
        <v>487</v>
      </c>
      <c r="D120" s="134">
        <v>-6.450501</v>
      </c>
      <c r="E120" s="134">
        <v>22.651140999999999</v>
      </c>
      <c r="F120" s="133" t="s">
        <v>240</v>
      </c>
      <c r="G120" s="133" t="s">
        <v>333</v>
      </c>
      <c r="H120" s="133" t="s">
        <v>221</v>
      </c>
      <c r="I120" s="133" t="s">
        <v>222</v>
      </c>
      <c r="J120" s="135">
        <v>7471.3507786504397</v>
      </c>
      <c r="K120" s="136" t="s">
        <v>196</v>
      </c>
      <c r="L120" s="136" t="s">
        <v>197</v>
      </c>
      <c r="M120" s="133" t="b">
        <v>1</v>
      </c>
      <c r="N120" s="133" t="s">
        <v>308</v>
      </c>
      <c r="O120" s="133" t="s">
        <v>198</v>
      </c>
      <c r="P120" s="133" t="s">
        <v>199</v>
      </c>
      <c r="Q120" s="133" t="s">
        <v>153</v>
      </c>
      <c r="R120" s="133">
        <v>35</v>
      </c>
      <c r="S120" s="131"/>
      <c r="T120" s="156">
        <v>15</v>
      </c>
      <c r="U120" s="133">
        <v>10</v>
      </c>
      <c r="V120" s="133">
        <v>15</v>
      </c>
      <c r="W120" s="133">
        <v>15</v>
      </c>
      <c r="X120" s="133">
        <v>10</v>
      </c>
      <c r="Y120" s="133">
        <v>10</v>
      </c>
      <c r="Z120" s="133">
        <f t="shared" si="3"/>
        <v>75</v>
      </c>
      <c r="AA120" s="133" t="s">
        <v>826</v>
      </c>
      <c r="AB120" s="131"/>
    </row>
    <row r="121" spans="1:28">
      <c r="A121" s="145">
        <f t="shared" si="2"/>
        <v>119</v>
      </c>
      <c r="B121" s="133" t="s">
        <v>488</v>
      </c>
      <c r="C121" s="133" t="s">
        <v>488</v>
      </c>
      <c r="D121" s="134">
        <v>-2.8168139999999999</v>
      </c>
      <c r="E121" s="134">
        <v>22.464424999999999</v>
      </c>
      <c r="F121" s="133" t="s">
        <v>219</v>
      </c>
      <c r="G121" s="133" t="s">
        <v>335</v>
      </c>
      <c r="H121" s="133" t="s">
        <v>221</v>
      </c>
      <c r="I121" s="133" t="s">
        <v>222</v>
      </c>
      <c r="J121" s="135">
        <v>929.96138353645802</v>
      </c>
      <c r="K121" s="136" t="s">
        <v>164</v>
      </c>
      <c r="L121" s="136" t="s">
        <v>165</v>
      </c>
      <c r="M121" s="133" t="b">
        <v>0</v>
      </c>
      <c r="N121" s="133" t="s">
        <v>370</v>
      </c>
      <c r="O121" s="133" t="s">
        <v>151</v>
      </c>
      <c r="P121" s="133" t="s">
        <v>152</v>
      </c>
      <c r="Q121" s="133" t="s">
        <v>153</v>
      </c>
      <c r="R121" s="133">
        <v>18</v>
      </c>
      <c r="S121" s="131"/>
      <c r="T121" s="156">
        <v>15</v>
      </c>
      <c r="U121" s="133">
        <v>20</v>
      </c>
      <c r="V121" s="133">
        <v>5</v>
      </c>
      <c r="W121" s="133">
        <v>15</v>
      </c>
      <c r="X121" s="133">
        <v>10</v>
      </c>
      <c r="Y121" s="133">
        <v>10</v>
      </c>
      <c r="Z121" s="133">
        <f t="shared" si="3"/>
        <v>75</v>
      </c>
      <c r="AA121" s="133" t="s">
        <v>826</v>
      </c>
      <c r="AB121" s="131"/>
    </row>
    <row r="122" spans="1:28">
      <c r="A122" s="145">
        <f t="shared" si="2"/>
        <v>120</v>
      </c>
      <c r="B122" s="133" t="s">
        <v>489</v>
      </c>
      <c r="C122" s="133" t="s">
        <v>489</v>
      </c>
      <c r="D122" s="134">
        <v>-2.341526</v>
      </c>
      <c r="E122" s="134">
        <v>23.173380000000002</v>
      </c>
      <c r="F122" s="133" t="s">
        <v>219</v>
      </c>
      <c r="G122" s="133" t="s">
        <v>335</v>
      </c>
      <c r="H122" s="133" t="s">
        <v>221</v>
      </c>
      <c r="I122" s="133" t="s">
        <v>222</v>
      </c>
      <c r="J122" s="135">
        <v>1073.15415257215</v>
      </c>
      <c r="K122" s="136" t="s">
        <v>164</v>
      </c>
      <c r="L122" s="136" t="s">
        <v>165</v>
      </c>
      <c r="M122" s="133" t="b">
        <v>0</v>
      </c>
      <c r="N122" s="133" t="s">
        <v>370</v>
      </c>
      <c r="O122" s="133" t="s">
        <v>151</v>
      </c>
      <c r="P122" s="133" t="s">
        <v>152</v>
      </c>
      <c r="Q122" s="133" t="s">
        <v>153</v>
      </c>
      <c r="R122" s="133">
        <v>18</v>
      </c>
      <c r="S122" s="131"/>
      <c r="T122" s="156">
        <v>15</v>
      </c>
      <c r="U122" s="133">
        <v>20</v>
      </c>
      <c r="V122" s="133">
        <v>5</v>
      </c>
      <c r="W122" s="133">
        <v>15</v>
      </c>
      <c r="X122" s="133">
        <v>10</v>
      </c>
      <c r="Y122" s="133">
        <v>10</v>
      </c>
      <c r="Z122" s="133">
        <f t="shared" si="3"/>
        <v>75</v>
      </c>
      <c r="AA122" s="133" t="s">
        <v>826</v>
      </c>
      <c r="AB122" s="131"/>
    </row>
    <row r="123" spans="1:28">
      <c r="A123" s="145">
        <f t="shared" si="2"/>
        <v>121</v>
      </c>
      <c r="B123" s="133" t="s">
        <v>490</v>
      </c>
      <c r="C123" s="133" t="s">
        <v>491</v>
      </c>
      <c r="D123" s="134">
        <v>-10.649514999999999</v>
      </c>
      <c r="E123" s="134">
        <v>22.802759999999999</v>
      </c>
      <c r="F123" s="133" t="s">
        <v>294</v>
      </c>
      <c r="G123" s="133" t="s">
        <v>298</v>
      </c>
      <c r="H123" s="133" t="s">
        <v>256</v>
      </c>
      <c r="I123" s="133" t="s">
        <v>257</v>
      </c>
      <c r="J123" s="135">
        <v>8248.3300951629808</v>
      </c>
      <c r="K123" s="136" t="s">
        <v>196</v>
      </c>
      <c r="L123" s="136" t="s">
        <v>197</v>
      </c>
      <c r="M123" s="133" t="b">
        <v>1</v>
      </c>
      <c r="N123" s="133" t="s">
        <v>308</v>
      </c>
      <c r="O123" s="133" t="s">
        <v>198</v>
      </c>
      <c r="P123" s="133" t="s">
        <v>199</v>
      </c>
      <c r="Q123" s="133" t="s">
        <v>153</v>
      </c>
      <c r="R123" s="133">
        <v>35</v>
      </c>
      <c r="S123" s="131"/>
      <c r="T123" s="156">
        <v>15</v>
      </c>
      <c r="U123" s="133">
        <v>20</v>
      </c>
      <c r="V123" s="133">
        <v>15</v>
      </c>
      <c r="W123" s="133">
        <v>15</v>
      </c>
      <c r="X123" s="133">
        <v>10</v>
      </c>
      <c r="Y123" s="133">
        <v>10</v>
      </c>
      <c r="Z123" s="133">
        <f t="shared" si="3"/>
        <v>85</v>
      </c>
      <c r="AA123" s="133" t="s">
        <v>826</v>
      </c>
      <c r="AB123" s="131"/>
    </row>
    <row r="124" spans="1:28">
      <c r="A124" s="145">
        <f t="shared" si="2"/>
        <v>122</v>
      </c>
      <c r="B124" s="133" t="s">
        <v>492</v>
      </c>
      <c r="C124" s="133" t="s">
        <v>493</v>
      </c>
      <c r="D124" s="134">
        <v>-10.636898</v>
      </c>
      <c r="E124" s="134">
        <v>25.618828000000001</v>
      </c>
      <c r="F124" s="133" t="s">
        <v>294</v>
      </c>
      <c r="G124" s="133" t="s">
        <v>446</v>
      </c>
      <c r="H124" s="133" t="s">
        <v>256</v>
      </c>
      <c r="I124" s="133" t="s">
        <v>257</v>
      </c>
      <c r="J124" s="135">
        <v>6298.1634663003697</v>
      </c>
      <c r="K124" s="136" t="s">
        <v>196</v>
      </c>
      <c r="L124" s="136" t="s">
        <v>197</v>
      </c>
      <c r="M124" s="133" t="b">
        <v>1</v>
      </c>
      <c r="N124" s="133" t="s">
        <v>308</v>
      </c>
      <c r="O124" s="133" t="s">
        <v>198</v>
      </c>
      <c r="P124" s="133" t="s">
        <v>199</v>
      </c>
      <c r="Q124" s="133" t="s">
        <v>153</v>
      </c>
      <c r="R124" s="133">
        <v>35</v>
      </c>
      <c r="S124" s="131" t="s">
        <v>791</v>
      </c>
      <c r="T124" s="156">
        <v>20</v>
      </c>
      <c r="U124" s="133">
        <v>10</v>
      </c>
      <c r="V124" s="133">
        <v>15</v>
      </c>
      <c r="W124" s="133">
        <v>15</v>
      </c>
      <c r="X124" s="133">
        <v>10</v>
      </c>
      <c r="Y124" s="133">
        <v>10</v>
      </c>
      <c r="Z124" s="133">
        <f t="shared" si="3"/>
        <v>80</v>
      </c>
      <c r="AA124" s="133" t="s">
        <v>826</v>
      </c>
      <c r="AB124" s="131"/>
    </row>
    <row r="125" spans="1:28">
      <c r="A125" s="145">
        <f t="shared" si="2"/>
        <v>123</v>
      </c>
      <c r="B125" s="133" t="s">
        <v>494</v>
      </c>
      <c r="C125" s="133" t="s">
        <v>495</v>
      </c>
      <c r="D125" s="134">
        <v>-5.8343220000000002</v>
      </c>
      <c r="E125" s="134">
        <v>14.626505999999999</v>
      </c>
      <c r="F125" s="133" t="s">
        <v>215</v>
      </c>
      <c r="G125" s="133" t="s">
        <v>236</v>
      </c>
      <c r="H125" s="133" t="s">
        <v>146</v>
      </c>
      <c r="I125" s="133" t="s">
        <v>147</v>
      </c>
      <c r="J125" s="135">
        <v>6046.0311053128498</v>
      </c>
      <c r="K125" s="136" t="s">
        <v>196</v>
      </c>
      <c r="L125" s="136" t="s">
        <v>197</v>
      </c>
      <c r="M125" s="133" t="b">
        <v>1</v>
      </c>
      <c r="N125" s="133" t="s">
        <v>370</v>
      </c>
      <c r="O125" s="133" t="s">
        <v>198</v>
      </c>
      <c r="P125" s="133" t="s">
        <v>199</v>
      </c>
      <c r="Q125" s="133" t="s">
        <v>153</v>
      </c>
      <c r="R125" s="133">
        <v>35</v>
      </c>
      <c r="S125" s="131" t="s">
        <v>787</v>
      </c>
      <c r="T125" s="156">
        <v>30</v>
      </c>
      <c r="U125" s="133">
        <v>20</v>
      </c>
      <c r="V125" s="133">
        <v>15</v>
      </c>
      <c r="W125" s="133">
        <v>15</v>
      </c>
      <c r="X125" s="133">
        <v>10</v>
      </c>
      <c r="Y125" s="133">
        <v>10</v>
      </c>
      <c r="Z125" s="133">
        <f t="shared" si="3"/>
        <v>100</v>
      </c>
      <c r="AA125" s="133" t="s">
        <v>826</v>
      </c>
      <c r="AB125" s="131"/>
    </row>
    <row r="126" spans="1:28">
      <c r="A126" s="145">
        <f t="shared" si="2"/>
        <v>124</v>
      </c>
      <c r="B126" s="133" t="s">
        <v>496</v>
      </c>
      <c r="C126" s="133" t="s">
        <v>497</v>
      </c>
      <c r="D126" s="134">
        <v>-5.7875899999999998</v>
      </c>
      <c r="E126" s="134">
        <v>29.118569000000001</v>
      </c>
      <c r="F126" s="133" t="s">
        <v>254</v>
      </c>
      <c r="G126" s="133" t="s">
        <v>255</v>
      </c>
      <c r="H126" s="133" t="s">
        <v>256</v>
      </c>
      <c r="I126" s="133" t="s">
        <v>257</v>
      </c>
      <c r="J126" s="135">
        <v>6354.7646085628703</v>
      </c>
      <c r="K126" s="136" t="s">
        <v>196</v>
      </c>
      <c r="L126" s="136" t="s">
        <v>197</v>
      </c>
      <c r="M126" s="133" t="b">
        <v>1</v>
      </c>
      <c r="N126" s="133" t="s">
        <v>308</v>
      </c>
      <c r="O126" s="133" t="s">
        <v>198</v>
      </c>
      <c r="P126" s="133" t="s">
        <v>199</v>
      </c>
      <c r="Q126" s="133" t="s">
        <v>153</v>
      </c>
      <c r="R126" s="133">
        <v>35</v>
      </c>
      <c r="S126" s="131"/>
      <c r="T126" s="156">
        <v>15</v>
      </c>
      <c r="U126" s="133">
        <v>20</v>
      </c>
      <c r="V126" s="133">
        <v>15</v>
      </c>
      <c r="W126" s="133">
        <v>15</v>
      </c>
      <c r="X126" s="133">
        <v>10</v>
      </c>
      <c r="Y126" s="133">
        <v>10</v>
      </c>
      <c r="Z126" s="133">
        <f t="shared" si="3"/>
        <v>85</v>
      </c>
      <c r="AA126" s="133" t="s">
        <v>826</v>
      </c>
      <c r="AB126" s="131"/>
    </row>
    <row r="127" spans="1:28">
      <c r="A127" s="145">
        <f t="shared" si="2"/>
        <v>125</v>
      </c>
      <c r="B127" s="133" t="s">
        <v>498</v>
      </c>
      <c r="C127" s="133" t="s">
        <v>499</v>
      </c>
      <c r="D127" s="134">
        <v>-5.9130269999999996</v>
      </c>
      <c r="E127" s="134">
        <v>29.115919000000002</v>
      </c>
      <c r="F127" s="133" t="s">
        <v>254</v>
      </c>
      <c r="G127" s="133" t="s">
        <v>255</v>
      </c>
      <c r="H127" s="133" t="s">
        <v>256</v>
      </c>
      <c r="I127" s="133" t="s">
        <v>257</v>
      </c>
      <c r="J127" s="135">
        <v>6355</v>
      </c>
      <c r="K127" s="136" t="s">
        <v>196</v>
      </c>
      <c r="L127" s="136" t="s">
        <v>197</v>
      </c>
      <c r="M127" s="133" t="b">
        <v>1</v>
      </c>
      <c r="N127" s="133" t="s">
        <v>308</v>
      </c>
      <c r="O127" s="133" t="s">
        <v>198</v>
      </c>
      <c r="P127" s="133" t="s">
        <v>199</v>
      </c>
      <c r="Q127" s="133" t="s">
        <v>153</v>
      </c>
      <c r="R127" s="133">
        <v>35</v>
      </c>
      <c r="S127" s="131"/>
      <c r="T127" s="156">
        <v>15</v>
      </c>
      <c r="U127" s="133">
        <v>20</v>
      </c>
      <c r="V127" s="133">
        <v>15</v>
      </c>
      <c r="W127" s="133">
        <v>15</v>
      </c>
      <c r="X127" s="133">
        <v>10</v>
      </c>
      <c r="Y127" s="133">
        <v>10</v>
      </c>
      <c r="Z127" s="133">
        <f t="shared" si="3"/>
        <v>85</v>
      </c>
      <c r="AA127" s="133" t="s">
        <v>826</v>
      </c>
      <c r="AB127" s="131"/>
    </row>
    <row r="128" spans="1:28">
      <c r="A128" s="145">
        <f t="shared" si="2"/>
        <v>126</v>
      </c>
      <c r="B128" s="133" t="s">
        <v>500</v>
      </c>
      <c r="C128" s="133" t="s">
        <v>501</v>
      </c>
      <c r="D128" s="134">
        <v>-7.3173219999999999</v>
      </c>
      <c r="E128" s="134">
        <v>26.956467</v>
      </c>
      <c r="F128" s="133" t="s">
        <v>254</v>
      </c>
      <c r="G128" s="133" t="s">
        <v>266</v>
      </c>
      <c r="H128" s="133" t="s">
        <v>256</v>
      </c>
      <c r="I128" s="133" t="s">
        <v>257</v>
      </c>
      <c r="J128" s="135">
        <v>7579.4075047879496</v>
      </c>
      <c r="K128" s="136" t="s">
        <v>196</v>
      </c>
      <c r="L128" s="136" t="s">
        <v>197</v>
      </c>
      <c r="M128" s="133" t="b">
        <v>1</v>
      </c>
      <c r="N128" s="133" t="s">
        <v>308</v>
      </c>
      <c r="O128" s="133" t="s">
        <v>198</v>
      </c>
      <c r="P128" s="133" t="s">
        <v>199</v>
      </c>
      <c r="Q128" s="133" t="s">
        <v>153</v>
      </c>
      <c r="R128" s="133">
        <v>35</v>
      </c>
      <c r="S128" s="131"/>
      <c r="T128" s="156">
        <v>15</v>
      </c>
      <c r="U128" s="133">
        <v>20</v>
      </c>
      <c r="V128" s="133">
        <v>15</v>
      </c>
      <c r="W128" s="133">
        <v>15</v>
      </c>
      <c r="X128" s="133">
        <v>10</v>
      </c>
      <c r="Y128" s="133">
        <v>10</v>
      </c>
      <c r="Z128" s="133">
        <f t="shared" si="3"/>
        <v>85</v>
      </c>
      <c r="AA128" s="133" t="s">
        <v>826</v>
      </c>
      <c r="AB128" s="131"/>
    </row>
    <row r="129" spans="1:28">
      <c r="A129" s="145">
        <f t="shared" si="2"/>
        <v>127</v>
      </c>
      <c r="B129" s="133" t="s">
        <v>502</v>
      </c>
      <c r="C129" s="133" t="s">
        <v>503</v>
      </c>
      <c r="D129" s="134">
        <v>-7.2738519999999998</v>
      </c>
      <c r="E129" s="134">
        <v>29.558295000000001</v>
      </c>
      <c r="F129" s="133" t="s">
        <v>254</v>
      </c>
      <c r="G129" s="133" t="s">
        <v>342</v>
      </c>
      <c r="H129" s="133" t="s">
        <v>256</v>
      </c>
      <c r="I129" s="133" t="s">
        <v>257</v>
      </c>
      <c r="J129" s="135">
        <v>6103</v>
      </c>
      <c r="K129" s="136" t="s">
        <v>196</v>
      </c>
      <c r="L129" s="136" t="s">
        <v>197</v>
      </c>
      <c r="M129" s="133" t="b">
        <v>1</v>
      </c>
      <c r="N129" s="133" t="s">
        <v>308</v>
      </c>
      <c r="O129" s="133" t="s">
        <v>198</v>
      </c>
      <c r="P129" s="133" t="s">
        <v>199</v>
      </c>
      <c r="Q129" s="133" t="s">
        <v>153</v>
      </c>
      <c r="R129" s="133">
        <v>35</v>
      </c>
      <c r="S129" s="131"/>
      <c r="T129" s="156">
        <v>15</v>
      </c>
      <c r="U129" s="133">
        <v>20</v>
      </c>
      <c r="V129" s="133">
        <v>5</v>
      </c>
      <c r="W129" s="133">
        <v>15</v>
      </c>
      <c r="X129" s="133">
        <v>10</v>
      </c>
      <c r="Y129" s="133">
        <v>10</v>
      </c>
      <c r="Z129" s="133">
        <f t="shared" si="3"/>
        <v>75</v>
      </c>
      <c r="AA129" s="133" t="s">
        <v>826</v>
      </c>
      <c r="AB129" s="131"/>
    </row>
    <row r="130" spans="1:28">
      <c r="A130" s="145">
        <f t="shared" si="2"/>
        <v>128</v>
      </c>
      <c r="B130" s="133" t="s">
        <v>504</v>
      </c>
      <c r="C130" s="133" t="s">
        <v>505</v>
      </c>
      <c r="D130" s="134">
        <v>-9.7280460000000009</v>
      </c>
      <c r="E130" s="134">
        <v>28.497475000000001</v>
      </c>
      <c r="F130" s="133" t="s">
        <v>428</v>
      </c>
      <c r="G130" s="133" t="s">
        <v>506</v>
      </c>
      <c r="H130" s="133" t="s">
        <v>256</v>
      </c>
      <c r="I130" s="133" t="s">
        <v>257</v>
      </c>
      <c r="J130" s="135">
        <v>6092.3411308003597</v>
      </c>
      <c r="K130" s="136" t="s">
        <v>196</v>
      </c>
      <c r="L130" s="136" t="s">
        <v>197</v>
      </c>
      <c r="M130" s="133" t="b">
        <v>1</v>
      </c>
      <c r="N130" s="133" t="s">
        <v>308</v>
      </c>
      <c r="O130" s="133" t="s">
        <v>198</v>
      </c>
      <c r="P130" s="133" t="s">
        <v>199</v>
      </c>
      <c r="Q130" s="133" t="s">
        <v>153</v>
      </c>
      <c r="R130" s="133">
        <v>35</v>
      </c>
      <c r="S130" s="131"/>
      <c r="T130" s="156">
        <v>15</v>
      </c>
      <c r="U130" s="133">
        <v>20</v>
      </c>
      <c r="V130" s="133">
        <v>15</v>
      </c>
      <c r="W130" s="133">
        <v>15</v>
      </c>
      <c r="X130" s="133">
        <v>10</v>
      </c>
      <c r="Y130" s="133">
        <v>10</v>
      </c>
      <c r="Z130" s="133">
        <f t="shared" si="3"/>
        <v>85</v>
      </c>
      <c r="AA130" s="133" t="s">
        <v>826</v>
      </c>
      <c r="AB130" s="131"/>
    </row>
    <row r="131" spans="1:28">
      <c r="A131" s="145">
        <f t="shared" si="2"/>
        <v>129</v>
      </c>
      <c r="B131" s="133" t="s">
        <v>507</v>
      </c>
      <c r="C131" s="133" t="s">
        <v>508</v>
      </c>
      <c r="D131" s="134">
        <v>-10.180754</v>
      </c>
      <c r="E131" s="134">
        <v>28.551337</v>
      </c>
      <c r="F131" s="133" t="s">
        <v>428</v>
      </c>
      <c r="G131" s="133" t="s">
        <v>506</v>
      </c>
      <c r="H131" s="133" t="s">
        <v>256</v>
      </c>
      <c r="I131" s="133" t="s">
        <v>257</v>
      </c>
      <c r="J131" s="135">
        <v>7425.0407531629398</v>
      </c>
      <c r="K131" s="136" t="s">
        <v>196</v>
      </c>
      <c r="L131" s="136" t="s">
        <v>197</v>
      </c>
      <c r="M131" s="133" t="b">
        <v>1</v>
      </c>
      <c r="N131" s="133" t="s">
        <v>308</v>
      </c>
      <c r="O131" s="133" t="s">
        <v>198</v>
      </c>
      <c r="P131" s="133" t="s">
        <v>199</v>
      </c>
      <c r="Q131" s="133" t="s">
        <v>153</v>
      </c>
      <c r="R131" s="133">
        <v>35</v>
      </c>
      <c r="S131" s="131" t="s">
        <v>787</v>
      </c>
      <c r="T131" s="156">
        <v>30</v>
      </c>
      <c r="U131" s="133">
        <v>20</v>
      </c>
      <c r="V131" s="133">
        <v>15</v>
      </c>
      <c r="W131" s="133">
        <v>15</v>
      </c>
      <c r="X131" s="133">
        <v>10</v>
      </c>
      <c r="Y131" s="133">
        <v>10</v>
      </c>
      <c r="Z131" s="133">
        <f t="shared" si="3"/>
        <v>100</v>
      </c>
      <c r="AA131" s="133" t="s">
        <v>826</v>
      </c>
      <c r="AB131" s="131"/>
    </row>
    <row r="132" spans="1:28">
      <c r="A132" s="145">
        <f t="shared" ref="A132:A195" si="4">A131+1</f>
        <v>130</v>
      </c>
      <c r="B132" s="133" t="s">
        <v>509</v>
      </c>
      <c r="C132" s="133" t="s">
        <v>510</v>
      </c>
      <c r="D132" s="134">
        <v>-11.822452999999999</v>
      </c>
      <c r="E132" s="134">
        <v>27.580773000000001</v>
      </c>
      <c r="F132" s="133" t="s">
        <v>428</v>
      </c>
      <c r="G132" s="133" t="s">
        <v>511</v>
      </c>
      <c r="H132" s="133" t="s">
        <v>256</v>
      </c>
      <c r="I132" s="133" t="s">
        <v>257</v>
      </c>
      <c r="J132" s="135">
        <v>5820</v>
      </c>
      <c r="K132" s="136" t="s">
        <v>196</v>
      </c>
      <c r="L132" s="136" t="s">
        <v>197</v>
      </c>
      <c r="M132" s="133" t="b">
        <v>1</v>
      </c>
      <c r="N132" s="133" t="s">
        <v>308</v>
      </c>
      <c r="O132" s="133" t="s">
        <v>198</v>
      </c>
      <c r="P132" s="133" t="s">
        <v>199</v>
      </c>
      <c r="Q132" s="133" t="s">
        <v>153</v>
      </c>
      <c r="R132" s="133">
        <v>35</v>
      </c>
      <c r="S132" s="131"/>
      <c r="T132" s="156">
        <v>15</v>
      </c>
      <c r="U132" s="133">
        <v>10</v>
      </c>
      <c r="V132" s="133">
        <v>15</v>
      </c>
      <c r="W132" s="133">
        <v>15</v>
      </c>
      <c r="X132" s="133">
        <v>10</v>
      </c>
      <c r="Y132" s="133">
        <v>10</v>
      </c>
      <c r="Z132" s="133">
        <f t="shared" ref="Z132:Z195" si="5">SUM(T132:Y132)</f>
        <v>75</v>
      </c>
      <c r="AA132" s="133" t="s">
        <v>826</v>
      </c>
      <c r="AB132" s="131"/>
    </row>
    <row r="133" spans="1:28">
      <c r="A133" s="145">
        <f t="shared" si="4"/>
        <v>131</v>
      </c>
      <c r="B133" s="133" t="s">
        <v>512</v>
      </c>
      <c r="C133" s="133" t="s">
        <v>513</v>
      </c>
      <c r="D133" s="134">
        <v>-3.1529391142717298</v>
      </c>
      <c r="E133" s="134">
        <v>21.774961834290199</v>
      </c>
      <c r="F133" s="133" t="s">
        <v>244</v>
      </c>
      <c r="G133" s="133" t="s">
        <v>514</v>
      </c>
      <c r="H133" s="133" t="s">
        <v>221</v>
      </c>
      <c r="I133" s="133" t="s">
        <v>222</v>
      </c>
      <c r="J133" s="135">
        <v>692.20193564146803</v>
      </c>
      <c r="K133" s="136" t="s">
        <v>164</v>
      </c>
      <c r="L133" s="136" t="s">
        <v>165</v>
      </c>
      <c r="M133" s="133" t="b">
        <v>0</v>
      </c>
      <c r="N133" s="133" t="s">
        <v>370</v>
      </c>
      <c r="O133" s="133" t="s">
        <v>151</v>
      </c>
      <c r="P133" s="133" t="s">
        <v>152</v>
      </c>
      <c r="Q133" s="133" t="s">
        <v>153</v>
      </c>
      <c r="R133" s="133">
        <v>18</v>
      </c>
      <c r="S133" s="131"/>
      <c r="T133" s="156">
        <v>15</v>
      </c>
      <c r="U133" s="133">
        <v>10</v>
      </c>
      <c r="V133" s="133">
        <v>10</v>
      </c>
      <c r="W133" s="133">
        <v>15</v>
      </c>
      <c r="X133" s="133">
        <v>10</v>
      </c>
      <c r="Y133" s="133">
        <v>10</v>
      </c>
      <c r="Z133" s="133">
        <f t="shared" si="5"/>
        <v>70</v>
      </c>
      <c r="AA133" s="133" t="s">
        <v>826</v>
      </c>
      <c r="AB133" s="131"/>
    </row>
    <row r="134" spans="1:28">
      <c r="A134" s="145">
        <f t="shared" si="4"/>
        <v>132</v>
      </c>
      <c r="B134" s="133" t="s">
        <v>515</v>
      </c>
      <c r="C134" s="133" t="s">
        <v>516</v>
      </c>
      <c r="D134" s="134">
        <v>-4.105864167</v>
      </c>
      <c r="E134" s="134">
        <v>24.14850934</v>
      </c>
      <c r="F134" s="133" t="s">
        <v>219</v>
      </c>
      <c r="G134" s="133" t="s">
        <v>220</v>
      </c>
      <c r="H134" s="133" t="s">
        <v>221</v>
      </c>
      <c r="I134" s="133" t="s">
        <v>222</v>
      </c>
      <c r="J134" s="135">
        <v>2634.8946224153001</v>
      </c>
      <c r="K134" s="136" t="s">
        <v>148</v>
      </c>
      <c r="L134" s="136" t="s">
        <v>149</v>
      </c>
      <c r="M134" s="133" t="b">
        <v>0</v>
      </c>
      <c r="N134" s="133" t="s">
        <v>370</v>
      </c>
      <c r="O134" s="133" t="s">
        <v>151</v>
      </c>
      <c r="P134" s="133" t="s">
        <v>152</v>
      </c>
      <c r="Q134" s="133" t="s">
        <v>153</v>
      </c>
      <c r="R134" s="133">
        <v>18</v>
      </c>
      <c r="S134" s="131"/>
      <c r="T134" s="156">
        <v>15</v>
      </c>
      <c r="U134" s="133">
        <v>20</v>
      </c>
      <c r="V134" s="133">
        <v>10</v>
      </c>
      <c r="W134" s="133">
        <v>15</v>
      </c>
      <c r="X134" s="133">
        <v>10</v>
      </c>
      <c r="Y134" s="133">
        <v>10</v>
      </c>
      <c r="Z134" s="133">
        <f t="shared" si="5"/>
        <v>80</v>
      </c>
      <c r="AA134" s="133" t="s">
        <v>826</v>
      </c>
      <c r="AB134" s="131"/>
    </row>
    <row r="135" spans="1:28">
      <c r="A135" s="145">
        <f t="shared" si="4"/>
        <v>133</v>
      </c>
      <c r="B135" s="133" t="s">
        <v>517</v>
      </c>
      <c r="C135" s="133" t="s">
        <v>518</v>
      </c>
      <c r="D135" s="134">
        <v>-5.6881571700000002</v>
      </c>
      <c r="E135" s="134">
        <v>24.767738510000001</v>
      </c>
      <c r="F135" s="133" t="s">
        <v>269</v>
      </c>
      <c r="G135" s="133" t="s">
        <v>519</v>
      </c>
      <c r="H135" s="133" t="s">
        <v>221</v>
      </c>
      <c r="I135" s="133" t="s">
        <v>222</v>
      </c>
      <c r="J135" s="135">
        <v>637.01178848743405</v>
      </c>
      <c r="K135" s="136" t="s">
        <v>164</v>
      </c>
      <c r="L135" s="136" t="s">
        <v>165</v>
      </c>
      <c r="M135" s="133" t="b">
        <v>0</v>
      </c>
      <c r="N135" s="133" t="s">
        <v>370</v>
      </c>
      <c r="O135" s="133" t="s">
        <v>151</v>
      </c>
      <c r="P135" s="133" t="s">
        <v>152</v>
      </c>
      <c r="Q135" s="133" t="s">
        <v>153</v>
      </c>
      <c r="R135" s="133">
        <v>18</v>
      </c>
      <c r="S135" s="131"/>
      <c r="T135" s="156">
        <v>15</v>
      </c>
      <c r="U135" s="133">
        <v>20</v>
      </c>
      <c r="V135" s="133">
        <v>5</v>
      </c>
      <c r="W135" s="133">
        <v>15</v>
      </c>
      <c r="X135" s="133">
        <v>10</v>
      </c>
      <c r="Y135" s="133">
        <v>10</v>
      </c>
      <c r="Z135" s="133">
        <f t="shared" si="5"/>
        <v>75</v>
      </c>
      <c r="AA135" s="133" t="s">
        <v>826</v>
      </c>
      <c r="AB135" s="131"/>
    </row>
    <row r="136" spans="1:28">
      <c r="A136" s="145">
        <f t="shared" si="4"/>
        <v>134</v>
      </c>
      <c r="B136" s="133">
        <v>252</v>
      </c>
      <c r="C136" s="133" t="s">
        <v>520</v>
      </c>
      <c r="D136" s="134">
        <v>-2.1061176939999999</v>
      </c>
      <c r="E136" s="134">
        <v>20.085447519999999</v>
      </c>
      <c r="F136" s="133" t="s">
        <v>156</v>
      </c>
      <c r="G136" s="133" t="s">
        <v>521</v>
      </c>
      <c r="H136" s="133" t="s">
        <v>146</v>
      </c>
      <c r="I136" s="133" t="s">
        <v>147</v>
      </c>
      <c r="J136" s="135">
        <v>150</v>
      </c>
      <c r="K136" s="136" t="s">
        <v>158</v>
      </c>
      <c r="L136" s="136" t="s">
        <v>159</v>
      </c>
      <c r="M136" s="133" t="b">
        <v>0</v>
      </c>
      <c r="N136" s="133" t="s">
        <v>370</v>
      </c>
      <c r="O136" s="133" t="s">
        <v>151</v>
      </c>
      <c r="P136" s="133" t="s">
        <v>152</v>
      </c>
      <c r="Q136" s="133" t="s">
        <v>153</v>
      </c>
      <c r="R136" s="133">
        <v>18</v>
      </c>
      <c r="S136" s="131"/>
      <c r="T136" s="156">
        <v>15</v>
      </c>
      <c r="U136" s="133">
        <v>20</v>
      </c>
      <c r="V136" s="133">
        <v>5</v>
      </c>
      <c r="W136" s="133">
        <v>15</v>
      </c>
      <c r="X136" s="133">
        <v>10</v>
      </c>
      <c r="Y136" s="133">
        <v>10</v>
      </c>
      <c r="Z136" s="133">
        <f t="shared" si="5"/>
        <v>75</v>
      </c>
      <c r="AA136" s="133" t="s">
        <v>826</v>
      </c>
      <c r="AB136" s="131"/>
    </row>
    <row r="137" spans="1:28">
      <c r="A137" s="145">
        <f t="shared" si="4"/>
        <v>135</v>
      </c>
      <c r="B137" s="133">
        <v>263</v>
      </c>
      <c r="C137" s="133" t="s">
        <v>522</v>
      </c>
      <c r="D137" s="134">
        <v>-2.65679</v>
      </c>
      <c r="E137" s="134">
        <v>19.57732</v>
      </c>
      <c r="F137" s="133" t="s">
        <v>156</v>
      </c>
      <c r="G137" s="133" t="s">
        <v>521</v>
      </c>
      <c r="H137" s="133" t="s">
        <v>146</v>
      </c>
      <c r="I137" s="133" t="s">
        <v>147</v>
      </c>
      <c r="J137" s="135">
        <v>1896</v>
      </c>
      <c r="K137" s="136" t="s">
        <v>148</v>
      </c>
      <c r="L137" s="136" t="s">
        <v>149</v>
      </c>
      <c r="M137" s="133" t="b">
        <v>0</v>
      </c>
      <c r="N137" s="133" t="s">
        <v>370</v>
      </c>
      <c r="O137" s="133" t="s">
        <v>151</v>
      </c>
      <c r="P137" s="133" t="s">
        <v>152</v>
      </c>
      <c r="Q137" s="133" t="s">
        <v>153</v>
      </c>
      <c r="R137" s="133">
        <v>18</v>
      </c>
      <c r="S137" s="131"/>
      <c r="T137" s="156">
        <v>15</v>
      </c>
      <c r="U137" s="133">
        <v>20</v>
      </c>
      <c r="V137" s="133">
        <v>10</v>
      </c>
      <c r="W137" s="133">
        <v>15</v>
      </c>
      <c r="X137" s="133">
        <v>10</v>
      </c>
      <c r="Y137" s="133">
        <v>10</v>
      </c>
      <c r="Z137" s="133">
        <f t="shared" si="5"/>
        <v>80</v>
      </c>
      <c r="AA137" s="133" t="s">
        <v>826</v>
      </c>
      <c r="AB137" s="131"/>
    </row>
    <row r="138" spans="1:28">
      <c r="A138" s="145">
        <f t="shared" si="4"/>
        <v>136</v>
      </c>
      <c r="B138" s="133" t="s">
        <v>523</v>
      </c>
      <c r="C138" s="133" t="s">
        <v>524</v>
      </c>
      <c r="D138" s="134">
        <v>4.3258931892159502</v>
      </c>
      <c r="E138" s="134">
        <v>20.689591565225101</v>
      </c>
      <c r="F138" s="133" t="s">
        <v>194</v>
      </c>
      <c r="G138" s="133" t="s">
        <v>525</v>
      </c>
      <c r="H138" s="133" t="s">
        <v>170</v>
      </c>
      <c r="I138" s="133" t="s">
        <v>171</v>
      </c>
      <c r="J138" s="135">
        <v>2957.5078532993798</v>
      </c>
      <c r="K138" s="136" t="s">
        <v>148</v>
      </c>
      <c r="L138" s="136" t="s">
        <v>149</v>
      </c>
      <c r="M138" s="133" t="b">
        <v>0</v>
      </c>
      <c r="N138" s="133" t="s">
        <v>370</v>
      </c>
      <c r="O138" s="133" t="s">
        <v>151</v>
      </c>
      <c r="P138" s="133" t="s">
        <v>152</v>
      </c>
      <c r="Q138" s="133" t="s">
        <v>153</v>
      </c>
      <c r="R138" s="133">
        <v>18</v>
      </c>
      <c r="S138" s="131"/>
      <c r="T138" s="156">
        <v>15</v>
      </c>
      <c r="U138" s="133">
        <v>20</v>
      </c>
      <c r="V138" s="133">
        <v>5</v>
      </c>
      <c r="W138" s="133">
        <v>10</v>
      </c>
      <c r="X138" s="133">
        <v>10</v>
      </c>
      <c r="Y138" s="133">
        <v>10</v>
      </c>
      <c r="Z138" s="133">
        <f t="shared" si="5"/>
        <v>70</v>
      </c>
      <c r="AA138" s="133" t="s">
        <v>826</v>
      </c>
      <c r="AB138" s="131"/>
    </row>
    <row r="139" spans="1:28">
      <c r="A139" s="145">
        <f t="shared" si="4"/>
        <v>137</v>
      </c>
      <c r="B139" s="133" t="s">
        <v>526</v>
      </c>
      <c r="C139" s="133" t="s">
        <v>527</v>
      </c>
      <c r="D139" s="134" t="s">
        <v>814</v>
      </c>
      <c r="E139" s="134" t="s">
        <v>815</v>
      </c>
      <c r="F139" s="133" t="s">
        <v>194</v>
      </c>
      <c r="G139" s="133" t="s">
        <v>528</v>
      </c>
      <c r="H139" s="133" t="s">
        <v>170</v>
      </c>
      <c r="I139" s="133" t="s">
        <v>171</v>
      </c>
      <c r="J139" s="135">
        <v>650.29587898403395</v>
      </c>
      <c r="K139" s="136" t="s">
        <v>164</v>
      </c>
      <c r="L139" s="136" t="s">
        <v>165</v>
      </c>
      <c r="M139" s="133" t="b">
        <v>0</v>
      </c>
      <c r="N139" s="133" t="s">
        <v>370</v>
      </c>
      <c r="O139" s="133" t="s">
        <v>151</v>
      </c>
      <c r="P139" s="133" t="s">
        <v>152</v>
      </c>
      <c r="Q139" s="133" t="s">
        <v>153</v>
      </c>
      <c r="R139" s="133">
        <v>18</v>
      </c>
      <c r="S139" s="131"/>
      <c r="T139" s="156">
        <v>15</v>
      </c>
      <c r="U139" s="133">
        <v>20</v>
      </c>
      <c r="V139" s="133">
        <v>5</v>
      </c>
      <c r="W139" s="133">
        <v>15</v>
      </c>
      <c r="X139" s="133">
        <v>10</v>
      </c>
      <c r="Y139" s="133">
        <v>10</v>
      </c>
      <c r="Z139" s="133">
        <f t="shared" si="5"/>
        <v>75</v>
      </c>
      <c r="AA139" s="133" t="s">
        <v>826</v>
      </c>
      <c r="AB139" s="131"/>
    </row>
    <row r="140" spans="1:28">
      <c r="A140" s="145">
        <f t="shared" si="4"/>
        <v>138</v>
      </c>
      <c r="B140" s="133" t="s">
        <v>529</v>
      </c>
      <c r="C140" s="133" t="s">
        <v>530</v>
      </c>
      <c r="D140" s="134">
        <v>4.1381040275112602</v>
      </c>
      <c r="E140" s="134">
        <v>20.6320631160891</v>
      </c>
      <c r="F140" s="133" t="s">
        <v>194</v>
      </c>
      <c r="G140" s="133" t="s">
        <v>525</v>
      </c>
      <c r="H140" s="133" t="s">
        <v>170</v>
      </c>
      <c r="I140" s="133" t="s">
        <v>171</v>
      </c>
      <c r="J140" s="135">
        <v>687.89814475923799</v>
      </c>
      <c r="K140" s="136" t="s">
        <v>164</v>
      </c>
      <c r="L140" s="136" t="s">
        <v>165</v>
      </c>
      <c r="M140" s="133" t="b">
        <v>1</v>
      </c>
      <c r="N140" s="133" t="s">
        <v>370</v>
      </c>
      <c r="O140" s="133" t="s">
        <v>151</v>
      </c>
      <c r="P140" s="133" t="s">
        <v>152</v>
      </c>
      <c r="Q140" s="133" t="s">
        <v>153</v>
      </c>
      <c r="R140" s="133">
        <v>18</v>
      </c>
      <c r="S140" s="131"/>
      <c r="T140" s="156">
        <v>15</v>
      </c>
      <c r="U140" s="133">
        <v>10</v>
      </c>
      <c r="V140" s="133">
        <v>10</v>
      </c>
      <c r="W140" s="133">
        <v>15</v>
      </c>
      <c r="X140" s="133">
        <v>10</v>
      </c>
      <c r="Y140" s="133">
        <v>10</v>
      </c>
      <c r="Z140" s="133">
        <f t="shared" si="5"/>
        <v>70</v>
      </c>
      <c r="AA140" s="133" t="s">
        <v>826</v>
      </c>
      <c r="AB140" s="131"/>
    </row>
    <row r="141" spans="1:28">
      <c r="A141" s="145">
        <f t="shared" si="4"/>
        <v>139</v>
      </c>
      <c r="B141" s="133" t="s">
        <v>531</v>
      </c>
      <c r="C141" s="133" t="s">
        <v>532</v>
      </c>
      <c r="D141" s="134">
        <v>3.6613771329999998</v>
      </c>
      <c r="E141" s="134">
        <v>28.130824010000001</v>
      </c>
      <c r="F141" s="133" t="s">
        <v>168</v>
      </c>
      <c r="G141" s="133" t="s">
        <v>459</v>
      </c>
      <c r="H141" s="133" t="s">
        <v>170</v>
      </c>
      <c r="I141" s="133" t="s">
        <v>171</v>
      </c>
      <c r="J141" s="135">
        <v>380.15531586855599</v>
      </c>
      <c r="K141" s="136" t="s">
        <v>158</v>
      </c>
      <c r="L141" s="136" t="s">
        <v>159</v>
      </c>
      <c r="M141" s="133" t="b">
        <v>0</v>
      </c>
      <c r="N141" s="133" t="s">
        <v>370</v>
      </c>
      <c r="O141" s="133" t="s">
        <v>151</v>
      </c>
      <c r="P141" s="133" t="s">
        <v>152</v>
      </c>
      <c r="Q141" s="133" t="s">
        <v>153</v>
      </c>
      <c r="R141" s="133">
        <v>18</v>
      </c>
      <c r="S141" s="131"/>
      <c r="T141" s="156">
        <v>15</v>
      </c>
      <c r="U141" s="133">
        <v>20</v>
      </c>
      <c r="V141" s="133">
        <v>5</v>
      </c>
      <c r="W141" s="133">
        <v>15</v>
      </c>
      <c r="X141" s="133">
        <v>10</v>
      </c>
      <c r="Y141" s="133">
        <v>10</v>
      </c>
      <c r="Z141" s="133">
        <f t="shared" si="5"/>
        <v>75</v>
      </c>
      <c r="AA141" s="133" t="s">
        <v>826</v>
      </c>
      <c r="AB141" s="131"/>
    </row>
    <row r="142" spans="1:28">
      <c r="A142" s="145">
        <f t="shared" si="4"/>
        <v>140</v>
      </c>
      <c r="B142" s="133" t="s">
        <v>533</v>
      </c>
      <c r="C142" s="133" t="s">
        <v>534</v>
      </c>
      <c r="D142" s="134">
        <v>3.4739232539999998</v>
      </c>
      <c r="E142" s="134">
        <v>26.184811929999999</v>
      </c>
      <c r="F142" s="133" t="s">
        <v>383</v>
      </c>
      <c r="G142" s="133" t="s">
        <v>535</v>
      </c>
      <c r="H142" s="133" t="s">
        <v>170</v>
      </c>
      <c r="I142" s="133" t="s">
        <v>171</v>
      </c>
      <c r="J142" s="135">
        <v>2535.56039728224</v>
      </c>
      <c r="K142" s="136" t="s">
        <v>148</v>
      </c>
      <c r="L142" s="136" t="s">
        <v>149</v>
      </c>
      <c r="M142" s="133" t="b">
        <v>0</v>
      </c>
      <c r="N142" s="133" t="s">
        <v>370</v>
      </c>
      <c r="O142" s="133" t="s">
        <v>151</v>
      </c>
      <c r="P142" s="133" t="s">
        <v>152</v>
      </c>
      <c r="Q142" s="133" t="s">
        <v>153</v>
      </c>
      <c r="R142" s="133">
        <v>18</v>
      </c>
      <c r="S142" s="131"/>
      <c r="T142" s="156">
        <v>15</v>
      </c>
      <c r="U142" s="133">
        <v>20</v>
      </c>
      <c r="V142" s="133">
        <v>5</v>
      </c>
      <c r="W142" s="133">
        <v>10</v>
      </c>
      <c r="X142" s="133">
        <v>10</v>
      </c>
      <c r="Y142" s="133">
        <v>10</v>
      </c>
      <c r="Z142" s="133">
        <f t="shared" si="5"/>
        <v>70</v>
      </c>
      <c r="AA142" s="133" t="s">
        <v>826</v>
      </c>
      <c r="AB142" s="131"/>
    </row>
    <row r="143" spans="1:28">
      <c r="A143" s="145">
        <f t="shared" si="4"/>
        <v>141</v>
      </c>
      <c r="B143" s="133" t="s">
        <v>536</v>
      </c>
      <c r="C143" s="133" t="s">
        <v>537</v>
      </c>
      <c r="D143" s="134">
        <v>-2.9191389999999999</v>
      </c>
      <c r="E143" s="134">
        <v>26.011963999999999</v>
      </c>
      <c r="F143" s="133" t="s">
        <v>207</v>
      </c>
      <c r="G143" s="133" t="s">
        <v>538</v>
      </c>
      <c r="H143" s="133" t="s">
        <v>176</v>
      </c>
      <c r="I143" s="133" t="s">
        <v>177</v>
      </c>
      <c r="J143" s="135">
        <v>7003.1049653879099</v>
      </c>
      <c r="K143" s="136" t="s">
        <v>196</v>
      </c>
      <c r="L143" s="136" t="s">
        <v>197</v>
      </c>
      <c r="M143" s="133" t="b">
        <v>1</v>
      </c>
      <c r="N143" s="133" t="s">
        <v>308</v>
      </c>
      <c r="O143" s="133" t="s">
        <v>198</v>
      </c>
      <c r="P143" s="133" t="s">
        <v>199</v>
      </c>
      <c r="Q143" s="133" t="s">
        <v>153</v>
      </c>
      <c r="R143" s="133">
        <v>35</v>
      </c>
      <c r="S143" s="131"/>
      <c r="T143" s="156">
        <v>15</v>
      </c>
      <c r="U143" s="133">
        <v>10</v>
      </c>
      <c r="V143" s="133">
        <v>15</v>
      </c>
      <c r="W143" s="133">
        <v>15</v>
      </c>
      <c r="X143" s="133">
        <v>10</v>
      </c>
      <c r="Y143" s="133">
        <v>10</v>
      </c>
      <c r="Z143" s="133">
        <f t="shared" si="5"/>
        <v>75</v>
      </c>
      <c r="AA143" s="133" t="s">
        <v>826</v>
      </c>
      <c r="AB143" s="131"/>
    </row>
    <row r="144" spans="1:28">
      <c r="A144" s="145">
        <f t="shared" si="4"/>
        <v>142</v>
      </c>
      <c r="B144" s="133" t="s">
        <v>539</v>
      </c>
      <c r="C144" s="133" t="s">
        <v>540</v>
      </c>
      <c r="D144" s="134">
        <v>3.335898357</v>
      </c>
      <c r="E144" s="134">
        <v>18.866972499999999</v>
      </c>
      <c r="F144" s="133" t="s">
        <v>211</v>
      </c>
      <c r="G144" s="133" t="s">
        <v>212</v>
      </c>
      <c r="H144" s="133" t="s">
        <v>170</v>
      </c>
      <c r="I144" s="133" t="s">
        <v>171</v>
      </c>
      <c r="J144" s="135">
        <v>627.75206851214205</v>
      </c>
      <c r="K144" s="136" t="s">
        <v>164</v>
      </c>
      <c r="L144" s="136" t="s">
        <v>165</v>
      </c>
      <c r="M144" s="133" t="b">
        <v>0</v>
      </c>
      <c r="N144" s="133" t="s">
        <v>370</v>
      </c>
      <c r="O144" s="133" t="s">
        <v>151</v>
      </c>
      <c r="P144" s="133" t="s">
        <v>152</v>
      </c>
      <c r="Q144" s="133" t="s">
        <v>153</v>
      </c>
      <c r="R144" s="133">
        <v>18</v>
      </c>
      <c r="S144" s="131"/>
      <c r="T144" s="156">
        <v>15</v>
      </c>
      <c r="U144" s="133">
        <v>10</v>
      </c>
      <c r="V144" s="133">
        <v>10</v>
      </c>
      <c r="W144" s="133">
        <v>15</v>
      </c>
      <c r="X144" s="133">
        <v>10</v>
      </c>
      <c r="Y144" s="133">
        <v>10</v>
      </c>
      <c r="Z144" s="133">
        <f t="shared" si="5"/>
        <v>70</v>
      </c>
      <c r="AA144" s="133" t="s">
        <v>826</v>
      </c>
      <c r="AB144" s="131"/>
    </row>
    <row r="145" spans="1:28">
      <c r="A145" s="145">
        <f t="shared" si="4"/>
        <v>143</v>
      </c>
      <c r="B145" s="133" t="s">
        <v>541</v>
      </c>
      <c r="C145" s="133" t="s">
        <v>542</v>
      </c>
      <c r="D145" s="134">
        <v>-5.94594611234485</v>
      </c>
      <c r="E145" s="134">
        <v>24.278685198719401</v>
      </c>
      <c r="F145" s="133" t="s">
        <v>269</v>
      </c>
      <c r="G145" s="133" t="s">
        <v>324</v>
      </c>
      <c r="H145" s="133" t="s">
        <v>221</v>
      </c>
      <c r="I145" s="133" t="s">
        <v>222</v>
      </c>
      <c r="J145" s="135">
        <v>570.27108373120404</v>
      </c>
      <c r="K145" s="136" t="s">
        <v>164</v>
      </c>
      <c r="L145" s="136" t="s">
        <v>165</v>
      </c>
      <c r="M145" s="133" t="b">
        <v>0</v>
      </c>
      <c r="N145" s="133" t="s">
        <v>370</v>
      </c>
      <c r="O145" s="133" t="s">
        <v>151</v>
      </c>
      <c r="P145" s="133" t="s">
        <v>152</v>
      </c>
      <c r="Q145" s="133" t="s">
        <v>153</v>
      </c>
      <c r="R145" s="133">
        <v>18</v>
      </c>
      <c r="S145" s="131"/>
      <c r="T145" s="156">
        <v>15</v>
      </c>
      <c r="U145" s="133">
        <v>20</v>
      </c>
      <c r="V145" s="133">
        <v>5</v>
      </c>
      <c r="W145" s="133">
        <v>15</v>
      </c>
      <c r="X145" s="133">
        <v>10</v>
      </c>
      <c r="Y145" s="133">
        <v>10</v>
      </c>
      <c r="Z145" s="133">
        <f t="shared" si="5"/>
        <v>75</v>
      </c>
      <c r="AA145" s="133" t="s">
        <v>826</v>
      </c>
      <c r="AB145" s="131"/>
    </row>
    <row r="146" spans="1:28">
      <c r="A146" s="145">
        <f t="shared" si="4"/>
        <v>144</v>
      </c>
      <c r="B146" s="133" t="s">
        <v>543</v>
      </c>
      <c r="C146" s="133" t="s">
        <v>543</v>
      </c>
      <c r="D146" s="134">
        <v>-3.0659999999999998</v>
      </c>
      <c r="E146" s="134">
        <v>23.186574</v>
      </c>
      <c r="F146" s="133" t="s">
        <v>219</v>
      </c>
      <c r="G146" s="133" t="s">
        <v>338</v>
      </c>
      <c r="H146" s="133" t="s">
        <v>221</v>
      </c>
      <c r="I146" s="133" t="s">
        <v>222</v>
      </c>
      <c r="J146" s="135">
        <v>1151.0677067041299</v>
      </c>
      <c r="K146" s="136" t="s">
        <v>164</v>
      </c>
      <c r="L146" s="136" t="s">
        <v>165</v>
      </c>
      <c r="M146" s="133" t="b">
        <v>0</v>
      </c>
      <c r="N146" s="133" t="s">
        <v>370</v>
      </c>
      <c r="O146" s="133" t="s">
        <v>151</v>
      </c>
      <c r="P146" s="133" t="s">
        <v>152</v>
      </c>
      <c r="Q146" s="133" t="s">
        <v>153</v>
      </c>
      <c r="R146" s="133">
        <v>18</v>
      </c>
      <c r="S146" s="131"/>
      <c r="T146" s="156">
        <v>15</v>
      </c>
      <c r="U146" s="133">
        <v>20</v>
      </c>
      <c r="V146" s="133">
        <v>5</v>
      </c>
      <c r="W146" s="133">
        <v>15</v>
      </c>
      <c r="X146" s="133">
        <v>10</v>
      </c>
      <c r="Y146" s="133">
        <v>10</v>
      </c>
      <c r="Z146" s="133">
        <f t="shared" si="5"/>
        <v>75</v>
      </c>
      <c r="AA146" s="133" t="s">
        <v>826</v>
      </c>
      <c r="AB146" s="131"/>
    </row>
    <row r="147" spans="1:28">
      <c r="A147" s="145">
        <f t="shared" si="4"/>
        <v>145</v>
      </c>
      <c r="B147" s="133" t="s">
        <v>544</v>
      </c>
      <c r="C147" s="133" t="s">
        <v>545</v>
      </c>
      <c r="D147" s="134">
        <v>3.2727310950000001</v>
      </c>
      <c r="E147" s="134">
        <v>28.148822930000001</v>
      </c>
      <c r="F147" s="133" t="s">
        <v>168</v>
      </c>
      <c r="G147" s="133" t="s">
        <v>459</v>
      </c>
      <c r="H147" s="133" t="s">
        <v>170</v>
      </c>
      <c r="I147" s="133" t="s">
        <v>171</v>
      </c>
      <c r="J147" s="135">
        <v>2628.1124479547102</v>
      </c>
      <c r="K147" s="136" t="s">
        <v>148</v>
      </c>
      <c r="L147" s="136" t="s">
        <v>149</v>
      </c>
      <c r="M147" s="133" t="b">
        <v>0</v>
      </c>
      <c r="N147" s="133" t="s">
        <v>370</v>
      </c>
      <c r="O147" s="133" t="s">
        <v>151</v>
      </c>
      <c r="P147" s="133" t="s">
        <v>152</v>
      </c>
      <c r="Q147" s="133" t="s">
        <v>153</v>
      </c>
      <c r="R147" s="133">
        <v>18</v>
      </c>
      <c r="S147" s="131"/>
      <c r="T147" s="156">
        <v>15</v>
      </c>
      <c r="U147" s="133">
        <v>20</v>
      </c>
      <c r="V147" s="133">
        <v>10</v>
      </c>
      <c r="W147" s="133">
        <v>15</v>
      </c>
      <c r="X147" s="133">
        <v>10</v>
      </c>
      <c r="Y147" s="133">
        <v>10</v>
      </c>
      <c r="Z147" s="133">
        <f t="shared" si="5"/>
        <v>80</v>
      </c>
      <c r="AA147" s="133" t="s">
        <v>826</v>
      </c>
      <c r="AB147" s="131"/>
    </row>
    <row r="148" spans="1:28">
      <c r="A148" s="145">
        <f t="shared" si="4"/>
        <v>146</v>
      </c>
      <c r="B148" s="133" t="s">
        <v>546</v>
      </c>
      <c r="C148" s="133" t="s">
        <v>546</v>
      </c>
      <c r="D148" s="134">
        <v>-10.672238999999999</v>
      </c>
      <c r="E148" s="134">
        <v>27.643689999999999</v>
      </c>
      <c r="F148" s="133" t="s">
        <v>428</v>
      </c>
      <c r="G148" s="133" t="s">
        <v>506</v>
      </c>
      <c r="H148" s="133" t="s">
        <v>256</v>
      </c>
      <c r="I148" s="133" t="s">
        <v>257</v>
      </c>
      <c r="J148" s="135">
        <v>764.33508028462495</v>
      </c>
      <c r="K148" s="136" t="s">
        <v>164</v>
      </c>
      <c r="L148" s="136" t="s">
        <v>165</v>
      </c>
      <c r="M148" s="133" t="b">
        <v>0</v>
      </c>
      <c r="N148" s="133" t="s">
        <v>370</v>
      </c>
      <c r="O148" s="133" t="s">
        <v>151</v>
      </c>
      <c r="P148" s="133" t="s">
        <v>152</v>
      </c>
      <c r="Q148" s="133" t="s">
        <v>153</v>
      </c>
      <c r="R148" s="133">
        <v>18</v>
      </c>
      <c r="S148" s="131" t="s">
        <v>792</v>
      </c>
      <c r="T148" s="156">
        <v>20</v>
      </c>
      <c r="U148" s="133">
        <v>20</v>
      </c>
      <c r="V148" s="133">
        <v>5</v>
      </c>
      <c r="W148" s="133">
        <v>15</v>
      </c>
      <c r="X148" s="133">
        <v>10</v>
      </c>
      <c r="Y148" s="133">
        <v>10</v>
      </c>
      <c r="Z148" s="133">
        <f t="shared" si="5"/>
        <v>80</v>
      </c>
      <c r="AA148" s="133" t="s">
        <v>826</v>
      </c>
      <c r="AB148" s="131"/>
    </row>
    <row r="149" spans="1:28">
      <c r="A149" s="145">
        <f t="shared" si="4"/>
        <v>147</v>
      </c>
      <c r="B149" s="133" t="s">
        <v>547</v>
      </c>
      <c r="C149" s="133" t="s">
        <v>548</v>
      </c>
      <c r="D149" s="134" t="s">
        <v>816</v>
      </c>
      <c r="E149" s="134" t="s">
        <v>817</v>
      </c>
      <c r="F149" s="133" t="s">
        <v>180</v>
      </c>
      <c r="G149" s="133" t="s">
        <v>181</v>
      </c>
      <c r="H149" s="133" t="s">
        <v>170</v>
      </c>
      <c r="I149" s="133" t="s">
        <v>171</v>
      </c>
      <c r="J149" s="135">
        <v>1880.87599100173</v>
      </c>
      <c r="K149" s="136" t="s">
        <v>148</v>
      </c>
      <c r="L149" s="136" t="s">
        <v>149</v>
      </c>
      <c r="M149" s="133" t="b">
        <v>0</v>
      </c>
      <c r="N149" s="133" t="s">
        <v>370</v>
      </c>
      <c r="O149" s="133" t="s">
        <v>151</v>
      </c>
      <c r="P149" s="133" t="s">
        <v>152</v>
      </c>
      <c r="Q149" s="133" t="s">
        <v>153</v>
      </c>
      <c r="R149" s="133">
        <v>18</v>
      </c>
      <c r="S149" s="131"/>
      <c r="T149" s="156">
        <v>15</v>
      </c>
      <c r="U149" s="133">
        <v>20</v>
      </c>
      <c r="V149" s="133">
        <v>10</v>
      </c>
      <c r="W149" s="133">
        <v>15</v>
      </c>
      <c r="X149" s="133">
        <v>10</v>
      </c>
      <c r="Y149" s="133">
        <v>10</v>
      </c>
      <c r="Z149" s="133">
        <f t="shared" si="5"/>
        <v>80</v>
      </c>
      <c r="AA149" s="133" t="s">
        <v>826</v>
      </c>
      <c r="AB149" s="131"/>
    </row>
    <row r="150" spans="1:28">
      <c r="A150" s="145">
        <f t="shared" si="4"/>
        <v>148</v>
      </c>
      <c r="B150" s="133" t="s">
        <v>549</v>
      </c>
      <c r="C150" s="133" t="s">
        <v>550</v>
      </c>
      <c r="D150" s="134">
        <v>2.059146573</v>
      </c>
      <c r="E150" s="134">
        <v>23.16143172</v>
      </c>
      <c r="F150" s="133" t="s">
        <v>187</v>
      </c>
      <c r="G150" s="133" t="s">
        <v>551</v>
      </c>
      <c r="H150" s="133" t="s">
        <v>170</v>
      </c>
      <c r="I150" s="133" t="s">
        <v>171</v>
      </c>
      <c r="J150" s="135">
        <v>496.73644054681102</v>
      </c>
      <c r="K150" s="136" t="s">
        <v>158</v>
      </c>
      <c r="L150" s="136" t="s">
        <v>159</v>
      </c>
      <c r="M150" s="133" t="b">
        <v>1</v>
      </c>
      <c r="N150" s="133" t="s">
        <v>370</v>
      </c>
      <c r="O150" s="133" t="s">
        <v>151</v>
      </c>
      <c r="P150" s="133" t="s">
        <v>152</v>
      </c>
      <c r="Q150" s="133" t="s">
        <v>153</v>
      </c>
      <c r="R150" s="133">
        <v>18</v>
      </c>
      <c r="S150" s="131"/>
      <c r="T150" s="156">
        <v>15</v>
      </c>
      <c r="U150" s="133">
        <v>20</v>
      </c>
      <c r="V150" s="133">
        <v>5</v>
      </c>
      <c r="W150" s="133">
        <v>15</v>
      </c>
      <c r="X150" s="133">
        <v>10</v>
      </c>
      <c r="Y150" s="133">
        <v>10</v>
      </c>
      <c r="Z150" s="133">
        <f t="shared" si="5"/>
        <v>75</v>
      </c>
      <c r="AA150" s="133" t="s">
        <v>826</v>
      </c>
      <c r="AB150" s="131"/>
    </row>
    <row r="151" spans="1:28">
      <c r="A151" s="145">
        <f t="shared" si="4"/>
        <v>149</v>
      </c>
      <c r="B151" s="133" t="s">
        <v>552</v>
      </c>
      <c r="C151" s="133" t="s">
        <v>553</v>
      </c>
      <c r="D151" s="134">
        <v>1.949252515</v>
      </c>
      <c r="E151" s="134">
        <v>25.963386710000002</v>
      </c>
      <c r="F151" s="133" t="s">
        <v>187</v>
      </c>
      <c r="G151" s="133" t="s">
        <v>188</v>
      </c>
      <c r="H151" s="133" t="s">
        <v>170</v>
      </c>
      <c r="I151" s="133" t="s">
        <v>171</v>
      </c>
      <c r="J151" s="135">
        <v>772.92840000987098</v>
      </c>
      <c r="K151" s="136" t="s">
        <v>164</v>
      </c>
      <c r="L151" s="136" t="s">
        <v>165</v>
      </c>
      <c r="M151" s="133" t="b">
        <v>0</v>
      </c>
      <c r="N151" s="133" t="s">
        <v>370</v>
      </c>
      <c r="O151" s="133" t="s">
        <v>151</v>
      </c>
      <c r="P151" s="133" t="s">
        <v>152</v>
      </c>
      <c r="Q151" s="133" t="s">
        <v>153</v>
      </c>
      <c r="R151" s="133">
        <v>18</v>
      </c>
      <c r="S151" s="131"/>
      <c r="T151" s="156">
        <v>15</v>
      </c>
      <c r="U151" s="133">
        <v>20</v>
      </c>
      <c r="V151" s="133">
        <v>5</v>
      </c>
      <c r="W151" s="133">
        <v>15</v>
      </c>
      <c r="X151" s="133">
        <v>10</v>
      </c>
      <c r="Y151" s="133">
        <v>10</v>
      </c>
      <c r="Z151" s="133">
        <f t="shared" si="5"/>
        <v>75</v>
      </c>
      <c r="AA151" s="133" t="s">
        <v>826</v>
      </c>
      <c r="AB151" s="131"/>
    </row>
    <row r="152" spans="1:28">
      <c r="A152" s="145">
        <f t="shared" si="4"/>
        <v>150</v>
      </c>
      <c r="B152" s="133" t="s">
        <v>554</v>
      </c>
      <c r="C152" s="133" t="s">
        <v>555</v>
      </c>
      <c r="D152" s="134">
        <v>1.9062643079999999</v>
      </c>
      <c r="E152" s="134">
        <v>18.450668010000001</v>
      </c>
      <c r="F152" s="133" t="s">
        <v>556</v>
      </c>
      <c r="G152" s="133" t="s">
        <v>557</v>
      </c>
      <c r="H152" s="133" t="s">
        <v>170</v>
      </c>
      <c r="I152" s="133" t="s">
        <v>171</v>
      </c>
      <c r="J152" s="135">
        <v>808.18566289544106</v>
      </c>
      <c r="K152" s="136" t="s">
        <v>164</v>
      </c>
      <c r="L152" s="136" t="s">
        <v>165</v>
      </c>
      <c r="M152" s="133" t="b">
        <v>0</v>
      </c>
      <c r="N152" s="133" t="s">
        <v>370</v>
      </c>
      <c r="O152" s="133" t="s">
        <v>151</v>
      </c>
      <c r="P152" s="133" t="s">
        <v>152</v>
      </c>
      <c r="Q152" s="133" t="s">
        <v>153</v>
      </c>
      <c r="R152" s="133">
        <v>18</v>
      </c>
      <c r="S152" s="131"/>
      <c r="T152" s="156">
        <v>15</v>
      </c>
      <c r="U152" s="133">
        <v>20</v>
      </c>
      <c r="V152" s="133">
        <v>5</v>
      </c>
      <c r="W152" s="133">
        <v>15</v>
      </c>
      <c r="X152" s="133">
        <v>10</v>
      </c>
      <c r="Y152" s="133">
        <v>10</v>
      </c>
      <c r="Z152" s="133">
        <f t="shared" si="5"/>
        <v>75</v>
      </c>
      <c r="AA152" s="133" t="s">
        <v>826</v>
      </c>
      <c r="AB152" s="131"/>
    </row>
    <row r="153" spans="1:28">
      <c r="A153" s="145">
        <f t="shared" si="4"/>
        <v>151</v>
      </c>
      <c r="B153" s="133" t="s">
        <v>558</v>
      </c>
      <c r="C153" s="133" t="s">
        <v>559</v>
      </c>
      <c r="D153" s="134">
        <v>1.7267618</v>
      </c>
      <c r="E153" s="134">
        <v>25.772663980000001</v>
      </c>
      <c r="F153" s="133" t="s">
        <v>187</v>
      </c>
      <c r="G153" s="133" t="s">
        <v>188</v>
      </c>
      <c r="H153" s="133" t="s">
        <v>170</v>
      </c>
      <c r="I153" s="133" t="s">
        <v>171</v>
      </c>
      <c r="J153" s="135">
        <v>1397.65296097845</v>
      </c>
      <c r="K153" s="136" t="s">
        <v>164</v>
      </c>
      <c r="L153" s="136" t="s">
        <v>165</v>
      </c>
      <c r="M153" s="133" t="b">
        <v>0</v>
      </c>
      <c r="N153" s="133" t="s">
        <v>370</v>
      </c>
      <c r="O153" s="133" t="s">
        <v>151</v>
      </c>
      <c r="P153" s="133" t="s">
        <v>152</v>
      </c>
      <c r="Q153" s="133" t="s">
        <v>153</v>
      </c>
      <c r="R153" s="133">
        <v>18</v>
      </c>
      <c r="S153" s="131"/>
      <c r="T153" s="156">
        <v>15</v>
      </c>
      <c r="U153" s="133">
        <v>20</v>
      </c>
      <c r="V153" s="133">
        <v>5</v>
      </c>
      <c r="W153" s="133">
        <v>15</v>
      </c>
      <c r="X153" s="133">
        <v>10</v>
      </c>
      <c r="Y153" s="133">
        <v>10</v>
      </c>
      <c r="Z153" s="133">
        <f t="shared" si="5"/>
        <v>75</v>
      </c>
      <c r="AA153" s="133" t="s">
        <v>826</v>
      </c>
      <c r="AB153" s="131"/>
    </row>
    <row r="154" spans="1:28">
      <c r="A154" s="145">
        <f t="shared" si="4"/>
        <v>152</v>
      </c>
      <c r="B154" s="133" t="s">
        <v>560</v>
      </c>
      <c r="C154" s="133" t="s">
        <v>561</v>
      </c>
      <c r="D154" s="134">
        <v>1.055477727</v>
      </c>
      <c r="E154" s="134">
        <v>19.89505587</v>
      </c>
      <c r="F154" s="133" t="s">
        <v>556</v>
      </c>
      <c r="G154" s="133" t="s">
        <v>562</v>
      </c>
      <c r="H154" s="133" t="s">
        <v>170</v>
      </c>
      <c r="I154" s="133" t="s">
        <v>171</v>
      </c>
      <c r="J154" s="135">
        <v>2305.3650582954301</v>
      </c>
      <c r="K154" s="136" t="s">
        <v>148</v>
      </c>
      <c r="L154" s="136" t="s">
        <v>149</v>
      </c>
      <c r="M154" s="133" t="b">
        <v>0</v>
      </c>
      <c r="N154" s="133" t="s">
        <v>370</v>
      </c>
      <c r="O154" s="133" t="s">
        <v>151</v>
      </c>
      <c r="P154" s="133" t="s">
        <v>152</v>
      </c>
      <c r="Q154" s="133" t="s">
        <v>153</v>
      </c>
      <c r="R154" s="133">
        <v>18</v>
      </c>
      <c r="S154" s="131"/>
      <c r="T154" s="156">
        <v>15</v>
      </c>
      <c r="U154" s="133">
        <v>20</v>
      </c>
      <c r="V154" s="133">
        <v>5</v>
      </c>
      <c r="W154" s="133">
        <v>10</v>
      </c>
      <c r="X154" s="133">
        <v>10</v>
      </c>
      <c r="Y154" s="133">
        <v>10</v>
      </c>
      <c r="Z154" s="133">
        <f t="shared" si="5"/>
        <v>70</v>
      </c>
      <c r="AA154" s="133" t="s">
        <v>826</v>
      </c>
      <c r="AB154" s="131"/>
    </row>
    <row r="155" spans="1:28">
      <c r="A155" s="145">
        <f t="shared" si="4"/>
        <v>153</v>
      </c>
      <c r="B155" s="133" t="s">
        <v>563</v>
      </c>
      <c r="C155" s="133" t="s">
        <v>564</v>
      </c>
      <c r="D155" s="134" t="s">
        <v>818</v>
      </c>
      <c r="E155" s="134" t="s">
        <v>819</v>
      </c>
      <c r="F155" s="133" t="s">
        <v>556</v>
      </c>
      <c r="G155" s="133" t="s">
        <v>565</v>
      </c>
      <c r="H155" s="133" t="s">
        <v>170</v>
      </c>
      <c r="I155" s="133" t="s">
        <v>171</v>
      </c>
      <c r="J155" s="135">
        <v>236.00388707965601</v>
      </c>
      <c r="K155" s="136" t="s">
        <v>158</v>
      </c>
      <c r="L155" s="136" t="s">
        <v>159</v>
      </c>
      <c r="M155" s="133" t="b">
        <v>0</v>
      </c>
      <c r="N155" s="133" t="s">
        <v>370</v>
      </c>
      <c r="O155" s="133" t="s">
        <v>151</v>
      </c>
      <c r="P155" s="133" t="s">
        <v>152</v>
      </c>
      <c r="Q155" s="133" t="s">
        <v>153</v>
      </c>
      <c r="R155" s="133">
        <v>18</v>
      </c>
      <c r="S155" s="131" t="s">
        <v>823</v>
      </c>
      <c r="T155" s="156">
        <v>10</v>
      </c>
      <c r="U155" s="133">
        <v>10</v>
      </c>
      <c r="V155" s="133">
        <v>5</v>
      </c>
      <c r="W155" s="133">
        <v>10</v>
      </c>
      <c r="X155" s="133">
        <v>10</v>
      </c>
      <c r="Y155" s="133">
        <v>0</v>
      </c>
      <c r="Z155" s="133">
        <f t="shared" si="5"/>
        <v>45</v>
      </c>
      <c r="AA155" s="133" t="s">
        <v>827</v>
      </c>
      <c r="AB155" s="131" t="s">
        <v>823</v>
      </c>
    </row>
    <row r="156" spans="1:28">
      <c r="A156" s="145">
        <f t="shared" si="4"/>
        <v>154</v>
      </c>
      <c r="B156" s="133" t="s">
        <v>566</v>
      </c>
      <c r="C156" s="133" t="s">
        <v>567</v>
      </c>
      <c r="D156" s="134">
        <v>-0.50200703599999996</v>
      </c>
      <c r="E156" s="134">
        <v>22.135046819999999</v>
      </c>
      <c r="F156" s="133" t="s">
        <v>568</v>
      </c>
      <c r="G156" s="133" t="s">
        <v>569</v>
      </c>
      <c r="H156" s="133" t="s">
        <v>170</v>
      </c>
      <c r="I156" s="133" t="s">
        <v>171</v>
      </c>
      <c r="J156" s="135">
        <v>2225.9444022774701</v>
      </c>
      <c r="K156" s="136" t="s">
        <v>148</v>
      </c>
      <c r="L156" s="136" t="s">
        <v>149</v>
      </c>
      <c r="M156" s="133" t="b">
        <v>0</v>
      </c>
      <c r="N156" s="133" t="s">
        <v>370</v>
      </c>
      <c r="O156" s="133" t="s">
        <v>151</v>
      </c>
      <c r="P156" s="133" t="s">
        <v>152</v>
      </c>
      <c r="Q156" s="133" t="s">
        <v>153</v>
      </c>
      <c r="R156" s="133">
        <v>18</v>
      </c>
      <c r="S156" s="131"/>
      <c r="T156" s="156">
        <v>15</v>
      </c>
      <c r="U156" s="133">
        <v>20</v>
      </c>
      <c r="V156" s="133">
        <v>10</v>
      </c>
      <c r="W156" s="133">
        <v>15</v>
      </c>
      <c r="X156" s="133">
        <v>10</v>
      </c>
      <c r="Y156" s="133">
        <v>10</v>
      </c>
      <c r="Z156" s="133">
        <f t="shared" si="5"/>
        <v>80</v>
      </c>
      <c r="AA156" s="133" t="s">
        <v>826</v>
      </c>
      <c r="AB156" s="131"/>
    </row>
    <row r="157" spans="1:28">
      <c r="A157" s="145">
        <f t="shared" si="4"/>
        <v>155</v>
      </c>
      <c r="B157" s="133" t="s">
        <v>570</v>
      </c>
      <c r="C157" s="133" t="s">
        <v>571</v>
      </c>
      <c r="D157" s="134">
        <v>-0.62025153300000002</v>
      </c>
      <c r="E157" s="134">
        <v>22.500481820000001</v>
      </c>
      <c r="F157" s="133" t="s">
        <v>568</v>
      </c>
      <c r="G157" s="133" t="s">
        <v>569</v>
      </c>
      <c r="H157" s="133" t="s">
        <v>170</v>
      </c>
      <c r="I157" s="133" t="s">
        <v>171</v>
      </c>
      <c r="J157" s="135">
        <v>2668.78029605746</v>
      </c>
      <c r="K157" s="136" t="s">
        <v>148</v>
      </c>
      <c r="L157" s="136" t="s">
        <v>149</v>
      </c>
      <c r="M157" s="133" t="b">
        <v>0</v>
      </c>
      <c r="N157" s="133" t="s">
        <v>370</v>
      </c>
      <c r="O157" s="133" t="s">
        <v>151</v>
      </c>
      <c r="P157" s="133" t="s">
        <v>152</v>
      </c>
      <c r="Q157" s="133" t="s">
        <v>153</v>
      </c>
      <c r="R157" s="133">
        <v>18</v>
      </c>
      <c r="S157" s="131"/>
      <c r="T157" s="156">
        <v>15</v>
      </c>
      <c r="U157" s="133">
        <v>20</v>
      </c>
      <c r="V157" s="133">
        <v>10</v>
      </c>
      <c r="W157" s="133">
        <v>15</v>
      </c>
      <c r="X157" s="133">
        <v>10</v>
      </c>
      <c r="Y157" s="133">
        <v>10</v>
      </c>
      <c r="Z157" s="133">
        <f t="shared" si="5"/>
        <v>80</v>
      </c>
      <c r="AA157" s="133" t="s">
        <v>826</v>
      </c>
      <c r="AB157" s="131"/>
    </row>
    <row r="158" spans="1:28">
      <c r="A158" s="145">
        <f t="shared" si="4"/>
        <v>156</v>
      </c>
      <c r="B158" s="133" t="s">
        <v>572</v>
      </c>
      <c r="C158" s="133" t="s">
        <v>573</v>
      </c>
      <c r="D158" s="134">
        <v>-0.71041256600000002</v>
      </c>
      <c r="E158" s="134">
        <v>21.6272433</v>
      </c>
      <c r="F158" s="133" t="s">
        <v>568</v>
      </c>
      <c r="G158" s="133" t="s">
        <v>574</v>
      </c>
      <c r="H158" s="133" t="s">
        <v>170</v>
      </c>
      <c r="I158" s="133" t="s">
        <v>171</v>
      </c>
      <c r="J158" s="135">
        <v>2831.7302740141699</v>
      </c>
      <c r="K158" s="136" t="s">
        <v>148</v>
      </c>
      <c r="L158" s="136" t="s">
        <v>149</v>
      </c>
      <c r="M158" s="133" t="b">
        <v>0</v>
      </c>
      <c r="N158" s="133" t="s">
        <v>370</v>
      </c>
      <c r="O158" s="133" t="s">
        <v>151</v>
      </c>
      <c r="P158" s="133" t="s">
        <v>152</v>
      </c>
      <c r="Q158" s="133" t="s">
        <v>153</v>
      </c>
      <c r="R158" s="133">
        <v>18</v>
      </c>
      <c r="S158" s="131"/>
      <c r="T158" s="156">
        <v>15</v>
      </c>
      <c r="U158" s="133">
        <v>20</v>
      </c>
      <c r="V158" s="133">
        <v>10</v>
      </c>
      <c r="W158" s="133">
        <v>15</v>
      </c>
      <c r="X158" s="133">
        <v>10</v>
      </c>
      <c r="Y158" s="133">
        <v>10</v>
      </c>
      <c r="Z158" s="133">
        <f t="shared" si="5"/>
        <v>80</v>
      </c>
      <c r="AA158" s="133" t="s">
        <v>826</v>
      </c>
      <c r="AB158" s="131"/>
    </row>
    <row r="159" spans="1:28">
      <c r="A159" s="145">
        <f t="shared" si="4"/>
        <v>157</v>
      </c>
      <c r="B159" s="133" t="s">
        <v>575</v>
      </c>
      <c r="C159" s="133" t="s">
        <v>576</v>
      </c>
      <c r="D159" s="134">
        <v>-0.86647850400000004</v>
      </c>
      <c r="E159" s="134">
        <v>26.149183369999999</v>
      </c>
      <c r="F159" s="133" t="s">
        <v>187</v>
      </c>
      <c r="G159" s="133" t="s">
        <v>577</v>
      </c>
      <c r="H159" s="133" t="s">
        <v>170</v>
      </c>
      <c r="I159" s="133" t="s">
        <v>171</v>
      </c>
      <c r="J159" s="135">
        <v>245.35829333960999</v>
      </c>
      <c r="K159" s="136" t="s">
        <v>158</v>
      </c>
      <c r="L159" s="136" t="s">
        <v>159</v>
      </c>
      <c r="M159" s="133" t="b">
        <v>0</v>
      </c>
      <c r="N159" s="133" t="s">
        <v>370</v>
      </c>
      <c r="O159" s="133" t="s">
        <v>151</v>
      </c>
      <c r="P159" s="133" t="s">
        <v>152</v>
      </c>
      <c r="Q159" s="133" t="s">
        <v>153</v>
      </c>
      <c r="R159" s="133">
        <v>18</v>
      </c>
      <c r="S159" s="131"/>
      <c r="T159" s="156">
        <v>15</v>
      </c>
      <c r="U159" s="133">
        <v>20</v>
      </c>
      <c r="V159" s="133">
        <v>5</v>
      </c>
      <c r="W159" s="133">
        <v>15</v>
      </c>
      <c r="X159" s="133">
        <v>10</v>
      </c>
      <c r="Y159" s="133">
        <v>10</v>
      </c>
      <c r="Z159" s="133">
        <f t="shared" si="5"/>
        <v>75</v>
      </c>
      <c r="AA159" s="133" t="s">
        <v>826</v>
      </c>
      <c r="AB159" s="131"/>
    </row>
    <row r="160" spans="1:28">
      <c r="A160" s="145">
        <f t="shared" si="4"/>
        <v>158</v>
      </c>
      <c r="B160" s="133" t="s">
        <v>578</v>
      </c>
      <c r="C160" s="133" t="s">
        <v>579</v>
      </c>
      <c r="D160" s="134">
        <v>1.9635243155673301</v>
      </c>
      <c r="E160" s="134">
        <v>28.766514560029002</v>
      </c>
      <c r="F160" s="133" t="s">
        <v>174</v>
      </c>
      <c r="G160" s="133" t="s">
        <v>191</v>
      </c>
      <c r="H160" s="133" t="s">
        <v>176</v>
      </c>
      <c r="I160" s="133" t="s">
        <v>177</v>
      </c>
      <c r="J160" s="135">
        <v>605.23076938837801</v>
      </c>
      <c r="K160" s="136" t="s">
        <v>164</v>
      </c>
      <c r="L160" s="136" t="s">
        <v>165</v>
      </c>
      <c r="M160" s="133" t="b">
        <v>0</v>
      </c>
      <c r="N160" s="133" t="s">
        <v>370</v>
      </c>
      <c r="O160" s="133" t="s">
        <v>151</v>
      </c>
      <c r="P160" s="133" t="s">
        <v>152</v>
      </c>
      <c r="Q160" s="133" t="s">
        <v>153</v>
      </c>
      <c r="R160" s="133">
        <v>18</v>
      </c>
      <c r="S160" s="131" t="s">
        <v>822</v>
      </c>
      <c r="T160" s="156">
        <v>30</v>
      </c>
      <c r="U160" s="133">
        <v>20</v>
      </c>
      <c r="V160" s="133">
        <v>5</v>
      </c>
      <c r="W160" s="133">
        <v>0</v>
      </c>
      <c r="X160" s="133">
        <v>10</v>
      </c>
      <c r="Y160" s="133">
        <v>10</v>
      </c>
      <c r="Z160" s="133">
        <f t="shared" si="5"/>
        <v>75</v>
      </c>
      <c r="AA160" s="133" t="s">
        <v>826</v>
      </c>
      <c r="AB160" s="131"/>
    </row>
    <row r="161" spans="1:28">
      <c r="A161" s="145">
        <f t="shared" si="4"/>
        <v>159</v>
      </c>
      <c r="B161" s="133" t="s">
        <v>353</v>
      </c>
      <c r="C161" s="133" t="s">
        <v>353</v>
      </c>
      <c r="D161" s="134">
        <v>-1.4192990000000001</v>
      </c>
      <c r="E161" s="134">
        <v>22.495619000000001</v>
      </c>
      <c r="F161" s="133" t="s">
        <v>568</v>
      </c>
      <c r="G161" s="133" t="s">
        <v>569</v>
      </c>
      <c r="H161" s="133" t="s">
        <v>170</v>
      </c>
      <c r="I161" s="133" t="s">
        <v>171</v>
      </c>
      <c r="J161" s="135">
        <v>2430.9009356796701</v>
      </c>
      <c r="K161" s="136" t="s">
        <v>148</v>
      </c>
      <c r="L161" s="136" t="s">
        <v>149</v>
      </c>
      <c r="M161" s="133" t="b">
        <v>0</v>
      </c>
      <c r="N161" s="133" t="s">
        <v>370</v>
      </c>
      <c r="O161" s="133" t="s">
        <v>151</v>
      </c>
      <c r="P161" s="133" t="s">
        <v>152</v>
      </c>
      <c r="Q161" s="133" t="s">
        <v>153</v>
      </c>
      <c r="R161" s="133">
        <v>18</v>
      </c>
      <c r="S161" s="131"/>
      <c r="T161" s="156">
        <v>15</v>
      </c>
      <c r="U161" s="133">
        <v>20</v>
      </c>
      <c r="V161" s="133">
        <v>10</v>
      </c>
      <c r="W161" s="133">
        <v>15</v>
      </c>
      <c r="X161" s="133">
        <v>10</v>
      </c>
      <c r="Y161" s="133">
        <v>10</v>
      </c>
      <c r="Z161" s="133">
        <f t="shared" si="5"/>
        <v>80</v>
      </c>
      <c r="AA161" s="133" t="s">
        <v>826</v>
      </c>
      <c r="AB161" s="131"/>
    </row>
    <row r="162" spans="1:28">
      <c r="A162" s="145">
        <f t="shared" si="4"/>
        <v>160</v>
      </c>
      <c r="B162" s="133" t="s">
        <v>580</v>
      </c>
      <c r="C162" s="133" t="s">
        <v>581</v>
      </c>
      <c r="D162" s="134">
        <v>-1.153518</v>
      </c>
      <c r="E162" s="134">
        <v>22.474326999999999</v>
      </c>
      <c r="F162" s="133" t="s">
        <v>568</v>
      </c>
      <c r="G162" s="133" t="s">
        <v>569</v>
      </c>
      <c r="H162" s="133" t="s">
        <v>170</v>
      </c>
      <c r="I162" s="133" t="s">
        <v>171</v>
      </c>
      <c r="J162" s="135">
        <v>2227.2569005936298</v>
      </c>
      <c r="K162" s="136" t="s">
        <v>148</v>
      </c>
      <c r="L162" s="136" t="s">
        <v>149</v>
      </c>
      <c r="M162" s="133" t="b">
        <v>0</v>
      </c>
      <c r="N162" s="133" t="s">
        <v>370</v>
      </c>
      <c r="O162" s="133" t="s">
        <v>151</v>
      </c>
      <c r="P162" s="133" t="s">
        <v>152</v>
      </c>
      <c r="Q162" s="133" t="s">
        <v>153</v>
      </c>
      <c r="R162" s="133">
        <v>18</v>
      </c>
      <c r="S162" s="131"/>
      <c r="T162" s="156">
        <v>15</v>
      </c>
      <c r="U162" s="133">
        <v>20</v>
      </c>
      <c r="V162" s="133">
        <v>10</v>
      </c>
      <c r="W162" s="133">
        <v>15</v>
      </c>
      <c r="X162" s="133">
        <v>10</v>
      </c>
      <c r="Y162" s="133">
        <v>10</v>
      </c>
      <c r="Z162" s="133">
        <f t="shared" si="5"/>
        <v>80</v>
      </c>
      <c r="AA162" s="133" t="s">
        <v>826</v>
      </c>
      <c r="AB162" s="131"/>
    </row>
    <row r="163" spans="1:28">
      <c r="A163" s="145">
        <f t="shared" si="4"/>
        <v>161</v>
      </c>
      <c r="B163" s="133" t="s">
        <v>582</v>
      </c>
      <c r="C163" s="133" t="s">
        <v>583</v>
      </c>
      <c r="D163" s="134">
        <v>0.36803599999999997</v>
      </c>
      <c r="E163" s="134">
        <v>25.397447</v>
      </c>
      <c r="F163" s="133" t="s">
        <v>187</v>
      </c>
      <c r="G163" s="133" t="s">
        <v>577</v>
      </c>
      <c r="H163" s="133" t="s">
        <v>170</v>
      </c>
      <c r="I163" s="133" t="s">
        <v>171</v>
      </c>
      <c r="J163" s="135">
        <v>8968.7082694130295</v>
      </c>
      <c r="K163" s="136" t="s">
        <v>196</v>
      </c>
      <c r="L163" s="136" t="s">
        <v>197</v>
      </c>
      <c r="M163" s="133" t="b">
        <v>1</v>
      </c>
      <c r="N163" s="133" t="s">
        <v>370</v>
      </c>
      <c r="O163" s="133" t="s">
        <v>198</v>
      </c>
      <c r="P163" s="133" t="s">
        <v>199</v>
      </c>
      <c r="Q163" s="133" t="s">
        <v>153</v>
      </c>
      <c r="R163" s="133">
        <v>35</v>
      </c>
      <c r="S163" s="131"/>
      <c r="T163" s="156">
        <v>15</v>
      </c>
      <c r="U163" s="133">
        <v>20</v>
      </c>
      <c r="V163" s="133">
        <v>15</v>
      </c>
      <c r="W163" s="133">
        <v>15</v>
      </c>
      <c r="X163" s="133">
        <v>10</v>
      </c>
      <c r="Y163" s="133">
        <v>10</v>
      </c>
      <c r="Z163" s="133">
        <f t="shared" si="5"/>
        <v>85</v>
      </c>
      <c r="AA163" s="133" t="s">
        <v>826</v>
      </c>
      <c r="AB163" s="131"/>
    </row>
    <row r="164" spans="1:28">
      <c r="A164" s="145">
        <f t="shared" si="4"/>
        <v>162</v>
      </c>
      <c r="B164" s="133">
        <v>3</v>
      </c>
      <c r="C164" s="133" t="s">
        <v>584</v>
      </c>
      <c r="D164" s="134">
        <v>4.5194200000000002</v>
      </c>
      <c r="E164" s="134">
        <v>20.30734</v>
      </c>
      <c r="F164" s="133" t="s">
        <v>194</v>
      </c>
      <c r="G164" s="133" t="s">
        <v>528</v>
      </c>
      <c r="H164" s="133" t="s">
        <v>170</v>
      </c>
      <c r="I164" s="133" t="s">
        <v>171</v>
      </c>
      <c r="J164" s="135">
        <v>2950</v>
      </c>
      <c r="K164" s="136" t="s">
        <v>148</v>
      </c>
      <c r="L164" s="136" t="s">
        <v>149</v>
      </c>
      <c r="M164" s="133" t="b">
        <v>0</v>
      </c>
      <c r="N164" s="133" t="s">
        <v>370</v>
      </c>
      <c r="O164" s="133" t="s">
        <v>151</v>
      </c>
      <c r="P164" s="133" t="s">
        <v>152</v>
      </c>
      <c r="Q164" s="133" t="s">
        <v>153</v>
      </c>
      <c r="R164" s="133">
        <v>18</v>
      </c>
      <c r="S164" s="131"/>
      <c r="T164" s="156">
        <v>15</v>
      </c>
      <c r="U164" s="133">
        <v>20</v>
      </c>
      <c r="V164" s="133">
        <v>10</v>
      </c>
      <c r="W164" s="133">
        <v>15</v>
      </c>
      <c r="X164" s="133">
        <v>10</v>
      </c>
      <c r="Y164" s="133">
        <v>10</v>
      </c>
      <c r="Z164" s="133">
        <f t="shared" si="5"/>
        <v>80</v>
      </c>
      <c r="AA164" s="133" t="s">
        <v>826</v>
      </c>
      <c r="AB164" s="131"/>
    </row>
    <row r="165" spans="1:28">
      <c r="A165" s="145">
        <f t="shared" si="4"/>
        <v>163</v>
      </c>
      <c r="B165" s="133">
        <v>6</v>
      </c>
      <c r="C165" s="133" t="s">
        <v>585</v>
      </c>
      <c r="D165" s="134" t="s">
        <v>802</v>
      </c>
      <c r="E165" s="134" t="s">
        <v>803</v>
      </c>
      <c r="F165" s="133" t="s">
        <v>383</v>
      </c>
      <c r="G165" s="133" t="s">
        <v>586</v>
      </c>
      <c r="H165" s="133" t="s">
        <v>170</v>
      </c>
      <c r="I165" s="133" t="s">
        <v>171</v>
      </c>
      <c r="J165" s="135">
        <v>380</v>
      </c>
      <c r="K165" s="136" t="s">
        <v>158</v>
      </c>
      <c r="L165" s="136" t="s">
        <v>159</v>
      </c>
      <c r="M165" s="133" t="b">
        <v>0</v>
      </c>
      <c r="N165" s="133" t="s">
        <v>370</v>
      </c>
      <c r="O165" s="133" t="s">
        <v>151</v>
      </c>
      <c r="P165" s="133" t="s">
        <v>152</v>
      </c>
      <c r="Q165" s="133" t="s">
        <v>153</v>
      </c>
      <c r="R165" s="133">
        <v>18</v>
      </c>
      <c r="S165" s="131" t="s">
        <v>823</v>
      </c>
      <c r="T165" s="156">
        <v>10</v>
      </c>
      <c r="U165" s="133">
        <v>10</v>
      </c>
      <c r="V165" s="133">
        <v>5</v>
      </c>
      <c r="W165" s="133">
        <v>10</v>
      </c>
      <c r="X165" s="133">
        <v>10</v>
      </c>
      <c r="Y165" s="133">
        <v>0</v>
      </c>
      <c r="Z165" s="133">
        <f t="shared" si="5"/>
        <v>45</v>
      </c>
      <c r="AA165" s="133" t="s">
        <v>827</v>
      </c>
      <c r="AB165" s="131" t="s">
        <v>823</v>
      </c>
    </row>
    <row r="166" spans="1:28">
      <c r="A166" s="145">
        <f t="shared" si="4"/>
        <v>164</v>
      </c>
      <c r="B166" s="133">
        <v>10</v>
      </c>
      <c r="C166" s="133" t="s">
        <v>587</v>
      </c>
      <c r="D166" s="134">
        <v>4.3108291369999998</v>
      </c>
      <c r="E166" s="134">
        <v>20.563547799999998</v>
      </c>
      <c r="F166" s="133" t="s">
        <v>194</v>
      </c>
      <c r="G166" s="133" t="s">
        <v>525</v>
      </c>
      <c r="H166" s="133" t="s">
        <v>170</v>
      </c>
      <c r="I166" s="133" t="s">
        <v>171</v>
      </c>
      <c r="J166" s="135">
        <v>721</v>
      </c>
      <c r="K166" s="136" t="s">
        <v>164</v>
      </c>
      <c r="L166" s="136" t="s">
        <v>165</v>
      </c>
      <c r="M166" s="133" t="b">
        <v>0</v>
      </c>
      <c r="N166" s="133" t="s">
        <v>370</v>
      </c>
      <c r="O166" s="133" t="s">
        <v>151</v>
      </c>
      <c r="P166" s="133" t="s">
        <v>152</v>
      </c>
      <c r="Q166" s="133" t="s">
        <v>153</v>
      </c>
      <c r="R166" s="133">
        <v>18</v>
      </c>
      <c r="S166" s="131"/>
      <c r="T166" s="156">
        <v>15</v>
      </c>
      <c r="U166" s="133">
        <v>20</v>
      </c>
      <c r="V166" s="133">
        <v>5</v>
      </c>
      <c r="W166" s="133">
        <v>15</v>
      </c>
      <c r="X166" s="133">
        <v>10</v>
      </c>
      <c r="Y166" s="133">
        <v>10</v>
      </c>
      <c r="Z166" s="133">
        <f t="shared" si="5"/>
        <v>75</v>
      </c>
      <c r="AA166" s="133" t="s">
        <v>826</v>
      </c>
      <c r="AB166" s="131"/>
    </row>
    <row r="167" spans="1:28">
      <c r="A167" s="145">
        <f t="shared" si="4"/>
        <v>165</v>
      </c>
      <c r="B167" s="133">
        <v>13</v>
      </c>
      <c r="C167" s="133" t="s">
        <v>588</v>
      </c>
      <c r="D167" s="134">
        <v>4.26837</v>
      </c>
      <c r="E167" s="134">
        <v>20.45429</v>
      </c>
      <c r="F167" s="133" t="s">
        <v>194</v>
      </c>
      <c r="G167" s="133" t="s">
        <v>525</v>
      </c>
      <c r="H167" s="133" t="s">
        <v>170</v>
      </c>
      <c r="I167" s="133" t="s">
        <v>171</v>
      </c>
      <c r="J167" s="135">
        <v>2526</v>
      </c>
      <c r="K167" s="136" t="s">
        <v>148</v>
      </c>
      <c r="L167" s="136" t="s">
        <v>149</v>
      </c>
      <c r="M167" s="133" t="b">
        <v>0</v>
      </c>
      <c r="N167" s="133" t="s">
        <v>370</v>
      </c>
      <c r="O167" s="133" t="s">
        <v>151</v>
      </c>
      <c r="P167" s="133" t="s">
        <v>152</v>
      </c>
      <c r="Q167" s="133" t="s">
        <v>153</v>
      </c>
      <c r="R167" s="133">
        <v>18</v>
      </c>
      <c r="S167" s="131"/>
      <c r="T167" s="156">
        <v>15</v>
      </c>
      <c r="U167" s="133">
        <v>20</v>
      </c>
      <c r="V167" s="133">
        <v>10</v>
      </c>
      <c r="W167" s="133">
        <v>15</v>
      </c>
      <c r="X167" s="133">
        <v>10</v>
      </c>
      <c r="Y167" s="133">
        <v>10</v>
      </c>
      <c r="Z167" s="133">
        <f t="shared" si="5"/>
        <v>80</v>
      </c>
      <c r="AA167" s="133" t="s">
        <v>826</v>
      </c>
      <c r="AB167" s="131"/>
    </row>
    <row r="168" spans="1:28">
      <c r="A168" s="145">
        <f t="shared" si="4"/>
        <v>166</v>
      </c>
      <c r="B168" s="133">
        <v>19</v>
      </c>
      <c r="C168" s="133" t="s">
        <v>589</v>
      </c>
      <c r="D168" s="134">
        <v>4.0602748750000002</v>
      </c>
      <c r="E168" s="134">
        <v>20.131202330000001</v>
      </c>
      <c r="F168" s="133" t="s">
        <v>194</v>
      </c>
      <c r="G168" s="133" t="s">
        <v>528</v>
      </c>
      <c r="H168" s="133" t="s">
        <v>170</v>
      </c>
      <c r="I168" s="133" t="s">
        <v>171</v>
      </c>
      <c r="J168" s="135">
        <v>498</v>
      </c>
      <c r="K168" s="136" t="s">
        <v>158</v>
      </c>
      <c r="L168" s="136" t="s">
        <v>159</v>
      </c>
      <c r="M168" s="133" t="b">
        <v>0</v>
      </c>
      <c r="N168" s="133" t="s">
        <v>370</v>
      </c>
      <c r="O168" s="133" t="s">
        <v>151</v>
      </c>
      <c r="P168" s="133" t="s">
        <v>152</v>
      </c>
      <c r="Q168" s="133" t="s">
        <v>153</v>
      </c>
      <c r="R168" s="133">
        <v>18</v>
      </c>
      <c r="S168" s="131" t="s">
        <v>823</v>
      </c>
      <c r="T168" s="156">
        <v>10</v>
      </c>
      <c r="U168" s="133">
        <v>10</v>
      </c>
      <c r="V168" s="133">
        <v>5</v>
      </c>
      <c r="W168" s="133">
        <v>10</v>
      </c>
      <c r="X168" s="133">
        <v>10</v>
      </c>
      <c r="Y168" s="133">
        <v>0</v>
      </c>
      <c r="Z168" s="133">
        <f t="shared" si="5"/>
        <v>45</v>
      </c>
      <c r="AA168" s="133" t="s">
        <v>827</v>
      </c>
      <c r="AB168" s="131" t="s">
        <v>823</v>
      </c>
    </row>
    <row r="169" spans="1:28">
      <c r="A169" s="145">
        <f t="shared" si="4"/>
        <v>167</v>
      </c>
      <c r="B169" s="133">
        <v>28</v>
      </c>
      <c r="C169" s="133" t="s">
        <v>590</v>
      </c>
      <c r="D169" s="134" t="s">
        <v>820</v>
      </c>
      <c r="E169" s="134" t="s">
        <v>821</v>
      </c>
      <c r="F169" s="133" t="s">
        <v>383</v>
      </c>
      <c r="G169" s="133" t="s">
        <v>591</v>
      </c>
      <c r="H169" s="133" t="s">
        <v>170</v>
      </c>
      <c r="I169" s="133" t="s">
        <v>171</v>
      </c>
      <c r="J169" s="135">
        <v>2612</v>
      </c>
      <c r="K169" s="136" t="s">
        <v>148</v>
      </c>
      <c r="L169" s="136" t="s">
        <v>149</v>
      </c>
      <c r="M169" s="133" t="b">
        <v>0</v>
      </c>
      <c r="N169" s="133" t="s">
        <v>370</v>
      </c>
      <c r="O169" s="133" t="s">
        <v>151</v>
      </c>
      <c r="P169" s="133" t="s">
        <v>152</v>
      </c>
      <c r="Q169" s="133" t="s">
        <v>153</v>
      </c>
      <c r="R169" s="133">
        <v>18</v>
      </c>
      <c r="S169" s="131"/>
      <c r="T169" s="156">
        <v>15</v>
      </c>
      <c r="U169" s="133">
        <v>20</v>
      </c>
      <c r="V169" s="133">
        <v>10</v>
      </c>
      <c r="W169" s="133">
        <v>15</v>
      </c>
      <c r="X169" s="133">
        <v>10</v>
      </c>
      <c r="Y169" s="133">
        <v>10</v>
      </c>
      <c r="Z169" s="133">
        <f t="shared" si="5"/>
        <v>80</v>
      </c>
      <c r="AA169" s="133" t="s">
        <v>826</v>
      </c>
      <c r="AB169" s="131"/>
    </row>
    <row r="170" spans="1:28">
      <c r="A170" s="145">
        <f t="shared" si="4"/>
        <v>168</v>
      </c>
      <c r="B170" s="133">
        <v>91</v>
      </c>
      <c r="C170" s="133" t="s">
        <v>592</v>
      </c>
      <c r="D170" s="134">
        <v>2.5552354460000002</v>
      </c>
      <c r="E170" s="134">
        <v>20.816476640000001</v>
      </c>
      <c r="F170" s="133" t="s">
        <v>211</v>
      </c>
      <c r="G170" s="133" t="s">
        <v>593</v>
      </c>
      <c r="H170" s="133" t="s">
        <v>170</v>
      </c>
      <c r="I170" s="133" t="s">
        <v>171</v>
      </c>
      <c r="J170" s="135">
        <v>1382</v>
      </c>
      <c r="K170" s="136" t="s">
        <v>164</v>
      </c>
      <c r="L170" s="136" t="s">
        <v>165</v>
      </c>
      <c r="M170" s="133" t="b">
        <v>0</v>
      </c>
      <c r="N170" s="133" t="s">
        <v>370</v>
      </c>
      <c r="O170" s="133" t="s">
        <v>151</v>
      </c>
      <c r="P170" s="133" t="s">
        <v>152</v>
      </c>
      <c r="Q170" s="133" t="s">
        <v>153</v>
      </c>
      <c r="R170" s="133">
        <v>18</v>
      </c>
      <c r="S170" s="131"/>
      <c r="T170" s="156">
        <v>15</v>
      </c>
      <c r="U170" s="133">
        <v>20</v>
      </c>
      <c r="V170" s="133">
        <v>5</v>
      </c>
      <c r="W170" s="133">
        <v>15</v>
      </c>
      <c r="X170" s="133">
        <v>10</v>
      </c>
      <c r="Y170" s="133">
        <v>10</v>
      </c>
      <c r="Z170" s="133">
        <f t="shared" si="5"/>
        <v>75</v>
      </c>
      <c r="AA170" s="133" t="s">
        <v>826</v>
      </c>
      <c r="AB170" s="131"/>
    </row>
    <row r="171" spans="1:28">
      <c r="A171" s="145">
        <f t="shared" si="4"/>
        <v>169</v>
      </c>
      <c r="B171" s="133">
        <v>266</v>
      </c>
      <c r="C171" s="133" t="s">
        <v>594</v>
      </c>
      <c r="D171" s="134">
        <v>-2.7545299999999999</v>
      </c>
      <c r="E171" s="134">
        <v>17.03997</v>
      </c>
      <c r="F171" s="133" t="s">
        <v>156</v>
      </c>
      <c r="G171" s="133" t="s">
        <v>330</v>
      </c>
      <c r="H171" s="133" t="s">
        <v>146</v>
      </c>
      <c r="I171" s="133" t="s">
        <v>147</v>
      </c>
      <c r="J171" s="135">
        <v>2710</v>
      </c>
      <c r="K171" s="136" t="s">
        <v>148</v>
      </c>
      <c r="L171" s="136" t="s">
        <v>149</v>
      </c>
      <c r="M171" s="133" t="b">
        <v>0</v>
      </c>
      <c r="N171" s="133" t="s">
        <v>370</v>
      </c>
      <c r="O171" s="133" t="s">
        <v>151</v>
      </c>
      <c r="P171" s="133" t="s">
        <v>152</v>
      </c>
      <c r="Q171" s="133" t="s">
        <v>153</v>
      </c>
      <c r="R171" s="133">
        <v>18</v>
      </c>
      <c r="S171" s="131"/>
      <c r="T171" s="156">
        <v>15</v>
      </c>
      <c r="U171" s="133">
        <v>20</v>
      </c>
      <c r="V171" s="133">
        <v>10</v>
      </c>
      <c r="W171" s="133">
        <v>15</v>
      </c>
      <c r="X171" s="133">
        <v>10</v>
      </c>
      <c r="Y171" s="133">
        <v>10</v>
      </c>
      <c r="Z171" s="133">
        <f t="shared" si="5"/>
        <v>80</v>
      </c>
      <c r="AA171" s="133" t="s">
        <v>826</v>
      </c>
      <c r="AB171" s="131"/>
    </row>
    <row r="172" spans="1:28">
      <c r="A172" s="145">
        <f t="shared" si="4"/>
        <v>170</v>
      </c>
      <c r="B172" s="133">
        <v>261</v>
      </c>
      <c r="C172" s="133" t="s">
        <v>595</v>
      </c>
      <c r="D172" s="134">
        <v>-2.6162854379999998</v>
      </c>
      <c r="E172" s="134">
        <v>22.154160170000001</v>
      </c>
      <c r="F172" s="133" t="s">
        <v>219</v>
      </c>
      <c r="G172" s="133" t="s">
        <v>596</v>
      </c>
      <c r="H172" s="133" t="s">
        <v>221</v>
      </c>
      <c r="I172" s="133" t="s">
        <v>222</v>
      </c>
      <c r="J172" s="135">
        <v>416</v>
      </c>
      <c r="K172" s="136" t="s">
        <v>158</v>
      </c>
      <c r="L172" s="136" t="s">
        <v>159</v>
      </c>
      <c r="M172" s="133" t="b">
        <v>0</v>
      </c>
      <c r="N172" s="133" t="s">
        <v>370</v>
      </c>
      <c r="O172" s="133" t="s">
        <v>151</v>
      </c>
      <c r="P172" s="133" t="s">
        <v>152</v>
      </c>
      <c r="Q172" s="133" t="s">
        <v>153</v>
      </c>
      <c r="R172" s="133">
        <v>18</v>
      </c>
      <c r="S172" s="131"/>
      <c r="T172" s="156">
        <v>15</v>
      </c>
      <c r="U172" s="133">
        <v>20</v>
      </c>
      <c r="V172" s="133">
        <v>5</v>
      </c>
      <c r="W172" s="133">
        <v>15</v>
      </c>
      <c r="X172" s="133">
        <v>10</v>
      </c>
      <c r="Y172" s="133">
        <v>10</v>
      </c>
      <c r="Z172" s="133">
        <f t="shared" si="5"/>
        <v>75</v>
      </c>
      <c r="AA172" s="133" t="s">
        <v>826</v>
      </c>
      <c r="AB172" s="131"/>
    </row>
    <row r="173" spans="1:28">
      <c r="A173" s="145">
        <f t="shared" si="4"/>
        <v>171</v>
      </c>
      <c r="B173" s="133">
        <v>264</v>
      </c>
      <c r="C173" s="133" t="s">
        <v>597</v>
      </c>
      <c r="D173" s="134">
        <v>-2.7020815690000002</v>
      </c>
      <c r="E173" s="134">
        <v>24.24227574</v>
      </c>
      <c r="F173" s="133" t="s">
        <v>219</v>
      </c>
      <c r="G173" s="133" t="s">
        <v>220</v>
      </c>
      <c r="H173" s="133" t="s">
        <v>221</v>
      </c>
      <c r="I173" s="133" t="s">
        <v>222</v>
      </c>
      <c r="J173" s="135">
        <v>758</v>
      </c>
      <c r="K173" s="136" t="s">
        <v>164</v>
      </c>
      <c r="L173" s="136" t="s">
        <v>165</v>
      </c>
      <c r="M173" s="133" t="b">
        <v>0</v>
      </c>
      <c r="N173" s="133" t="s">
        <v>370</v>
      </c>
      <c r="O173" s="133" t="s">
        <v>151</v>
      </c>
      <c r="P173" s="133" t="s">
        <v>152</v>
      </c>
      <c r="Q173" s="133" t="s">
        <v>153</v>
      </c>
      <c r="R173" s="133">
        <v>18</v>
      </c>
      <c r="S173" s="131"/>
      <c r="T173" s="156">
        <v>15</v>
      </c>
      <c r="U173" s="133">
        <v>20</v>
      </c>
      <c r="V173" s="133">
        <v>5</v>
      </c>
      <c r="W173" s="133">
        <v>15</v>
      </c>
      <c r="X173" s="133">
        <v>10</v>
      </c>
      <c r="Y173" s="133">
        <v>10</v>
      </c>
      <c r="Z173" s="133">
        <f t="shared" si="5"/>
        <v>75</v>
      </c>
      <c r="AA173" s="133" t="s">
        <v>826</v>
      </c>
      <c r="AB173" s="131"/>
    </row>
    <row r="174" spans="1:28">
      <c r="A174" s="145">
        <f t="shared" si="4"/>
        <v>172</v>
      </c>
      <c r="B174" s="133">
        <v>272</v>
      </c>
      <c r="C174" s="133" t="s">
        <v>598</v>
      </c>
      <c r="D174" s="134">
        <v>-2.9260199999999998</v>
      </c>
      <c r="E174" s="134">
        <v>19.881070000000001</v>
      </c>
      <c r="F174" s="133" t="s">
        <v>156</v>
      </c>
      <c r="G174" s="133" t="s">
        <v>521</v>
      </c>
      <c r="H174" s="133" t="s">
        <v>146</v>
      </c>
      <c r="I174" s="133" t="s">
        <v>147</v>
      </c>
      <c r="J174" s="135">
        <v>1661</v>
      </c>
      <c r="K174" s="136" t="s">
        <v>148</v>
      </c>
      <c r="L174" s="136" t="s">
        <v>149</v>
      </c>
      <c r="M174" s="133" t="b">
        <v>0</v>
      </c>
      <c r="N174" s="133" t="s">
        <v>370</v>
      </c>
      <c r="O174" s="133" t="s">
        <v>151</v>
      </c>
      <c r="P174" s="133" t="s">
        <v>152</v>
      </c>
      <c r="Q174" s="133" t="s">
        <v>153</v>
      </c>
      <c r="R174" s="133">
        <v>18</v>
      </c>
      <c r="S174" s="131"/>
      <c r="T174" s="156">
        <v>15</v>
      </c>
      <c r="U174" s="133">
        <v>20</v>
      </c>
      <c r="V174" s="133">
        <v>10</v>
      </c>
      <c r="W174" s="133">
        <v>15</v>
      </c>
      <c r="X174" s="133">
        <v>10</v>
      </c>
      <c r="Y174" s="133">
        <v>10</v>
      </c>
      <c r="Z174" s="133">
        <f t="shared" si="5"/>
        <v>80</v>
      </c>
      <c r="AA174" s="133" t="s">
        <v>826</v>
      </c>
      <c r="AB174" s="131"/>
    </row>
    <row r="175" spans="1:28">
      <c r="A175" s="145">
        <f t="shared" si="4"/>
        <v>173</v>
      </c>
      <c r="B175" s="133" t="s">
        <v>599</v>
      </c>
      <c r="C175" s="133" t="s">
        <v>600</v>
      </c>
      <c r="D175" s="134">
        <v>-4.6436099540000004</v>
      </c>
      <c r="E175" s="134">
        <v>24.895497339999999</v>
      </c>
      <c r="F175" s="133" t="s">
        <v>207</v>
      </c>
      <c r="G175" s="133" t="s">
        <v>327</v>
      </c>
      <c r="H175" s="133" t="s">
        <v>176</v>
      </c>
      <c r="I175" s="133" t="s">
        <v>177</v>
      </c>
      <c r="J175" s="135">
        <v>549.77892073243902</v>
      </c>
      <c r="K175" s="136" t="s">
        <v>164</v>
      </c>
      <c r="L175" s="136" t="s">
        <v>165</v>
      </c>
      <c r="M175" s="133" t="b">
        <v>0</v>
      </c>
      <c r="N175" s="133" t="s">
        <v>370</v>
      </c>
      <c r="O175" s="133" t="s">
        <v>151</v>
      </c>
      <c r="P175" s="133" t="s">
        <v>152</v>
      </c>
      <c r="Q175" s="133" t="s">
        <v>153</v>
      </c>
      <c r="R175" s="133">
        <v>18</v>
      </c>
      <c r="S175" s="131"/>
      <c r="T175" s="156">
        <v>10</v>
      </c>
      <c r="U175" s="133">
        <v>20</v>
      </c>
      <c r="V175" s="133">
        <v>5</v>
      </c>
      <c r="W175" s="133">
        <v>15</v>
      </c>
      <c r="X175" s="133">
        <v>10</v>
      </c>
      <c r="Y175" s="133">
        <v>10</v>
      </c>
      <c r="Z175" s="133">
        <f t="shared" si="5"/>
        <v>70</v>
      </c>
      <c r="AA175" s="133" t="s">
        <v>826</v>
      </c>
      <c r="AB175" s="131"/>
    </row>
    <row r="176" spans="1:28">
      <c r="A176" s="145">
        <f t="shared" si="4"/>
        <v>174</v>
      </c>
      <c r="B176" s="133">
        <v>307</v>
      </c>
      <c r="C176" s="133" t="s">
        <v>601</v>
      </c>
      <c r="D176" s="134">
        <v>-3.8305699999999998</v>
      </c>
      <c r="E176" s="134">
        <v>17.533989999999999</v>
      </c>
      <c r="F176" s="133" t="s">
        <v>162</v>
      </c>
      <c r="G176" s="133" t="s">
        <v>307</v>
      </c>
      <c r="H176" s="133" t="s">
        <v>146</v>
      </c>
      <c r="I176" s="133" t="s">
        <v>147</v>
      </c>
      <c r="J176" s="135">
        <v>1681</v>
      </c>
      <c r="K176" s="136" t="s">
        <v>148</v>
      </c>
      <c r="L176" s="136" t="s">
        <v>149</v>
      </c>
      <c r="M176" s="133" t="b">
        <v>0</v>
      </c>
      <c r="N176" s="133" t="s">
        <v>370</v>
      </c>
      <c r="O176" s="133" t="s">
        <v>151</v>
      </c>
      <c r="P176" s="133" t="s">
        <v>152</v>
      </c>
      <c r="Q176" s="133" t="s">
        <v>153</v>
      </c>
      <c r="R176" s="133">
        <v>18</v>
      </c>
      <c r="S176" s="131"/>
      <c r="T176" s="156">
        <v>15</v>
      </c>
      <c r="U176" s="133">
        <v>20</v>
      </c>
      <c r="V176" s="133">
        <v>10</v>
      </c>
      <c r="W176" s="133">
        <v>15</v>
      </c>
      <c r="X176" s="133">
        <v>10</v>
      </c>
      <c r="Y176" s="133">
        <v>10</v>
      </c>
      <c r="Z176" s="133">
        <f t="shared" si="5"/>
        <v>80</v>
      </c>
      <c r="AA176" s="133" t="s">
        <v>826</v>
      </c>
      <c r="AB176" s="131"/>
    </row>
    <row r="177" spans="1:28">
      <c r="A177" s="145">
        <f t="shared" si="4"/>
        <v>175</v>
      </c>
      <c r="B177" s="133" t="s">
        <v>602</v>
      </c>
      <c r="C177" s="133" t="s">
        <v>603</v>
      </c>
      <c r="D177" s="134">
        <v>-5.5083902250000003</v>
      </c>
      <c r="E177" s="134">
        <v>26.44905404</v>
      </c>
      <c r="F177" s="133" t="s">
        <v>254</v>
      </c>
      <c r="G177" s="133" t="s">
        <v>604</v>
      </c>
      <c r="H177" s="133" t="s">
        <v>256</v>
      </c>
      <c r="I177" s="133" t="s">
        <v>257</v>
      </c>
      <c r="J177" s="135">
        <v>522.18302594870295</v>
      </c>
      <c r="K177" s="136" t="s">
        <v>164</v>
      </c>
      <c r="L177" s="136" t="s">
        <v>165</v>
      </c>
      <c r="M177" s="133" t="b">
        <v>0</v>
      </c>
      <c r="N177" s="133" t="s">
        <v>370</v>
      </c>
      <c r="O177" s="133" t="s">
        <v>151</v>
      </c>
      <c r="P177" s="133" t="s">
        <v>152</v>
      </c>
      <c r="Q177" s="133" t="s">
        <v>153</v>
      </c>
      <c r="R177" s="133">
        <v>18</v>
      </c>
      <c r="S177" s="131"/>
      <c r="T177" s="156">
        <v>15</v>
      </c>
      <c r="U177" s="133">
        <v>20</v>
      </c>
      <c r="V177" s="133">
        <v>5</v>
      </c>
      <c r="W177" s="133">
        <v>10</v>
      </c>
      <c r="X177" s="133">
        <v>10</v>
      </c>
      <c r="Y177" s="133">
        <v>10</v>
      </c>
      <c r="Z177" s="133">
        <f t="shared" si="5"/>
        <v>70</v>
      </c>
      <c r="AA177" s="133" t="s">
        <v>826</v>
      </c>
      <c r="AB177" s="131"/>
    </row>
    <row r="178" spans="1:28">
      <c r="A178" s="145">
        <f t="shared" si="4"/>
        <v>176</v>
      </c>
      <c r="B178" s="133">
        <v>285</v>
      </c>
      <c r="C178" s="133" t="s">
        <v>605</v>
      </c>
      <c r="D178" s="134">
        <v>-3.2740499999999999</v>
      </c>
      <c r="E178" s="134">
        <v>23.152069999999998</v>
      </c>
      <c r="F178" s="133" t="s">
        <v>219</v>
      </c>
      <c r="G178" s="133" t="s">
        <v>338</v>
      </c>
      <c r="H178" s="133" t="s">
        <v>221</v>
      </c>
      <c r="I178" s="133" t="s">
        <v>222</v>
      </c>
      <c r="J178" s="135">
        <v>2884</v>
      </c>
      <c r="K178" s="136" t="s">
        <v>148</v>
      </c>
      <c r="L178" s="136" t="s">
        <v>149</v>
      </c>
      <c r="M178" s="133" t="b">
        <v>0</v>
      </c>
      <c r="N178" s="133" t="s">
        <v>370</v>
      </c>
      <c r="O178" s="133" t="s">
        <v>151</v>
      </c>
      <c r="P178" s="133" t="s">
        <v>152</v>
      </c>
      <c r="Q178" s="133" t="s">
        <v>153</v>
      </c>
      <c r="R178" s="133">
        <v>18</v>
      </c>
      <c r="S178" s="131"/>
      <c r="T178" s="156">
        <v>15</v>
      </c>
      <c r="U178" s="133">
        <v>20</v>
      </c>
      <c r="V178" s="133">
        <v>10</v>
      </c>
      <c r="W178" s="133">
        <v>15</v>
      </c>
      <c r="X178" s="133">
        <v>10</v>
      </c>
      <c r="Y178" s="133">
        <v>10</v>
      </c>
      <c r="Z178" s="133">
        <f t="shared" si="5"/>
        <v>80</v>
      </c>
      <c r="AA178" s="133" t="s">
        <v>826</v>
      </c>
      <c r="AB178" s="131"/>
    </row>
    <row r="179" spans="1:28">
      <c r="A179" s="145">
        <f t="shared" si="4"/>
        <v>177</v>
      </c>
      <c r="B179" s="133" t="s">
        <v>606</v>
      </c>
      <c r="C179" s="133" t="s">
        <v>607</v>
      </c>
      <c r="D179" s="134">
        <v>-5.8615986820000003</v>
      </c>
      <c r="E179" s="134">
        <v>26.27374631</v>
      </c>
      <c r="F179" s="133" t="s">
        <v>254</v>
      </c>
      <c r="G179" s="133" t="s">
        <v>608</v>
      </c>
      <c r="H179" s="133" t="s">
        <v>256</v>
      </c>
      <c r="I179" s="133" t="s">
        <v>257</v>
      </c>
      <c r="J179" s="135">
        <v>2025.7988691329999</v>
      </c>
      <c r="K179" s="136" t="s">
        <v>148</v>
      </c>
      <c r="L179" s="136" t="s">
        <v>149</v>
      </c>
      <c r="M179" s="133" t="b">
        <v>0</v>
      </c>
      <c r="N179" s="133" t="s">
        <v>370</v>
      </c>
      <c r="O179" s="133" t="s">
        <v>151</v>
      </c>
      <c r="P179" s="133" t="s">
        <v>152</v>
      </c>
      <c r="Q179" s="133" t="s">
        <v>153</v>
      </c>
      <c r="R179" s="133">
        <v>18</v>
      </c>
      <c r="S179" s="131"/>
      <c r="T179" s="156">
        <v>15</v>
      </c>
      <c r="U179" s="133">
        <v>20</v>
      </c>
      <c r="V179" s="133">
        <v>10</v>
      </c>
      <c r="W179" s="133">
        <v>15</v>
      </c>
      <c r="X179" s="133">
        <v>10</v>
      </c>
      <c r="Y179" s="133">
        <v>10</v>
      </c>
      <c r="Z179" s="133">
        <f t="shared" si="5"/>
        <v>80</v>
      </c>
      <c r="AA179" s="133" t="s">
        <v>826</v>
      </c>
      <c r="AB179" s="131"/>
    </row>
    <row r="180" spans="1:28">
      <c r="A180" s="145">
        <f t="shared" si="4"/>
        <v>178</v>
      </c>
      <c r="B180" s="133">
        <v>340</v>
      </c>
      <c r="C180" s="133" t="s">
        <v>609</v>
      </c>
      <c r="D180" s="134">
        <v>-4.5836300000000003</v>
      </c>
      <c r="E180" s="134">
        <v>22.015989999999999</v>
      </c>
      <c r="F180" s="133" t="s">
        <v>244</v>
      </c>
      <c r="G180" s="133" t="s">
        <v>418</v>
      </c>
      <c r="H180" s="133" t="s">
        <v>221</v>
      </c>
      <c r="I180" s="133" t="s">
        <v>222</v>
      </c>
      <c r="J180" s="135">
        <v>2810</v>
      </c>
      <c r="K180" s="136" t="s">
        <v>148</v>
      </c>
      <c r="L180" s="136" t="s">
        <v>149</v>
      </c>
      <c r="M180" s="133" t="b">
        <v>0</v>
      </c>
      <c r="N180" s="133" t="s">
        <v>370</v>
      </c>
      <c r="O180" s="133" t="s">
        <v>151</v>
      </c>
      <c r="P180" s="133" t="s">
        <v>152</v>
      </c>
      <c r="Q180" s="133" t="s">
        <v>153</v>
      </c>
      <c r="R180" s="133">
        <v>18</v>
      </c>
      <c r="S180" s="131"/>
      <c r="T180" s="156">
        <v>15</v>
      </c>
      <c r="U180" s="133">
        <v>20</v>
      </c>
      <c r="V180" s="133">
        <v>10</v>
      </c>
      <c r="W180" s="133">
        <v>15</v>
      </c>
      <c r="X180" s="133">
        <v>10</v>
      </c>
      <c r="Y180" s="133">
        <v>10</v>
      </c>
      <c r="Z180" s="133">
        <f t="shared" si="5"/>
        <v>80</v>
      </c>
      <c r="AA180" s="133" t="s">
        <v>826</v>
      </c>
      <c r="AB180" s="131"/>
    </row>
    <row r="181" spans="1:28">
      <c r="A181" s="145">
        <f t="shared" si="4"/>
        <v>179</v>
      </c>
      <c r="B181" s="133" t="s">
        <v>610</v>
      </c>
      <c r="C181" s="133" t="s">
        <v>611</v>
      </c>
      <c r="D181" s="134">
        <v>-6.1672932019999998</v>
      </c>
      <c r="E181" s="134">
        <v>28.908441870000001</v>
      </c>
      <c r="F181" s="133" t="s">
        <v>254</v>
      </c>
      <c r="G181" s="133" t="s">
        <v>255</v>
      </c>
      <c r="H181" s="133" t="s">
        <v>256</v>
      </c>
      <c r="I181" s="133" t="s">
        <v>257</v>
      </c>
      <c r="J181" s="135">
        <v>329.56541657447798</v>
      </c>
      <c r="K181" s="136" t="s">
        <v>158</v>
      </c>
      <c r="L181" s="136" t="s">
        <v>159</v>
      </c>
      <c r="M181" s="133" t="b">
        <v>0</v>
      </c>
      <c r="N181" s="133" t="s">
        <v>370</v>
      </c>
      <c r="O181" s="133" t="s">
        <v>151</v>
      </c>
      <c r="P181" s="133" t="s">
        <v>152</v>
      </c>
      <c r="Q181" s="133" t="s">
        <v>153</v>
      </c>
      <c r="R181" s="133">
        <v>18</v>
      </c>
      <c r="S181" s="131" t="s">
        <v>823</v>
      </c>
      <c r="T181" s="156">
        <v>10</v>
      </c>
      <c r="U181" s="133">
        <v>10</v>
      </c>
      <c r="V181" s="133">
        <v>5</v>
      </c>
      <c r="W181" s="133">
        <v>10</v>
      </c>
      <c r="X181" s="133">
        <v>10</v>
      </c>
      <c r="Y181" s="133">
        <v>10</v>
      </c>
      <c r="Z181" s="133">
        <f t="shared" si="5"/>
        <v>55</v>
      </c>
      <c r="AA181" s="133" t="s">
        <v>827</v>
      </c>
      <c r="AB181" s="131" t="s">
        <v>823</v>
      </c>
    </row>
    <row r="182" spans="1:28">
      <c r="A182" s="145">
        <f t="shared" si="4"/>
        <v>180</v>
      </c>
      <c r="B182" s="133" t="s">
        <v>612</v>
      </c>
      <c r="C182" s="133" t="s">
        <v>613</v>
      </c>
      <c r="D182" s="134">
        <v>-6.2128066239999997</v>
      </c>
      <c r="E182" s="134">
        <v>28.402337320000001</v>
      </c>
      <c r="F182" s="133" t="s">
        <v>254</v>
      </c>
      <c r="G182" s="133" t="s">
        <v>255</v>
      </c>
      <c r="H182" s="133" t="s">
        <v>256</v>
      </c>
      <c r="I182" s="133" t="s">
        <v>257</v>
      </c>
      <c r="J182" s="135">
        <v>511.98479096218898</v>
      </c>
      <c r="K182" s="136" t="s">
        <v>164</v>
      </c>
      <c r="L182" s="136" t="s">
        <v>165</v>
      </c>
      <c r="M182" s="133" t="b">
        <v>0</v>
      </c>
      <c r="N182" s="133" t="s">
        <v>370</v>
      </c>
      <c r="O182" s="133" t="s">
        <v>151</v>
      </c>
      <c r="P182" s="133" t="s">
        <v>152</v>
      </c>
      <c r="Q182" s="133" t="s">
        <v>153</v>
      </c>
      <c r="R182" s="133">
        <v>18</v>
      </c>
      <c r="S182" s="131"/>
      <c r="T182" s="156">
        <v>15</v>
      </c>
      <c r="U182" s="133">
        <v>20</v>
      </c>
      <c r="V182" s="133">
        <v>5</v>
      </c>
      <c r="W182" s="133">
        <v>15</v>
      </c>
      <c r="X182" s="133">
        <v>10</v>
      </c>
      <c r="Y182" s="133">
        <v>10</v>
      </c>
      <c r="Z182" s="133">
        <f t="shared" si="5"/>
        <v>75</v>
      </c>
      <c r="AA182" s="133" t="s">
        <v>826</v>
      </c>
      <c r="AB182" s="131"/>
    </row>
    <row r="183" spans="1:28">
      <c r="A183" s="145">
        <f t="shared" si="4"/>
        <v>181</v>
      </c>
      <c r="B183" s="133" t="s">
        <v>614</v>
      </c>
      <c r="C183" s="133" t="s">
        <v>615</v>
      </c>
      <c r="D183" s="134">
        <v>-6.3221224280000001</v>
      </c>
      <c r="E183" s="134">
        <v>29.29584972</v>
      </c>
      <c r="F183" s="133" t="s">
        <v>254</v>
      </c>
      <c r="G183" s="133" t="s">
        <v>255</v>
      </c>
      <c r="H183" s="133" t="s">
        <v>256</v>
      </c>
      <c r="I183" s="133" t="s">
        <v>257</v>
      </c>
      <c r="J183" s="135">
        <v>244.51121538877501</v>
      </c>
      <c r="K183" s="136" t="s">
        <v>158</v>
      </c>
      <c r="L183" s="136" t="s">
        <v>159</v>
      </c>
      <c r="M183" s="133" t="b">
        <v>0</v>
      </c>
      <c r="N183" s="133" t="s">
        <v>370</v>
      </c>
      <c r="O183" s="133" t="s">
        <v>151</v>
      </c>
      <c r="P183" s="133" t="s">
        <v>152</v>
      </c>
      <c r="Q183" s="133" t="s">
        <v>153</v>
      </c>
      <c r="R183" s="133">
        <v>18</v>
      </c>
      <c r="S183" s="131" t="s">
        <v>795</v>
      </c>
      <c r="T183" s="156">
        <v>15</v>
      </c>
      <c r="U183" s="133">
        <v>20</v>
      </c>
      <c r="V183" s="133">
        <v>5</v>
      </c>
      <c r="W183" s="133">
        <v>10</v>
      </c>
      <c r="X183" s="133">
        <v>10</v>
      </c>
      <c r="Y183" s="133">
        <v>10</v>
      </c>
      <c r="Z183" s="133">
        <f t="shared" si="5"/>
        <v>70</v>
      </c>
      <c r="AA183" s="133" t="s">
        <v>826</v>
      </c>
      <c r="AB183" s="131"/>
    </row>
    <row r="184" spans="1:28">
      <c r="A184" s="145">
        <f t="shared" si="4"/>
        <v>182</v>
      </c>
      <c r="B184" s="133">
        <v>315</v>
      </c>
      <c r="C184" s="133" t="s">
        <v>616</v>
      </c>
      <c r="D184" s="134">
        <v>-4.0456399999999997</v>
      </c>
      <c r="E184" s="134">
        <v>17.931509999999999</v>
      </c>
      <c r="F184" s="133" t="s">
        <v>162</v>
      </c>
      <c r="G184" s="133" t="s">
        <v>307</v>
      </c>
      <c r="H184" s="133" t="s">
        <v>146</v>
      </c>
      <c r="I184" s="133" t="s">
        <v>147</v>
      </c>
      <c r="J184" s="135">
        <v>2308</v>
      </c>
      <c r="K184" s="136" t="s">
        <v>148</v>
      </c>
      <c r="L184" s="136" t="s">
        <v>149</v>
      </c>
      <c r="M184" s="133" t="b">
        <v>0</v>
      </c>
      <c r="N184" s="133" t="s">
        <v>370</v>
      </c>
      <c r="O184" s="133" t="s">
        <v>151</v>
      </c>
      <c r="P184" s="133" t="s">
        <v>152</v>
      </c>
      <c r="Q184" s="133" t="s">
        <v>153</v>
      </c>
      <c r="R184" s="133">
        <v>18</v>
      </c>
      <c r="S184" s="131"/>
      <c r="T184" s="156">
        <v>15</v>
      </c>
      <c r="U184" s="133">
        <v>20</v>
      </c>
      <c r="V184" s="133">
        <v>10</v>
      </c>
      <c r="W184" s="133">
        <v>15</v>
      </c>
      <c r="X184" s="133">
        <v>10</v>
      </c>
      <c r="Y184" s="133">
        <v>10</v>
      </c>
      <c r="Z184" s="133">
        <f t="shared" si="5"/>
        <v>80</v>
      </c>
      <c r="AA184" s="133" t="s">
        <v>826</v>
      </c>
      <c r="AB184" s="131"/>
    </row>
    <row r="185" spans="1:28">
      <c r="A185" s="145">
        <f t="shared" si="4"/>
        <v>183</v>
      </c>
      <c r="B185" s="133">
        <v>370</v>
      </c>
      <c r="C185" s="133" t="s">
        <v>617</v>
      </c>
      <c r="D185" s="134">
        <v>-4.9041699999999997</v>
      </c>
      <c r="E185" s="134">
        <v>17.226030000000002</v>
      </c>
      <c r="F185" s="133" t="s">
        <v>144</v>
      </c>
      <c r="G185" s="133" t="s">
        <v>618</v>
      </c>
      <c r="H185" s="133" t="s">
        <v>146</v>
      </c>
      <c r="I185" s="133" t="s">
        <v>147</v>
      </c>
      <c r="J185" s="135">
        <v>1689</v>
      </c>
      <c r="K185" s="136" t="s">
        <v>148</v>
      </c>
      <c r="L185" s="136" t="s">
        <v>149</v>
      </c>
      <c r="M185" s="133" t="b">
        <v>0</v>
      </c>
      <c r="N185" s="133" t="s">
        <v>370</v>
      </c>
      <c r="O185" s="133" t="s">
        <v>151</v>
      </c>
      <c r="P185" s="133" t="s">
        <v>152</v>
      </c>
      <c r="Q185" s="133" t="s">
        <v>153</v>
      </c>
      <c r="R185" s="133">
        <v>18</v>
      </c>
      <c r="S185" s="131"/>
      <c r="T185" s="156">
        <v>15</v>
      </c>
      <c r="U185" s="133">
        <v>20</v>
      </c>
      <c r="V185" s="133">
        <v>10</v>
      </c>
      <c r="W185" s="133">
        <v>15</v>
      </c>
      <c r="X185" s="133">
        <v>10</v>
      </c>
      <c r="Y185" s="133">
        <v>10</v>
      </c>
      <c r="Z185" s="133">
        <f t="shared" si="5"/>
        <v>80</v>
      </c>
      <c r="AA185" s="133" t="s">
        <v>826</v>
      </c>
      <c r="AB185" s="131"/>
    </row>
    <row r="186" spans="1:28">
      <c r="A186" s="145">
        <f t="shared" si="4"/>
        <v>184</v>
      </c>
      <c r="B186" s="133" t="s">
        <v>619</v>
      </c>
      <c r="C186" s="133" t="s">
        <v>620</v>
      </c>
      <c r="D186" s="134">
        <v>-8.1486892436028597</v>
      </c>
      <c r="E186" s="134">
        <v>23.142053258496599</v>
      </c>
      <c r="F186" s="133" t="s">
        <v>294</v>
      </c>
      <c r="G186" s="133" t="s">
        <v>421</v>
      </c>
      <c r="H186" s="133" t="s">
        <v>256</v>
      </c>
      <c r="I186" s="133" t="s">
        <v>257</v>
      </c>
      <c r="J186" s="135">
        <v>1459.41807407141</v>
      </c>
      <c r="K186" s="136" t="s">
        <v>164</v>
      </c>
      <c r="L186" s="136" t="s">
        <v>165</v>
      </c>
      <c r="M186" s="133" t="b">
        <v>0</v>
      </c>
      <c r="N186" s="133" t="s">
        <v>370</v>
      </c>
      <c r="O186" s="133" t="s">
        <v>151</v>
      </c>
      <c r="P186" s="133" t="s">
        <v>152</v>
      </c>
      <c r="Q186" s="133" t="s">
        <v>153</v>
      </c>
      <c r="R186" s="133">
        <v>18</v>
      </c>
      <c r="S186" s="131"/>
      <c r="T186" s="156">
        <v>15</v>
      </c>
      <c r="U186" s="133">
        <v>20</v>
      </c>
      <c r="V186" s="133">
        <v>5</v>
      </c>
      <c r="W186" s="133">
        <v>15</v>
      </c>
      <c r="X186" s="133">
        <v>10</v>
      </c>
      <c r="Y186" s="133">
        <v>10</v>
      </c>
      <c r="Z186" s="133">
        <f t="shared" si="5"/>
        <v>75</v>
      </c>
      <c r="AA186" s="133" t="s">
        <v>826</v>
      </c>
      <c r="AB186" s="131"/>
    </row>
    <row r="187" spans="1:28">
      <c r="A187" s="145">
        <f t="shared" si="4"/>
        <v>185</v>
      </c>
      <c r="B187" s="133" t="s">
        <v>621</v>
      </c>
      <c r="C187" s="133" t="s">
        <v>622</v>
      </c>
      <c r="D187" s="134">
        <v>-8.6715450749999992</v>
      </c>
      <c r="E187" s="134">
        <v>27.684444840000001</v>
      </c>
      <c r="F187" s="133" t="s">
        <v>428</v>
      </c>
      <c r="G187" s="133" t="s">
        <v>429</v>
      </c>
      <c r="H187" s="133" t="s">
        <v>256</v>
      </c>
      <c r="I187" s="133" t="s">
        <v>257</v>
      </c>
      <c r="J187" s="135">
        <v>212.39301608596</v>
      </c>
      <c r="K187" s="136" t="s">
        <v>158</v>
      </c>
      <c r="L187" s="136" t="s">
        <v>159</v>
      </c>
      <c r="M187" s="133" t="b">
        <v>0</v>
      </c>
      <c r="N187" s="133" t="s">
        <v>370</v>
      </c>
      <c r="O187" s="133" t="s">
        <v>151</v>
      </c>
      <c r="P187" s="133" t="s">
        <v>152</v>
      </c>
      <c r="Q187" s="133" t="s">
        <v>153</v>
      </c>
      <c r="R187" s="133">
        <v>18</v>
      </c>
      <c r="S187" s="131" t="s">
        <v>823</v>
      </c>
      <c r="T187" s="156">
        <v>10</v>
      </c>
      <c r="U187" s="133">
        <v>10</v>
      </c>
      <c r="V187" s="133">
        <v>5</v>
      </c>
      <c r="W187" s="133">
        <v>10</v>
      </c>
      <c r="X187" s="133">
        <v>10</v>
      </c>
      <c r="Y187" s="133">
        <v>0</v>
      </c>
      <c r="Z187" s="133">
        <f t="shared" si="5"/>
        <v>45</v>
      </c>
      <c r="AA187" s="133" t="s">
        <v>827</v>
      </c>
      <c r="AB187" s="131" t="s">
        <v>823</v>
      </c>
    </row>
    <row r="188" spans="1:28">
      <c r="A188" s="145">
        <f t="shared" si="4"/>
        <v>186</v>
      </c>
      <c r="B188" s="133" t="s">
        <v>623</v>
      </c>
      <c r="C188" s="133" t="s">
        <v>624</v>
      </c>
      <c r="D188" s="134">
        <v>-8.6969831089999996</v>
      </c>
      <c r="E188" s="134">
        <v>25.642269120000002</v>
      </c>
      <c r="F188" s="133" t="s">
        <v>287</v>
      </c>
      <c r="G188" s="133" t="s">
        <v>317</v>
      </c>
      <c r="H188" s="133" t="s">
        <v>256</v>
      </c>
      <c r="I188" s="133" t="s">
        <v>257</v>
      </c>
      <c r="J188" s="135">
        <v>888.53816815838195</v>
      </c>
      <c r="K188" s="136" t="s">
        <v>164</v>
      </c>
      <c r="L188" s="136" t="s">
        <v>165</v>
      </c>
      <c r="M188" s="133" t="b">
        <v>0</v>
      </c>
      <c r="N188" s="133" t="s">
        <v>370</v>
      </c>
      <c r="O188" s="133" t="s">
        <v>151</v>
      </c>
      <c r="P188" s="133" t="s">
        <v>152</v>
      </c>
      <c r="Q188" s="133" t="s">
        <v>153</v>
      </c>
      <c r="R188" s="133">
        <v>18</v>
      </c>
      <c r="S188" s="131"/>
      <c r="T188" s="156">
        <v>15</v>
      </c>
      <c r="U188" s="133">
        <v>20</v>
      </c>
      <c r="V188" s="133">
        <v>5</v>
      </c>
      <c r="W188" s="133">
        <v>15</v>
      </c>
      <c r="X188" s="133">
        <v>10</v>
      </c>
      <c r="Y188" s="133">
        <v>10</v>
      </c>
      <c r="Z188" s="133">
        <f t="shared" si="5"/>
        <v>75</v>
      </c>
      <c r="AA188" s="133" t="s">
        <v>826</v>
      </c>
      <c r="AB188" s="131"/>
    </row>
    <row r="189" spans="1:28">
      <c r="A189" s="145">
        <f t="shared" si="4"/>
        <v>187</v>
      </c>
      <c r="B189" s="133" t="s">
        <v>625</v>
      </c>
      <c r="C189" s="133" t="s">
        <v>626</v>
      </c>
      <c r="D189" s="134">
        <v>-8.9107606619999995</v>
      </c>
      <c r="E189" s="134">
        <v>24.885358780000001</v>
      </c>
      <c r="F189" s="133" t="s">
        <v>287</v>
      </c>
      <c r="G189" s="133" t="s">
        <v>434</v>
      </c>
      <c r="H189" s="133" t="s">
        <v>256</v>
      </c>
      <c r="I189" s="133" t="s">
        <v>257</v>
      </c>
      <c r="J189" s="135">
        <v>517.83981822431099</v>
      </c>
      <c r="K189" s="136" t="s">
        <v>164</v>
      </c>
      <c r="L189" s="136" t="s">
        <v>165</v>
      </c>
      <c r="M189" s="133" t="b">
        <v>0</v>
      </c>
      <c r="N189" s="133" t="s">
        <v>370</v>
      </c>
      <c r="O189" s="133" t="s">
        <v>151</v>
      </c>
      <c r="P189" s="133" t="s">
        <v>152</v>
      </c>
      <c r="Q189" s="133" t="s">
        <v>153</v>
      </c>
      <c r="R189" s="133">
        <v>18</v>
      </c>
      <c r="S189" s="131"/>
      <c r="T189" s="156">
        <v>10</v>
      </c>
      <c r="U189" s="133">
        <v>20</v>
      </c>
      <c r="V189" s="133">
        <v>5</v>
      </c>
      <c r="W189" s="133">
        <v>15</v>
      </c>
      <c r="X189" s="133">
        <v>10</v>
      </c>
      <c r="Y189" s="133">
        <v>10</v>
      </c>
      <c r="Z189" s="133">
        <f t="shared" si="5"/>
        <v>70</v>
      </c>
      <c r="AA189" s="133" t="s">
        <v>826</v>
      </c>
      <c r="AB189" s="131"/>
    </row>
    <row r="190" spans="1:28">
      <c r="A190" s="145">
        <f t="shared" si="4"/>
        <v>188</v>
      </c>
      <c r="B190" s="133" t="s">
        <v>627</v>
      </c>
      <c r="C190" s="133" t="s">
        <v>628</v>
      </c>
      <c r="D190" s="134">
        <v>-9.2843410883820603</v>
      </c>
      <c r="E190" s="134">
        <v>23.057413701147102</v>
      </c>
      <c r="F190" s="133" t="s">
        <v>294</v>
      </c>
      <c r="G190" s="133" t="s">
        <v>295</v>
      </c>
      <c r="H190" s="133" t="s">
        <v>256</v>
      </c>
      <c r="I190" s="133" t="s">
        <v>257</v>
      </c>
      <c r="J190" s="135">
        <v>179.273371100426</v>
      </c>
      <c r="K190" s="136" t="s">
        <v>158</v>
      </c>
      <c r="L190" s="136" t="s">
        <v>159</v>
      </c>
      <c r="M190" s="133" t="b">
        <v>0</v>
      </c>
      <c r="N190" s="133" t="s">
        <v>370</v>
      </c>
      <c r="O190" s="133" t="s">
        <v>151</v>
      </c>
      <c r="P190" s="133" t="s">
        <v>152</v>
      </c>
      <c r="Q190" s="133" t="s">
        <v>153</v>
      </c>
      <c r="R190" s="133">
        <v>18</v>
      </c>
      <c r="S190" s="131" t="s">
        <v>823</v>
      </c>
      <c r="T190" s="156">
        <v>10</v>
      </c>
      <c r="U190" s="133">
        <v>10</v>
      </c>
      <c r="V190" s="133">
        <v>5</v>
      </c>
      <c r="W190" s="133">
        <v>10</v>
      </c>
      <c r="X190" s="133">
        <v>10</v>
      </c>
      <c r="Y190" s="133">
        <v>0</v>
      </c>
      <c r="Z190" s="133">
        <f t="shared" si="5"/>
        <v>45</v>
      </c>
      <c r="AA190" s="133" t="s">
        <v>827</v>
      </c>
      <c r="AB190" s="131" t="s">
        <v>823</v>
      </c>
    </row>
    <row r="191" spans="1:28">
      <c r="A191" s="145">
        <f t="shared" si="4"/>
        <v>189</v>
      </c>
      <c r="B191" s="133" t="s">
        <v>629</v>
      </c>
      <c r="C191" s="133" t="s">
        <v>630</v>
      </c>
      <c r="D191" s="134">
        <v>-9.6699756298375892</v>
      </c>
      <c r="E191" s="134">
        <v>26.453189682799302</v>
      </c>
      <c r="F191" s="133" t="s">
        <v>428</v>
      </c>
      <c r="G191" s="133" t="s">
        <v>439</v>
      </c>
      <c r="H191" s="133" t="s">
        <v>256</v>
      </c>
      <c r="I191" s="133" t="s">
        <v>257</v>
      </c>
      <c r="J191" s="135">
        <v>151.80101722478901</v>
      </c>
      <c r="K191" s="136" t="s">
        <v>158</v>
      </c>
      <c r="L191" s="136" t="s">
        <v>159</v>
      </c>
      <c r="M191" s="133" t="b">
        <v>0</v>
      </c>
      <c r="N191" s="133" t="s">
        <v>370</v>
      </c>
      <c r="O191" s="133" t="s">
        <v>151</v>
      </c>
      <c r="P191" s="133" t="s">
        <v>152</v>
      </c>
      <c r="Q191" s="133" t="s">
        <v>153</v>
      </c>
      <c r="R191" s="133">
        <v>18</v>
      </c>
      <c r="S191" s="131" t="s">
        <v>823</v>
      </c>
      <c r="T191" s="156">
        <v>10</v>
      </c>
      <c r="U191" s="133">
        <v>10</v>
      </c>
      <c r="V191" s="133">
        <v>5</v>
      </c>
      <c r="W191" s="133">
        <v>10</v>
      </c>
      <c r="X191" s="133">
        <v>10</v>
      </c>
      <c r="Y191" s="133">
        <v>0</v>
      </c>
      <c r="Z191" s="133">
        <f t="shared" si="5"/>
        <v>45</v>
      </c>
      <c r="AA191" s="133" t="s">
        <v>827</v>
      </c>
      <c r="AB191" s="131" t="s">
        <v>823</v>
      </c>
    </row>
    <row r="192" spans="1:28">
      <c r="A192" s="145">
        <f t="shared" si="4"/>
        <v>190</v>
      </c>
      <c r="B192" s="133" t="s">
        <v>631</v>
      </c>
      <c r="C192" s="133" t="s">
        <v>632</v>
      </c>
      <c r="D192" s="134" t="s">
        <v>804</v>
      </c>
      <c r="E192" s="134" t="s">
        <v>805</v>
      </c>
      <c r="F192" s="133" t="s">
        <v>287</v>
      </c>
      <c r="G192" s="133" t="s">
        <v>434</v>
      </c>
      <c r="H192" s="133" t="s">
        <v>256</v>
      </c>
      <c r="I192" s="133" t="s">
        <v>257</v>
      </c>
      <c r="J192" s="135">
        <v>2869.64146542549</v>
      </c>
      <c r="K192" s="136" t="s">
        <v>148</v>
      </c>
      <c r="L192" s="136" t="s">
        <v>149</v>
      </c>
      <c r="M192" s="133" t="b">
        <v>0</v>
      </c>
      <c r="N192" s="133" t="s">
        <v>370</v>
      </c>
      <c r="O192" s="133" t="s">
        <v>151</v>
      </c>
      <c r="P192" s="133" t="s">
        <v>152</v>
      </c>
      <c r="Q192" s="133" t="s">
        <v>153</v>
      </c>
      <c r="R192" s="133">
        <v>18</v>
      </c>
      <c r="S192" s="131"/>
      <c r="T192" s="156">
        <v>5</v>
      </c>
      <c r="U192" s="133">
        <v>20</v>
      </c>
      <c r="V192" s="133">
        <v>10</v>
      </c>
      <c r="W192" s="133">
        <v>15</v>
      </c>
      <c r="X192" s="133">
        <v>10</v>
      </c>
      <c r="Y192" s="133">
        <v>10</v>
      </c>
      <c r="Z192" s="133">
        <f t="shared" si="5"/>
        <v>70</v>
      </c>
      <c r="AA192" s="133" t="s">
        <v>826</v>
      </c>
      <c r="AB192" s="131"/>
    </row>
    <row r="193" spans="1:28">
      <c r="A193" s="145">
        <f t="shared" si="4"/>
        <v>191</v>
      </c>
      <c r="B193" s="133" t="s">
        <v>633</v>
      </c>
      <c r="C193" s="133" t="s">
        <v>634</v>
      </c>
      <c r="D193" s="134">
        <v>-9.86044052893903</v>
      </c>
      <c r="E193" s="134">
        <v>23.237984872175101</v>
      </c>
      <c r="F193" s="133" t="s">
        <v>294</v>
      </c>
      <c r="G193" s="133" t="s">
        <v>295</v>
      </c>
      <c r="H193" s="133" t="s">
        <v>256</v>
      </c>
      <c r="I193" s="133" t="s">
        <v>257</v>
      </c>
      <c r="J193" s="135">
        <v>2111.27639625967</v>
      </c>
      <c r="K193" s="136" t="s">
        <v>148</v>
      </c>
      <c r="L193" s="136" t="s">
        <v>149</v>
      </c>
      <c r="M193" s="133" t="b">
        <v>0</v>
      </c>
      <c r="N193" s="133" t="s">
        <v>370</v>
      </c>
      <c r="O193" s="133" t="s">
        <v>151</v>
      </c>
      <c r="P193" s="133" t="s">
        <v>152</v>
      </c>
      <c r="Q193" s="133" t="s">
        <v>153</v>
      </c>
      <c r="R193" s="133">
        <v>18</v>
      </c>
      <c r="S193" s="131"/>
      <c r="T193" s="156">
        <v>15</v>
      </c>
      <c r="U193" s="133">
        <v>20</v>
      </c>
      <c r="V193" s="133">
        <v>10</v>
      </c>
      <c r="W193" s="133">
        <v>15</v>
      </c>
      <c r="X193" s="133">
        <v>10</v>
      </c>
      <c r="Y193" s="133">
        <v>10</v>
      </c>
      <c r="Z193" s="133">
        <f t="shared" si="5"/>
        <v>80</v>
      </c>
      <c r="AA193" s="133" t="s">
        <v>826</v>
      </c>
      <c r="AB193" s="131"/>
    </row>
    <row r="194" spans="1:28">
      <c r="A194" s="145">
        <f t="shared" si="4"/>
        <v>192</v>
      </c>
      <c r="B194" s="133">
        <v>369</v>
      </c>
      <c r="C194" s="133" t="s">
        <v>635</v>
      </c>
      <c r="D194" s="134">
        <v>-4.9012099999999998</v>
      </c>
      <c r="E194" s="134">
        <v>24.981839999999998</v>
      </c>
      <c r="F194" s="133" t="s">
        <v>269</v>
      </c>
      <c r="G194" s="133" t="s">
        <v>519</v>
      </c>
      <c r="H194" s="133" t="s">
        <v>221</v>
      </c>
      <c r="I194" s="133" t="s">
        <v>222</v>
      </c>
      <c r="J194" s="135">
        <v>2614</v>
      </c>
      <c r="K194" s="136" t="s">
        <v>148</v>
      </c>
      <c r="L194" s="136" t="s">
        <v>149</v>
      </c>
      <c r="M194" s="133" t="b">
        <v>0</v>
      </c>
      <c r="N194" s="133" t="s">
        <v>370</v>
      </c>
      <c r="O194" s="133" t="s">
        <v>151</v>
      </c>
      <c r="P194" s="133" t="s">
        <v>152</v>
      </c>
      <c r="Q194" s="133" t="s">
        <v>153</v>
      </c>
      <c r="R194" s="133">
        <v>18</v>
      </c>
      <c r="S194" s="131"/>
      <c r="T194" s="156">
        <v>15</v>
      </c>
      <c r="U194" s="133">
        <v>20</v>
      </c>
      <c r="V194" s="133">
        <v>10</v>
      </c>
      <c r="W194" s="133">
        <v>15</v>
      </c>
      <c r="X194" s="133">
        <v>10</v>
      </c>
      <c r="Y194" s="133">
        <v>10</v>
      </c>
      <c r="Z194" s="133">
        <f t="shared" si="5"/>
        <v>80</v>
      </c>
      <c r="AA194" s="133" t="s">
        <v>826</v>
      </c>
      <c r="AB194" s="131"/>
    </row>
    <row r="195" spans="1:28">
      <c r="A195" s="145">
        <f t="shared" si="4"/>
        <v>193</v>
      </c>
      <c r="B195" s="133">
        <v>378</v>
      </c>
      <c r="C195" s="133" t="s">
        <v>636</v>
      </c>
      <c r="D195" s="134">
        <v>-4.9972399999999997</v>
      </c>
      <c r="E195" s="134">
        <v>17.36402</v>
      </c>
      <c r="F195" s="133" t="s">
        <v>144</v>
      </c>
      <c r="G195" s="133" t="s">
        <v>618</v>
      </c>
      <c r="H195" s="133" t="s">
        <v>146</v>
      </c>
      <c r="I195" s="133" t="s">
        <v>147</v>
      </c>
      <c r="J195" s="135">
        <v>2010</v>
      </c>
      <c r="K195" s="136" t="s">
        <v>148</v>
      </c>
      <c r="L195" s="136" t="s">
        <v>149</v>
      </c>
      <c r="M195" s="133" t="b">
        <v>0</v>
      </c>
      <c r="N195" s="133" t="s">
        <v>370</v>
      </c>
      <c r="O195" s="133" t="s">
        <v>151</v>
      </c>
      <c r="P195" s="133" t="s">
        <v>152</v>
      </c>
      <c r="Q195" s="133" t="s">
        <v>153</v>
      </c>
      <c r="R195" s="133">
        <v>18</v>
      </c>
      <c r="S195" s="131"/>
      <c r="T195" s="156">
        <v>15</v>
      </c>
      <c r="U195" s="133">
        <v>20</v>
      </c>
      <c r="V195" s="133">
        <v>10</v>
      </c>
      <c r="W195" s="133">
        <v>15</v>
      </c>
      <c r="X195" s="133">
        <v>10</v>
      </c>
      <c r="Y195" s="133">
        <v>10</v>
      </c>
      <c r="Z195" s="133">
        <f t="shared" si="5"/>
        <v>80</v>
      </c>
      <c r="AA195" s="133" t="s">
        <v>826</v>
      </c>
      <c r="AB195" s="131"/>
    </row>
    <row r="196" spans="1:28">
      <c r="A196" s="145">
        <f t="shared" ref="A196:A259" si="6">A195+1</f>
        <v>194</v>
      </c>
      <c r="B196" s="133" t="s">
        <v>637</v>
      </c>
      <c r="C196" s="133" t="s">
        <v>638</v>
      </c>
      <c r="D196" s="134">
        <v>-9.0733739999999994</v>
      </c>
      <c r="E196" s="134">
        <v>23.900262000000001</v>
      </c>
      <c r="F196" s="133" t="s">
        <v>294</v>
      </c>
      <c r="G196" s="133" t="s">
        <v>295</v>
      </c>
      <c r="H196" s="133" t="s">
        <v>256</v>
      </c>
      <c r="I196" s="133" t="s">
        <v>257</v>
      </c>
      <c r="J196" s="135">
        <v>4266</v>
      </c>
      <c r="K196" s="136" t="s">
        <v>280</v>
      </c>
      <c r="L196" s="136" t="s">
        <v>281</v>
      </c>
      <c r="M196" s="133" t="b">
        <v>0</v>
      </c>
      <c r="N196" s="133" t="s">
        <v>370</v>
      </c>
      <c r="O196" s="133" t="s">
        <v>303</v>
      </c>
      <c r="P196" s="133" t="s">
        <v>282</v>
      </c>
      <c r="Q196" s="133" t="s">
        <v>153</v>
      </c>
      <c r="R196" s="133">
        <v>30</v>
      </c>
      <c r="S196" s="131"/>
      <c r="T196" s="156">
        <v>15</v>
      </c>
      <c r="U196" s="133">
        <v>20</v>
      </c>
      <c r="V196" s="133">
        <v>10</v>
      </c>
      <c r="W196" s="133">
        <v>15</v>
      </c>
      <c r="X196" s="133">
        <v>10</v>
      </c>
      <c r="Y196" s="133">
        <v>10</v>
      </c>
      <c r="Z196" s="133">
        <f t="shared" ref="Z196:Z259" si="7">SUM(T196:Y196)</f>
        <v>80</v>
      </c>
      <c r="AA196" s="133" t="s">
        <v>826</v>
      </c>
      <c r="AB196" s="131"/>
    </row>
    <row r="197" spans="1:28">
      <c r="A197" s="145">
        <f t="shared" si="6"/>
        <v>195</v>
      </c>
      <c r="B197" s="133" t="s">
        <v>639</v>
      </c>
      <c r="C197" s="133" t="s">
        <v>640</v>
      </c>
      <c r="D197" s="134">
        <v>-10.333041</v>
      </c>
      <c r="E197" s="134">
        <v>26.318777000000001</v>
      </c>
      <c r="F197" s="133" t="s">
        <v>294</v>
      </c>
      <c r="G197" s="133" t="s">
        <v>641</v>
      </c>
      <c r="H197" s="133" t="s">
        <v>256</v>
      </c>
      <c r="I197" s="133" t="s">
        <v>257</v>
      </c>
      <c r="J197" s="135">
        <v>3951.7888416002302</v>
      </c>
      <c r="K197" s="136" t="s">
        <v>280</v>
      </c>
      <c r="L197" s="136" t="s">
        <v>281</v>
      </c>
      <c r="M197" s="133" t="b">
        <v>0</v>
      </c>
      <c r="N197" s="133" t="s">
        <v>370</v>
      </c>
      <c r="O197" s="133" t="s">
        <v>303</v>
      </c>
      <c r="P197" s="133" t="s">
        <v>282</v>
      </c>
      <c r="Q197" s="133" t="s">
        <v>153</v>
      </c>
      <c r="R197" s="133">
        <v>30</v>
      </c>
      <c r="S197" s="131"/>
      <c r="T197" s="156">
        <v>15</v>
      </c>
      <c r="U197" s="133">
        <v>20</v>
      </c>
      <c r="V197" s="133">
        <v>5</v>
      </c>
      <c r="W197" s="133">
        <v>15</v>
      </c>
      <c r="X197" s="133">
        <v>10</v>
      </c>
      <c r="Y197" s="133">
        <v>10</v>
      </c>
      <c r="Z197" s="133">
        <f t="shared" si="7"/>
        <v>75</v>
      </c>
      <c r="AA197" s="133" t="s">
        <v>826</v>
      </c>
      <c r="AB197" s="131"/>
    </row>
    <row r="198" spans="1:28">
      <c r="A198" s="145">
        <f t="shared" si="6"/>
        <v>196</v>
      </c>
      <c r="B198" s="133">
        <v>388</v>
      </c>
      <c r="C198" s="133" t="s">
        <v>642</v>
      </c>
      <c r="D198" s="134">
        <v>-5.0924041359999999</v>
      </c>
      <c r="E198" s="134">
        <v>15.937113370000001</v>
      </c>
      <c r="F198" s="133" t="s">
        <v>215</v>
      </c>
      <c r="G198" s="133" t="s">
        <v>643</v>
      </c>
      <c r="H198" s="133" t="s">
        <v>146</v>
      </c>
      <c r="I198" s="133" t="s">
        <v>147</v>
      </c>
      <c r="J198" s="135">
        <v>268</v>
      </c>
      <c r="K198" s="136" t="s">
        <v>158</v>
      </c>
      <c r="L198" s="136" t="s">
        <v>159</v>
      </c>
      <c r="M198" s="133" t="b">
        <v>0</v>
      </c>
      <c r="N198" s="133" t="s">
        <v>370</v>
      </c>
      <c r="O198" s="133" t="s">
        <v>151</v>
      </c>
      <c r="P198" s="133" t="s">
        <v>152</v>
      </c>
      <c r="Q198" s="133" t="s">
        <v>153</v>
      </c>
      <c r="R198" s="133">
        <v>18</v>
      </c>
      <c r="S198" s="131"/>
      <c r="T198" s="156">
        <v>15</v>
      </c>
      <c r="U198" s="133">
        <v>20</v>
      </c>
      <c r="V198" s="133">
        <v>5</v>
      </c>
      <c r="W198" s="133">
        <v>10</v>
      </c>
      <c r="X198" s="133">
        <v>10</v>
      </c>
      <c r="Y198" s="133">
        <v>10</v>
      </c>
      <c r="Z198" s="133">
        <f t="shared" si="7"/>
        <v>70</v>
      </c>
      <c r="AA198" s="133" t="s">
        <v>826</v>
      </c>
      <c r="AB198" s="131"/>
    </row>
    <row r="199" spans="1:28">
      <c r="A199" s="145">
        <f t="shared" si="6"/>
        <v>197</v>
      </c>
      <c r="B199" s="133">
        <v>394</v>
      </c>
      <c r="C199" s="133" t="s">
        <v>644</v>
      </c>
      <c r="D199" s="134">
        <v>-5.1059299999999999</v>
      </c>
      <c r="E199" s="134">
        <v>17.249099999999999</v>
      </c>
      <c r="F199" s="133" t="s">
        <v>144</v>
      </c>
      <c r="G199" s="133" t="s">
        <v>618</v>
      </c>
      <c r="H199" s="133" t="s">
        <v>146</v>
      </c>
      <c r="I199" s="133" t="s">
        <v>147</v>
      </c>
      <c r="J199" s="135">
        <v>1876</v>
      </c>
      <c r="K199" s="136" t="s">
        <v>148</v>
      </c>
      <c r="L199" s="136" t="s">
        <v>149</v>
      </c>
      <c r="M199" s="133" t="b">
        <v>0</v>
      </c>
      <c r="N199" s="133" t="s">
        <v>370</v>
      </c>
      <c r="O199" s="133" t="s">
        <v>151</v>
      </c>
      <c r="P199" s="133" t="s">
        <v>152</v>
      </c>
      <c r="Q199" s="133" t="s">
        <v>153</v>
      </c>
      <c r="R199" s="133">
        <v>18</v>
      </c>
      <c r="S199" s="131"/>
      <c r="T199" s="156">
        <v>15</v>
      </c>
      <c r="U199" s="133">
        <v>20</v>
      </c>
      <c r="V199" s="133">
        <v>10</v>
      </c>
      <c r="W199" s="133">
        <v>15</v>
      </c>
      <c r="X199" s="133">
        <v>10</v>
      </c>
      <c r="Y199" s="133">
        <v>10</v>
      </c>
      <c r="Z199" s="133">
        <f t="shared" si="7"/>
        <v>80</v>
      </c>
      <c r="AA199" s="133" t="s">
        <v>826</v>
      </c>
      <c r="AB199" s="131"/>
    </row>
    <row r="200" spans="1:28">
      <c r="A200" s="145">
        <f t="shared" si="6"/>
        <v>198</v>
      </c>
      <c r="B200" s="133">
        <v>93</v>
      </c>
      <c r="C200" s="133" t="s">
        <v>645</v>
      </c>
      <c r="D200" s="134">
        <v>2.4997099999999999</v>
      </c>
      <c r="E200" s="134">
        <v>22.43413</v>
      </c>
      <c r="F200" s="133" t="s">
        <v>180</v>
      </c>
      <c r="G200" s="133" t="s">
        <v>181</v>
      </c>
      <c r="H200" s="133" t="s">
        <v>170</v>
      </c>
      <c r="I200" s="133" t="s">
        <v>171</v>
      </c>
      <c r="J200" s="135">
        <v>1545</v>
      </c>
      <c r="K200" s="136" t="s">
        <v>148</v>
      </c>
      <c r="L200" s="136" t="s">
        <v>149</v>
      </c>
      <c r="M200" s="133" t="b">
        <v>0</v>
      </c>
      <c r="N200" s="133" t="s">
        <v>370</v>
      </c>
      <c r="O200" s="133" t="s">
        <v>151</v>
      </c>
      <c r="P200" s="133" t="s">
        <v>152</v>
      </c>
      <c r="Q200" s="133" t="s">
        <v>153</v>
      </c>
      <c r="R200" s="133">
        <v>18</v>
      </c>
      <c r="S200" s="131"/>
      <c r="T200" s="156">
        <v>15</v>
      </c>
      <c r="U200" s="133">
        <v>20</v>
      </c>
      <c r="V200" s="133">
        <v>10</v>
      </c>
      <c r="W200" s="133">
        <v>15</v>
      </c>
      <c r="X200" s="133">
        <v>10</v>
      </c>
      <c r="Y200" s="133">
        <v>10</v>
      </c>
      <c r="Z200" s="133">
        <f t="shared" si="7"/>
        <v>80</v>
      </c>
      <c r="AA200" s="133" t="s">
        <v>826</v>
      </c>
      <c r="AB200" s="131"/>
    </row>
    <row r="201" spans="1:28">
      <c r="A201" s="145">
        <f t="shared" si="6"/>
        <v>199</v>
      </c>
      <c r="B201" s="133">
        <v>132</v>
      </c>
      <c r="C201" s="133" t="s">
        <v>646</v>
      </c>
      <c r="D201" s="134">
        <v>1.4771000000000001</v>
      </c>
      <c r="E201" s="134">
        <v>26.428349999999998</v>
      </c>
      <c r="F201" s="133" t="s">
        <v>187</v>
      </c>
      <c r="G201" s="133" t="s">
        <v>463</v>
      </c>
      <c r="H201" s="133" t="s">
        <v>170</v>
      </c>
      <c r="I201" s="133" t="s">
        <v>171</v>
      </c>
      <c r="J201" s="135">
        <v>1654</v>
      </c>
      <c r="K201" s="136" t="s">
        <v>148</v>
      </c>
      <c r="L201" s="136" t="s">
        <v>149</v>
      </c>
      <c r="M201" s="133" t="b">
        <v>0</v>
      </c>
      <c r="N201" s="133" t="s">
        <v>370</v>
      </c>
      <c r="O201" s="133" t="s">
        <v>151</v>
      </c>
      <c r="P201" s="133" t="s">
        <v>152</v>
      </c>
      <c r="Q201" s="133" t="s">
        <v>153</v>
      </c>
      <c r="R201" s="133">
        <v>18</v>
      </c>
      <c r="S201" s="131"/>
      <c r="T201" s="156">
        <v>15</v>
      </c>
      <c r="U201" s="133">
        <v>20</v>
      </c>
      <c r="V201" s="133">
        <v>10</v>
      </c>
      <c r="W201" s="133">
        <v>15</v>
      </c>
      <c r="X201" s="133">
        <v>10</v>
      </c>
      <c r="Y201" s="133">
        <v>10</v>
      </c>
      <c r="Z201" s="133">
        <f t="shared" si="7"/>
        <v>80</v>
      </c>
      <c r="AA201" s="133" t="s">
        <v>826</v>
      </c>
      <c r="AB201" s="131"/>
    </row>
    <row r="202" spans="1:28">
      <c r="A202" s="145">
        <f t="shared" si="6"/>
        <v>200</v>
      </c>
      <c r="B202" s="133">
        <v>176</v>
      </c>
      <c r="C202" s="133" t="s">
        <v>647</v>
      </c>
      <c r="D202" s="134">
        <v>-1.088621E-2</v>
      </c>
      <c r="E202" s="134">
        <v>21.256368009999999</v>
      </c>
      <c r="F202" s="133" t="s">
        <v>568</v>
      </c>
      <c r="G202" s="133" t="s">
        <v>574</v>
      </c>
      <c r="H202" s="133" t="s">
        <v>170</v>
      </c>
      <c r="I202" s="133" t="s">
        <v>171</v>
      </c>
      <c r="J202" s="135">
        <v>1235</v>
      </c>
      <c r="K202" s="136" t="s">
        <v>164</v>
      </c>
      <c r="L202" s="136" t="s">
        <v>165</v>
      </c>
      <c r="M202" s="133" t="b">
        <v>0</v>
      </c>
      <c r="N202" s="133" t="s">
        <v>370</v>
      </c>
      <c r="O202" s="133" t="s">
        <v>151</v>
      </c>
      <c r="P202" s="133" t="s">
        <v>152</v>
      </c>
      <c r="Q202" s="133" t="s">
        <v>153</v>
      </c>
      <c r="R202" s="133">
        <v>18</v>
      </c>
      <c r="S202" s="131"/>
      <c r="T202" s="156">
        <v>15</v>
      </c>
      <c r="U202" s="133">
        <v>20</v>
      </c>
      <c r="V202" s="133">
        <v>5</v>
      </c>
      <c r="W202" s="133">
        <v>15</v>
      </c>
      <c r="X202" s="133">
        <v>10</v>
      </c>
      <c r="Y202" s="133">
        <v>10</v>
      </c>
      <c r="Z202" s="133">
        <f t="shared" si="7"/>
        <v>75</v>
      </c>
      <c r="AA202" s="133" t="s">
        <v>826</v>
      </c>
      <c r="AB202" s="131"/>
    </row>
    <row r="203" spans="1:28">
      <c r="A203" s="145">
        <f t="shared" si="6"/>
        <v>201</v>
      </c>
      <c r="B203" s="133">
        <v>395</v>
      </c>
      <c r="C203" s="133" t="s">
        <v>648</v>
      </c>
      <c r="D203" s="134">
        <v>-5.1152899999999999</v>
      </c>
      <c r="E203" s="134">
        <v>13.16023</v>
      </c>
      <c r="F203" s="133" t="s">
        <v>215</v>
      </c>
      <c r="G203" s="133" t="s">
        <v>649</v>
      </c>
      <c r="H203" s="133" t="s">
        <v>146</v>
      </c>
      <c r="I203" s="133" t="s">
        <v>147</v>
      </c>
      <c r="J203" s="135">
        <v>2305</v>
      </c>
      <c r="K203" s="136" t="s">
        <v>148</v>
      </c>
      <c r="L203" s="136" t="s">
        <v>149</v>
      </c>
      <c r="M203" s="133" t="b">
        <v>0</v>
      </c>
      <c r="N203" s="133" t="s">
        <v>150</v>
      </c>
      <c r="O203" s="133" t="s">
        <v>151</v>
      </c>
      <c r="P203" s="133" t="s">
        <v>152</v>
      </c>
      <c r="Q203" s="133" t="s">
        <v>153</v>
      </c>
      <c r="R203" s="133">
        <v>18</v>
      </c>
      <c r="S203" s="131"/>
      <c r="T203" s="156">
        <v>15</v>
      </c>
      <c r="U203" s="133">
        <v>20</v>
      </c>
      <c r="V203" s="133">
        <v>10</v>
      </c>
      <c r="W203" s="133">
        <v>15</v>
      </c>
      <c r="X203" s="133">
        <v>10</v>
      </c>
      <c r="Y203" s="133">
        <v>10</v>
      </c>
      <c r="Z203" s="133">
        <f t="shared" si="7"/>
        <v>80</v>
      </c>
      <c r="AA203" s="133" t="s">
        <v>826</v>
      </c>
      <c r="AB203" s="131"/>
    </row>
    <row r="204" spans="1:28">
      <c r="A204" s="145">
        <f t="shared" si="6"/>
        <v>202</v>
      </c>
      <c r="B204" s="133">
        <v>400</v>
      </c>
      <c r="C204" s="133" t="s">
        <v>650</v>
      </c>
      <c r="D204" s="134">
        <v>-5.1620864610000003</v>
      </c>
      <c r="E204" s="134">
        <v>15.776726010000001</v>
      </c>
      <c r="F204" s="133" t="s">
        <v>215</v>
      </c>
      <c r="G204" s="133" t="s">
        <v>643</v>
      </c>
      <c r="H204" s="133" t="s">
        <v>146</v>
      </c>
      <c r="I204" s="133" t="s">
        <v>147</v>
      </c>
      <c r="J204" s="135">
        <v>705</v>
      </c>
      <c r="K204" s="136" t="s">
        <v>164</v>
      </c>
      <c r="L204" s="136" t="s">
        <v>165</v>
      </c>
      <c r="M204" s="133" t="b">
        <v>0</v>
      </c>
      <c r="N204" s="133" t="s">
        <v>150</v>
      </c>
      <c r="O204" s="133" t="s">
        <v>151</v>
      </c>
      <c r="P204" s="133" t="s">
        <v>152</v>
      </c>
      <c r="Q204" s="133" t="s">
        <v>153</v>
      </c>
      <c r="R204" s="133">
        <v>18</v>
      </c>
      <c r="S204" s="131"/>
      <c r="T204" s="156">
        <v>15</v>
      </c>
      <c r="U204" s="133">
        <v>20</v>
      </c>
      <c r="V204" s="133">
        <v>5</v>
      </c>
      <c r="W204" s="133">
        <v>15</v>
      </c>
      <c r="X204" s="133">
        <v>10</v>
      </c>
      <c r="Y204" s="133">
        <v>10</v>
      </c>
      <c r="Z204" s="133">
        <f t="shared" si="7"/>
        <v>75</v>
      </c>
      <c r="AA204" s="133" t="s">
        <v>826</v>
      </c>
      <c r="AB204" s="131"/>
    </row>
    <row r="205" spans="1:28">
      <c r="A205" s="145">
        <f t="shared" si="6"/>
        <v>203</v>
      </c>
      <c r="B205" s="133">
        <v>404</v>
      </c>
      <c r="C205" s="133" t="s">
        <v>651</v>
      </c>
      <c r="D205" s="134">
        <v>-5.2036600000000002</v>
      </c>
      <c r="E205" s="134">
        <v>17.525220000000001</v>
      </c>
      <c r="F205" s="133" t="s">
        <v>162</v>
      </c>
      <c r="G205" s="133" t="s">
        <v>163</v>
      </c>
      <c r="H205" s="133" t="s">
        <v>146</v>
      </c>
      <c r="I205" s="133" t="s">
        <v>147</v>
      </c>
      <c r="J205" s="135">
        <v>1988</v>
      </c>
      <c r="K205" s="136" t="s">
        <v>148</v>
      </c>
      <c r="L205" s="136" t="s">
        <v>149</v>
      </c>
      <c r="M205" s="133" t="b">
        <v>0</v>
      </c>
      <c r="N205" s="133" t="s">
        <v>150</v>
      </c>
      <c r="O205" s="133" t="s">
        <v>151</v>
      </c>
      <c r="P205" s="133" t="s">
        <v>152</v>
      </c>
      <c r="Q205" s="133" t="s">
        <v>153</v>
      </c>
      <c r="R205" s="133">
        <v>18</v>
      </c>
      <c r="S205" s="131"/>
      <c r="T205" s="156">
        <v>15</v>
      </c>
      <c r="U205" s="133">
        <v>20</v>
      </c>
      <c r="V205" s="133">
        <v>10</v>
      </c>
      <c r="W205" s="133">
        <v>15</v>
      </c>
      <c r="X205" s="133">
        <v>10</v>
      </c>
      <c r="Y205" s="133">
        <v>10</v>
      </c>
      <c r="Z205" s="133">
        <f t="shared" si="7"/>
        <v>80</v>
      </c>
      <c r="AA205" s="133" t="s">
        <v>826</v>
      </c>
      <c r="AB205" s="131"/>
    </row>
    <row r="206" spans="1:28">
      <c r="A206" s="145">
        <f t="shared" si="6"/>
        <v>204</v>
      </c>
      <c r="B206" s="133" t="s">
        <v>652</v>
      </c>
      <c r="C206" s="133" t="s">
        <v>653</v>
      </c>
      <c r="D206" s="134">
        <v>-8.1492570000000004</v>
      </c>
      <c r="E206" s="134">
        <v>27.991247000000001</v>
      </c>
      <c r="F206" s="133" t="s">
        <v>254</v>
      </c>
      <c r="G206" s="133" t="s">
        <v>266</v>
      </c>
      <c r="H206" s="133" t="s">
        <v>256</v>
      </c>
      <c r="I206" s="133" t="s">
        <v>257</v>
      </c>
      <c r="J206" s="135">
        <v>8557.0635984130004</v>
      </c>
      <c r="K206" s="136" t="s">
        <v>196</v>
      </c>
      <c r="L206" s="136" t="s">
        <v>197</v>
      </c>
      <c r="M206" s="133" t="b">
        <v>0</v>
      </c>
      <c r="N206" s="133" t="s">
        <v>370</v>
      </c>
      <c r="O206" s="133" t="s">
        <v>303</v>
      </c>
      <c r="P206" s="133" t="s">
        <v>199</v>
      </c>
      <c r="Q206" s="133" t="s">
        <v>153</v>
      </c>
      <c r="R206" s="133">
        <v>35</v>
      </c>
      <c r="S206" s="131"/>
      <c r="T206" s="156">
        <v>15</v>
      </c>
      <c r="U206" s="133">
        <v>20</v>
      </c>
      <c r="V206" s="133">
        <v>15</v>
      </c>
      <c r="W206" s="133">
        <v>15</v>
      </c>
      <c r="X206" s="133">
        <v>10</v>
      </c>
      <c r="Y206" s="133">
        <v>10</v>
      </c>
      <c r="Z206" s="133">
        <f t="shared" si="7"/>
        <v>85</v>
      </c>
      <c r="AA206" s="133" t="s">
        <v>826</v>
      </c>
      <c r="AB206" s="131"/>
    </row>
    <row r="207" spans="1:28">
      <c r="A207" s="145">
        <f t="shared" si="6"/>
        <v>205</v>
      </c>
      <c r="B207" s="133">
        <v>398</v>
      </c>
      <c r="C207" s="133" t="s">
        <v>654</v>
      </c>
      <c r="D207" s="134">
        <v>-5.136319071</v>
      </c>
      <c r="E207" s="134">
        <v>25.565369239999999</v>
      </c>
      <c r="F207" s="133" t="s">
        <v>269</v>
      </c>
      <c r="G207" s="133" t="s">
        <v>519</v>
      </c>
      <c r="H207" s="133" t="s">
        <v>221</v>
      </c>
      <c r="I207" s="133" t="s">
        <v>222</v>
      </c>
      <c r="J207" s="135">
        <v>478</v>
      </c>
      <c r="K207" s="136" t="s">
        <v>158</v>
      </c>
      <c r="L207" s="136" t="s">
        <v>159</v>
      </c>
      <c r="M207" s="133" t="b">
        <v>0</v>
      </c>
      <c r="N207" s="133" t="s">
        <v>150</v>
      </c>
      <c r="O207" s="133" t="s">
        <v>151</v>
      </c>
      <c r="P207" s="133" t="s">
        <v>152</v>
      </c>
      <c r="Q207" s="133" t="s">
        <v>153</v>
      </c>
      <c r="R207" s="133">
        <v>18</v>
      </c>
      <c r="S207" s="131"/>
      <c r="T207" s="156">
        <v>15</v>
      </c>
      <c r="U207" s="133">
        <v>20</v>
      </c>
      <c r="V207" s="133">
        <v>5</v>
      </c>
      <c r="W207" s="133">
        <v>15</v>
      </c>
      <c r="X207" s="133">
        <v>10</v>
      </c>
      <c r="Y207" s="133">
        <v>10</v>
      </c>
      <c r="Z207" s="133">
        <f t="shared" si="7"/>
        <v>75</v>
      </c>
      <c r="AA207" s="133" t="s">
        <v>826</v>
      </c>
      <c r="AB207" s="131"/>
    </row>
    <row r="208" spans="1:28">
      <c r="A208" s="145">
        <f t="shared" si="6"/>
        <v>206</v>
      </c>
      <c r="B208" s="133">
        <v>198</v>
      </c>
      <c r="C208" s="133" t="s">
        <v>655</v>
      </c>
      <c r="D208" s="134">
        <v>-0.55825999999999998</v>
      </c>
      <c r="E208" s="134">
        <v>23.083970000000001</v>
      </c>
      <c r="F208" s="133" t="s">
        <v>568</v>
      </c>
      <c r="G208" s="133" t="s">
        <v>656</v>
      </c>
      <c r="H208" s="133" t="s">
        <v>170</v>
      </c>
      <c r="I208" s="133" t="s">
        <v>171</v>
      </c>
      <c r="J208" s="135">
        <v>1968</v>
      </c>
      <c r="K208" s="136" t="s">
        <v>148</v>
      </c>
      <c r="L208" s="136" t="s">
        <v>149</v>
      </c>
      <c r="M208" s="133" t="b">
        <v>0</v>
      </c>
      <c r="N208" s="133" t="s">
        <v>370</v>
      </c>
      <c r="O208" s="133" t="s">
        <v>151</v>
      </c>
      <c r="P208" s="133" t="s">
        <v>152</v>
      </c>
      <c r="Q208" s="133" t="s">
        <v>153</v>
      </c>
      <c r="R208" s="133">
        <v>18</v>
      </c>
      <c r="S208" s="131"/>
      <c r="T208" s="156">
        <v>15</v>
      </c>
      <c r="U208" s="133">
        <v>20</v>
      </c>
      <c r="V208" s="133">
        <v>10</v>
      </c>
      <c r="W208" s="133">
        <v>15</v>
      </c>
      <c r="X208" s="133">
        <v>10</v>
      </c>
      <c r="Y208" s="133">
        <v>10</v>
      </c>
      <c r="Z208" s="133">
        <f t="shared" si="7"/>
        <v>80</v>
      </c>
      <c r="AA208" s="133" t="s">
        <v>826</v>
      </c>
      <c r="AB208" s="131"/>
    </row>
    <row r="209" spans="1:28">
      <c r="A209" s="145">
        <f t="shared" si="6"/>
        <v>207</v>
      </c>
      <c r="B209" s="133">
        <v>200</v>
      </c>
      <c r="C209" s="133" t="s">
        <v>657</v>
      </c>
      <c r="D209" s="134">
        <v>-0.60397000000000001</v>
      </c>
      <c r="E209" s="134">
        <v>21.1663</v>
      </c>
      <c r="F209" s="133" t="s">
        <v>568</v>
      </c>
      <c r="G209" s="133" t="s">
        <v>574</v>
      </c>
      <c r="H209" s="133" t="s">
        <v>170</v>
      </c>
      <c r="I209" s="133" t="s">
        <v>171</v>
      </c>
      <c r="J209" s="135">
        <v>2496</v>
      </c>
      <c r="K209" s="136" t="s">
        <v>148</v>
      </c>
      <c r="L209" s="136" t="s">
        <v>149</v>
      </c>
      <c r="M209" s="133" t="b">
        <v>0</v>
      </c>
      <c r="N209" s="133" t="s">
        <v>370</v>
      </c>
      <c r="O209" s="133" t="s">
        <v>151</v>
      </c>
      <c r="P209" s="133" t="s">
        <v>152</v>
      </c>
      <c r="Q209" s="133" t="s">
        <v>153</v>
      </c>
      <c r="R209" s="133">
        <v>18</v>
      </c>
      <c r="S209" s="131"/>
      <c r="T209" s="156">
        <v>15</v>
      </c>
      <c r="U209" s="133">
        <v>20</v>
      </c>
      <c r="V209" s="133">
        <v>10</v>
      </c>
      <c r="W209" s="133">
        <v>15</v>
      </c>
      <c r="X209" s="133">
        <v>10</v>
      </c>
      <c r="Y209" s="133">
        <v>10</v>
      </c>
      <c r="Z209" s="133">
        <f t="shared" si="7"/>
        <v>80</v>
      </c>
      <c r="AA209" s="133" t="s">
        <v>826</v>
      </c>
      <c r="AB209" s="131"/>
    </row>
    <row r="210" spans="1:28">
      <c r="A210" s="145">
        <f t="shared" si="6"/>
        <v>208</v>
      </c>
      <c r="B210" s="133">
        <v>204</v>
      </c>
      <c r="C210" s="133" t="s">
        <v>658</v>
      </c>
      <c r="D210" s="134">
        <v>-0.65310000000000001</v>
      </c>
      <c r="E210" s="134">
        <v>23.238769999999999</v>
      </c>
      <c r="F210" s="133" t="s">
        <v>568</v>
      </c>
      <c r="G210" s="133" t="s">
        <v>656</v>
      </c>
      <c r="H210" s="133" t="s">
        <v>170</v>
      </c>
      <c r="I210" s="133" t="s">
        <v>171</v>
      </c>
      <c r="J210" s="135">
        <v>2180</v>
      </c>
      <c r="K210" s="136" t="s">
        <v>148</v>
      </c>
      <c r="L210" s="136" t="s">
        <v>149</v>
      </c>
      <c r="M210" s="133" t="b">
        <v>0</v>
      </c>
      <c r="N210" s="133" t="s">
        <v>370</v>
      </c>
      <c r="O210" s="133" t="s">
        <v>151</v>
      </c>
      <c r="P210" s="133" t="s">
        <v>152</v>
      </c>
      <c r="Q210" s="133" t="s">
        <v>153</v>
      </c>
      <c r="R210" s="133">
        <v>18</v>
      </c>
      <c r="S210" s="131"/>
      <c r="T210" s="156">
        <v>15</v>
      </c>
      <c r="U210" s="133">
        <v>20</v>
      </c>
      <c r="V210" s="133">
        <v>10</v>
      </c>
      <c r="W210" s="133">
        <v>15</v>
      </c>
      <c r="X210" s="133">
        <v>10</v>
      </c>
      <c r="Y210" s="133">
        <v>10</v>
      </c>
      <c r="Z210" s="133">
        <f t="shared" si="7"/>
        <v>80</v>
      </c>
      <c r="AA210" s="133" t="s">
        <v>826</v>
      </c>
      <c r="AB210" s="131"/>
    </row>
    <row r="211" spans="1:28">
      <c r="A211" s="145">
        <f t="shared" si="6"/>
        <v>209</v>
      </c>
      <c r="B211" s="133">
        <v>230</v>
      </c>
      <c r="C211" s="133" t="s">
        <v>659</v>
      </c>
      <c r="D211" s="134">
        <v>-1.322299296</v>
      </c>
      <c r="E211" s="134">
        <v>25.510622179999999</v>
      </c>
      <c r="F211" s="133" t="s">
        <v>187</v>
      </c>
      <c r="G211" s="133" t="s">
        <v>577</v>
      </c>
      <c r="H211" s="133" t="s">
        <v>170</v>
      </c>
      <c r="I211" s="133" t="s">
        <v>171</v>
      </c>
      <c r="J211" s="135">
        <v>373</v>
      </c>
      <c r="K211" s="136" t="s">
        <v>158</v>
      </c>
      <c r="L211" s="136" t="s">
        <v>159</v>
      </c>
      <c r="M211" s="133" t="b">
        <v>0</v>
      </c>
      <c r="N211" s="133" t="s">
        <v>370</v>
      </c>
      <c r="O211" s="133" t="s">
        <v>151</v>
      </c>
      <c r="P211" s="133" t="s">
        <v>152</v>
      </c>
      <c r="Q211" s="133" t="s">
        <v>153</v>
      </c>
      <c r="R211" s="133">
        <v>18</v>
      </c>
      <c r="S211" s="131"/>
      <c r="T211" s="156">
        <v>15</v>
      </c>
      <c r="U211" s="133">
        <v>20</v>
      </c>
      <c r="V211" s="133">
        <v>5</v>
      </c>
      <c r="W211" s="133">
        <v>15</v>
      </c>
      <c r="X211" s="133">
        <v>10</v>
      </c>
      <c r="Y211" s="133">
        <v>10</v>
      </c>
      <c r="Z211" s="133">
        <f t="shared" si="7"/>
        <v>75</v>
      </c>
      <c r="AA211" s="133" t="s">
        <v>826</v>
      </c>
      <c r="AB211" s="131"/>
    </row>
    <row r="212" spans="1:28">
      <c r="A212" s="145">
        <f t="shared" si="6"/>
        <v>210</v>
      </c>
      <c r="B212" s="133">
        <v>231</v>
      </c>
      <c r="C212" s="133" t="s">
        <v>660</v>
      </c>
      <c r="D212" s="134">
        <v>-1.3764539950000001</v>
      </c>
      <c r="E212" s="134">
        <v>23.936539410000002</v>
      </c>
      <c r="F212" s="133" t="s">
        <v>187</v>
      </c>
      <c r="G212" s="133" t="s">
        <v>661</v>
      </c>
      <c r="H212" s="133" t="s">
        <v>170</v>
      </c>
      <c r="I212" s="133" t="s">
        <v>171</v>
      </c>
      <c r="J212" s="135">
        <v>701</v>
      </c>
      <c r="K212" s="136" t="s">
        <v>164</v>
      </c>
      <c r="L212" s="136" t="s">
        <v>165</v>
      </c>
      <c r="M212" s="133" t="b">
        <v>0</v>
      </c>
      <c r="N212" s="133" t="s">
        <v>370</v>
      </c>
      <c r="O212" s="133" t="s">
        <v>151</v>
      </c>
      <c r="P212" s="133" t="s">
        <v>152</v>
      </c>
      <c r="Q212" s="133" t="s">
        <v>153</v>
      </c>
      <c r="R212" s="133">
        <v>18</v>
      </c>
      <c r="S212" s="131"/>
      <c r="T212" s="156">
        <v>15</v>
      </c>
      <c r="U212" s="133">
        <v>20</v>
      </c>
      <c r="V212" s="133">
        <v>5</v>
      </c>
      <c r="W212" s="133">
        <v>15</v>
      </c>
      <c r="X212" s="133">
        <v>10</v>
      </c>
      <c r="Y212" s="133">
        <v>10</v>
      </c>
      <c r="Z212" s="133">
        <f t="shared" si="7"/>
        <v>75</v>
      </c>
      <c r="AA212" s="133" t="s">
        <v>826</v>
      </c>
      <c r="AB212" s="131"/>
    </row>
    <row r="213" spans="1:28">
      <c r="A213" s="145">
        <f t="shared" si="6"/>
        <v>211</v>
      </c>
      <c r="B213" s="133">
        <v>626</v>
      </c>
      <c r="C213" s="133" t="s">
        <v>662</v>
      </c>
      <c r="D213" s="134" t="s">
        <v>806</v>
      </c>
      <c r="E213" s="134" t="s">
        <v>807</v>
      </c>
      <c r="F213" s="133" t="s">
        <v>556</v>
      </c>
      <c r="G213" s="133" t="s">
        <v>565</v>
      </c>
      <c r="H213" s="133" t="s">
        <v>170</v>
      </c>
      <c r="I213" s="133" t="s">
        <v>171</v>
      </c>
      <c r="J213" s="135">
        <v>1529</v>
      </c>
      <c r="K213" s="136" t="s">
        <v>148</v>
      </c>
      <c r="L213" s="136" t="s">
        <v>149</v>
      </c>
      <c r="M213" s="133" t="b">
        <v>0</v>
      </c>
      <c r="N213" s="133" t="s">
        <v>150</v>
      </c>
      <c r="O213" s="133" t="s">
        <v>151</v>
      </c>
      <c r="P213" s="133" t="s">
        <v>152</v>
      </c>
      <c r="Q213" s="133" t="s">
        <v>153</v>
      </c>
      <c r="R213" s="133">
        <v>18</v>
      </c>
      <c r="S213" s="131"/>
      <c r="T213" s="156">
        <v>15</v>
      </c>
      <c r="U213" s="133">
        <v>20</v>
      </c>
      <c r="V213" s="133">
        <v>10</v>
      </c>
      <c r="W213" s="133">
        <v>15</v>
      </c>
      <c r="X213" s="133">
        <v>10</v>
      </c>
      <c r="Y213" s="133">
        <v>10</v>
      </c>
      <c r="Z213" s="133">
        <f t="shared" si="7"/>
        <v>80</v>
      </c>
      <c r="AA213" s="133" t="s">
        <v>826</v>
      </c>
      <c r="AB213" s="131"/>
    </row>
    <row r="214" spans="1:28">
      <c r="A214" s="145">
        <f t="shared" si="6"/>
        <v>212</v>
      </c>
      <c r="B214" s="133">
        <v>631</v>
      </c>
      <c r="C214" s="133" t="s">
        <v>663</v>
      </c>
      <c r="D214" s="134">
        <v>2.9285288450000002</v>
      </c>
      <c r="E214" s="134">
        <v>24.627111110000001</v>
      </c>
      <c r="F214" s="133" t="s">
        <v>383</v>
      </c>
      <c r="G214" s="133" t="s">
        <v>384</v>
      </c>
      <c r="H214" s="133" t="s">
        <v>170</v>
      </c>
      <c r="I214" s="133" t="s">
        <v>171</v>
      </c>
      <c r="J214" s="135">
        <v>973</v>
      </c>
      <c r="K214" s="136" t="s">
        <v>164</v>
      </c>
      <c r="L214" s="136" t="s">
        <v>165</v>
      </c>
      <c r="M214" s="133" t="b">
        <v>0</v>
      </c>
      <c r="N214" s="133" t="s">
        <v>150</v>
      </c>
      <c r="O214" s="133" t="s">
        <v>151</v>
      </c>
      <c r="P214" s="133" t="s">
        <v>152</v>
      </c>
      <c r="Q214" s="133" t="s">
        <v>153</v>
      </c>
      <c r="R214" s="133">
        <v>18</v>
      </c>
      <c r="S214" s="131"/>
      <c r="T214" s="156">
        <v>15</v>
      </c>
      <c r="U214" s="133">
        <v>10</v>
      </c>
      <c r="V214" s="133">
        <v>10</v>
      </c>
      <c r="W214" s="133">
        <v>15</v>
      </c>
      <c r="X214" s="133">
        <v>10</v>
      </c>
      <c r="Y214" s="133">
        <v>10</v>
      </c>
      <c r="Z214" s="133">
        <f t="shared" si="7"/>
        <v>70</v>
      </c>
      <c r="AA214" s="133" t="s">
        <v>826</v>
      </c>
      <c r="AB214" s="131"/>
    </row>
    <row r="215" spans="1:28">
      <c r="A215" s="145">
        <f t="shared" si="6"/>
        <v>213</v>
      </c>
      <c r="B215" s="133">
        <v>640</v>
      </c>
      <c r="C215" s="133" t="s">
        <v>664</v>
      </c>
      <c r="D215" s="134">
        <v>2.4279481839999999</v>
      </c>
      <c r="E215" s="134">
        <v>19.59299395</v>
      </c>
      <c r="F215" s="133" t="s">
        <v>211</v>
      </c>
      <c r="G215" s="133" t="s">
        <v>593</v>
      </c>
      <c r="H215" s="133" t="s">
        <v>170</v>
      </c>
      <c r="I215" s="133" t="s">
        <v>171</v>
      </c>
      <c r="J215" s="135">
        <v>1393</v>
      </c>
      <c r="K215" s="136" t="s">
        <v>164</v>
      </c>
      <c r="L215" s="136" t="s">
        <v>165</v>
      </c>
      <c r="M215" s="133" t="b">
        <v>0</v>
      </c>
      <c r="N215" s="133" t="s">
        <v>150</v>
      </c>
      <c r="O215" s="133" t="s">
        <v>151</v>
      </c>
      <c r="P215" s="133" t="s">
        <v>152</v>
      </c>
      <c r="Q215" s="133" t="s">
        <v>153</v>
      </c>
      <c r="R215" s="133">
        <v>18</v>
      </c>
      <c r="S215" s="131"/>
      <c r="T215" s="156">
        <v>15</v>
      </c>
      <c r="U215" s="133">
        <v>20</v>
      </c>
      <c r="V215" s="133">
        <v>5</v>
      </c>
      <c r="W215" s="133">
        <v>15</v>
      </c>
      <c r="X215" s="133">
        <v>10</v>
      </c>
      <c r="Y215" s="133">
        <v>10</v>
      </c>
      <c r="Z215" s="133">
        <f t="shared" si="7"/>
        <v>75</v>
      </c>
      <c r="AA215" s="133" t="s">
        <v>826</v>
      </c>
      <c r="AB215" s="131"/>
    </row>
    <row r="216" spans="1:28">
      <c r="A216" s="145">
        <f t="shared" si="6"/>
        <v>214</v>
      </c>
      <c r="B216" s="133">
        <v>641</v>
      </c>
      <c r="C216" s="133" t="s">
        <v>665</v>
      </c>
      <c r="D216" s="134">
        <v>2.3199014230000001</v>
      </c>
      <c r="E216" s="134">
        <v>20.769347669999998</v>
      </c>
      <c r="F216" s="133" t="s">
        <v>180</v>
      </c>
      <c r="G216" s="133" t="s">
        <v>358</v>
      </c>
      <c r="H216" s="133" t="s">
        <v>170</v>
      </c>
      <c r="I216" s="133" t="s">
        <v>171</v>
      </c>
      <c r="J216" s="135">
        <v>1177</v>
      </c>
      <c r="K216" s="136" t="s">
        <v>164</v>
      </c>
      <c r="L216" s="136" t="s">
        <v>165</v>
      </c>
      <c r="M216" s="133" t="b">
        <v>0</v>
      </c>
      <c r="N216" s="133" t="s">
        <v>150</v>
      </c>
      <c r="O216" s="133" t="s">
        <v>151</v>
      </c>
      <c r="P216" s="133" t="s">
        <v>152</v>
      </c>
      <c r="Q216" s="133" t="s">
        <v>153</v>
      </c>
      <c r="R216" s="133">
        <v>18</v>
      </c>
      <c r="S216" s="131"/>
      <c r="T216" s="156">
        <v>15</v>
      </c>
      <c r="U216" s="133">
        <v>20</v>
      </c>
      <c r="V216" s="133">
        <v>5</v>
      </c>
      <c r="W216" s="133">
        <v>15</v>
      </c>
      <c r="X216" s="133">
        <v>10</v>
      </c>
      <c r="Y216" s="133">
        <v>10</v>
      </c>
      <c r="Z216" s="133">
        <f t="shared" si="7"/>
        <v>75</v>
      </c>
      <c r="AA216" s="133" t="s">
        <v>826</v>
      </c>
      <c r="AB216" s="131"/>
    </row>
    <row r="217" spans="1:28">
      <c r="A217" s="145">
        <f t="shared" si="6"/>
        <v>215</v>
      </c>
      <c r="B217" s="133">
        <v>645</v>
      </c>
      <c r="C217" s="133" t="s">
        <v>666</v>
      </c>
      <c r="D217" s="134">
        <v>1.3810751269999999</v>
      </c>
      <c r="E217" s="134">
        <v>26.308502480000001</v>
      </c>
      <c r="F217" s="133" t="s">
        <v>187</v>
      </c>
      <c r="G217" s="133" t="s">
        <v>463</v>
      </c>
      <c r="H217" s="133" t="s">
        <v>170</v>
      </c>
      <c r="I217" s="133" t="s">
        <v>171</v>
      </c>
      <c r="J217" s="135">
        <v>765</v>
      </c>
      <c r="K217" s="136" t="s">
        <v>164</v>
      </c>
      <c r="L217" s="136" t="s">
        <v>165</v>
      </c>
      <c r="M217" s="133" t="b">
        <v>0</v>
      </c>
      <c r="N217" s="133" t="s">
        <v>150</v>
      </c>
      <c r="O217" s="133" t="s">
        <v>151</v>
      </c>
      <c r="P217" s="133" t="s">
        <v>152</v>
      </c>
      <c r="Q217" s="133" t="s">
        <v>153</v>
      </c>
      <c r="R217" s="133">
        <v>18</v>
      </c>
      <c r="S217" s="131"/>
      <c r="T217" s="156">
        <v>15</v>
      </c>
      <c r="U217" s="133">
        <v>20</v>
      </c>
      <c r="V217" s="133">
        <v>5</v>
      </c>
      <c r="W217" s="133">
        <v>15</v>
      </c>
      <c r="X217" s="133">
        <v>10</v>
      </c>
      <c r="Y217" s="133">
        <v>10</v>
      </c>
      <c r="Z217" s="133">
        <f t="shared" si="7"/>
        <v>75</v>
      </c>
      <c r="AA217" s="133" t="s">
        <v>826</v>
      </c>
      <c r="AB217" s="131"/>
    </row>
    <row r="218" spans="1:28">
      <c r="A218" s="145">
        <f t="shared" si="6"/>
        <v>216</v>
      </c>
      <c r="B218" s="133">
        <v>652</v>
      </c>
      <c r="C218" s="133" t="s">
        <v>667</v>
      </c>
      <c r="D218" s="134">
        <v>3.1792914219999999</v>
      </c>
      <c r="E218" s="134">
        <v>27.999181889999999</v>
      </c>
      <c r="F218" s="133" t="s">
        <v>168</v>
      </c>
      <c r="G218" s="133" t="s">
        <v>459</v>
      </c>
      <c r="H218" s="133" t="s">
        <v>170</v>
      </c>
      <c r="I218" s="133" t="s">
        <v>171</v>
      </c>
      <c r="J218" s="135">
        <v>642</v>
      </c>
      <c r="K218" s="136" t="s">
        <v>164</v>
      </c>
      <c r="L218" s="136" t="s">
        <v>165</v>
      </c>
      <c r="M218" s="133" t="b">
        <v>0</v>
      </c>
      <c r="N218" s="133" t="s">
        <v>308</v>
      </c>
      <c r="O218" s="133" t="s">
        <v>151</v>
      </c>
      <c r="P218" s="133" t="s">
        <v>152</v>
      </c>
      <c r="Q218" s="133" t="s">
        <v>153</v>
      </c>
      <c r="R218" s="133">
        <v>18</v>
      </c>
      <c r="S218" s="131"/>
      <c r="T218" s="156">
        <v>15</v>
      </c>
      <c r="U218" s="133">
        <v>20</v>
      </c>
      <c r="V218" s="133">
        <v>5</v>
      </c>
      <c r="W218" s="133">
        <v>15</v>
      </c>
      <c r="X218" s="133">
        <v>10</v>
      </c>
      <c r="Y218" s="133">
        <v>10</v>
      </c>
      <c r="Z218" s="133">
        <f t="shared" si="7"/>
        <v>75</v>
      </c>
      <c r="AA218" s="133" t="s">
        <v>826</v>
      </c>
      <c r="AB218" s="131"/>
    </row>
    <row r="219" spans="1:28">
      <c r="A219" s="145">
        <f t="shared" si="6"/>
        <v>217</v>
      </c>
      <c r="B219" s="133">
        <v>659</v>
      </c>
      <c r="C219" s="133" t="s">
        <v>668</v>
      </c>
      <c r="D219" s="134">
        <v>2.462995421</v>
      </c>
      <c r="E219" s="134">
        <v>19.82775444</v>
      </c>
      <c r="F219" s="133" t="s">
        <v>211</v>
      </c>
      <c r="G219" s="133" t="s">
        <v>593</v>
      </c>
      <c r="H219" s="133" t="s">
        <v>170</v>
      </c>
      <c r="I219" s="133" t="s">
        <v>171</v>
      </c>
      <c r="J219" s="135">
        <v>1279</v>
      </c>
      <c r="K219" s="136" t="s">
        <v>164</v>
      </c>
      <c r="L219" s="136" t="s">
        <v>165</v>
      </c>
      <c r="M219" s="133" t="b">
        <v>0</v>
      </c>
      <c r="N219" s="133" t="s">
        <v>308</v>
      </c>
      <c r="O219" s="133" t="s">
        <v>151</v>
      </c>
      <c r="P219" s="133" t="s">
        <v>152</v>
      </c>
      <c r="Q219" s="133" t="s">
        <v>153</v>
      </c>
      <c r="R219" s="133">
        <v>18</v>
      </c>
      <c r="S219" s="131"/>
      <c r="T219" s="156">
        <v>15</v>
      </c>
      <c r="U219" s="133">
        <v>20</v>
      </c>
      <c r="V219" s="133">
        <v>5</v>
      </c>
      <c r="W219" s="133">
        <v>15</v>
      </c>
      <c r="X219" s="133">
        <v>10</v>
      </c>
      <c r="Y219" s="133">
        <v>10</v>
      </c>
      <c r="Z219" s="133">
        <f t="shared" si="7"/>
        <v>75</v>
      </c>
      <c r="AA219" s="133" t="s">
        <v>826</v>
      </c>
      <c r="AB219" s="131"/>
    </row>
    <row r="220" spans="1:28">
      <c r="A220" s="145">
        <f t="shared" si="6"/>
        <v>218</v>
      </c>
      <c r="B220" s="133">
        <v>682</v>
      </c>
      <c r="C220" s="133" t="s">
        <v>669</v>
      </c>
      <c r="D220" s="134">
        <v>4.137980904</v>
      </c>
      <c r="E220" s="134">
        <v>19.78909586</v>
      </c>
      <c r="F220" s="133" t="s">
        <v>194</v>
      </c>
      <c r="G220" s="133" t="s">
        <v>528</v>
      </c>
      <c r="H220" s="133" t="s">
        <v>170</v>
      </c>
      <c r="I220" s="133" t="s">
        <v>171</v>
      </c>
      <c r="J220" s="135">
        <v>346</v>
      </c>
      <c r="K220" s="136" t="s">
        <v>158</v>
      </c>
      <c r="L220" s="136" t="s">
        <v>159</v>
      </c>
      <c r="M220" s="133" t="b">
        <v>0</v>
      </c>
      <c r="N220" s="133" t="s">
        <v>308</v>
      </c>
      <c r="O220" s="133" t="s">
        <v>151</v>
      </c>
      <c r="P220" s="133" t="s">
        <v>152</v>
      </c>
      <c r="Q220" s="133" t="s">
        <v>153</v>
      </c>
      <c r="R220" s="133">
        <v>18</v>
      </c>
      <c r="S220" s="131" t="s">
        <v>823</v>
      </c>
      <c r="T220" s="156">
        <v>10</v>
      </c>
      <c r="U220" s="133">
        <v>10</v>
      </c>
      <c r="V220" s="133">
        <v>5</v>
      </c>
      <c r="W220" s="133">
        <v>10</v>
      </c>
      <c r="X220" s="133">
        <v>10</v>
      </c>
      <c r="Y220" s="133">
        <v>0</v>
      </c>
      <c r="Z220" s="133">
        <f t="shared" si="7"/>
        <v>45</v>
      </c>
      <c r="AA220" s="133" t="s">
        <v>827</v>
      </c>
      <c r="AB220" s="131" t="s">
        <v>823</v>
      </c>
    </row>
    <row r="221" spans="1:28">
      <c r="A221" s="145">
        <f t="shared" si="6"/>
        <v>219</v>
      </c>
      <c r="B221" s="133">
        <v>828</v>
      </c>
      <c r="C221" s="133" t="s">
        <v>670</v>
      </c>
      <c r="D221" s="134">
        <v>4.5057447269999997</v>
      </c>
      <c r="E221" s="134">
        <v>24.91650014</v>
      </c>
      <c r="F221" s="133" t="s">
        <v>383</v>
      </c>
      <c r="G221" s="133" t="s">
        <v>591</v>
      </c>
      <c r="H221" s="133" t="s">
        <v>170</v>
      </c>
      <c r="I221" s="133" t="s">
        <v>171</v>
      </c>
      <c r="J221" s="135">
        <v>292</v>
      </c>
      <c r="K221" s="136" t="s">
        <v>158</v>
      </c>
      <c r="L221" s="136" t="s">
        <v>159</v>
      </c>
      <c r="M221" s="133" t="b">
        <v>0</v>
      </c>
      <c r="N221" s="133" t="s">
        <v>308</v>
      </c>
      <c r="O221" s="133" t="s">
        <v>151</v>
      </c>
      <c r="P221" s="133" t="s">
        <v>152</v>
      </c>
      <c r="Q221" s="133" t="s">
        <v>153</v>
      </c>
      <c r="R221" s="133">
        <v>18</v>
      </c>
      <c r="S221" s="131" t="s">
        <v>823</v>
      </c>
      <c r="T221" s="156">
        <v>10</v>
      </c>
      <c r="U221" s="133">
        <v>10</v>
      </c>
      <c r="V221" s="133">
        <v>5</v>
      </c>
      <c r="W221" s="133">
        <v>10</v>
      </c>
      <c r="X221" s="133">
        <v>10</v>
      </c>
      <c r="Y221" s="133">
        <v>0</v>
      </c>
      <c r="Z221" s="133">
        <f t="shared" si="7"/>
        <v>45</v>
      </c>
      <c r="AA221" s="133" t="s">
        <v>827</v>
      </c>
      <c r="AB221" s="131" t="s">
        <v>823</v>
      </c>
    </row>
    <row r="222" spans="1:28">
      <c r="A222" s="145">
        <f t="shared" si="6"/>
        <v>220</v>
      </c>
      <c r="B222" s="133">
        <v>860</v>
      </c>
      <c r="C222" s="133" t="s">
        <v>671</v>
      </c>
      <c r="D222" s="134" t="s">
        <v>808</v>
      </c>
      <c r="E222" s="134" t="s">
        <v>809</v>
      </c>
      <c r="F222" s="133" t="s">
        <v>383</v>
      </c>
      <c r="G222" s="133" t="s">
        <v>586</v>
      </c>
      <c r="H222" s="133" t="s">
        <v>170</v>
      </c>
      <c r="I222" s="133" t="s">
        <v>171</v>
      </c>
      <c r="J222" s="135">
        <v>1290</v>
      </c>
      <c r="K222" s="136" t="s">
        <v>164</v>
      </c>
      <c r="L222" s="136" t="s">
        <v>165</v>
      </c>
      <c r="M222" s="133" t="b">
        <v>0</v>
      </c>
      <c r="N222" s="133" t="s">
        <v>308</v>
      </c>
      <c r="O222" s="133" t="s">
        <v>151</v>
      </c>
      <c r="P222" s="133" t="s">
        <v>152</v>
      </c>
      <c r="Q222" s="133" t="s">
        <v>153</v>
      </c>
      <c r="R222" s="133">
        <v>18</v>
      </c>
      <c r="S222" s="131"/>
      <c r="T222" s="156">
        <v>15</v>
      </c>
      <c r="U222" s="133">
        <v>20</v>
      </c>
      <c r="V222" s="133">
        <v>5</v>
      </c>
      <c r="W222" s="133">
        <v>15</v>
      </c>
      <c r="X222" s="133">
        <v>10</v>
      </c>
      <c r="Y222" s="133">
        <v>10</v>
      </c>
      <c r="Z222" s="133">
        <f t="shared" si="7"/>
        <v>75</v>
      </c>
      <c r="AA222" s="133" t="s">
        <v>826</v>
      </c>
      <c r="AB222" s="131"/>
    </row>
    <row r="223" spans="1:28">
      <c r="A223" s="145">
        <f t="shared" si="6"/>
        <v>221</v>
      </c>
      <c r="B223" s="133">
        <v>893</v>
      </c>
      <c r="C223" s="133" t="s">
        <v>672</v>
      </c>
      <c r="D223" s="134">
        <v>4.3355495619999997</v>
      </c>
      <c r="E223" s="134">
        <v>26.981513379999999</v>
      </c>
      <c r="F223" s="133" t="s">
        <v>383</v>
      </c>
      <c r="G223" s="133" t="s">
        <v>586</v>
      </c>
      <c r="H223" s="133" t="s">
        <v>170</v>
      </c>
      <c r="I223" s="133" t="s">
        <v>171</v>
      </c>
      <c r="J223" s="135">
        <v>724</v>
      </c>
      <c r="K223" s="136" t="s">
        <v>164</v>
      </c>
      <c r="L223" s="136" t="s">
        <v>165</v>
      </c>
      <c r="M223" s="133" t="b">
        <v>0</v>
      </c>
      <c r="N223" s="133" t="s">
        <v>308</v>
      </c>
      <c r="O223" s="133" t="s">
        <v>151</v>
      </c>
      <c r="P223" s="133" t="s">
        <v>152</v>
      </c>
      <c r="Q223" s="133" t="s">
        <v>153</v>
      </c>
      <c r="R223" s="133">
        <v>18</v>
      </c>
      <c r="S223" s="131"/>
      <c r="T223" s="156">
        <v>15</v>
      </c>
      <c r="U223" s="133">
        <v>10</v>
      </c>
      <c r="V223" s="133">
        <v>10</v>
      </c>
      <c r="W223" s="133">
        <v>15</v>
      </c>
      <c r="X223" s="133">
        <v>10</v>
      </c>
      <c r="Y223" s="133">
        <v>10</v>
      </c>
      <c r="Z223" s="133">
        <f t="shared" si="7"/>
        <v>70</v>
      </c>
      <c r="AA223" s="133" t="s">
        <v>826</v>
      </c>
      <c r="AB223" s="131"/>
    </row>
    <row r="224" spans="1:28">
      <c r="A224" s="145">
        <f t="shared" si="6"/>
        <v>222</v>
      </c>
      <c r="B224" s="133" t="s">
        <v>673</v>
      </c>
      <c r="C224" s="133" t="s">
        <v>673</v>
      </c>
      <c r="D224" s="134">
        <v>1.321545</v>
      </c>
      <c r="E224" s="134">
        <v>27.549298</v>
      </c>
      <c r="F224" s="133" t="s">
        <v>187</v>
      </c>
      <c r="G224" s="133" t="s">
        <v>463</v>
      </c>
      <c r="H224" s="133" t="s">
        <v>170</v>
      </c>
      <c r="I224" s="133" t="s">
        <v>171</v>
      </c>
      <c r="J224" s="135">
        <v>3345</v>
      </c>
      <c r="K224" s="136" t="s">
        <v>280</v>
      </c>
      <c r="L224" s="136" t="s">
        <v>281</v>
      </c>
      <c r="M224" s="133" t="b">
        <v>0</v>
      </c>
      <c r="N224" s="133" t="s">
        <v>308</v>
      </c>
      <c r="O224" s="133" t="s">
        <v>303</v>
      </c>
      <c r="P224" s="133" t="s">
        <v>282</v>
      </c>
      <c r="Q224" s="133" t="s">
        <v>153</v>
      </c>
      <c r="R224" s="133">
        <v>30</v>
      </c>
      <c r="S224" s="131"/>
      <c r="T224" s="156">
        <v>15</v>
      </c>
      <c r="U224" s="133">
        <v>20</v>
      </c>
      <c r="V224" s="133">
        <v>10</v>
      </c>
      <c r="W224" s="133">
        <v>15</v>
      </c>
      <c r="X224" s="133">
        <v>10</v>
      </c>
      <c r="Y224" s="133">
        <v>10</v>
      </c>
      <c r="Z224" s="133">
        <f t="shared" si="7"/>
        <v>80</v>
      </c>
      <c r="AA224" s="133" t="s">
        <v>826</v>
      </c>
      <c r="AB224" s="131"/>
    </row>
    <row r="225" spans="1:28">
      <c r="A225" s="145">
        <f t="shared" si="6"/>
        <v>223</v>
      </c>
      <c r="B225" s="133" t="s">
        <v>674</v>
      </c>
      <c r="C225" s="133" t="s">
        <v>674</v>
      </c>
      <c r="D225" s="134">
        <v>2.5400179999999999</v>
      </c>
      <c r="E225" s="134">
        <v>19.660342</v>
      </c>
      <c r="F225" s="133" t="s">
        <v>211</v>
      </c>
      <c r="G225" s="133" t="s">
        <v>593</v>
      </c>
      <c r="H225" s="133" t="s">
        <v>170</v>
      </c>
      <c r="I225" s="133" t="s">
        <v>171</v>
      </c>
      <c r="J225" s="135">
        <v>5082</v>
      </c>
      <c r="K225" s="136" t="s">
        <v>196</v>
      </c>
      <c r="L225" s="136" t="s">
        <v>197</v>
      </c>
      <c r="M225" s="133" t="b">
        <v>0</v>
      </c>
      <c r="N225" s="133" t="s">
        <v>308</v>
      </c>
      <c r="O225" s="133" t="s">
        <v>303</v>
      </c>
      <c r="P225" s="133" t="s">
        <v>199</v>
      </c>
      <c r="Q225" s="133" t="s">
        <v>153</v>
      </c>
      <c r="R225" s="133">
        <v>35</v>
      </c>
      <c r="S225" s="131"/>
      <c r="T225" s="156">
        <v>15</v>
      </c>
      <c r="U225" s="133">
        <v>20</v>
      </c>
      <c r="V225" s="133">
        <v>15</v>
      </c>
      <c r="W225" s="133">
        <v>15</v>
      </c>
      <c r="X225" s="133">
        <v>10</v>
      </c>
      <c r="Y225" s="133">
        <v>10</v>
      </c>
      <c r="Z225" s="133">
        <f t="shared" si="7"/>
        <v>85</v>
      </c>
      <c r="AA225" s="133" t="s">
        <v>826</v>
      </c>
      <c r="AB225" s="131"/>
    </row>
    <row r="226" spans="1:28">
      <c r="A226" s="145">
        <f t="shared" si="6"/>
        <v>224</v>
      </c>
      <c r="B226" s="133" t="s">
        <v>675</v>
      </c>
      <c r="C226" s="133" t="s">
        <v>675</v>
      </c>
      <c r="D226" s="134">
        <v>2.8578700000000001</v>
      </c>
      <c r="E226" s="134">
        <v>19.615244000000001</v>
      </c>
      <c r="F226" s="133" t="s">
        <v>211</v>
      </c>
      <c r="G226" s="133" t="s">
        <v>676</v>
      </c>
      <c r="H226" s="133" t="s">
        <v>170</v>
      </c>
      <c r="I226" s="133" t="s">
        <v>171</v>
      </c>
      <c r="J226" s="135">
        <v>7351</v>
      </c>
      <c r="K226" s="136" t="s">
        <v>196</v>
      </c>
      <c r="L226" s="136" t="s">
        <v>197</v>
      </c>
      <c r="M226" s="133" t="b">
        <v>0</v>
      </c>
      <c r="N226" s="133" t="s">
        <v>308</v>
      </c>
      <c r="O226" s="133" t="s">
        <v>303</v>
      </c>
      <c r="P226" s="133" t="s">
        <v>199</v>
      </c>
      <c r="Q226" s="133" t="s">
        <v>153</v>
      </c>
      <c r="R226" s="133">
        <v>35</v>
      </c>
      <c r="S226" s="131"/>
      <c r="T226" s="156">
        <v>15</v>
      </c>
      <c r="U226" s="133">
        <v>20</v>
      </c>
      <c r="V226" s="133">
        <v>15</v>
      </c>
      <c r="W226" s="133">
        <v>15</v>
      </c>
      <c r="X226" s="133">
        <v>10</v>
      </c>
      <c r="Y226" s="133">
        <v>10</v>
      </c>
      <c r="Z226" s="133">
        <f t="shared" si="7"/>
        <v>85</v>
      </c>
      <c r="AA226" s="133" t="s">
        <v>826</v>
      </c>
      <c r="AB226" s="131"/>
    </row>
    <row r="227" spans="1:28">
      <c r="A227" s="145">
        <f t="shared" si="6"/>
        <v>225</v>
      </c>
      <c r="B227" s="133">
        <v>251</v>
      </c>
      <c r="C227" s="133" t="s">
        <v>677</v>
      </c>
      <c r="D227" s="134">
        <v>-2.059405446</v>
      </c>
      <c r="E227" s="134">
        <v>25.077071759999999</v>
      </c>
      <c r="F227" s="133" t="s">
        <v>207</v>
      </c>
      <c r="G227" s="133" t="s">
        <v>538</v>
      </c>
      <c r="H227" s="133" t="s">
        <v>176</v>
      </c>
      <c r="I227" s="133" t="s">
        <v>177</v>
      </c>
      <c r="J227" s="135">
        <v>626</v>
      </c>
      <c r="K227" s="136" t="s">
        <v>164</v>
      </c>
      <c r="L227" s="136" t="s">
        <v>165</v>
      </c>
      <c r="M227" s="133" t="b">
        <v>0</v>
      </c>
      <c r="N227" s="133" t="s">
        <v>370</v>
      </c>
      <c r="O227" s="133" t="s">
        <v>151</v>
      </c>
      <c r="P227" s="133" t="s">
        <v>152</v>
      </c>
      <c r="Q227" s="133" t="s">
        <v>153</v>
      </c>
      <c r="R227" s="133">
        <v>18</v>
      </c>
      <c r="S227" s="131"/>
      <c r="T227" s="156">
        <v>15</v>
      </c>
      <c r="U227" s="133">
        <v>20</v>
      </c>
      <c r="V227" s="133">
        <v>5</v>
      </c>
      <c r="W227" s="133">
        <v>15</v>
      </c>
      <c r="X227" s="133">
        <v>10</v>
      </c>
      <c r="Y227" s="133">
        <v>10</v>
      </c>
      <c r="Z227" s="133">
        <f t="shared" si="7"/>
        <v>75</v>
      </c>
      <c r="AA227" s="133" t="s">
        <v>826</v>
      </c>
      <c r="AB227" s="131"/>
    </row>
    <row r="228" spans="1:28">
      <c r="A228" s="145">
        <f t="shared" si="6"/>
        <v>226</v>
      </c>
      <c r="B228" s="133">
        <v>405</v>
      </c>
      <c r="C228" s="133" t="s">
        <v>678</v>
      </c>
      <c r="D228" s="134">
        <v>-5.2042700000000002</v>
      </c>
      <c r="E228" s="134">
        <v>19.583200000000001</v>
      </c>
      <c r="F228" s="133" t="s">
        <v>162</v>
      </c>
      <c r="G228" s="133" t="s">
        <v>302</v>
      </c>
      <c r="H228" s="133" t="s">
        <v>146</v>
      </c>
      <c r="I228" s="133" t="s">
        <v>147</v>
      </c>
      <c r="J228" s="135">
        <v>2539</v>
      </c>
      <c r="K228" s="136" t="s">
        <v>148</v>
      </c>
      <c r="L228" s="136" t="s">
        <v>149</v>
      </c>
      <c r="M228" s="133" t="b">
        <v>0</v>
      </c>
      <c r="N228" s="133" t="s">
        <v>150</v>
      </c>
      <c r="O228" s="133" t="s">
        <v>151</v>
      </c>
      <c r="P228" s="133" t="s">
        <v>152</v>
      </c>
      <c r="Q228" s="133" t="s">
        <v>153</v>
      </c>
      <c r="R228" s="133">
        <v>18</v>
      </c>
      <c r="S228" s="131"/>
      <c r="T228" s="156">
        <v>15</v>
      </c>
      <c r="U228" s="133">
        <v>20</v>
      </c>
      <c r="V228" s="133">
        <v>10</v>
      </c>
      <c r="W228" s="133">
        <v>15</v>
      </c>
      <c r="X228" s="133">
        <v>10</v>
      </c>
      <c r="Y228" s="133">
        <v>10</v>
      </c>
      <c r="Z228" s="133">
        <f t="shared" si="7"/>
        <v>80</v>
      </c>
      <c r="AA228" s="133" t="s">
        <v>826</v>
      </c>
      <c r="AB228" s="131"/>
    </row>
    <row r="229" spans="1:28">
      <c r="A229" s="145">
        <f t="shared" si="6"/>
        <v>227</v>
      </c>
      <c r="B229" s="133">
        <v>432</v>
      </c>
      <c r="C229" s="133" t="s">
        <v>679</v>
      </c>
      <c r="D229" s="134">
        <v>-5.4866599999999996</v>
      </c>
      <c r="E229" s="134">
        <v>15.81639</v>
      </c>
      <c r="F229" s="133" t="s">
        <v>215</v>
      </c>
      <c r="G229" s="133" t="s">
        <v>643</v>
      </c>
      <c r="H229" s="133" t="s">
        <v>146</v>
      </c>
      <c r="I229" s="133" t="s">
        <v>147</v>
      </c>
      <c r="J229" s="135">
        <v>1531</v>
      </c>
      <c r="K229" s="136" t="s">
        <v>148</v>
      </c>
      <c r="L229" s="136" t="s">
        <v>149</v>
      </c>
      <c r="M229" s="133" t="b">
        <v>0</v>
      </c>
      <c r="N229" s="133" t="s">
        <v>150</v>
      </c>
      <c r="O229" s="133" t="s">
        <v>151</v>
      </c>
      <c r="P229" s="133" t="s">
        <v>152</v>
      </c>
      <c r="Q229" s="133" t="s">
        <v>153</v>
      </c>
      <c r="R229" s="133">
        <v>18</v>
      </c>
      <c r="S229" s="131"/>
      <c r="T229" s="156">
        <v>15</v>
      </c>
      <c r="U229" s="133">
        <v>20</v>
      </c>
      <c r="V229" s="133">
        <v>5</v>
      </c>
      <c r="W229" s="133">
        <v>10</v>
      </c>
      <c r="X229" s="133">
        <v>10</v>
      </c>
      <c r="Y229" s="133">
        <v>10</v>
      </c>
      <c r="Z229" s="133">
        <f t="shared" si="7"/>
        <v>70</v>
      </c>
      <c r="AA229" s="133" t="s">
        <v>826</v>
      </c>
      <c r="AB229" s="131"/>
    </row>
    <row r="230" spans="1:28">
      <c r="A230" s="145">
        <f t="shared" si="6"/>
        <v>228</v>
      </c>
      <c r="B230" s="133">
        <v>437</v>
      </c>
      <c r="C230" s="133" t="s">
        <v>680</v>
      </c>
      <c r="D230" s="134">
        <v>-5.5431499999999998</v>
      </c>
      <c r="E230" s="134">
        <v>12.89067</v>
      </c>
      <c r="F230" s="133" t="s">
        <v>215</v>
      </c>
      <c r="G230" s="133" t="s">
        <v>471</v>
      </c>
      <c r="H230" s="133" t="s">
        <v>146</v>
      </c>
      <c r="I230" s="133" t="s">
        <v>147</v>
      </c>
      <c r="J230" s="135">
        <v>1937</v>
      </c>
      <c r="K230" s="136" t="s">
        <v>148</v>
      </c>
      <c r="L230" s="136" t="s">
        <v>149</v>
      </c>
      <c r="M230" s="133" t="b">
        <v>0</v>
      </c>
      <c r="N230" s="133" t="s">
        <v>150</v>
      </c>
      <c r="O230" s="133" t="s">
        <v>151</v>
      </c>
      <c r="P230" s="133" t="s">
        <v>152</v>
      </c>
      <c r="Q230" s="133" t="s">
        <v>153</v>
      </c>
      <c r="R230" s="133">
        <v>18</v>
      </c>
      <c r="S230" s="131"/>
      <c r="T230" s="156">
        <v>15</v>
      </c>
      <c r="U230" s="133">
        <v>20</v>
      </c>
      <c r="V230" s="133">
        <v>10</v>
      </c>
      <c r="W230" s="133">
        <v>15</v>
      </c>
      <c r="X230" s="133">
        <v>10</v>
      </c>
      <c r="Y230" s="133">
        <v>10</v>
      </c>
      <c r="Z230" s="133">
        <f t="shared" si="7"/>
        <v>80</v>
      </c>
      <c r="AA230" s="133" t="s">
        <v>826</v>
      </c>
      <c r="AB230" s="131"/>
    </row>
    <row r="231" spans="1:28">
      <c r="A231" s="145">
        <f t="shared" si="6"/>
        <v>229</v>
      </c>
      <c r="B231" s="133">
        <v>478</v>
      </c>
      <c r="C231" s="133" t="s">
        <v>681</v>
      </c>
      <c r="D231" s="134">
        <v>-5.9775099999999997</v>
      </c>
      <c r="E231" s="134">
        <v>17.81757</v>
      </c>
      <c r="F231" s="133" t="s">
        <v>144</v>
      </c>
      <c r="G231" s="133" t="s">
        <v>403</v>
      </c>
      <c r="H231" s="133" t="s">
        <v>146</v>
      </c>
      <c r="I231" s="133" t="s">
        <v>147</v>
      </c>
      <c r="J231" s="135">
        <v>1652</v>
      </c>
      <c r="K231" s="136" t="s">
        <v>148</v>
      </c>
      <c r="L231" s="136" t="s">
        <v>149</v>
      </c>
      <c r="M231" s="133" t="b">
        <v>0</v>
      </c>
      <c r="N231" s="133" t="s">
        <v>150</v>
      </c>
      <c r="O231" s="133" t="s">
        <v>151</v>
      </c>
      <c r="P231" s="133" t="s">
        <v>152</v>
      </c>
      <c r="Q231" s="133" t="s">
        <v>153</v>
      </c>
      <c r="R231" s="133">
        <v>18</v>
      </c>
      <c r="S231" s="131"/>
      <c r="T231" s="156">
        <v>15</v>
      </c>
      <c r="U231" s="133">
        <v>20</v>
      </c>
      <c r="V231" s="133">
        <v>10</v>
      </c>
      <c r="W231" s="133">
        <v>15</v>
      </c>
      <c r="X231" s="133">
        <v>10</v>
      </c>
      <c r="Y231" s="133">
        <v>10</v>
      </c>
      <c r="Z231" s="133">
        <f t="shared" si="7"/>
        <v>80</v>
      </c>
      <c r="AA231" s="133" t="s">
        <v>826</v>
      </c>
      <c r="AB231" s="131"/>
    </row>
    <row r="232" spans="1:28">
      <c r="A232" s="145">
        <f t="shared" si="6"/>
        <v>230</v>
      </c>
      <c r="B232" s="133">
        <v>446</v>
      </c>
      <c r="C232" s="133" t="s">
        <v>682</v>
      </c>
      <c r="D232" s="134">
        <v>-5.6220699999999999</v>
      </c>
      <c r="E232" s="134">
        <v>24.60829</v>
      </c>
      <c r="F232" s="133" t="s">
        <v>269</v>
      </c>
      <c r="G232" s="133" t="s">
        <v>324</v>
      </c>
      <c r="H232" s="133" t="s">
        <v>221</v>
      </c>
      <c r="I232" s="133" t="s">
        <v>222</v>
      </c>
      <c r="J232" s="135">
        <v>2919</v>
      </c>
      <c r="K232" s="136" t="s">
        <v>148</v>
      </c>
      <c r="L232" s="136" t="s">
        <v>149</v>
      </c>
      <c r="M232" s="133" t="b">
        <v>0</v>
      </c>
      <c r="N232" s="133" t="s">
        <v>150</v>
      </c>
      <c r="O232" s="133" t="s">
        <v>151</v>
      </c>
      <c r="P232" s="133" t="s">
        <v>152</v>
      </c>
      <c r="Q232" s="133" t="s">
        <v>153</v>
      </c>
      <c r="R232" s="133">
        <v>18</v>
      </c>
      <c r="S232" s="131"/>
      <c r="T232" s="156">
        <v>15</v>
      </c>
      <c r="U232" s="133">
        <v>20</v>
      </c>
      <c r="V232" s="133">
        <v>10</v>
      </c>
      <c r="W232" s="133">
        <v>15</v>
      </c>
      <c r="X232" s="133">
        <v>10</v>
      </c>
      <c r="Y232" s="133">
        <v>10</v>
      </c>
      <c r="Z232" s="133">
        <f t="shared" si="7"/>
        <v>80</v>
      </c>
      <c r="AA232" s="133" t="s">
        <v>826</v>
      </c>
      <c r="AB232" s="131"/>
    </row>
    <row r="233" spans="1:28">
      <c r="A233" s="145">
        <f t="shared" si="6"/>
        <v>231</v>
      </c>
      <c r="B233" s="133">
        <v>507</v>
      </c>
      <c r="C233" s="133" t="s">
        <v>683</v>
      </c>
      <c r="D233" s="134">
        <v>-6.4001325930000004</v>
      </c>
      <c r="E233" s="134">
        <v>19.6226731</v>
      </c>
      <c r="F233" s="133" t="s">
        <v>144</v>
      </c>
      <c r="G233" s="133" t="s">
        <v>684</v>
      </c>
      <c r="H233" s="133" t="s">
        <v>146</v>
      </c>
      <c r="I233" s="133" t="s">
        <v>147</v>
      </c>
      <c r="J233" s="135">
        <v>552</v>
      </c>
      <c r="K233" s="136" t="s">
        <v>164</v>
      </c>
      <c r="L233" s="136" t="s">
        <v>165</v>
      </c>
      <c r="M233" s="133" t="b">
        <v>0</v>
      </c>
      <c r="N233" s="133" t="s">
        <v>150</v>
      </c>
      <c r="O233" s="133" t="s">
        <v>151</v>
      </c>
      <c r="P233" s="133" t="s">
        <v>152</v>
      </c>
      <c r="Q233" s="133" t="s">
        <v>153</v>
      </c>
      <c r="R233" s="133">
        <v>18</v>
      </c>
      <c r="S233" s="131"/>
      <c r="T233" s="156">
        <v>15</v>
      </c>
      <c r="U233" s="133">
        <v>20</v>
      </c>
      <c r="V233" s="133">
        <v>5</v>
      </c>
      <c r="W233" s="133">
        <v>15</v>
      </c>
      <c r="X233" s="133">
        <v>10</v>
      </c>
      <c r="Y233" s="133">
        <v>10</v>
      </c>
      <c r="Z233" s="133">
        <f t="shared" si="7"/>
        <v>75</v>
      </c>
      <c r="AA233" s="133" t="s">
        <v>826</v>
      </c>
      <c r="AB233" s="131"/>
    </row>
    <row r="234" spans="1:28">
      <c r="A234" s="145">
        <f t="shared" si="6"/>
        <v>232</v>
      </c>
      <c r="B234" s="133">
        <v>627</v>
      </c>
      <c r="C234" s="133" t="s">
        <v>685</v>
      </c>
      <c r="D234" s="134">
        <v>-4.6157599999999999</v>
      </c>
      <c r="E234" s="134">
        <v>24.524419999999999</v>
      </c>
      <c r="F234" s="133" t="s">
        <v>219</v>
      </c>
      <c r="G234" s="133" t="s">
        <v>686</v>
      </c>
      <c r="H234" s="133" t="s">
        <v>221</v>
      </c>
      <c r="I234" s="133" t="s">
        <v>222</v>
      </c>
      <c r="J234" s="135">
        <v>1530</v>
      </c>
      <c r="K234" s="136" t="s">
        <v>148</v>
      </c>
      <c r="L234" s="136" t="s">
        <v>149</v>
      </c>
      <c r="M234" s="133" t="b">
        <v>0</v>
      </c>
      <c r="N234" s="133" t="s">
        <v>150</v>
      </c>
      <c r="O234" s="133" t="s">
        <v>151</v>
      </c>
      <c r="P234" s="133" t="s">
        <v>152</v>
      </c>
      <c r="Q234" s="133" t="s">
        <v>153</v>
      </c>
      <c r="R234" s="133">
        <v>18</v>
      </c>
      <c r="S234" s="131"/>
      <c r="T234" s="156">
        <v>15</v>
      </c>
      <c r="U234" s="133">
        <v>20</v>
      </c>
      <c r="V234" s="133">
        <v>10</v>
      </c>
      <c r="W234" s="133">
        <v>15</v>
      </c>
      <c r="X234" s="133">
        <v>10</v>
      </c>
      <c r="Y234" s="133">
        <v>10</v>
      </c>
      <c r="Z234" s="133">
        <f t="shared" si="7"/>
        <v>80</v>
      </c>
      <c r="AA234" s="133" t="s">
        <v>826</v>
      </c>
      <c r="AB234" s="131"/>
    </row>
    <row r="235" spans="1:28">
      <c r="A235" s="145">
        <f t="shared" si="6"/>
        <v>233</v>
      </c>
      <c r="B235" s="133">
        <v>518</v>
      </c>
      <c r="C235" s="133" t="s">
        <v>687</v>
      </c>
      <c r="D235" s="134">
        <v>-6.5764107750000003</v>
      </c>
      <c r="E235" s="134">
        <v>18.869489130000002</v>
      </c>
      <c r="F235" s="133" t="s">
        <v>144</v>
      </c>
      <c r="G235" s="133" t="s">
        <v>403</v>
      </c>
      <c r="H235" s="133" t="s">
        <v>146</v>
      </c>
      <c r="I235" s="133" t="s">
        <v>147</v>
      </c>
      <c r="J235" s="135">
        <v>286</v>
      </c>
      <c r="K235" s="136" t="s">
        <v>158</v>
      </c>
      <c r="L235" s="136" t="s">
        <v>159</v>
      </c>
      <c r="M235" s="133" t="b">
        <v>0</v>
      </c>
      <c r="N235" s="133" t="s">
        <v>150</v>
      </c>
      <c r="O235" s="133" t="s">
        <v>151</v>
      </c>
      <c r="P235" s="133" t="s">
        <v>152</v>
      </c>
      <c r="Q235" s="133" t="s">
        <v>153</v>
      </c>
      <c r="R235" s="133">
        <v>18</v>
      </c>
      <c r="S235" s="131"/>
      <c r="T235" s="156">
        <v>15</v>
      </c>
      <c r="U235" s="133">
        <v>20</v>
      </c>
      <c r="V235" s="133">
        <v>5</v>
      </c>
      <c r="W235" s="133">
        <v>10</v>
      </c>
      <c r="X235" s="133">
        <v>10</v>
      </c>
      <c r="Y235" s="133">
        <v>10</v>
      </c>
      <c r="Z235" s="133">
        <f t="shared" si="7"/>
        <v>70</v>
      </c>
      <c r="AA235" s="133" t="s">
        <v>826</v>
      </c>
      <c r="AB235" s="131"/>
    </row>
    <row r="236" spans="1:28">
      <c r="A236" s="145">
        <f t="shared" si="6"/>
        <v>234</v>
      </c>
      <c r="B236" s="133">
        <v>629</v>
      </c>
      <c r="C236" s="133" t="s">
        <v>688</v>
      </c>
      <c r="D236" s="134">
        <v>-5.6478200000000003</v>
      </c>
      <c r="E236" s="134">
        <v>24.89996</v>
      </c>
      <c r="F236" s="133" t="s">
        <v>269</v>
      </c>
      <c r="G236" s="133" t="s">
        <v>519</v>
      </c>
      <c r="H236" s="133" t="s">
        <v>221</v>
      </c>
      <c r="I236" s="133" t="s">
        <v>222</v>
      </c>
      <c r="J236" s="135">
        <v>1541</v>
      </c>
      <c r="K236" s="136" t="s">
        <v>148</v>
      </c>
      <c r="L236" s="136" t="s">
        <v>149</v>
      </c>
      <c r="M236" s="133" t="b">
        <v>0</v>
      </c>
      <c r="N236" s="133" t="s">
        <v>150</v>
      </c>
      <c r="O236" s="133" t="s">
        <v>151</v>
      </c>
      <c r="P236" s="133" t="s">
        <v>152</v>
      </c>
      <c r="Q236" s="133" t="s">
        <v>153</v>
      </c>
      <c r="R236" s="133">
        <v>18</v>
      </c>
      <c r="S236" s="131"/>
      <c r="T236" s="156">
        <v>15</v>
      </c>
      <c r="U236" s="133">
        <v>20</v>
      </c>
      <c r="V236" s="133">
        <v>10</v>
      </c>
      <c r="W236" s="133">
        <v>15</v>
      </c>
      <c r="X236" s="133">
        <v>10</v>
      </c>
      <c r="Y236" s="133">
        <v>10</v>
      </c>
      <c r="Z236" s="133">
        <f t="shared" si="7"/>
        <v>80</v>
      </c>
      <c r="AA236" s="133" t="s">
        <v>826</v>
      </c>
      <c r="AB236" s="131"/>
    </row>
    <row r="237" spans="1:28">
      <c r="A237" s="145">
        <f t="shared" si="6"/>
        <v>235</v>
      </c>
      <c r="B237" s="133">
        <v>636</v>
      </c>
      <c r="C237" s="133" t="s">
        <v>689</v>
      </c>
      <c r="D237" s="134">
        <v>-4.7972803239999999</v>
      </c>
      <c r="E237" s="134">
        <v>24.953518379999998</v>
      </c>
      <c r="F237" s="133" t="s">
        <v>207</v>
      </c>
      <c r="G237" s="133" t="s">
        <v>327</v>
      </c>
      <c r="H237" s="133" t="s">
        <v>176</v>
      </c>
      <c r="I237" s="133" t="s">
        <v>177</v>
      </c>
      <c r="J237" s="135">
        <v>252</v>
      </c>
      <c r="K237" s="136" t="s">
        <v>158</v>
      </c>
      <c r="L237" s="136" t="s">
        <v>159</v>
      </c>
      <c r="M237" s="133" t="b">
        <v>0</v>
      </c>
      <c r="N237" s="133" t="s">
        <v>150</v>
      </c>
      <c r="O237" s="133" t="s">
        <v>151</v>
      </c>
      <c r="P237" s="133" t="s">
        <v>152</v>
      </c>
      <c r="Q237" s="133" t="s">
        <v>153</v>
      </c>
      <c r="R237" s="133">
        <v>18</v>
      </c>
      <c r="S237" s="131"/>
      <c r="T237" s="156">
        <v>15</v>
      </c>
      <c r="U237" s="133">
        <v>20</v>
      </c>
      <c r="V237" s="133">
        <v>5</v>
      </c>
      <c r="W237" s="133">
        <v>10</v>
      </c>
      <c r="X237" s="133">
        <v>10</v>
      </c>
      <c r="Y237" s="133">
        <v>10</v>
      </c>
      <c r="Z237" s="133">
        <f t="shared" si="7"/>
        <v>70</v>
      </c>
      <c r="AA237" s="133" t="s">
        <v>826</v>
      </c>
      <c r="AB237" s="131"/>
    </row>
    <row r="238" spans="1:28">
      <c r="A238" s="145">
        <f t="shared" si="6"/>
        <v>236</v>
      </c>
      <c r="B238" s="133">
        <v>520</v>
      </c>
      <c r="C238" s="133" t="s">
        <v>690</v>
      </c>
      <c r="D238" s="134">
        <v>-6.591774708</v>
      </c>
      <c r="E238" s="134">
        <v>19.328062330000002</v>
      </c>
      <c r="F238" s="133" t="s">
        <v>144</v>
      </c>
      <c r="G238" s="133" t="s">
        <v>684</v>
      </c>
      <c r="H238" s="133" t="s">
        <v>146</v>
      </c>
      <c r="I238" s="133" t="s">
        <v>147</v>
      </c>
      <c r="J238" s="135">
        <v>465</v>
      </c>
      <c r="K238" s="136" t="s">
        <v>158</v>
      </c>
      <c r="L238" s="136" t="s">
        <v>159</v>
      </c>
      <c r="M238" s="133" t="b">
        <v>0</v>
      </c>
      <c r="N238" s="133" t="s">
        <v>150</v>
      </c>
      <c r="O238" s="133" t="s">
        <v>151</v>
      </c>
      <c r="P238" s="133" t="s">
        <v>152</v>
      </c>
      <c r="Q238" s="133" t="s">
        <v>153</v>
      </c>
      <c r="R238" s="133">
        <v>18</v>
      </c>
      <c r="S238" s="131"/>
      <c r="T238" s="156">
        <v>15</v>
      </c>
      <c r="U238" s="133">
        <v>20</v>
      </c>
      <c r="V238" s="133">
        <v>5</v>
      </c>
      <c r="W238" s="133">
        <v>10</v>
      </c>
      <c r="X238" s="133">
        <v>10</v>
      </c>
      <c r="Y238" s="133">
        <v>10</v>
      </c>
      <c r="Z238" s="133">
        <f t="shared" si="7"/>
        <v>70</v>
      </c>
      <c r="AA238" s="133" t="s">
        <v>826</v>
      </c>
      <c r="AB238" s="131"/>
    </row>
    <row r="239" spans="1:28">
      <c r="A239" s="145">
        <f t="shared" si="6"/>
        <v>237</v>
      </c>
      <c r="B239" s="133">
        <v>642</v>
      </c>
      <c r="C239" s="133" t="s">
        <v>691</v>
      </c>
      <c r="D239" s="134">
        <v>-2.875091861</v>
      </c>
      <c r="E239" s="134">
        <v>21.960983120000002</v>
      </c>
      <c r="F239" s="133" t="s">
        <v>244</v>
      </c>
      <c r="G239" s="133" t="s">
        <v>514</v>
      </c>
      <c r="H239" s="133" t="s">
        <v>221</v>
      </c>
      <c r="I239" s="133" t="s">
        <v>222</v>
      </c>
      <c r="J239" s="135">
        <v>2990</v>
      </c>
      <c r="K239" s="136" t="s">
        <v>148</v>
      </c>
      <c r="L239" s="136" t="s">
        <v>149</v>
      </c>
      <c r="M239" s="133" t="b">
        <v>0</v>
      </c>
      <c r="N239" s="133" t="s">
        <v>150</v>
      </c>
      <c r="O239" s="133" t="s">
        <v>151</v>
      </c>
      <c r="P239" s="133" t="s">
        <v>152</v>
      </c>
      <c r="Q239" s="133" t="s">
        <v>153</v>
      </c>
      <c r="R239" s="133">
        <v>18</v>
      </c>
      <c r="S239" s="131"/>
      <c r="T239" s="156">
        <v>15</v>
      </c>
      <c r="U239" s="133">
        <v>20</v>
      </c>
      <c r="V239" s="133">
        <v>10</v>
      </c>
      <c r="W239" s="133">
        <v>15</v>
      </c>
      <c r="X239" s="133">
        <v>10</v>
      </c>
      <c r="Y239" s="133">
        <v>10</v>
      </c>
      <c r="Z239" s="133">
        <f t="shared" si="7"/>
        <v>80</v>
      </c>
      <c r="AA239" s="133" t="s">
        <v>826</v>
      </c>
      <c r="AB239" s="131"/>
    </row>
    <row r="240" spans="1:28">
      <c r="A240" s="145">
        <f t="shared" si="6"/>
        <v>238</v>
      </c>
      <c r="B240" s="133">
        <v>529</v>
      </c>
      <c r="C240" s="133" t="s">
        <v>692</v>
      </c>
      <c r="D240" s="134">
        <v>-6.7150048069999997</v>
      </c>
      <c r="E240" s="134">
        <v>18.5746708</v>
      </c>
      <c r="F240" s="133" t="s">
        <v>144</v>
      </c>
      <c r="G240" s="133" t="s">
        <v>403</v>
      </c>
      <c r="H240" s="133" t="s">
        <v>146</v>
      </c>
      <c r="I240" s="133" t="s">
        <v>147</v>
      </c>
      <c r="J240" s="135">
        <v>752</v>
      </c>
      <c r="K240" s="136" t="s">
        <v>164</v>
      </c>
      <c r="L240" s="136" t="s">
        <v>165</v>
      </c>
      <c r="M240" s="133" t="b">
        <v>0</v>
      </c>
      <c r="N240" s="133" t="s">
        <v>150</v>
      </c>
      <c r="O240" s="133" t="s">
        <v>151</v>
      </c>
      <c r="P240" s="133" t="s">
        <v>152</v>
      </c>
      <c r="Q240" s="133" t="s">
        <v>153</v>
      </c>
      <c r="R240" s="133">
        <v>18</v>
      </c>
      <c r="S240" s="131"/>
      <c r="T240" s="156">
        <v>15</v>
      </c>
      <c r="U240" s="133">
        <v>20</v>
      </c>
      <c r="V240" s="133">
        <v>5</v>
      </c>
      <c r="W240" s="133">
        <v>15</v>
      </c>
      <c r="X240" s="133">
        <v>10</v>
      </c>
      <c r="Y240" s="133">
        <v>10</v>
      </c>
      <c r="Z240" s="133">
        <f t="shared" si="7"/>
        <v>75</v>
      </c>
      <c r="AA240" s="133" t="s">
        <v>826</v>
      </c>
      <c r="AB240" s="131"/>
    </row>
    <row r="241" spans="1:28">
      <c r="A241" s="145">
        <f t="shared" si="6"/>
        <v>239</v>
      </c>
      <c r="B241" s="133">
        <v>530</v>
      </c>
      <c r="C241" s="133" t="s">
        <v>693</v>
      </c>
      <c r="D241" s="134">
        <v>-6.7372763219999996</v>
      </c>
      <c r="E241" s="134">
        <v>19.656040610000002</v>
      </c>
      <c r="F241" s="133" t="s">
        <v>144</v>
      </c>
      <c r="G241" s="133" t="s">
        <v>684</v>
      </c>
      <c r="H241" s="133" t="s">
        <v>146</v>
      </c>
      <c r="I241" s="133" t="s">
        <v>147</v>
      </c>
      <c r="J241" s="135">
        <v>836</v>
      </c>
      <c r="K241" s="136" t="s">
        <v>164</v>
      </c>
      <c r="L241" s="136" t="s">
        <v>165</v>
      </c>
      <c r="M241" s="133" t="b">
        <v>0</v>
      </c>
      <c r="N241" s="133" t="s">
        <v>150</v>
      </c>
      <c r="O241" s="133" t="s">
        <v>151</v>
      </c>
      <c r="P241" s="133" t="s">
        <v>152</v>
      </c>
      <c r="Q241" s="133" t="s">
        <v>153</v>
      </c>
      <c r="R241" s="133">
        <v>18</v>
      </c>
      <c r="S241" s="131"/>
      <c r="T241" s="156">
        <v>15</v>
      </c>
      <c r="U241" s="133">
        <v>20</v>
      </c>
      <c r="V241" s="133">
        <v>5</v>
      </c>
      <c r="W241" s="133">
        <v>15</v>
      </c>
      <c r="X241" s="133">
        <v>10</v>
      </c>
      <c r="Y241" s="133">
        <v>10</v>
      </c>
      <c r="Z241" s="133">
        <f t="shared" si="7"/>
        <v>75</v>
      </c>
      <c r="AA241" s="133" t="s">
        <v>826</v>
      </c>
      <c r="AB241" s="131"/>
    </row>
    <row r="242" spans="1:28">
      <c r="A242" s="145">
        <f t="shared" si="6"/>
        <v>240</v>
      </c>
      <c r="B242" s="133">
        <v>343</v>
      </c>
      <c r="C242" s="133" t="s">
        <v>694</v>
      </c>
      <c r="D242" s="134">
        <v>-4.5948200000000003</v>
      </c>
      <c r="E242" s="134">
        <v>25.174219999999998</v>
      </c>
      <c r="F242" s="133" t="s">
        <v>207</v>
      </c>
      <c r="G242" s="133" t="s">
        <v>327</v>
      </c>
      <c r="H242" s="133" t="s">
        <v>176</v>
      </c>
      <c r="I242" s="133" t="s">
        <v>177</v>
      </c>
      <c r="J242" s="135">
        <v>1630</v>
      </c>
      <c r="K242" s="136" t="s">
        <v>148</v>
      </c>
      <c r="L242" s="136" t="s">
        <v>149</v>
      </c>
      <c r="M242" s="133" t="b">
        <v>0</v>
      </c>
      <c r="N242" s="133" t="s">
        <v>370</v>
      </c>
      <c r="O242" s="133" t="s">
        <v>151</v>
      </c>
      <c r="P242" s="133" t="s">
        <v>152</v>
      </c>
      <c r="Q242" s="133" t="s">
        <v>153</v>
      </c>
      <c r="R242" s="133">
        <v>18</v>
      </c>
      <c r="S242" s="131"/>
      <c r="T242" s="156">
        <v>15</v>
      </c>
      <c r="U242" s="133">
        <v>20</v>
      </c>
      <c r="V242" s="133">
        <v>10</v>
      </c>
      <c r="W242" s="133">
        <v>15</v>
      </c>
      <c r="X242" s="133">
        <v>10</v>
      </c>
      <c r="Y242" s="133">
        <v>10</v>
      </c>
      <c r="Z242" s="133">
        <f t="shared" si="7"/>
        <v>80</v>
      </c>
      <c r="AA242" s="133" t="s">
        <v>826</v>
      </c>
      <c r="AB242" s="131"/>
    </row>
    <row r="243" spans="1:28">
      <c r="A243" s="145">
        <f t="shared" si="6"/>
        <v>241</v>
      </c>
      <c r="B243" s="133">
        <v>548</v>
      </c>
      <c r="C243" s="133" t="s">
        <v>695</v>
      </c>
      <c r="D243" s="134">
        <v>-6.9726880060000003</v>
      </c>
      <c r="E243" s="134">
        <v>18.867309500000001</v>
      </c>
      <c r="F243" s="133" t="s">
        <v>144</v>
      </c>
      <c r="G243" s="133" t="s">
        <v>684</v>
      </c>
      <c r="H243" s="133" t="s">
        <v>146</v>
      </c>
      <c r="I243" s="133" t="s">
        <v>147</v>
      </c>
      <c r="J243" s="135">
        <v>412</v>
      </c>
      <c r="K243" s="136" t="s">
        <v>158</v>
      </c>
      <c r="L243" s="136" t="s">
        <v>159</v>
      </c>
      <c r="M243" s="133" t="b">
        <v>0</v>
      </c>
      <c r="N243" s="133" t="s">
        <v>150</v>
      </c>
      <c r="O243" s="133" t="s">
        <v>151</v>
      </c>
      <c r="P243" s="133" t="s">
        <v>152</v>
      </c>
      <c r="Q243" s="133" t="s">
        <v>153</v>
      </c>
      <c r="R243" s="133">
        <v>18</v>
      </c>
      <c r="S243" s="131"/>
      <c r="T243" s="156">
        <v>15</v>
      </c>
      <c r="U243" s="133">
        <v>20</v>
      </c>
      <c r="V243" s="133">
        <v>5</v>
      </c>
      <c r="W243" s="133">
        <v>10</v>
      </c>
      <c r="X243" s="133">
        <v>10</v>
      </c>
      <c r="Y243" s="133">
        <v>10</v>
      </c>
      <c r="Z243" s="133">
        <f t="shared" si="7"/>
        <v>70</v>
      </c>
      <c r="AA243" s="133" t="s">
        <v>826</v>
      </c>
      <c r="AB243" s="131"/>
    </row>
    <row r="244" spans="1:28">
      <c r="A244" s="145">
        <f t="shared" si="6"/>
        <v>242</v>
      </c>
      <c r="B244" s="133">
        <v>632</v>
      </c>
      <c r="C244" s="133" t="s">
        <v>696</v>
      </c>
      <c r="D244" s="134">
        <v>-3.1371484660000002</v>
      </c>
      <c r="E244" s="134">
        <v>16.866326010000002</v>
      </c>
      <c r="F244" s="133" t="s">
        <v>156</v>
      </c>
      <c r="G244" s="133" t="s">
        <v>697</v>
      </c>
      <c r="H244" s="133" t="s">
        <v>146</v>
      </c>
      <c r="I244" s="133" t="s">
        <v>147</v>
      </c>
      <c r="J244" s="135">
        <v>287</v>
      </c>
      <c r="K244" s="136" t="s">
        <v>158</v>
      </c>
      <c r="L244" s="136" t="s">
        <v>159</v>
      </c>
      <c r="M244" s="133" t="b">
        <v>0</v>
      </c>
      <c r="N244" s="133" t="s">
        <v>150</v>
      </c>
      <c r="O244" s="133" t="s">
        <v>151</v>
      </c>
      <c r="P244" s="133" t="s">
        <v>152</v>
      </c>
      <c r="Q244" s="133" t="s">
        <v>153</v>
      </c>
      <c r="R244" s="133">
        <v>18</v>
      </c>
      <c r="S244" s="131"/>
      <c r="T244" s="156">
        <v>15</v>
      </c>
      <c r="U244" s="133">
        <v>20</v>
      </c>
      <c r="V244" s="133">
        <v>5</v>
      </c>
      <c r="W244" s="133">
        <v>10</v>
      </c>
      <c r="X244" s="133">
        <v>10</v>
      </c>
      <c r="Y244" s="133">
        <v>10</v>
      </c>
      <c r="Z244" s="133">
        <f t="shared" si="7"/>
        <v>70</v>
      </c>
      <c r="AA244" s="133" t="s">
        <v>826</v>
      </c>
      <c r="AB244" s="131"/>
    </row>
    <row r="245" spans="1:28">
      <c r="A245" s="145">
        <f t="shared" si="6"/>
        <v>243</v>
      </c>
      <c r="B245" s="133">
        <v>633</v>
      </c>
      <c r="C245" s="133" t="s">
        <v>698</v>
      </c>
      <c r="D245" s="134">
        <v>-3.9421025030000001</v>
      </c>
      <c r="E245" s="134">
        <v>17.170193820000001</v>
      </c>
      <c r="F245" s="133" t="s">
        <v>156</v>
      </c>
      <c r="G245" s="133" t="s">
        <v>697</v>
      </c>
      <c r="H245" s="133" t="s">
        <v>146</v>
      </c>
      <c r="I245" s="133" t="s">
        <v>147</v>
      </c>
      <c r="J245" s="135">
        <v>1393</v>
      </c>
      <c r="K245" s="136" t="s">
        <v>164</v>
      </c>
      <c r="L245" s="136" t="s">
        <v>165</v>
      </c>
      <c r="M245" s="133" t="b">
        <v>0</v>
      </c>
      <c r="N245" s="133" t="s">
        <v>150</v>
      </c>
      <c r="O245" s="133" t="s">
        <v>151</v>
      </c>
      <c r="P245" s="133" t="s">
        <v>152</v>
      </c>
      <c r="Q245" s="133" t="s">
        <v>153</v>
      </c>
      <c r="R245" s="133">
        <v>18</v>
      </c>
      <c r="S245" s="131"/>
      <c r="T245" s="156">
        <v>15</v>
      </c>
      <c r="U245" s="133">
        <v>20</v>
      </c>
      <c r="V245" s="133">
        <v>5</v>
      </c>
      <c r="W245" s="133">
        <v>15</v>
      </c>
      <c r="X245" s="133">
        <v>10</v>
      </c>
      <c r="Y245" s="133">
        <v>10</v>
      </c>
      <c r="Z245" s="133">
        <f t="shared" si="7"/>
        <v>75</v>
      </c>
      <c r="AA245" s="133" t="s">
        <v>826</v>
      </c>
      <c r="AB245" s="131"/>
    </row>
    <row r="246" spans="1:28">
      <c r="A246" s="145">
        <f t="shared" si="6"/>
        <v>244</v>
      </c>
      <c r="B246" s="133">
        <v>639</v>
      </c>
      <c r="C246" s="133" t="s">
        <v>699</v>
      </c>
      <c r="D246" s="134">
        <v>-5.1737521009999998</v>
      </c>
      <c r="E246" s="134">
        <v>16.0243143</v>
      </c>
      <c r="F246" s="133" t="s">
        <v>215</v>
      </c>
      <c r="G246" s="133" t="s">
        <v>700</v>
      </c>
      <c r="H246" s="133" t="s">
        <v>146</v>
      </c>
      <c r="I246" s="133" t="s">
        <v>147</v>
      </c>
      <c r="J246" s="135">
        <v>690</v>
      </c>
      <c r="K246" s="136" t="s">
        <v>164</v>
      </c>
      <c r="L246" s="136" t="s">
        <v>165</v>
      </c>
      <c r="M246" s="133" t="b">
        <v>0</v>
      </c>
      <c r="N246" s="133" t="s">
        <v>150</v>
      </c>
      <c r="O246" s="133" t="s">
        <v>151</v>
      </c>
      <c r="P246" s="133" t="s">
        <v>152</v>
      </c>
      <c r="Q246" s="133" t="s">
        <v>153</v>
      </c>
      <c r="R246" s="133">
        <v>18</v>
      </c>
      <c r="S246" s="131"/>
      <c r="T246" s="156">
        <v>15</v>
      </c>
      <c r="U246" s="133">
        <v>20</v>
      </c>
      <c r="V246" s="133">
        <v>5</v>
      </c>
      <c r="W246" s="133">
        <v>10</v>
      </c>
      <c r="X246" s="133">
        <v>10</v>
      </c>
      <c r="Y246" s="133">
        <v>10</v>
      </c>
      <c r="Z246" s="133">
        <f t="shared" si="7"/>
        <v>70</v>
      </c>
      <c r="AA246" s="133" t="s">
        <v>826</v>
      </c>
      <c r="AB246" s="131"/>
    </row>
    <row r="247" spans="1:28">
      <c r="A247" s="145">
        <f t="shared" si="6"/>
        <v>245</v>
      </c>
      <c r="B247" s="133">
        <v>649</v>
      </c>
      <c r="C247" s="133" t="s">
        <v>701</v>
      </c>
      <c r="D247" s="134">
        <v>-7.3251522729999996</v>
      </c>
      <c r="E247" s="134">
        <v>18.15716183</v>
      </c>
      <c r="F247" s="133" t="s">
        <v>144</v>
      </c>
      <c r="G247" s="133" t="s">
        <v>410</v>
      </c>
      <c r="H247" s="133" t="s">
        <v>146</v>
      </c>
      <c r="I247" s="133" t="s">
        <v>147</v>
      </c>
      <c r="J247" s="135">
        <v>222</v>
      </c>
      <c r="K247" s="136" t="s">
        <v>158</v>
      </c>
      <c r="L247" s="136" t="s">
        <v>159</v>
      </c>
      <c r="M247" s="133" t="b">
        <v>0</v>
      </c>
      <c r="N247" s="133" t="s">
        <v>308</v>
      </c>
      <c r="O247" s="133" t="s">
        <v>151</v>
      </c>
      <c r="P247" s="133" t="s">
        <v>152</v>
      </c>
      <c r="Q247" s="133" t="s">
        <v>153</v>
      </c>
      <c r="R247" s="133">
        <v>18</v>
      </c>
      <c r="S247" s="131"/>
      <c r="T247" s="156">
        <v>15</v>
      </c>
      <c r="U247" s="133">
        <v>20</v>
      </c>
      <c r="V247" s="133">
        <v>5</v>
      </c>
      <c r="W247" s="133">
        <v>10</v>
      </c>
      <c r="X247" s="133">
        <v>10</v>
      </c>
      <c r="Y247" s="133">
        <v>10</v>
      </c>
      <c r="Z247" s="133">
        <f t="shared" si="7"/>
        <v>70</v>
      </c>
      <c r="AA247" s="133" t="s">
        <v>826</v>
      </c>
      <c r="AB247" s="131"/>
    </row>
    <row r="248" spans="1:28">
      <c r="A248" s="145">
        <f t="shared" si="6"/>
        <v>246</v>
      </c>
      <c r="B248" s="133">
        <v>650</v>
      </c>
      <c r="C248" s="133" t="s">
        <v>702</v>
      </c>
      <c r="D248" s="134">
        <v>-5.810854269</v>
      </c>
      <c r="E248" s="134">
        <v>16.495355289999999</v>
      </c>
      <c r="F248" s="133" t="s">
        <v>144</v>
      </c>
      <c r="G248" s="133" t="s">
        <v>145</v>
      </c>
      <c r="H248" s="133" t="s">
        <v>146</v>
      </c>
      <c r="I248" s="133" t="s">
        <v>147</v>
      </c>
      <c r="J248" s="135">
        <v>304</v>
      </c>
      <c r="K248" s="136" t="s">
        <v>158</v>
      </c>
      <c r="L248" s="136" t="s">
        <v>159</v>
      </c>
      <c r="M248" s="133" t="b">
        <v>0</v>
      </c>
      <c r="N248" s="133" t="s">
        <v>308</v>
      </c>
      <c r="O248" s="133" t="s">
        <v>151</v>
      </c>
      <c r="P248" s="133" t="s">
        <v>152</v>
      </c>
      <c r="Q248" s="133" t="s">
        <v>153</v>
      </c>
      <c r="R248" s="133">
        <v>18</v>
      </c>
      <c r="S248" s="131" t="s">
        <v>787</v>
      </c>
      <c r="T248" s="156">
        <v>30</v>
      </c>
      <c r="U248" s="133">
        <v>20</v>
      </c>
      <c r="V248" s="133">
        <v>5</v>
      </c>
      <c r="W248" s="133">
        <v>15</v>
      </c>
      <c r="X248" s="133">
        <v>10</v>
      </c>
      <c r="Y248" s="133">
        <v>10</v>
      </c>
      <c r="Z248" s="133">
        <f t="shared" si="7"/>
        <v>90</v>
      </c>
      <c r="AA248" s="133" t="s">
        <v>826</v>
      </c>
      <c r="AB248" s="131"/>
    </row>
    <row r="249" spans="1:28">
      <c r="A249" s="145">
        <f t="shared" si="6"/>
        <v>247</v>
      </c>
      <c r="B249" s="133">
        <v>660</v>
      </c>
      <c r="C249" s="133" t="s">
        <v>703</v>
      </c>
      <c r="D249" s="134">
        <v>-5.02516389</v>
      </c>
      <c r="E249" s="134">
        <v>14.396091269999999</v>
      </c>
      <c r="F249" s="133" t="s">
        <v>215</v>
      </c>
      <c r="G249" s="133" t="s">
        <v>228</v>
      </c>
      <c r="H249" s="133" t="s">
        <v>146</v>
      </c>
      <c r="I249" s="133" t="s">
        <v>147</v>
      </c>
      <c r="J249" s="135">
        <v>984</v>
      </c>
      <c r="K249" s="136" t="s">
        <v>164</v>
      </c>
      <c r="L249" s="136" t="s">
        <v>165</v>
      </c>
      <c r="M249" s="133" t="b">
        <v>0</v>
      </c>
      <c r="N249" s="133" t="s">
        <v>308</v>
      </c>
      <c r="O249" s="133" t="s">
        <v>151</v>
      </c>
      <c r="P249" s="133" t="s">
        <v>152</v>
      </c>
      <c r="Q249" s="133" t="s">
        <v>153</v>
      </c>
      <c r="R249" s="133">
        <v>18</v>
      </c>
      <c r="S249" s="131"/>
      <c r="T249" s="156">
        <v>15</v>
      </c>
      <c r="U249" s="133">
        <v>20</v>
      </c>
      <c r="V249" s="133">
        <v>5</v>
      </c>
      <c r="W249" s="133">
        <v>10</v>
      </c>
      <c r="X249" s="133">
        <v>10</v>
      </c>
      <c r="Y249" s="133">
        <v>10</v>
      </c>
      <c r="Z249" s="133">
        <f t="shared" si="7"/>
        <v>70</v>
      </c>
      <c r="AA249" s="133" t="s">
        <v>826</v>
      </c>
      <c r="AB249" s="131"/>
    </row>
    <row r="250" spans="1:28">
      <c r="A250" s="145">
        <f t="shared" si="6"/>
        <v>248</v>
      </c>
      <c r="B250" s="133" t="s">
        <v>704</v>
      </c>
      <c r="C250" s="133" t="s">
        <v>704</v>
      </c>
      <c r="D250" s="134">
        <v>-4.2187270000000003</v>
      </c>
      <c r="E250" s="134">
        <v>18.003433000000001</v>
      </c>
      <c r="F250" s="133" t="s">
        <v>162</v>
      </c>
      <c r="G250" s="133" t="s">
        <v>163</v>
      </c>
      <c r="H250" s="133" t="s">
        <v>146</v>
      </c>
      <c r="I250" s="133" t="s">
        <v>147</v>
      </c>
      <c r="J250" s="135">
        <v>4582</v>
      </c>
      <c r="K250" s="136" t="s">
        <v>280</v>
      </c>
      <c r="L250" s="136" t="s">
        <v>281</v>
      </c>
      <c r="M250" s="133" t="b">
        <v>0</v>
      </c>
      <c r="N250" s="133" t="s">
        <v>308</v>
      </c>
      <c r="O250" s="133" t="s">
        <v>303</v>
      </c>
      <c r="P250" s="133" t="s">
        <v>282</v>
      </c>
      <c r="Q250" s="133" t="s">
        <v>153</v>
      </c>
      <c r="R250" s="133">
        <v>30</v>
      </c>
      <c r="S250" s="131"/>
      <c r="T250" s="156">
        <v>15</v>
      </c>
      <c r="U250" s="133">
        <v>20</v>
      </c>
      <c r="V250" s="133">
        <v>10</v>
      </c>
      <c r="W250" s="133">
        <v>15</v>
      </c>
      <c r="X250" s="133">
        <v>10</v>
      </c>
      <c r="Y250" s="133">
        <v>10</v>
      </c>
      <c r="Z250" s="133">
        <f t="shared" si="7"/>
        <v>80</v>
      </c>
      <c r="AA250" s="133" t="s">
        <v>826</v>
      </c>
      <c r="AB250" s="131"/>
    </row>
    <row r="251" spans="1:28">
      <c r="A251" s="145">
        <f t="shared" si="6"/>
        <v>249</v>
      </c>
      <c r="B251" s="133" t="s">
        <v>705</v>
      </c>
      <c r="C251" s="133" t="s">
        <v>705</v>
      </c>
      <c r="D251" s="134">
        <v>-3.8541159999999999</v>
      </c>
      <c r="E251" s="134">
        <v>17.229108</v>
      </c>
      <c r="F251" s="133" t="s">
        <v>162</v>
      </c>
      <c r="G251" s="133" t="s">
        <v>307</v>
      </c>
      <c r="H251" s="133" t="s">
        <v>146</v>
      </c>
      <c r="I251" s="133" t="s">
        <v>147</v>
      </c>
      <c r="J251" s="135">
        <v>3560</v>
      </c>
      <c r="K251" s="136" t="s">
        <v>280</v>
      </c>
      <c r="L251" s="136" t="s">
        <v>281</v>
      </c>
      <c r="M251" s="133" t="b">
        <v>0</v>
      </c>
      <c r="N251" s="133" t="s">
        <v>308</v>
      </c>
      <c r="O251" s="133" t="s">
        <v>303</v>
      </c>
      <c r="P251" s="133" t="s">
        <v>282</v>
      </c>
      <c r="Q251" s="133" t="s">
        <v>153</v>
      </c>
      <c r="R251" s="133">
        <v>30</v>
      </c>
      <c r="S251" s="131"/>
      <c r="T251" s="156">
        <v>15</v>
      </c>
      <c r="U251" s="133">
        <v>20</v>
      </c>
      <c r="V251" s="133">
        <v>10</v>
      </c>
      <c r="W251" s="133">
        <v>15</v>
      </c>
      <c r="X251" s="133">
        <v>10</v>
      </c>
      <c r="Y251" s="133">
        <v>10</v>
      </c>
      <c r="Z251" s="133">
        <f t="shared" si="7"/>
        <v>80</v>
      </c>
      <c r="AA251" s="133" t="s">
        <v>826</v>
      </c>
      <c r="AB251" s="131"/>
    </row>
    <row r="252" spans="1:28">
      <c r="A252" s="145">
        <f t="shared" si="6"/>
        <v>250</v>
      </c>
      <c r="B252" s="133">
        <v>499</v>
      </c>
      <c r="C252" s="133" t="s">
        <v>706</v>
      </c>
      <c r="D252" s="134">
        <v>-6.2691720249999996</v>
      </c>
      <c r="E252" s="134">
        <v>27.86702687</v>
      </c>
      <c r="F252" s="133" t="s">
        <v>254</v>
      </c>
      <c r="G252" s="133" t="s">
        <v>707</v>
      </c>
      <c r="H252" s="133" t="s">
        <v>256</v>
      </c>
      <c r="I252" s="133" t="s">
        <v>257</v>
      </c>
      <c r="J252" s="135">
        <v>511</v>
      </c>
      <c r="K252" s="136" t="s">
        <v>164</v>
      </c>
      <c r="L252" s="136" t="s">
        <v>165</v>
      </c>
      <c r="M252" s="133" t="b">
        <v>0</v>
      </c>
      <c r="N252" s="133" t="s">
        <v>150</v>
      </c>
      <c r="O252" s="133" t="s">
        <v>151</v>
      </c>
      <c r="P252" s="133" t="s">
        <v>152</v>
      </c>
      <c r="Q252" s="133" t="s">
        <v>153</v>
      </c>
      <c r="R252" s="133">
        <v>18</v>
      </c>
      <c r="S252" s="131"/>
      <c r="T252" s="156">
        <v>15</v>
      </c>
      <c r="U252" s="133">
        <v>20</v>
      </c>
      <c r="V252" s="133">
        <v>5</v>
      </c>
      <c r="W252" s="133">
        <v>15</v>
      </c>
      <c r="X252" s="133">
        <v>10</v>
      </c>
      <c r="Y252" s="133">
        <v>10</v>
      </c>
      <c r="Z252" s="133">
        <f t="shared" si="7"/>
        <v>75</v>
      </c>
      <c r="AA252" s="133" t="s">
        <v>826</v>
      </c>
      <c r="AB252" s="131"/>
    </row>
    <row r="253" spans="1:28">
      <c r="A253" s="145">
        <f t="shared" si="6"/>
        <v>251</v>
      </c>
      <c r="B253" s="133" t="s">
        <v>708</v>
      </c>
      <c r="C253" s="133" t="s">
        <v>708</v>
      </c>
      <c r="D253" s="134">
        <v>-5.8249700000000004</v>
      </c>
      <c r="E253" s="134">
        <v>16.690638</v>
      </c>
      <c r="F253" s="133" t="s">
        <v>144</v>
      </c>
      <c r="G253" s="133" t="s">
        <v>145</v>
      </c>
      <c r="H253" s="133" t="s">
        <v>146</v>
      </c>
      <c r="I253" s="133" t="s">
        <v>147</v>
      </c>
      <c r="J253" s="135">
        <v>3505.77179586887</v>
      </c>
      <c r="K253" s="136" t="s">
        <v>280</v>
      </c>
      <c r="L253" s="136" t="s">
        <v>281</v>
      </c>
      <c r="M253" s="133" t="b">
        <v>0</v>
      </c>
      <c r="N253" s="133" t="s">
        <v>150</v>
      </c>
      <c r="O253" s="133" t="s">
        <v>303</v>
      </c>
      <c r="P253" s="133" t="s">
        <v>282</v>
      </c>
      <c r="Q253" s="133" t="s">
        <v>153</v>
      </c>
      <c r="R253" s="133">
        <v>30</v>
      </c>
      <c r="S253" s="131"/>
      <c r="T253" s="156">
        <v>15</v>
      </c>
      <c r="U253" s="133">
        <v>20</v>
      </c>
      <c r="V253" s="133">
        <v>10</v>
      </c>
      <c r="W253" s="133">
        <v>15</v>
      </c>
      <c r="X253" s="133">
        <v>10</v>
      </c>
      <c r="Y253" s="133">
        <v>10</v>
      </c>
      <c r="Z253" s="133">
        <f t="shared" si="7"/>
        <v>80</v>
      </c>
      <c r="AA253" s="133" t="s">
        <v>826</v>
      </c>
      <c r="AB253" s="131"/>
    </row>
    <row r="254" spans="1:28">
      <c r="A254" s="145">
        <f t="shared" si="6"/>
        <v>252</v>
      </c>
      <c r="B254" s="133">
        <v>521</v>
      </c>
      <c r="C254" s="133" t="s">
        <v>709</v>
      </c>
      <c r="D254" s="134">
        <v>-6.608550105</v>
      </c>
      <c r="E254" s="134">
        <v>27.665069939999999</v>
      </c>
      <c r="F254" s="133" t="s">
        <v>254</v>
      </c>
      <c r="G254" s="133" t="s">
        <v>266</v>
      </c>
      <c r="H254" s="133" t="s">
        <v>256</v>
      </c>
      <c r="I254" s="133" t="s">
        <v>257</v>
      </c>
      <c r="J254" s="135">
        <v>925</v>
      </c>
      <c r="K254" s="136" t="s">
        <v>164</v>
      </c>
      <c r="L254" s="136" t="s">
        <v>165</v>
      </c>
      <c r="M254" s="133" t="b">
        <v>0</v>
      </c>
      <c r="N254" s="133" t="s">
        <v>150</v>
      </c>
      <c r="O254" s="133" t="s">
        <v>151</v>
      </c>
      <c r="P254" s="133" t="s">
        <v>152</v>
      </c>
      <c r="Q254" s="133" t="s">
        <v>153</v>
      </c>
      <c r="R254" s="133">
        <v>18</v>
      </c>
      <c r="S254" s="131"/>
      <c r="T254" s="156">
        <v>15</v>
      </c>
      <c r="U254" s="133">
        <v>20</v>
      </c>
      <c r="V254" s="133">
        <v>5</v>
      </c>
      <c r="W254" s="133">
        <v>15</v>
      </c>
      <c r="X254" s="133">
        <v>10</v>
      </c>
      <c r="Y254" s="133">
        <v>10</v>
      </c>
      <c r="Z254" s="133">
        <f t="shared" si="7"/>
        <v>75</v>
      </c>
      <c r="AA254" s="133" t="s">
        <v>826</v>
      </c>
      <c r="AB254" s="131"/>
    </row>
    <row r="255" spans="1:28">
      <c r="A255" s="145">
        <f t="shared" si="6"/>
        <v>253</v>
      </c>
      <c r="B255" s="133">
        <v>583</v>
      </c>
      <c r="C255" s="133" t="s">
        <v>710</v>
      </c>
      <c r="D255" s="134">
        <v>-8.2682059129999992</v>
      </c>
      <c r="E255" s="134">
        <v>22.94113604</v>
      </c>
      <c r="F255" s="133" t="s">
        <v>294</v>
      </c>
      <c r="G255" s="133" t="s">
        <v>421</v>
      </c>
      <c r="H255" s="133" t="s">
        <v>256</v>
      </c>
      <c r="I255" s="133" t="s">
        <v>257</v>
      </c>
      <c r="J255" s="135">
        <v>135</v>
      </c>
      <c r="K255" s="136" t="s">
        <v>158</v>
      </c>
      <c r="L255" s="136" t="s">
        <v>159</v>
      </c>
      <c r="M255" s="133" t="b">
        <v>0</v>
      </c>
      <c r="N255" s="133" t="s">
        <v>150</v>
      </c>
      <c r="O255" s="133" t="s">
        <v>151</v>
      </c>
      <c r="P255" s="133" t="s">
        <v>152</v>
      </c>
      <c r="Q255" s="133" t="s">
        <v>153</v>
      </c>
      <c r="R255" s="133">
        <v>18</v>
      </c>
      <c r="S255" s="131"/>
      <c r="T255" s="156">
        <v>15</v>
      </c>
      <c r="U255" s="133">
        <v>20</v>
      </c>
      <c r="V255" s="133">
        <v>5</v>
      </c>
      <c r="W255" s="133">
        <v>15</v>
      </c>
      <c r="X255" s="133">
        <v>10</v>
      </c>
      <c r="Y255" s="133">
        <v>10</v>
      </c>
      <c r="Z255" s="133">
        <f t="shared" si="7"/>
        <v>75</v>
      </c>
      <c r="AA255" s="133" t="s">
        <v>826</v>
      </c>
      <c r="AB255" s="131"/>
    </row>
    <row r="256" spans="1:28">
      <c r="A256" s="145">
        <f t="shared" si="6"/>
        <v>254</v>
      </c>
      <c r="B256" s="133">
        <v>584</v>
      </c>
      <c r="C256" s="133" t="s">
        <v>711</v>
      </c>
      <c r="D256" s="134" t="s">
        <v>810</v>
      </c>
      <c r="E256" s="134" t="s">
        <v>811</v>
      </c>
      <c r="F256" s="133" t="s">
        <v>287</v>
      </c>
      <c r="G256" s="133" t="s">
        <v>434</v>
      </c>
      <c r="H256" s="133" t="s">
        <v>256</v>
      </c>
      <c r="I256" s="133" t="s">
        <v>257</v>
      </c>
      <c r="J256" s="135">
        <v>394</v>
      </c>
      <c r="K256" s="136" t="s">
        <v>158</v>
      </c>
      <c r="L256" s="136" t="s">
        <v>159</v>
      </c>
      <c r="M256" s="133" t="b">
        <v>0</v>
      </c>
      <c r="N256" s="133" t="s">
        <v>150</v>
      </c>
      <c r="O256" s="133" t="s">
        <v>151</v>
      </c>
      <c r="P256" s="133" t="s">
        <v>152</v>
      </c>
      <c r="Q256" s="133" t="s">
        <v>153</v>
      </c>
      <c r="R256" s="133">
        <v>18</v>
      </c>
      <c r="S256" s="131"/>
      <c r="T256" s="156">
        <v>15</v>
      </c>
      <c r="U256" s="133">
        <v>20</v>
      </c>
      <c r="V256" s="133">
        <v>5</v>
      </c>
      <c r="W256" s="133">
        <v>10</v>
      </c>
      <c r="X256" s="133">
        <v>10</v>
      </c>
      <c r="Y256" s="133">
        <v>10</v>
      </c>
      <c r="Z256" s="133">
        <f t="shared" si="7"/>
        <v>70</v>
      </c>
      <c r="AA256" s="133" t="s">
        <v>826</v>
      </c>
      <c r="AB256" s="131"/>
    </row>
    <row r="257" spans="1:28">
      <c r="A257" s="145">
        <f t="shared" si="6"/>
        <v>255</v>
      </c>
      <c r="B257" s="133">
        <v>589</v>
      </c>
      <c r="C257" s="133" t="s">
        <v>712</v>
      </c>
      <c r="D257" s="134">
        <v>-8.4055960620000008</v>
      </c>
      <c r="E257" s="134">
        <v>28.133733679999999</v>
      </c>
      <c r="F257" s="133" t="s">
        <v>428</v>
      </c>
      <c r="G257" s="133" t="s">
        <v>429</v>
      </c>
      <c r="H257" s="133" t="s">
        <v>256</v>
      </c>
      <c r="I257" s="133" t="s">
        <v>257</v>
      </c>
      <c r="J257" s="135">
        <v>495</v>
      </c>
      <c r="K257" s="136" t="s">
        <v>158</v>
      </c>
      <c r="L257" s="136" t="s">
        <v>159</v>
      </c>
      <c r="M257" s="133" t="b">
        <v>0</v>
      </c>
      <c r="N257" s="133" t="s">
        <v>150</v>
      </c>
      <c r="O257" s="133" t="s">
        <v>151</v>
      </c>
      <c r="P257" s="133" t="s">
        <v>152</v>
      </c>
      <c r="Q257" s="133" t="s">
        <v>153</v>
      </c>
      <c r="R257" s="133">
        <v>18</v>
      </c>
      <c r="S257" s="131"/>
      <c r="T257" s="156">
        <v>15</v>
      </c>
      <c r="U257" s="133">
        <v>20</v>
      </c>
      <c r="V257" s="133">
        <v>5</v>
      </c>
      <c r="W257" s="133">
        <v>15</v>
      </c>
      <c r="X257" s="133">
        <v>10</v>
      </c>
      <c r="Y257" s="133">
        <v>10</v>
      </c>
      <c r="Z257" s="133">
        <f t="shared" si="7"/>
        <v>75</v>
      </c>
      <c r="AA257" s="133" t="s">
        <v>826</v>
      </c>
      <c r="AB257" s="131"/>
    </row>
    <row r="258" spans="1:28">
      <c r="A258" s="145">
        <f t="shared" si="6"/>
        <v>256</v>
      </c>
      <c r="B258" s="133">
        <v>590</v>
      </c>
      <c r="C258" s="133" t="s">
        <v>713</v>
      </c>
      <c r="D258" s="134">
        <v>-8.4445900359999992</v>
      </c>
      <c r="E258" s="134">
        <v>25.543610529999999</v>
      </c>
      <c r="F258" s="133" t="s">
        <v>287</v>
      </c>
      <c r="G258" s="133" t="s">
        <v>434</v>
      </c>
      <c r="H258" s="133" t="s">
        <v>256</v>
      </c>
      <c r="I258" s="133" t="s">
        <v>257</v>
      </c>
      <c r="J258" s="135">
        <v>435</v>
      </c>
      <c r="K258" s="136" t="s">
        <v>158</v>
      </c>
      <c r="L258" s="136" t="s">
        <v>159</v>
      </c>
      <c r="M258" s="133" t="b">
        <v>0</v>
      </c>
      <c r="N258" s="133" t="s">
        <v>150</v>
      </c>
      <c r="O258" s="133" t="s">
        <v>151</v>
      </c>
      <c r="P258" s="133" t="s">
        <v>152</v>
      </c>
      <c r="Q258" s="133" t="s">
        <v>153</v>
      </c>
      <c r="R258" s="133">
        <v>18</v>
      </c>
      <c r="S258" s="131"/>
      <c r="T258" s="156">
        <v>15</v>
      </c>
      <c r="U258" s="133">
        <v>20</v>
      </c>
      <c r="V258" s="133">
        <v>5</v>
      </c>
      <c r="W258" s="133">
        <v>10</v>
      </c>
      <c r="X258" s="133">
        <v>10</v>
      </c>
      <c r="Y258" s="133">
        <v>10</v>
      </c>
      <c r="Z258" s="133">
        <f t="shared" si="7"/>
        <v>70</v>
      </c>
      <c r="AA258" s="133" t="s">
        <v>826</v>
      </c>
      <c r="AB258" s="131"/>
    </row>
    <row r="259" spans="1:28">
      <c r="A259" s="145">
        <f t="shared" si="6"/>
        <v>257</v>
      </c>
      <c r="B259" s="133">
        <v>591</v>
      </c>
      <c r="C259" s="133" t="s">
        <v>714</v>
      </c>
      <c r="D259" s="134">
        <v>-8.5423423009999997</v>
      </c>
      <c r="E259" s="134">
        <v>22.18548384</v>
      </c>
      <c r="F259" s="133" t="s">
        <v>294</v>
      </c>
      <c r="G259" s="133" t="s">
        <v>421</v>
      </c>
      <c r="H259" s="133" t="s">
        <v>256</v>
      </c>
      <c r="I259" s="133" t="s">
        <v>257</v>
      </c>
      <c r="J259" s="135">
        <v>438</v>
      </c>
      <c r="K259" s="136" t="s">
        <v>158</v>
      </c>
      <c r="L259" s="136" t="s">
        <v>159</v>
      </c>
      <c r="M259" s="133" t="b">
        <v>0</v>
      </c>
      <c r="N259" s="133" t="s">
        <v>150</v>
      </c>
      <c r="O259" s="133" t="s">
        <v>151</v>
      </c>
      <c r="P259" s="133" t="s">
        <v>152</v>
      </c>
      <c r="Q259" s="133" t="s">
        <v>153</v>
      </c>
      <c r="R259" s="133">
        <v>18</v>
      </c>
      <c r="S259" s="131"/>
      <c r="T259" s="156">
        <v>15</v>
      </c>
      <c r="U259" s="133">
        <v>20</v>
      </c>
      <c r="V259" s="133">
        <v>5</v>
      </c>
      <c r="W259" s="133">
        <v>15</v>
      </c>
      <c r="X259" s="133">
        <v>10</v>
      </c>
      <c r="Y259" s="133">
        <v>10</v>
      </c>
      <c r="Z259" s="133">
        <f t="shared" si="7"/>
        <v>75</v>
      </c>
      <c r="AA259" s="133" t="s">
        <v>826</v>
      </c>
      <c r="AB259" s="131"/>
    </row>
    <row r="260" spans="1:28">
      <c r="A260" s="145">
        <f t="shared" ref="A260:A302" si="8">A259+1</f>
        <v>258</v>
      </c>
      <c r="B260" s="133">
        <v>625</v>
      </c>
      <c r="C260" s="133" t="s">
        <v>715</v>
      </c>
      <c r="D260" s="134">
        <v>-10.09408747</v>
      </c>
      <c r="E260" s="134">
        <v>23.023130609999999</v>
      </c>
      <c r="F260" s="133" t="s">
        <v>294</v>
      </c>
      <c r="G260" s="133" t="s">
        <v>298</v>
      </c>
      <c r="H260" s="133" t="s">
        <v>256</v>
      </c>
      <c r="I260" s="133" t="s">
        <v>257</v>
      </c>
      <c r="J260" s="135">
        <v>1322</v>
      </c>
      <c r="K260" s="136" t="s">
        <v>164</v>
      </c>
      <c r="L260" s="136" t="s">
        <v>165</v>
      </c>
      <c r="M260" s="133" t="b">
        <v>0</v>
      </c>
      <c r="N260" s="133" t="s">
        <v>150</v>
      </c>
      <c r="O260" s="133" t="s">
        <v>151</v>
      </c>
      <c r="P260" s="133" t="s">
        <v>152</v>
      </c>
      <c r="Q260" s="133" t="s">
        <v>153</v>
      </c>
      <c r="R260" s="133">
        <v>18</v>
      </c>
      <c r="S260" s="131"/>
      <c r="T260" s="156">
        <v>15</v>
      </c>
      <c r="U260" s="133">
        <v>20</v>
      </c>
      <c r="V260" s="133">
        <v>5</v>
      </c>
      <c r="W260" s="133">
        <v>15</v>
      </c>
      <c r="X260" s="133">
        <v>10</v>
      </c>
      <c r="Y260" s="133">
        <v>10</v>
      </c>
      <c r="Z260" s="133">
        <f t="shared" ref="Z260:Z302" si="9">SUM(T260:Y260)</f>
        <v>75</v>
      </c>
      <c r="AA260" s="133" t="s">
        <v>826</v>
      </c>
      <c r="AB260" s="131"/>
    </row>
    <row r="261" spans="1:28">
      <c r="A261" s="145">
        <f t="shared" si="8"/>
        <v>259</v>
      </c>
      <c r="B261" s="133" t="s">
        <v>716</v>
      </c>
      <c r="C261" s="133" t="s">
        <v>716</v>
      </c>
      <c r="D261" s="134">
        <v>3.4113250000000002</v>
      </c>
      <c r="E261" s="134">
        <v>19.977995</v>
      </c>
      <c r="F261" s="133" t="s">
        <v>211</v>
      </c>
      <c r="G261" s="133" t="s">
        <v>676</v>
      </c>
      <c r="H261" s="133" t="s">
        <v>170</v>
      </c>
      <c r="I261" s="133" t="s">
        <v>171</v>
      </c>
      <c r="J261" s="135">
        <v>6116</v>
      </c>
      <c r="K261" s="136" t="s">
        <v>196</v>
      </c>
      <c r="L261" s="136" t="s">
        <v>197</v>
      </c>
      <c r="M261" s="133" t="b">
        <v>0</v>
      </c>
      <c r="N261" s="133" t="s">
        <v>308</v>
      </c>
      <c r="O261" s="133" t="s">
        <v>303</v>
      </c>
      <c r="P261" s="133" t="s">
        <v>199</v>
      </c>
      <c r="Q261" s="133" t="s">
        <v>153</v>
      </c>
      <c r="R261" s="133">
        <v>35</v>
      </c>
      <c r="S261" s="131"/>
      <c r="T261" s="156">
        <v>15</v>
      </c>
      <c r="U261" s="133">
        <v>20</v>
      </c>
      <c r="V261" s="133">
        <v>15</v>
      </c>
      <c r="W261" s="133">
        <v>15</v>
      </c>
      <c r="X261" s="133">
        <v>10</v>
      </c>
      <c r="Y261" s="133">
        <v>10</v>
      </c>
      <c r="Z261" s="133">
        <f t="shared" si="9"/>
        <v>85</v>
      </c>
      <c r="AA261" s="133" t="s">
        <v>826</v>
      </c>
      <c r="AB261" s="131"/>
    </row>
    <row r="262" spans="1:28">
      <c r="A262" s="145">
        <f t="shared" si="8"/>
        <v>260</v>
      </c>
      <c r="B262" s="133" t="s">
        <v>717</v>
      </c>
      <c r="C262" s="133" t="s">
        <v>717</v>
      </c>
      <c r="D262" s="134">
        <v>1.0464382999999999</v>
      </c>
      <c r="E262" s="134">
        <v>22.601728999999999</v>
      </c>
      <c r="F262" s="133" t="s">
        <v>568</v>
      </c>
      <c r="G262" s="133" t="s">
        <v>718</v>
      </c>
      <c r="H262" s="133" t="s">
        <v>170</v>
      </c>
      <c r="I262" s="133" t="s">
        <v>171</v>
      </c>
      <c r="J262" s="135">
        <v>7724</v>
      </c>
      <c r="K262" s="136" t="s">
        <v>196</v>
      </c>
      <c r="L262" s="136" t="s">
        <v>197</v>
      </c>
      <c r="M262" s="133" t="b">
        <v>0</v>
      </c>
      <c r="N262" s="133" t="s">
        <v>308</v>
      </c>
      <c r="O262" s="133" t="s">
        <v>303</v>
      </c>
      <c r="P262" s="133" t="s">
        <v>199</v>
      </c>
      <c r="Q262" s="133" t="s">
        <v>153</v>
      </c>
      <c r="R262" s="133">
        <v>35</v>
      </c>
      <c r="S262" s="131"/>
      <c r="T262" s="156">
        <v>15</v>
      </c>
      <c r="U262" s="133">
        <v>20</v>
      </c>
      <c r="V262" s="133">
        <v>15</v>
      </c>
      <c r="W262" s="133">
        <v>15</v>
      </c>
      <c r="X262" s="133">
        <v>10</v>
      </c>
      <c r="Y262" s="133">
        <v>10</v>
      </c>
      <c r="Z262" s="133">
        <f t="shared" si="9"/>
        <v>85</v>
      </c>
      <c r="AA262" s="133" t="s">
        <v>826</v>
      </c>
      <c r="AB262" s="131"/>
    </row>
    <row r="263" spans="1:28">
      <c r="A263" s="145">
        <f t="shared" si="8"/>
        <v>261</v>
      </c>
      <c r="B263" s="133" t="s">
        <v>719</v>
      </c>
      <c r="C263" s="133" t="s">
        <v>719</v>
      </c>
      <c r="D263" s="134">
        <v>-3.7186970000000001</v>
      </c>
      <c r="E263" s="134">
        <v>17.598056</v>
      </c>
      <c r="F263" s="133" t="s">
        <v>162</v>
      </c>
      <c r="G263" s="133" t="s">
        <v>307</v>
      </c>
      <c r="H263" s="133" t="s">
        <v>146</v>
      </c>
      <c r="I263" s="133" t="s">
        <v>147</v>
      </c>
      <c r="J263" s="135">
        <v>1840</v>
      </c>
      <c r="K263" s="136" t="s">
        <v>148</v>
      </c>
      <c r="L263" s="136" t="s">
        <v>149</v>
      </c>
      <c r="M263" s="133" t="b">
        <v>1</v>
      </c>
      <c r="N263" s="133" t="s">
        <v>308</v>
      </c>
      <c r="O263" s="133" t="s">
        <v>151</v>
      </c>
      <c r="P263" s="133" t="s">
        <v>152</v>
      </c>
      <c r="Q263" s="133" t="s">
        <v>153</v>
      </c>
      <c r="R263" s="133">
        <v>18</v>
      </c>
      <c r="S263" s="131"/>
      <c r="T263" s="156">
        <v>15</v>
      </c>
      <c r="U263" s="133">
        <v>20</v>
      </c>
      <c r="V263" s="133">
        <v>10</v>
      </c>
      <c r="W263" s="133">
        <v>15</v>
      </c>
      <c r="X263" s="133">
        <v>10</v>
      </c>
      <c r="Y263" s="133">
        <v>10</v>
      </c>
      <c r="Z263" s="133">
        <f t="shared" si="9"/>
        <v>80</v>
      </c>
      <c r="AA263" s="133" t="s">
        <v>826</v>
      </c>
      <c r="AB263" s="131"/>
    </row>
    <row r="264" spans="1:28">
      <c r="A264" s="145">
        <f t="shared" si="8"/>
        <v>262</v>
      </c>
      <c r="B264" s="133" t="s">
        <v>720</v>
      </c>
      <c r="C264" s="133" t="s">
        <v>720</v>
      </c>
      <c r="D264" s="134">
        <v>3.5278040000000002</v>
      </c>
      <c r="E264" s="134">
        <v>19.957552</v>
      </c>
      <c r="F264" s="133" t="s">
        <v>211</v>
      </c>
      <c r="G264" s="133" t="s">
        <v>676</v>
      </c>
      <c r="H264" s="133" t="s">
        <v>170</v>
      </c>
      <c r="I264" s="133" t="s">
        <v>171</v>
      </c>
      <c r="J264" s="135">
        <v>9637</v>
      </c>
      <c r="K264" s="136" t="s">
        <v>196</v>
      </c>
      <c r="L264" s="136" t="s">
        <v>197</v>
      </c>
      <c r="M264" s="133" t="b">
        <v>0</v>
      </c>
      <c r="N264" s="133" t="s">
        <v>308</v>
      </c>
      <c r="O264" s="133" t="s">
        <v>303</v>
      </c>
      <c r="P264" s="133" t="s">
        <v>199</v>
      </c>
      <c r="Q264" s="133" t="s">
        <v>153</v>
      </c>
      <c r="R264" s="133">
        <v>35</v>
      </c>
      <c r="S264" s="131"/>
      <c r="T264" s="156">
        <v>15</v>
      </c>
      <c r="U264" s="133">
        <v>20</v>
      </c>
      <c r="V264" s="133">
        <v>15</v>
      </c>
      <c r="W264" s="133">
        <v>15</v>
      </c>
      <c r="X264" s="133">
        <v>10</v>
      </c>
      <c r="Y264" s="133">
        <v>10</v>
      </c>
      <c r="Z264" s="133">
        <f t="shared" si="9"/>
        <v>85</v>
      </c>
      <c r="AA264" s="133" t="s">
        <v>826</v>
      </c>
      <c r="AB264" s="131"/>
    </row>
    <row r="265" spans="1:28">
      <c r="A265" s="145">
        <f t="shared" si="8"/>
        <v>263</v>
      </c>
      <c r="B265" s="133" t="s">
        <v>721</v>
      </c>
      <c r="C265" s="133" t="s">
        <v>722</v>
      </c>
      <c r="D265" s="134">
        <v>2.370652432</v>
      </c>
      <c r="E265" s="134">
        <v>20.896207319999998</v>
      </c>
      <c r="F265" s="133" t="s">
        <v>180</v>
      </c>
      <c r="G265" s="133" t="s">
        <v>358</v>
      </c>
      <c r="H265" s="133" t="s">
        <v>170</v>
      </c>
      <c r="I265" s="133" t="s">
        <v>171</v>
      </c>
      <c r="J265" s="135">
        <v>322.57136606425001</v>
      </c>
      <c r="K265" s="136" t="s">
        <v>158</v>
      </c>
      <c r="L265" s="136" t="s">
        <v>159</v>
      </c>
      <c r="M265" s="133" t="b">
        <v>1</v>
      </c>
      <c r="N265" s="133" t="s">
        <v>150</v>
      </c>
      <c r="O265" s="133" t="s">
        <v>151</v>
      </c>
      <c r="P265" s="133" t="s">
        <v>152</v>
      </c>
      <c r="Q265" s="133" t="s">
        <v>153</v>
      </c>
      <c r="R265" s="133">
        <v>18</v>
      </c>
      <c r="S265" s="131"/>
      <c r="T265" s="156">
        <v>15</v>
      </c>
      <c r="U265" s="133">
        <v>20</v>
      </c>
      <c r="V265" s="133">
        <v>5</v>
      </c>
      <c r="W265" s="133">
        <v>10</v>
      </c>
      <c r="X265" s="133">
        <v>10</v>
      </c>
      <c r="Y265" s="133">
        <v>10</v>
      </c>
      <c r="Z265" s="133">
        <f t="shared" si="9"/>
        <v>70</v>
      </c>
      <c r="AA265" s="133" t="s">
        <v>826</v>
      </c>
      <c r="AB265" s="131"/>
    </row>
    <row r="266" spans="1:28">
      <c r="A266" s="145">
        <f t="shared" si="8"/>
        <v>264</v>
      </c>
      <c r="B266" s="133" t="s">
        <v>723</v>
      </c>
      <c r="C266" s="133" t="s">
        <v>724</v>
      </c>
      <c r="D266" s="134" t="s">
        <v>812</v>
      </c>
      <c r="E266" s="134" t="s">
        <v>813</v>
      </c>
      <c r="F266" s="133" t="s">
        <v>556</v>
      </c>
      <c r="G266" s="133" t="s">
        <v>725</v>
      </c>
      <c r="H266" s="133" t="s">
        <v>170</v>
      </c>
      <c r="I266" s="133" t="s">
        <v>171</v>
      </c>
      <c r="J266" s="135">
        <v>323.08784963190601</v>
      </c>
      <c r="K266" s="136" t="s">
        <v>158</v>
      </c>
      <c r="L266" s="136" t="s">
        <v>159</v>
      </c>
      <c r="M266" s="133" t="b">
        <v>1</v>
      </c>
      <c r="N266" s="133" t="s">
        <v>150</v>
      </c>
      <c r="O266" s="133" t="s">
        <v>151</v>
      </c>
      <c r="P266" s="133" t="s">
        <v>152</v>
      </c>
      <c r="Q266" s="133" t="s">
        <v>153</v>
      </c>
      <c r="R266" s="133">
        <v>18</v>
      </c>
      <c r="S266" s="131"/>
      <c r="T266" s="156">
        <v>15</v>
      </c>
      <c r="U266" s="133">
        <v>20</v>
      </c>
      <c r="V266" s="133">
        <v>5</v>
      </c>
      <c r="W266" s="133">
        <v>10</v>
      </c>
      <c r="X266" s="133">
        <v>10</v>
      </c>
      <c r="Y266" s="133">
        <v>10</v>
      </c>
      <c r="Z266" s="133">
        <f t="shared" si="9"/>
        <v>70</v>
      </c>
      <c r="AA266" s="133" t="s">
        <v>826</v>
      </c>
      <c r="AB266" s="131"/>
    </row>
    <row r="267" spans="1:28">
      <c r="A267" s="145">
        <f t="shared" si="8"/>
        <v>265</v>
      </c>
      <c r="B267" s="133" t="s">
        <v>726</v>
      </c>
      <c r="C267" s="133" t="s">
        <v>727</v>
      </c>
      <c r="D267" s="134">
        <v>2.3046099999999998</v>
      </c>
      <c r="E267" s="134">
        <v>22.339079999999999</v>
      </c>
      <c r="F267" s="133" t="s">
        <v>180</v>
      </c>
      <c r="G267" s="133" t="s">
        <v>181</v>
      </c>
      <c r="H267" s="133" t="s">
        <v>170</v>
      </c>
      <c r="I267" s="133" t="s">
        <v>171</v>
      </c>
      <c r="J267" s="135">
        <v>5567</v>
      </c>
      <c r="K267" s="136" t="s">
        <v>196</v>
      </c>
      <c r="L267" s="136" t="s">
        <v>197</v>
      </c>
      <c r="M267" s="133" t="b">
        <v>1</v>
      </c>
      <c r="N267" s="133" t="s">
        <v>150</v>
      </c>
      <c r="O267" s="133" t="s">
        <v>198</v>
      </c>
      <c r="P267" s="133" t="s">
        <v>199</v>
      </c>
      <c r="Q267" s="133" t="s">
        <v>153</v>
      </c>
      <c r="R267" s="133">
        <v>35</v>
      </c>
      <c r="S267" s="131"/>
      <c r="T267" s="156">
        <v>15</v>
      </c>
      <c r="U267" s="133">
        <v>20</v>
      </c>
      <c r="V267" s="133">
        <v>15</v>
      </c>
      <c r="W267" s="133">
        <v>15</v>
      </c>
      <c r="X267" s="133">
        <v>10</v>
      </c>
      <c r="Y267" s="133">
        <v>10</v>
      </c>
      <c r="Z267" s="133">
        <f t="shared" si="9"/>
        <v>85</v>
      </c>
      <c r="AA267" s="133" t="s">
        <v>826</v>
      </c>
      <c r="AB267" s="131"/>
    </row>
    <row r="268" spans="1:28">
      <c r="A268" s="145">
        <f t="shared" si="8"/>
        <v>266</v>
      </c>
      <c r="B268" s="133" t="s">
        <v>728</v>
      </c>
      <c r="C268" s="133" t="s">
        <v>729</v>
      </c>
      <c r="D268" s="134">
        <v>4.3628673182554802</v>
      </c>
      <c r="E268" s="134">
        <v>20.951902981842299</v>
      </c>
      <c r="F268" s="133" t="s">
        <v>194</v>
      </c>
      <c r="G268" s="133" t="s">
        <v>730</v>
      </c>
      <c r="H268" s="133" t="s">
        <v>170</v>
      </c>
      <c r="I268" s="133" t="s">
        <v>171</v>
      </c>
      <c r="J268" s="135">
        <v>1759.55399877578</v>
      </c>
      <c r="K268" s="136" t="s">
        <v>148</v>
      </c>
      <c r="L268" s="136" t="s">
        <v>149</v>
      </c>
      <c r="M268" s="133" t="b">
        <v>0</v>
      </c>
      <c r="N268" s="133" t="s">
        <v>308</v>
      </c>
      <c r="O268" s="133" t="s">
        <v>151</v>
      </c>
      <c r="P268" s="133" t="s">
        <v>152</v>
      </c>
      <c r="Q268" s="133" t="s">
        <v>153</v>
      </c>
      <c r="R268" s="133">
        <v>18</v>
      </c>
      <c r="S268" s="131"/>
      <c r="T268" s="156">
        <v>15</v>
      </c>
      <c r="U268" s="133">
        <v>20</v>
      </c>
      <c r="V268" s="133">
        <v>10</v>
      </c>
      <c r="W268" s="133">
        <v>15</v>
      </c>
      <c r="X268" s="133">
        <v>10</v>
      </c>
      <c r="Y268" s="133">
        <v>10</v>
      </c>
      <c r="Z268" s="133">
        <f t="shared" si="9"/>
        <v>80</v>
      </c>
      <c r="AA268" s="133" t="s">
        <v>826</v>
      </c>
      <c r="AB268" s="131"/>
    </row>
    <row r="269" spans="1:28">
      <c r="A269" s="145">
        <f t="shared" si="8"/>
        <v>267</v>
      </c>
      <c r="B269" s="133">
        <v>653</v>
      </c>
      <c r="C269" s="133" t="s">
        <v>731</v>
      </c>
      <c r="D269" s="134">
        <v>-7.1318032389999999</v>
      </c>
      <c r="E269" s="134">
        <v>29.44968489</v>
      </c>
      <c r="F269" s="133" t="s">
        <v>254</v>
      </c>
      <c r="G269" s="133" t="s">
        <v>342</v>
      </c>
      <c r="H269" s="133" t="s">
        <v>256</v>
      </c>
      <c r="I269" s="133" t="s">
        <v>257</v>
      </c>
      <c r="J269" s="135">
        <v>811</v>
      </c>
      <c r="K269" s="136" t="s">
        <v>164</v>
      </c>
      <c r="L269" s="136" t="s">
        <v>165</v>
      </c>
      <c r="M269" s="133" t="b">
        <v>0</v>
      </c>
      <c r="N269" s="133" t="s">
        <v>308</v>
      </c>
      <c r="O269" s="133" t="s">
        <v>151</v>
      </c>
      <c r="P269" s="133" t="s">
        <v>152</v>
      </c>
      <c r="Q269" s="133" t="s">
        <v>153</v>
      </c>
      <c r="R269" s="133">
        <v>18</v>
      </c>
      <c r="S269" s="131"/>
      <c r="T269" s="156">
        <v>15</v>
      </c>
      <c r="U269" s="133">
        <v>20</v>
      </c>
      <c r="V269" s="133">
        <v>5</v>
      </c>
      <c r="W269" s="133">
        <v>10</v>
      </c>
      <c r="X269" s="133">
        <v>10</v>
      </c>
      <c r="Y269" s="133">
        <v>10</v>
      </c>
      <c r="Z269" s="133">
        <f t="shared" si="9"/>
        <v>70</v>
      </c>
      <c r="AA269" s="133" t="s">
        <v>826</v>
      </c>
      <c r="AB269" s="131"/>
    </row>
    <row r="270" spans="1:28">
      <c r="A270" s="145">
        <f t="shared" si="8"/>
        <v>268</v>
      </c>
      <c r="B270" s="133">
        <v>654</v>
      </c>
      <c r="C270" s="133" t="s">
        <v>732</v>
      </c>
      <c r="D270" s="134">
        <v>-10.65641885</v>
      </c>
      <c r="E270" s="134">
        <v>24.338150049999999</v>
      </c>
      <c r="F270" s="133" t="s">
        <v>294</v>
      </c>
      <c r="G270" s="133" t="s">
        <v>298</v>
      </c>
      <c r="H270" s="133" t="s">
        <v>256</v>
      </c>
      <c r="I270" s="133" t="s">
        <v>257</v>
      </c>
      <c r="J270" s="135">
        <v>234</v>
      </c>
      <c r="K270" s="136" t="s">
        <v>158</v>
      </c>
      <c r="L270" s="136" t="s">
        <v>159</v>
      </c>
      <c r="M270" s="133" t="b">
        <v>0</v>
      </c>
      <c r="N270" s="133" t="s">
        <v>308</v>
      </c>
      <c r="O270" s="133" t="s">
        <v>151</v>
      </c>
      <c r="P270" s="133" t="s">
        <v>152</v>
      </c>
      <c r="Q270" s="133" t="s">
        <v>153</v>
      </c>
      <c r="R270" s="133">
        <v>18</v>
      </c>
      <c r="S270" s="131"/>
      <c r="T270" s="156">
        <v>15</v>
      </c>
      <c r="U270" s="133">
        <v>20</v>
      </c>
      <c r="V270" s="133">
        <v>5</v>
      </c>
      <c r="W270" s="133">
        <v>10</v>
      </c>
      <c r="X270" s="133">
        <v>10</v>
      </c>
      <c r="Y270" s="133">
        <v>10</v>
      </c>
      <c r="Z270" s="133">
        <f t="shared" si="9"/>
        <v>70</v>
      </c>
      <c r="AA270" s="133" t="s">
        <v>826</v>
      </c>
      <c r="AB270" s="131"/>
    </row>
    <row r="271" spans="1:28">
      <c r="A271" s="145">
        <f t="shared" si="8"/>
        <v>269</v>
      </c>
      <c r="B271" s="133" t="s">
        <v>733</v>
      </c>
      <c r="C271" s="133" t="s">
        <v>734</v>
      </c>
      <c r="D271" s="134">
        <v>2.977911679</v>
      </c>
      <c r="E271" s="134">
        <v>26.848061380000001</v>
      </c>
      <c r="F271" s="133" t="s">
        <v>383</v>
      </c>
      <c r="G271" s="133" t="s">
        <v>735</v>
      </c>
      <c r="H271" s="133" t="s">
        <v>170</v>
      </c>
      <c r="I271" s="133" t="s">
        <v>171</v>
      </c>
      <c r="J271" s="135">
        <v>235.37486182153199</v>
      </c>
      <c r="K271" s="136" t="s">
        <v>158</v>
      </c>
      <c r="L271" s="136" t="s">
        <v>159</v>
      </c>
      <c r="M271" s="133" t="b">
        <v>0</v>
      </c>
      <c r="N271" s="133" t="s">
        <v>308</v>
      </c>
      <c r="O271" s="133" t="s">
        <v>151</v>
      </c>
      <c r="P271" s="133" t="s">
        <v>152</v>
      </c>
      <c r="Q271" s="133" t="s">
        <v>153</v>
      </c>
      <c r="R271" s="133">
        <v>18</v>
      </c>
      <c r="S271" s="131"/>
      <c r="T271" s="156">
        <v>15</v>
      </c>
      <c r="U271" s="133">
        <v>20</v>
      </c>
      <c r="V271" s="133">
        <v>5</v>
      </c>
      <c r="W271" s="133">
        <v>10</v>
      </c>
      <c r="X271" s="133">
        <v>10</v>
      </c>
      <c r="Y271" s="133">
        <v>10</v>
      </c>
      <c r="Z271" s="133">
        <f t="shared" si="9"/>
        <v>70</v>
      </c>
      <c r="AA271" s="133" t="s">
        <v>826</v>
      </c>
      <c r="AB271" s="131"/>
    </row>
    <row r="272" spans="1:28">
      <c r="A272" s="145">
        <f t="shared" si="8"/>
        <v>270</v>
      </c>
      <c r="B272" s="133" t="s">
        <v>736</v>
      </c>
      <c r="C272" s="133" t="s">
        <v>737</v>
      </c>
      <c r="D272" s="134">
        <v>2.855226</v>
      </c>
      <c r="E272" s="134">
        <v>24.827527</v>
      </c>
      <c r="F272" s="133" t="s">
        <v>383</v>
      </c>
      <c r="G272" s="133" t="s">
        <v>384</v>
      </c>
      <c r="H272" s="133" t="s">
        <v>170</v>
      </c>
      <c r="I272" s="133" t="s">
        <v>171</v>
      </c>
      <c r="J272" s="135">
        <v>3463</v>
      </c>
      <c r="K272" s="136" t="s">
        <v>280</v>
      </c>
      <c r="L272" s="136" t="s">
        <v>281</v>
      </c>
      <c r="M272" s="133" t="b">
        <v>1</v>
      </c>
      <c r="N272" s="133" t="s">
        <v>308</v>
      </c>
      <c r="O272" s="133" t="s">
        <v>198</v>
      </c>
      <c r="P272" s="133" t="s">
        <v>282</v>
      </c>
      <c r="Q272" s="133" t="s">
        <v>153</v>
      </c>
      <c r="R272" s="133">
        <v>30</v>
      </c>
      <c r="S272" s="131" t="s">
        <v>793</v>
      </c>
      <c r="T272" s="156">
        <v>20</v>
      </c>
      <c r="U272" s="133">
        <v>10</v>
      </c>
      <c r="V272" s="133">
        <v>10</v>
      </c>
      <c r="W272" s="133">
        <v>15</v>
      </c>
      <c r="X272" s="133">
        <v>10</v>
      </c>
      <c r="Y272" s="133">
        <v>10</v>
      </c>
      <c r="Z272" s="133">
        <f t="shared" si="9"/>
        <v>75</v>
      </c>
      <c r="AA272" s="133" t="s">
        <v>826</v>
      </c>
      <c r="AB272" s="131"/>
    </row>
    <row r="273" spans="1:28">
      <c r="A273" s="145">
        <f t="shared" si="8"/>
        <v>271</v>
      </c>
      <c r="B273" s="133" t="s">
        <v>738</v>
      </c>
      <c r="C273" s="133" t="s">
        <v>739</v>
      </c>
      <c r="D273" s="134">
        <v>-7.3902200000000002</v>
      </c>
      <c r="E273" s="134">
        <v>18.003778000000001</v>
      </c>
      <c r="F273" s="133" t="s">
        <v>144</v>
      </c>
      <c r="G273" s="133" t="s">
        <v>410</v>
      </c>
      <c r="H273" s="133" t="s">
        <v>146</v>
      </c>
      <c r="I273" s="133" t="s">
        <v>147</v>
      </c>
      <c r="J273" s="135">
        <v>4631.0025487502699</v>
      </c>
      <c r="K273" s="136" t="s">
        <v>280</v>
      </c>
      <c r="L273" s="136" t="s">
        <v>281</v>
      </c>
      <c r="M273" s="133" t="b">
        <v>0</v>
      </c>
      <c r="N273" s="133" t="s">
        <v>370</v>
      </c>
      <c r="O273" s="133" t="s">
        <v>303</v>
      </c>
      <c r="P273" s="133" t="s">
        <v>282</v>
      </c>
      <c r="Q273" s="133" t="s">
        <v>153</v>
      </c>
      <c r="R273" s="133">
        <v>30</v>
      </c>
      <c r="S273" s="131"/>
      <c r="T273" s="156">
        <v>15</v>
      </c>
      <c r="U273" s="133">
        <v>20</v>
      </c>
      <c r="V273" s="133">
        <v>10</v>
      </c>
      <c r="W273" s="133">
        <v>15</v>
      </c>
      <c r="X273" s="133">
        <v>10</v>
      </c>
      <c r="Y273" s="133">
        <v>10</v>
      </c>
      <c r="Z273" s="133">
        <f t="shared" si="9"/>
        <v>80</v>
      </c>
      <c r="AA273" s="133" t="s">
        <v>826</v>
      </c>
      <c r="AB273" s="131"/>
    </row>
    <row r="274" spans="1:28">
      <c r="A274" s="145">
        <f t="shared" si="8"/>
        <v>272</v>
      </c>
      <c r="B274" s="133" t="s">
        <v>740</v>
      </c>
      <c r="C274" s="133" t="s">
        <v>740</v>
      </c>
      <c r="D274" s="134">
        <v>-1.3322430000000001</v>
      </c>
      <c r="E274" s="134">
        <v>22.516627</v>
      </c>
      <c r="F274" s="133" t="s">
        <v>568</v>
      </c>
      <c r="G274" s="133" t="s">
        <v>569</v>
      </c>
      <c r="H274" s="133" t="s">
        <v>170</v>
      </c>
      <c r="I274" s="133" t="s">
        <v>171</v>
      </c>
      <c r="J274" s="135">
        <v>3594.8322797119599</v>
      </c>
      <c r="K274" s="136" t="s">
        <v>280</v>
      </c>
      <c r="L274" s="136" t="s">
        <v>281</v>
      </c>
      <c r="M274" s="133" t="b">
        <v>0</v>
      </c>
      <c r="N274" s="133" t="s">
        <v>370</v>
      </c>
      <c r="O274" s="133" t="s">
        <v>303</v>
      </c>
      <c r="P274" s="133" t="s">
        <v>282</v>
      </c>
      <c r="Q274" s="133" t="s">
        <v>153</v>
      </c>
      <c r="R274" s="133">
        <v>30</v>
      </c>
      <c r="S274" s="131"/>
      <c r="T274" s="156">
        <v>15</v>
      </c>
      <c r="U274" s="133">
        <v>20</v>
      </c>
      <c r="V274" s="133">
        <v>5</v>
      </c>
      <c r="W274" s="133">
        <v>10</v>
      </c>
      <c r="X274" s="133">
        <v>10</v>
      </c>
      <c r="Y274" s="133">
        <v>10</v>
      </c>
      <c r="Z274" s="133">
        <f t="shared" si="9"/>
        <v>70</v>
      </c>
      <c r="AA274" s="133" t="s">
        <v>826</v>
      </c>
      <c r="AB274" s="131"/>
    </row>
    <row r="275" spans="1:28">
      <c r="A275" s="145">
        <f t="shared" si="8"/>
        <v>273</v>
      </c>
      <c r="B275" s="133" t="s">
        <v>741</v>
      </c>
      <c r="C275" s="133" t="s">
        <v>742</v>
      </c>
      <c r="D275" s="134">
        <v>3.9419406420000001</v>
      </c>
      <c r="E275" s="134">
        <v>29.442767589999999</v>
      </c>
      <c r="F275" s="133" t="s">
        <v>168</v>
      </c>
      <c r="G275" s="133" t="s">
        <v>169</v>
      </c>
      <c r="H275" s="133" t="s">
        <v>170</v>
      </c>
      <c r="I275" s="133" t="s">
        <v>171</v>
      </c>
      <c r="J275" s="135">
        <v>357.43741013109701</v>
      </c>
      <c r="K275" s="136" t="s">
        <v>158</v>
      </c>
      <c r="L275" s="136" t="s">
        <v>159</v>
      </c>
      <c r="M275" s="133" t="b">
        <v>0</v>
      </c>
      <c r="N275" s="133" t="s">
        <v>370</v>
      </c>
      <c r="O275" s="133" t="s">
        <v>151</v>
      </c>
      <c r="P275" s="133" t="s">
        <v>152</v>
      </c>
      <c r="Q275" s="133" t="s">
        <v>153</v>
      </c>
      <c r="R275" s="133">
        <v>18</v>
      </c>
      <c r="S275" s="131" t="s">
        <v>822</v>
      </c>
      <c r="T275" s="156">
        <v>30</v>
      </c>
      <c r="U275" s="133">
        <v>20</v>
      </c>
      <c r="V275" s="133">
        <v>5</v>
      </c>
      <c r="W275" s="133">
        <v>15</v>
      </c>
      <c r="X275" s="133">
        <v>10</v>
      </c>
      <c r="Y275" s="133">
        <v>10</v>
      </c>
      <c r="Z275" s="133">
        <f t="shared" si="9"/>
        <v>90</v>
      </c>
      <c r="AA275" s="133" t="s">
        <v>826</v>
      </c>
      <c r="AB275" s="131"/>
    </row>
    <row r="276" spans="1:28">
      <c r="A276" s="145">
        <f t="shared" si="8"/>
        <v>274</v>
      </c>
      <c r="B276" s="133" t="s">
        <v>743</v>
      </c>
      <c r="C276" s="133" t="s">
        <v>744</v>
      </c>
      <c r="D276" s="134">
        <v>3.7671319049999998</v>
      </c>
      <c r="E276" s="134">
        <v>29.333051279999999</v>
      </c>
      <c r="F276" s="133" t="s">
        <v>168</v>
      </c>
      <c r="G276" s="133" t="s">
        <v>169</v>
      </c>
      <c r="H276" s="133" t="s">
        <v>170</v>
      </c>
      <c r="I276" s="133" t="s">
        <v>171</v>
      </c>
      <c r="J276" s="135">
        <v>301.16887185722601</v>
      </c>
      <c r="K276" s="136" t="s">
        <v>158</v>
      </c>
      <c r="L276" s="136" t="s">
        <v>159</v>
      </c>
      <c r="M276" s="133" t="b">
        <v>0</v>
      </c>
      <c r="N276" s="133" t="s">
        <v>370</v>
      </c>
      <c r="O276" s="133" t="s">
        <v>151</v>
      </c>
      <c r="P276" s="133" t="s">
        <v>152</v>
      </c>
      <c r="Q276" s="133" t="s">
        <v>153</v>
      </c>
      <c r="R276" s="133">
        <v>18</v>
      </c>
      <c r="S276" s="131" t="s">
        <v>822</v>
      </c>
      <c r="T276" s="156">
        <v>30</v>
      </c>
      <c r="U276" s="133">
        <v>20</v>
      </c>
      <c r="V276" s="133">
        <v>5</v>
      </c>
      <c r="W276" s="133">
        <v>15</v>
      </c>
      <c r="X276" s="133">
        <v>10</v>
      </c>
      <c r="Y276" s="133">
        <v>10</v>
      </c>
      <c r="Z276" s="133">
        <f t="shared" si="9"/>
        <v>90</v>
      </c>
      <c r="AA276" s="133" t="s">
        <v>826</v>
      </c>
      <c r="AB276" s="131"/>
    </row>
    <row r="277" spans="1:28">
      <c r="A277" s="145">
        <f t="shared" si="8"/>
        <v>275</v>
      </c>
      <c r="B277" s="133" t="s">
        <v>745</v>
      </c>
      <c r="C277" s="133" t="s">
        <v>746</v>
      </c>
      <c r="D277" s="134">
        <v>0.51694835699999997</v>
      </c>
      <c r="E277" s="134">
        <v>19.01877897</v>
      </c>
      <c r="F277" s="133" t="s">
        <v>556</v>
      </c>
      <c r="G277" s="133" t="s">
        <v>747</v>
      </c>
      <c r="H277" s="133" t="s">
        <v>170</v>
      </c>
      <c r="I277" s="133" t="s">
        <v>171</v>
      </c>
      <c r="J277" s="135">
        <v>1819.1576812416299</v>
      </c>
      <c r="K277" s="136" t="s">
        <v>148</v>
      </c>
      <c r="L277" s="136" t="s">
        <v>149</v>
      </c>
      <c r="M277" s="133" t="b">
        <v>0</v>
      </c>
      <c r="N277" s="133" t="s">
        <v>370</v>
      </c>
      <c r="O277" s="133" t="s">
        <v>151</v>
      </c>
      <c r="P277" s="133" t="s">
        <v>152</v>
      </c>
      <c r="Q277" s="133" t="s">
        <v>153</v>
      </c>
      <c r="R277" s="133">
        <v>18</v>
      </c>
      <c r="S277" s="131"/>
      <c r="T277" s="156">
        <v>15</v>
      </c>
      <c r="U277" s="133">
        <v>20</v>
      </c>
      <c r="V277" s="133">
        <v>10</v>
      </c>
      <c r="W277" s="133">
        <v>15</v>
      </c>
      <c r="X277" s="133">
        <v>10</v>
      </c>
      <c r="Y277" s="133">
        <v>10</v>
      </c>
      <c r="Z277" s="133">
        <f t="shared" si="9"/>
        <v>80</v>
      </c>
      <c r="AA277" s="133" t="s">
        <v>826</v>
      </c>
      <c r="AB277" s="131"/>
    </row>
    <row r="278" spans="1:28">
      <c r="A278" s="145">
        <f t="shared" si="8"/>
        <v>276</v>
      </c>
      <c r="B278" s="133" t="s">
        <v>748</v>
      </c>
      <c r="C278" s="133" t="s">
        <v>749</v>
      </c>
      <c r="D278" s="134">
        <v>-1.8590640359999999</v>
      </c>
      <c r="E278" s="134">
        <v>23.19799214</v>
      </c>
      <c r="F278" s="133" t="s">
        <v>568</v>
      </c>
      <c r="G278" s="133" t="s">
        <v>656</v>
      </c>
      <c r="H278" s="133" t="s">
        <v>170</v>
      </c>
      <c r="I278" s="133" t="s">
        <v>171</v>
      </c>
      <c r="J278" s="135">
        <v>312.65380438417202</v>
      </c>
      <c r="K278" s="136" t="s">
        <v>158</v>
      </c>
      <c r="L278" s="136" t="s">
        <v>159</v>
      </c>
      <c r="M278" s="133" t="b">
        <v>0</v>
      </c>
      <c r="N278" s="133" t="s">
        <v>370</v>
      </c>
      <c r="O278" s="133" t="s">
        <v>151</v>
      </c>
      <c r="P278" s="133" t="s">
        <v>152</v>
      </c>
      <c r="Q278" s="133" t="s">
        <v>153</v>
      </c>
      <c r="R278" s="133">
        <v>18</v>
      </c>
      <c r="S278" s="131"/>
      <c r="T278" s="156">
        <v>15</v>
      </c>
      <c r="U278" s="133">
        <v>20</v>
      </c>
      <c r="V278" s="133">
        <v>5</v>
      </c>
      <c r="W278" s="133">
        <v>10</v>
      </c>
      <c r="X278" s="133">
        <v>10</v>
      </c>
      <c r="Y278" s="133">
        <v>10</v>
      </c>
      <c r="Z278" s="133">
        <f t="shared" si="9"/>
        <v>70</v>
      </c>
      <c r="AA278" s="133" t="s">
        <v>826</v>
      </c>
      <c r="AB278" s="131"/>
    </row>
    <row r="279" spans="1:28">
      <c r="A279" s="145">
        <f t="shared" si="8"/>
        <v>277</v>
      </c>
      <c r="B279" s="133" t="s">
        <v>750</v>
      </c>
      <c r="C279" s="133" t="s">
        <v>751</v>
      </c>
      <c r="D279" s="134">
        <v>-0.77227699999999999</v>
      </c>
      <c r="E279" s="134">
        <v>22.750502000000001</v>
      </c>
      <c r="F279" s="133" t="s">
        <v>568</v>
      </c>
      <c r="G279" s="133" t="s">
        <v>656</v>
      </c>
      <c r="H279" s="133" t="s">
        <v>170</v>
      </c>
      <c r="I279" s="133" t="s">
        <v>171</v>
      </c>
      <c r="J279" s="135">
        <v>3859</v>
      </c>
      <c r="K279" s="136" t="s">
        <v>280</v>
      </c>
      <c r="L279" s="136" t="s">
        <v>281</v>
      </c>
      <c r="M279" s="133" t="b">
        <v>0</v>
      </c>
      <c r="N279" s="133" t="s">
        <v>370</v>
      </c>
      <c r="O279" s="133" t="s">
        <v>303</v>
      </c>
      <c r="P279" s="133" t="s">
        <v>282</v>
      </c>
      <c r="Q279" s="133" t="s">
        <v>153</v>
      </c>
      <c r="R279" s="133">
        <v>30</v>
      </c>
      <c r="S279" s="131"/>
      <c r="T279" s="156">
        <v>15</v>
      </c>
      <c r="U279" s="133">
        <v>20</v>
      </c>
      <c r="V279" s="133">
        <v>10</v>
      </c>
      <c r="W279" s="133">
        <v>15</v>
      </c>
      <c r="X279" s="133">
        <v>10</v>
      </c>
      <c r="Y279" s="133">
        <v>10</v>
      </c>
      <c r="Z279" s="133">
        <f t="shared" si="9"/>
        <v>80</v>
      </c>
      <c r="AA279" s="133" t="s">
        <v>826</v>
      </c>
      <c r="AB279" s="131"/>
    </row>
    <row r="280" spans="1:28">
      <c r="A280" s="145">
        <f t="shared" si="8"/>
        <v>278</v>
      </c>
      <c r="B280" s="133" t="s">
        <v>752</v>
      </c>
      <c r="C280" s="133" t="s">
        <v>752</v>
      </c>
      <c r="D280" s="134">
        <v>-1.191068</v>
      </c>
      <c r="E280" s="134">
        <v>22.507106</v>
      </c>
      <c r="F280" s="133" t="s">
        <v>568</v>
      </c>
      <c r="G280" s="133" t="s">
        <v>569</v>
      </c>
      <c r="H280" s="133" t="s">
        <v>170</v>
      </c>
      <c r="I280" s="133" t="s">
        <v>171</v>
      </c>
      <c r="J280" s="135">
        <v>3267.2583107650198</v>
      </c>
      <c r="K280" s="136" t="s">
        <v>280</v>
      </c>
      <c r="L280" s="136" t="s">
        <v>281</v>
      </c>
      <c r="M280" s="133" t="b">
        <v>0</v>
      </c>
      <c r="N280" s="133" t="s">
        <v>370</v>
      </c>
      <c r="O280" s="133" t="s">
        <v>303</v>
      </c>
      <c r="P280" s="133" t="s">
        <v>282</v>
      </c>
      <c r="Q280" s="133" t="s">
        <v>153</v>
      </c>
      <c r="R280" s="133">
        <v>30</v>
      </c>
      <c r="S280" s="131"/>
      <c r="T280" s="156">
        <v>15</v>
      </c>
      <c r="U280" s="133">
        <v>20</v>
      </c>
      <c r="V280" s="133">
        <v>10</v>
      </c>
      <c r="W280" s="133">
        <v>15</v>
      </c>
      <c r="X280" s="133">
        <v>10</v>
      </c>
      <c r="Y280" s="133">
        <v>10</v>
      </c>
      <c r="Z280" s="133">
        <f t="shared" si="9"/>
        <v>80</v>
      </c>
      <c r="AA280" s="133" t="s">
        <v>826</v>
      </c>
      <c r="AB280" s="131"/>
    </row>
    <row r="281" spans="1:28">
      <c r="A281" s="145">
        <f t="shared" si="8"/>
        <v>279</v>
      </c>
      <c r="B281" s="133" t="s">
        <v>753</v>
      </c>
      <c r="C281" s="133" t="s">
        <v>754</v>
      </c>
      <c r="D281" s="134">
        <v>2.6280999999999999</v>
      </c>
      <c r="E281" s="134">
        <v>26.215029000000001</v>
      </c>
      <c r="F281" s="133" t="s">
        <v>383</v>
      </c>
      <c r="G281" s="133" t="s">
        <v>735</v>
      </c>
      <c r="H281" s="133" t="s">
        <v>170</v>
      </c>
      <c r="I281" s="133" t="s">
        <v>171</v>
      </c>
      <c r="J281" s="135">
        <v>7306.69291025043</v>
      </c>
      <c r="K281" s="136" t="s">
        <v>196</v>
      </c>
      <c r="L281" s="136" t="s">
        <v>197</v>
      </c>
      <c r="M281" s="133" t="b">
        <v>0</v>
      </c>
      <c r="N281" s="133" t="s">
        <v>370</v>
      </c>
      <c r="O281" s="133" t="s">
        <v>303</v>
      </c>
      <c r="P281" s="133" t="s">
        <v>199</v>
      </c>
      <c r="Q281" s="133" t="s">
        <v>153</v>
      </c>
      <c r="R281" s="133">
        <v>35</v>
      </c>
      <c r="S281" s="131"/>
      <c r="T281" s="156">
        <v>15</v>
      </c>
      <c r="U281" s="133">
        <v>20</v>
      </c>
      <c r="V281" s="133">
        <v>15</v>
      </c>
      <c r="W281" s="133">
        <v>15</v>
      </c>
      <c r="X281" s="133">
        <v>10</v>
      </c>
      <c r="Y281" s="133">
        <v>10</v>
      </c>
      <c r="Z281" s="133">
        <f t="shared" si="9"/>
        <v>85</v>
      </c>
      <c r="AA281" s="133" t="s">
        <v>826</v>
      </c>
      <c r="AB281" s="131"/>
    </row>
    <row r="282" spans="1:28">
      <c r="A282" s="145">
        <f t="shared" si="8"/>
        <v>280</v>
      </c>
      <c r="B282" s="133" t="s">
        <v>755</v>
      </c>
      <c r="C282" s="133" t="s">
        <v>756</v>
      </c>
      <c r="D282" s="134">
        <v>2.3244310000000001</v>
      </c>
      <c r="E282" s="134">
        <v>22.417325000000002</v>
      </c>
      <c r="F282" s="133" t="s">
        <v>180</v>
      </c>
      <c r="G282" s="133" t="s">
        <v>181</v>
      </c>
      <c r="H282" s="133" t="s">
        <v>170</v>
      </c>
      <c r="I282" s="133" t="s">
        <v>171</v>
      </c>
      <c r="J282" s="135">
        <v>8804.0504010130207</v>
      </c>
      <c r="K282" s="136" t="s">
        <v>196</v>
      </c>
      <c r="L282" s="136" t="s">
        <v>197</v>
      </c>
      <c r="M282" s="133" t="b">
        <v>0</v>
      </c>
      <c r="N282" s="133" t="s">
        <v>370</v>
      </c>
      <c r="O282" s="133" t="s">
        <v>303</v>
      </c>
      <c r="P282" s="133" t="s">
        <v>199</v>
      </c>
      <c r="Q282" s="133" t="s">
        <v>153</v>
      </c>
      <c r="R282" s="133">
        <v>35</v>
      </c>
      <c r="S282" s="131"/>
      <c r="T282" s="156">
        <v>15</v>
      </c>
      <c r="U282" s="133">
        <v>20</v>
      </c>
      <c r="V282" s="133">
        <v>15</v>
      </c>
      <c r="W282" s="133">
        <v>15</v>
      </c>
      <c r="X282" s="133">
        <v>10</v>
      </c>
      <c r="Y282" s="133">
        <v>10</v>
      </c>
      <c r="Z282" s="133">
        <f t="shared" si="9"/>
        <v>85</v>
      </c>
      <c r="AA282" s="133" t="s">
        <v>826</v>
      </c>
      <c r="AB282" s="131"/>
    </row>
    <row r="283" spans="1:28">
      <c r="A283" s="145">
        <f t="shared" si="8"/>
        <v>281</v>
      </c>
      <c r="B283" s="133">
        <v>646</v>
      </c>
      <c r="C283" s="133" t="s">
        <v>757</v>
      </c>
      <c r="D283" s="134">
        <v>-1.2638761199999999</v>
      </c>
      <c r="E283" s="134">
        <v>25.360544449999999</v>
      </c>
      <c r="F283" s="133" t="s">
        <v>187</v>
      </c>
      <c r="G283" s="133" t="s">
        <v>577</v>
      </c>
      <c r="H283" s="133" t="s">
        <v>170</v>
      </c>
      <c r="I283" s="133" t="s">
        <v>171</v>
      </c>
      <c r="J283" s="135">
        <v>1754</v>
      </c>
      <c r="K283" s="136" t="s">
        <v>148</v>
      </c>
      <c r="L283" s="136" t="s">
        <v>149</v>
      </c>
      <c r="M283" s="133" t="b">
        <v>0</v>
      </c>
      <c r="N283" s="133" t="s">
        <v>150</v>
      </c>
      <c r="O283" s="133" t="s">
        <v>151</v>
      </c>
      <c r="P283" s="133" t="s">
        <v>152</v>
      </c>
      <c r="Q283" s="133" t="s">
        <v>153</v>
      </c>
      <c r="R283" s="133">
        <v>18</v>
      </c>
      <c r="S283" s="131"/>
      <c r="T283" s="156">
        <v>15</v>
      </c>
      <c r="U283" s="133">
        <v>20</v>
      </c>
      <c r="V283" s="133">
        <v>10</v>
      </c>
      <c r="W283" s="133">
        <v>15</v>
      </c>
      <c r="X283" s="133">
        <v>10</v>
      </c>
      <c r="Y283" s="133">
        <v>10</v>
      </c>
      <c r="Z283" s="133">
        <f t="shared" si="9"/>
        <v>80</v>
      </c>
      <c r="AA283" s="133" t="s">
        <v>826</v>
      </c>
      <c r="AB283" s="131"/>
    </row>
    <row r="284" spans="1:28">
      <c r="A284" s="145">
        <f t="shared" si="8"/>
        <v>282</v>
      </c>
      <c r="B284" s="133">
        <v>657</v>
      </c>
      <c r="C284" s="133" t="s">
        <v>758</v>
      </c>
      <c r="D284" s="134">
        <v>-0.84228514899999996</v>
      </c>
      <c r="E284" s="134">
        <v>21.503531559999999</v>
      </c>
      <c r="F284" s="133" t="s">
        <v>568</v>
      </c>
      <c r="G284" s="133" t="s">
        <v>574</v>
      </c>
      <c r="H284" s="133" t="s">
        <v>170</v>
      </c>
      <c r="I284" s="133" t="s">
        <v>171</v>
      </c>
      <c r="J284" s="135">
        <v>1629</v>
      </c>
      <c r="K284" s="136" t="s">
        <v>148</v>
      </c>
      <c r="L284" s="136" t="s">
        <v>149</v>
      </c>
      <c r="M284" s="133" t="b">
        <v>0</v>
      </c>
      <c r="N284" s="133" t="s">
        <v>308</v>
      </c>
      <c r="O284" s="133" t="s">
        <v>151</v>
      </c>
      <c r="P284" s="133" t="s">
        <v>152</v>
      </c>
      <c r="Q284" s="133" t="s">
        <v>153</v>
      </c>
      <c r="R284" s="133">
        <v>18</v>
      </c>
      <c r="S284" s="131"/>
      <c r="T284" s="156">
        <v>15</v>
      </c>
      <c r="U284" s="133">
        <v>20</v>
      </c>
      <c r="V284" s="133">
        <v>10</v>
      </c>
      <c r="W284" s="133">
        <v>15</v>
      </c>
      <c r="X284" s="133">
        <v>10</v>
      </c>
      <c r="Y284" s="133">
        <v>10</v>
      </c>
      <c r="Z284" s="133">
        <f t="shared" si="9"/>
        <v>80</v>
      </c>
      <c r="AA284" s="133" t="s">
        <v>826</v>
      </c>
      <c r="AB284" s="131"/>
    </row>
    <row r="285" spans="1:28">
      <c r="A285" s="145">
        <f t="shared" si="8"/>
        <v>283</v>
      </c>
      <c r="B285" s="133">
        <v>700</v>
      </c>
      <c r="C285" s="133" t="s">
        <v>759</v>
      </c>
      <c r="D285" s="134">
        <v>-0.152447948</v>
      </c>
      <c r="E285" s="134">
        <v>18.385855729999999</v>
      </c>
      <c r="F285" s="133" t="s">
        <v>556</v>
      </c>
      <c r="G285" s="133" t="s">
        <v>565</v>
      </c>
      <c r="H285" s="133" t="s">
        <v>170</v>
      </c>
      <c r="I285" s="133" t="s">
        <v>171</v>
      </c>
      <c r="J285" s="135">
        <v>1375</v>
      </c>
      <c r="K285" s="136" t="s">
        <v>164</v>
      </c>
      <c r="L285" s="136" t="s">
        <v>165</v>
      </c>
      <c r="M285" s="133" t="b">
        <v>0</v>
      </c>
      <c r="N285" s="133" t="s">
        <v>308</v>
      </c>
      <c r="O285" s="133" t="s">
        <v>151</v>
      </c>
      <c r="P285" s="133" t="s">
        <v>152</v>
      </c>
      <c r="Q285" s="133" t="s">
        <v>153</v>
      </c>
      <c r="R285" s="133">
        <v>18</v>
      </c>
      <c r="S285" s="131"/>
      <c r="T285" s="156">
        <v>15</v>
      </c>
      <c r="U285" s="133">
        <v>20</v>
      </c>
      <c r="V285" s="133">
        <v>5</v>
      </c>
      <c r="W285" s="133">
        <v>15</v>
      </c>
      <c r="X285" s="133">
        <v>10</v>
      </c>
      <c r="Y285" s="133">
        <v>10</v>
      </c>
      <c r="Z285" s="133">
        <f t="shared" si="9"/>
        <v>75</v>
      </c>
      <c r="AA285" s="133" t="s">
        <v>826</v>
      </c>
      <c r="AB285" s="131"/>
    </row>
    <row r="286" spans="1:28">
      <c r="A286" s="145">
        <f t="shared" si="8"/>
        <v>284</v>
      </c>
      <c r="B286" s="133">
        <v>720</v>
      </c>
      <c r="C286" s="133" t="s">
        <v>760</v>
      </c>
      <c r="D286" s="134">
        <v>1.087470621</v>
      </c>
      <c r="E286" s="134">
        <v>24.161552889999999</v>
      </c>
      <c r="F286" s="133" t="s">
        <v>187</v>
      </c>
      <c r="G286" s="133" t="s">
        <v>551</v>
      </c>
      <c r="H286" s="133" t="s">
        <v>170</v>
      </c>
      <c r="I286" s="133" t="s">
        <v>171</v>
      </c>
      <c r="J286" s="135">
        <v>1684</v>
      </c>
      <c r="K286" s="136" t="s">
        <v>148</v>
      </c>
      <c r="L286" s="136" t="s">
        <v>149</v>
      </c>
      <c r="M286" s="133" t="b">
        <v>0</v>
      </c>
      <c r="N286" s="133" t="s">
        <v>308</v>
      </c>
      <c r="O286" s="133" t="s">
        <v>151</v>
      </c>
      <c r="P286" s="133" t="s">
        <v>152</v>
      </c>
      <c r="Q286" s="133" t="s">
        <v>153</v>
      </c>
      <c r="R286" s="133">
        <v>18</v>
      </c>
      <c r="S286" s="131"/>
      <c r="T286" s="156">
        <v>15</v>
      </c>
      <c r="U286" s="133">
        <v>20</v>
      </c>
      <c r="V286" s="133">
        <v>10</v>
      </c>
      <c r="W286" s="133">
        <v>15</v>
      </c>
      <c r="X286" s="133">
        <v>10</v>
      </c>
      <c r="Y286" s="133">
        <v>10</v>
      </c>
      <c r="Z286" s="133">
        <f t="shared" si="9"/>
        <v>80</v>
      </c>
      <c r="AA286" s="133" t="s">
        <v>826</v>
      </c>
      <c r="AB286" s="131"/>
    </row>
    <row r="287" spans="1:28">
      <c r="A287" s="145">
        <f t="shared" si="8"/>
        <v>285</v>
      </c>
      <c r="B287" s="133">
        <v>737</v>
      </c>
      <c r="C287" s="133" t="s">
        <v>761</v>
      </c>
      <c r="D287" s="134">
        <v>0.95515320699999995</v>
      </c>
      <c r="E287" s="134">
        <v>20.228041300000001</v>
      </c>
      <c r="F287" s="133" t="s">
        <v>556</v>
      </c>
      <c r="G287" s="133" t="s">
        <v>562</v>
      </c>
      <c r="H287" s="133" t="s">
        <v>170</v>
      </c>
      <c r="I287" s="133" t="s">
        <v>171</v>
      </c>
      <c r="J287" s="135">
        <v>1592</v>
      </c>
      <c r="K287" s="136" t="s">
        <v>148</v>
      </c>
      <c r="L287" s="136" t="s">
        <v>149</v>
      </c>
      <c r="M287" s="133" t="b">
        <v>0</v>
      </c>
      <c r="N287" s="133" t="s">
        <v>308</v>
      </c>
      <c r="O287" s="133" t="s">
        <v>151</v>
      </c>
      <c r="P287" s="133" t="s">
        <v>152</v>
      </c>
      <c r="Q287" s="133" t="s">
        <v>153</v>
      </c>
      <c r="R287" s="133">
        <v>18</v>
      </c>
      <c r="S287" s="131"/>
      <c r="T287" s="156">
        <v>15</v>
      </c>
      <c r="U287" s="133">
        <v>20</v>
      </c>
      <c r="V287" s="133">
        <v>5</v>
      </c>
      <c r="W287" s="133">
        <v>10</v>
      </c>
      <c r="X287" s="133">
        <v>10</v>
      </c>
      <c r="Y287" s="133">
        <v>10</v>
      </c>
      <c r="Z287" s="133">
        <f t="shared" si="9"/>
        <v>70</v>
      </c>
      <c r="AA287" s="133" t="s">
        <v>826</v>
      </c>
      <c r="AB287" s="131"/>
    </row>
    <row r="288" spans="1:28">
      <c r="A288" s="145">
        <f t="shared" si="8"/>
        <v>286</v>
      </c>
      <c r="B288" s="133">
        <v>742</v>
      </c>
      <c r="C288" s="133" t="s">
        <v>762</v>
      </c>
      <c r="D288" s="134">
        <v>-0.35486400000000001</v>
      </c>
      <c r="E288" s="134">
        <v>23.441257109999999</v>
      </c>
      <c r="F288" s="133" t="s">
        <v>187</v>
      </c>
      <c r="G288" s="133" t="s">
        <v>380</v>
      </c>
      <c r="H288" s="133" t="s">
        <v>170</v>
      </c>
      <c r="I288" s="133" t="s">
        <v>171</v>
      </c>
      <c r="J288" s="135">
        <v>1578</v>
      </c>
      <c r="K288" s="136" t="s">
        <v>148</v>
      </c>
      <c r="L288" s="136" t="s">
        <v>149</v>
      </c>
      <c r="M288" s="133" t="b">
        <v>0</v>
      </c>
      <c r="N288" s="133" t="s">
        <v>308</v>
      </c>
      <c r="O288" s="133" t="s">
        <v>151</v>
      </c>
      <c r="P288" s="133" t="s">
        <v>152</v>
      </c>
      <c r="Q288" s="133" t="s">
        <v>153</v>
      </c>
      <c r="R288" s="133">
        <v>18</v>
      </c>
      <c r="S288" s="131"/>
      <c r="T288" s="156">
        <v>15</v>
      </c>
      <c r="U288" s="133">
        <v>20</v>
      </c>
      <c r="V288" s="133">
        <v>5</v>
      </c>
      <c r="W288" s="133">
        <v>10</v>
      </c>
      <c r="X288" s="133">
        <v>10</v>
      </c>
      <c r="Y288" s="133">
        <v>10</v>
      </c>
      <c r="Z288" s="133">
        <f t="shared" si="9"/>
        <v>70</v>
      </c>
      <c r="AA288" s="133" t="s">
        <v>826</v>
      </c>
      <c r="AB288" s="131"/>
    </row>
    <row r="289" spans="1:28">
      <c r="A289" s="145">
        <f t="shared" si="8"/>
        <v>287</v>
      </c>
      <c r="B289" s="133">
        <v>791</v>
      </c>
      <c r="C289" s="133" t="s">
        <v>763</v>
      </c>
      <c r="D289" s="134">
        <v>-1.0481066649999999</v>
      </c>
      <c r="E289" s="134">
        <v>24.302355200000001</v>
      </c>
      <c r="F289" s="133" t="s">
        <v>187</v>
      </c>
      <c r="G289" s="133" t="s">
        <v>661</v>
      </c>
      <c r="H289" s="133" t="s">
        <v>170</v>
      </c>
      <c r="I289" s="133" t="s">
        <v>171</v>
      </c>
      <c r="J289" s="135">
        <v>1523</v>
      </c>
      <c r="K289" s="136" t="s">
        <v>148</v>
      </c>
      <c r="L289" s="136" t="s">
        <v>149</v>
      </c>
      <c r="M289" s="133" t="b">
        <v>0</v>
      </c>
      <c r="N289" s="133" t="s">
        <v>308</v>
      </c>
      <c r="O289" s="133" t="s">
        <v>151</v>
      </c>
      <c r="P289" s="133" t="s">
        <v>152</v>
      </c>
      <c r="Q289" s="133" t="s">
        <v>153</v>
      </c>
      <c r="R289" s="133">
        <v>18</v>
      </c>
      <c r="S289" s="131"/>
      <c r="T289" s="156">
        <v>15</v>
      </c>
      <c r="U289" s="133">
        <v>20</v>
      </c>
      <c r="V289" s="133">
        <v>10</v>
      </c>
      <c r="W289" s="133">
        <v>15</v>
      </c>
      <c r="X289" s="133">
        <v>10</v>
      </c>
      <c r="Y289" s="133">
        <v>10</v>
      </c>
      <c r="Z289" s="133">
        <f t="shared" si="9"/>
        <v>80</v>
      </c>
      <c r="AA289" s="133" t="s">
        <v>826</v>
      </c>
      <c r="AB289" s="131"/>
    </row>
    <row r="290" spans="1:28">
      <c r="A290" s="145">
        <f t="shared" si="8"/>
        <v>288</v>
      </c>
      <c r="B290" s="133">
        <v>802</v>
      </c>
      <c r="C290" s="133" t="s">
        <v>764</v>
      </c>
      <c r="D290" s="134">
        <v>-3.4220265830000001</v>
      </c>
      <c r="E290" s="134">
        <v>16.400144210000001</v>
      </c>
      <c r="F290" s="133" t="s">
        <v>156</v>
      </c>
      <c r="G290" s="133" t="s">
        <v>697</v>
      </c>
      <c r="H290" s="133" t="s">
        <v>146</v>
      </c>
      <c r="I290" s="133" t="s">
        <v>147</v>
      </c>
      <c r="J290" s="135">
        <v>1593</v>
      </c>
      <c r="K290" s="136" t="s">
        <v>148</v>
      </c>
      <c r="L290" s="136" t="s">
        <v>149</v>
      </c>
      <c r="M290" s="133" t="b">
        <v>0</v>
      </c>
      <c r="N290" s="133" t="s">
        <v>308</v>
      </c>
      <c r="O290" s="133" t="s">
        <v>151</v>
      </c>
      <c r="P290" s="133" t="s">
        <v>152</v>
      </c>
      <c r="Q290" s="133" t="s">
        <v>153</v>
      </c>
      <c r="R290" s="133">
        <v>18</v>
      </c>
      <c r="S290" s="131"/>
      <c r="T290" s="156">
        <v>15</v>
      </c>
      <c r="U290" s="133">
        <v>20</v>
      </c>
      <c r="V290" s="133">
        <v>10</v>
      </c>
      <c r="W290" s="133">
        <v>15</v>
      </c>
      <c r="X290" s="133">
        <v>10</v>
      </c>
      <c r="Y290" s="133">
        <v>10</v>
      </c>
      <c r="Z290" s="133">
        <f t="shared" si="9"/>
        <v>80</v>
      </c>
      <c r="AA290" s="133" t="s">
        <v>826</v>
      </c>
      <c r="AB290" s="131"/>
    </row>
    <row r="291" spans="1:28">
      <c r="A291" s="145">
        <f t="shared" si="8"/>
        <v>289</v>
      </c>
      <c r="B291" s="133">
        <v>774</v>
      </c>
      <c r="C291" s="133" t="s">
        <v>765</v>
      </c>
      <c r="D291" s="134">
        <v>-5.9264078480000002</v>
      </c>
      <c r="E291" s="134">
        <v>25.237850389999998</v>
      </c>
      <c r="F291" s="133" t="s">
        <v>269</v>
      </c>
      <c r="G291" s="133" t="s">
        <v>519</v>
      </c>
      <c r="H291" s="133" t="s">
        <v>221</v>
      </c>
      <c r="I291" s="133" t="s">
        <v>222</v>
      </c>
      <c r="J291" s="135">
        <v>1390</v>
      </c>
      <c r="K291" s="136" t="s">
        <v>164</v>
      </c>
      <c r="L291" s="136" t="s">
        <v>165</v>
      </c>
      <c r="M291" s="133" t="b">
        <v>0</v>
      </c>
      <c r="N291" s="133" t="s">
        <v>308</v>
      </c>
      <c r="O291" s="133" t="s">
        <v>151</v>
      </c>
      <c r="P291" s="133" t="s">
        <v>152</v>
      </c>
      <c r="Q291" s="133" t="s">
        <v>153</v>
      </c>
      <c r="R291" s="133">
        <v>18</v>
      </c>
      <c r="S291" s="131"/>
      <c r="T291" s="156">
        <v>15</v>
      </c>
      <c r="U291" s="133">
        <v>20</v>
      </c>
      <c r="V291" s="133">
        <v>5</v>
      </c>
      <c r="W291" s="133">
        <v>15</v>
      </c>
      <c r="X291" s="133">
        <v>10</v>
      </c>
      <c r="Y291" s="133">
        <v>10</v>
      </c>
      <c r="Z291" s="133">
        <f t="shared" si="9"/>
        <v>75</v>
      </c>
      <c r="AA291" s="133" t="s">
        <v>826</v>
      </c>
      <c r="AB291" s="131"/>
    </row>
    <row r="292" spans="1:28">
      <c r="A292" s="145">
        <f t="shared" si="8"/>
        <v>290</v>
      </c>
      <c r="B292" s="133" t="s">
        <v>797</v>
      </c>
      <c r="C292" s="133" t="s">
        <v>796</v>
      </c>
      <c r="D292" s="138">
        <v>-6.3221160000000003</v>
      </c>
      <c r="E292" s="138">
        <v>23.721350000000001</v>
      </c>
      <c r="F292" s="133" t="s">
        <v>260</v>
      </c>
      <c r="G292" s="133" t="s">
        <v>768</v>
      </c>
      <c r="H292" s="133" t="s">
        <v>221</v>
      </c>
      <c r="I292" s="133" t="s">
        <v>222</v>
      </c>
      <c r="J292" s="135">
        <v>8644.5380910005078</v>
      </c>
      <c r="K292" s="136" t="s">
        <v>196</v>
      </c>
      <c r="L292" s="136" t="s">
        <v>197</v>
      </c>
      <c r="M292" s="133" t="b">
        <v>1</v>
      </c>
      <c r="N292" s="139" t="s">
        <v>308</v>
      </c>
      <c r="O292" s="139" t="s">
        <v>198</v>
      </c>
      <c r="P292" s="133" t="s">
        <v>199</v>
      </c>
      <c r="Q292" s="133" t="s">
        <v>153</v>
      </c>
      <c r="R292" s="133">
        <v>35</v>
      </c>
      <c r="S292" s="131"/>
      <c r="T292" s="156">
        <v>15</v>
      </c>
      <c r="U292" s="133">
        <v>10</v>
      </c>
      <c r="V292" s="133">
        <v>15</v>
      </c>
      <c r="W292" s="133">
        <v>15</v>
      </c>
      <c r="X292" s="133">
        <v>10</v>
      </c>
      <c r="Y292" s="133">
        <v>10</v>
      </c>
      <c r="Z292" s="133">
        <f t="shared" si="9"/>
        <v>75</v>
      </c>
      <c r="AA292" s="133" t="s">
        <v>826</v>
      </c>
      <c r="AB292" s="131"/>
    </row>
    <row r="293" spans="1:28">
      <c r="A293" s="145">
        <f t="shared" si="8"/>
        <v>291</v>
      </c>
      <c r="B293" s="133" t="s">
        <v>766</v>
      </c>
      <c r="C293" s="133" t="s">
        <v>767</v>
      </c>
      <c r="D293" s="138">
        <v>-6.5676699999999997</v>
      </c>
      <c r="E293" s="138">
        <v>23.594346999999999</v>
      </c>
      <c r="F293" s="133" t="s">
        <v>260</v>
      </c>
      <c r="G293" s="133" t="s">
        <v>768</v>
      </c>
      <c r="H293" s="133" t="s">
        <v>221</v>
      </c>
      <c r="I293" s="133" t="s">
        <v>222</v>
      </c>
      <c r="J293" s="135">
        <v>8140</v>
      </c>
      <c r="K293" s="136" t="s">
        <v>196</v>
      </c>
      <c r="L293" s="136" t="s">
        <v>197</v>
      </c>
      <c r="M293" s="133" t="b">
        <v>1</v>
      </c>
      <c r="N293" s="139" t="s">
        <v>308</v>
      </c>
      <c r="O293" s="139" t="s">
        <v>198</v>
      </c>
      <c r="P293" s="133" t="s">
        <v>199</v>
      </c>
      <c r="Q293" s="133" t="s">
        <v>153</v>
      </c>
      <c r="R293" s="133">
        <v>35</v>
      </c>
      <c r="S293" s="131" t="s">
        <v>788</v>
      </c>
      <c r="T293" s="156">
        <v>20</v>
      </c>
      <c r="U293" s="133">
        <v>10</v>
      </c>
      <c r="V293" s="133">
        <v>15</v>
      </c>
      <c r="W293" s="133">
        <v>15</v>
      </c>
      <c r="X293" s="133">
        <v>10</v>
      </c>
      <c r="Y293" s="133">
        <v>10</v>
      </c>
      <c r="Z293" s="133">
        <f t="shared" si="9"/>
        <v>80</v>
      </c>
      <c r="AA293" s="133" t="s">
        <v>826</v>
      </c>
      <c r="AB293" s="131"/>
    </row>
    <row r="294" spans="1:28">
      <c r="A294" s="145">
        <f t="shared" si="8"/>
        <v>292</v>
      </c>
      <c r="B294" s="133" t="s">
        <v>769</v>
      </c>
      <c r="C294" s="133" t="s">
        <v>770</v>
      </c>
      <c r="D294" s="138">
        <v>-6.6860609999999996</v>
      </c>
      <c r="E294" s="138">
        <v>23.593157999999999</v>
      </c>
      <c r="F294" s="133" t="s">
        <v>260</v>
      </c>
      <c r="G294" s="133" t="s">
        <v>768</v>
      </c>
      <c r="H294" s="133" t="s">
        <v>221</v>
      </c>
      <c r="I294" s="133" t="s">
        <v>222</v>
      </c>
      <c r="J294" s="135">
        <v>4239.9401113002496</v>
      </c>
      <c r="K294" s="136" t="s">
        <v>280</v>
      </c>
      <c r="L294" s="136" t="s">
        <v>281</v>
      </c>
      <c r="M294" s="133" t="b">
        <v>1</v>
      </c>
      <c r="N294" s="139" t="s">
        <v>308</v>
      </c>
      <c r="O294" s="139" t="s">
        <v>198</v>
      </c>
      <c r="P294" s="133" t="s">
        <v>282</v>
      </c>
      <c r="Q294" s="133" t="s">
        <v>153</v>
      </c>
      <c r="R294" s="133">
        <v>30</v>
      </c>
      <c r="S294" s="131"/>
      <c r="T294" s="156">
        <v>15</v>
      </c>
      <c r="U294" s="133">
        <v>20</v>
      </c>
      <c r="V294" s="133">
        <v>10</v>
      </c>
      <c r="W294" s="133">
        <v>15</v>
      </c>
      <c r="X294" s="133">
        <v>10</v>
      </c>
      <c r="Y294" s="133">
        <v>10</v>
      </c>
      <c r="Z294" s="133">
        <f t="shared" si="9"/>
        <v>80</v>
      </c>
      <c r="AA294" s="133" t="s">
        <v>826</v>
      </c>
      <c r="AB294" s="131"/>
    </row>
    <row r="295" spans="1:28">
      <c r="A295" s="145">
        <f t="shared" si="8"/>
        <v>293</v>
      </c>
      <c r="B295" s="133" t="s">
        <v>771</v>
      </c>
      <c r="C295" s="133" t="s">
        <v>772</v>
      </c>
      <c r="D295" s="138">
        <v>-5.7341819999999997</v>
      </c>
      <c r="E295" s="138">
        <v>23.651658000000001</v>
      </c>
      <c r="F295" s="133" t="s">
        <v>260</v>
      </c>
      <c r="G295" s="133" t="s">
        <v>773</v>
      </c>
      <c r="H295" s="133" t="s">
        <v>221</v>
      </c>
      <c r="I295" s="133" t="s">
        <v>222</v>
      </c>
      <c r="J295" s="135">
        <v>9786.8520530255701</v>
      </c>
      <c r="K295" s="136" t="s">
        <v>196</v>
      </c>
      <c r="L295" s="136" t="s">
        <v>197</v>
      </c>
      <c r="M295" s="133" t="b">
        <v>1</v>
      </c>
      <c r="N295" s="139" t="s">
        <v>308</v>
      </c>
      <c r="O295" s="139" t="s">
        <v>198</v>
      </c>
      <c r="P295" s="133" t="s">
        <v>199</v>
      </c>
      <c r="Q295" s="133" t="s">
        <v>153</v>
      </c>
      <c r="R295" s="133">
        <v>35</v>
      </c>
      <c r="S295" s="131"/>
      <c r="T295" s="156">
        <v>15</v>
      </c>
      <c r="U295" s="133">
        <v>10</v>
      </c>
      <c r="V295" s="133">
        <v>15</v>
      </c>
      <c r="W295" s="133">
        <v>15</v>
      </c>
      <c r="X295" s="133">
        <v>10</v>
      </c>
      <c r="Y295" s="133">
        <v>10</v>
      </c>
      <c r="Z295" s="133">
        <f t="shared" si="9"/>
        <v>75</v>
      </c>
      <c r="AA295" s="133" t="s">
        <v>826</v>
      </c>
      <c r="AB295" s="131"/>
    </row>
    <row r="296" spans="1:28">
      <c r="A296" s="145">
        <f t="shared" si="8"/>
        <v>294</v>
      </c>
      <c r="B296" s="133" t="s">
        <v>774</v>
      </c>
      <c r="C296" s="133" t="s">
        <v>775</v>
      </c>
      <c r="D296" s="138">
        <v>-5.7953659999999996</v>
      </c>
      <c r="E296" s="138">
        <v>23.299092999999999</v>
      </c>
      <c r="F296" s="133" t="s">
        <v>260</v>
      </c>
      <c r="G296" s="133" t="s">
        <v>261</v>
      </c>
      <c r="H296" s="133" t="s">
        <v>221</v>
      </c>
      <c r="I296" s="133" t="s">
        <v>222</v>
      </c>
      <c r="J296" s="135">
        <v>7893.2865664254596</v>
      </c>
      <c r="K296" s="136" t="s">
        <v>196</v>
      </c>
      <c r="L296" s="136" t="s">
        <v>197</v>
      </c>
      <c r="M296" s="133" t="b">
        <v>1</v>
      </c>
      <c r="N296" s="139" t="s">
        <v>370</v>
      </c>
      <c r="O296" s="139" t="s">
        <v>198</v>
      </c>
      <c r="P296" s="133" t="s">
        <v>199</v>
      </c>
      <c r="Q296" s="133" t="s">
        <v>153</v>
      </c>
      <c r="R296" s="133">
        <v>35</v>
      </c>
      <c r="S296" s="131" t="s">
        <v>786</v>
      </c>
      <c r="T296" s="156">
        <v>15</v>
      </c>
      <c r="U296" s="133">
        <v>20</v>
      </c>
      <c r="V296" s="133">
        <v>15</v>
      </c>
      <c r="W296" s="133">
        <v>15</v>
      </c>
      <c r="X296" s="133">
        <v>10</v>
      </c>
      <c r="Y296" s="133">
        <v>10</v>
      </c>
      <c r="Z296" s="133">
        <f t="shared" si="9"/>
        <v>85</v>
      </c>
      <c r="AA296" s="133" t="s">
        <v>826</v>
      </c>
      <c r="AB296" s="131"/>
    </row>
    <row r="297" spans="1:28">
      <c r="A297" s="145">
        <f t="shared" si="8"/>
        <v>295</v>
      </c>
      <c r="B297" s="133" t="s">
        <v>776</v>
      </c>
      <c r="C297" s="133" t="s">
        <v>777</v>
      </c>
      <c r="D297" s="138">
        <v>-5.8332379999999997</v>
      </c>
      <c r="E297" s="138">
        <v>23.531196999999999</v>
      </c>
      <c r="F297" s="133" t="s">
        <v>260</v>
      </c>
      <c r="G297" s="133" t="s">
        <v>773</v>
      </c>
      <c r="H297" s="133" t="s">
        <v>221</v>
      </c>
      <c r="I297" s="133" t="s">
        <v>222</v>
      </c>
      <c r="J297" s="135">
        <v>6714.9536956878901</v>
      </c>
      <c r="K297" s="136" t="s">
        <v>196</v>
      </c>
      <c r="L297" s="136" t="s">
        <v>197</v>
      </c>
      <c r="M297" s="133" t="b">
        <v>1</v>
      </c>
      <c r="N297" s="139" t="s">
        <v>370</v>
      </c>
      <c r="O297" s="139" t="s">
        <v>198</v>
      </c>
      <c r="P297" s="133" t="s">
        <v>199</v>
      </c>
      <c r="Q297" s="133" t="s">
        <v>153</v>
      </c>
      <c r="R297" s="133">
        <v>35</v>
      </c>
      <c r="S297" s="131" t="s">
        <v>786</v>
      </c>
      <c r="T297" s="156">
        <v>15</v>
      </c>
      <c r="U297" s="133">
        <v>10</v>
      </c>
      <c r="V297" s="133">
        <v>15</v>
      </c>
      <c r="W297" s="133">
        <v>15</v>
      </c>
      <c r="X297" s="133">
        <v>10</v>
      </c>
      <c r="Y297" s="133">
        <v>10</v>
      </c>
      <c r="Z297" s="133">
        <f t="shared" si="9"/>
        <v>75</v>
      </c>
      <c r="AA297" s="133" t="s">
        <v>826</v>
      </c>
      <c r="AB297" s="131"/>
    </row>
    <row r="298" spans="1:28">
      <c r="A298" s="145">
        <f t="shared" si="8"/>
        <v>296</v>
      </c>
      <c r="B298" s="133" t="s">
        <v>778</v>
      </c>
      <c r="C298" s="133" t="s">
        <v>779</v>
      </c>
      <c r="D298" s="138">
        <v>-6.0310090000000001</v>
      </c>
      <c r="E298" s="138">
        <v>23.135292</v>
      </c>
      <c r="F298" s="133" t="s">
        <v>260</v>
      </c>
      <c r="G298" s="133" t="s">
        <v>261</v>
      </c>
      <c r="H298" s="133" t="s">
        <v>221</v>
      </c>
      <c r="I298" s="133" t="s">
        <v>222</v>
      </c>
      <c r="J298" s="135">
        <v>9107.6383458755299</v>
      </c>
      <c r="K298" s="136" t="s">
        <v>196</v>
      </c>
      <c r="L298" s="136" t="s">
        <v>197</v>
      </c>
      <c r="M298" s="133" t="b">
        <v>1</v>
      </c>
      <c r="N298" s="139" t="s">
        <v>308</v>
      </c>
      <c r="O298" s="139" t="s">
        <v>198</v>
      </c>
      <c r="P298" s="133" t="s">
        <v>199</v>
      </c>
      <c r="Q298" s="133" t="s">
        <v>153</v>
      </c>
      <c r="R298" s="133">
        <v>35</v>
      </c>
      <c r="S298" s="131" t="s">
        <v>786</v>
      </c>
      <c r="T298" s="156">
        <v>15</v>
      </c>
      <c r="U298" s="133">
        <v>20</v>
      </c>
      <c r="V298" s="133">
        <v>15</v>
      </c>
      <c r="W298" s="133">
        <v>15</v>
      </c>
      <c r="X298" s="133">
        <v>10</v>
      </c>
      <c r="Y298" s="133">
        <v>10</v>
      </c>
      <c r="Z298" s="133">
        <f t="shared" si="9"/>
        <v>85</v>
      </c>
      <c r="AA298" s="133" t="s">
        <v>826</v>
      </c>
      <c r="AB298" s="131"/>
    </row>
    <row r="299" spans="1:28">
      <c r="A299" s="145">
        <f t="shared" si="8"/>
        <v>297</v>
      </c>
      <c r="B299" s="133" t="s">
        <v>780</v>
      </c>
      <c r="C299" s="133" t="s">
        <v>781</v>
      </c>
      <c r="D299" s="138">
        <v>-6.0633229999999996</v>
      </c>
      <c r="E299" s="138">
        <v>23.203581</v>
      </c>
      <c r="F299" s="133" t="s">
        <v>260</v>
      </c>
      <c r="G299" s="133" t="s">
        <v>261</v>
      </c>
      <c r="H299" s="133" t="s">
        <v>221</v>
      </c>
      <c r="I299" s="133" t="s">
        <v>222</v>
      </c>
      <c r="J299" s="135">
        <v>4739.0592748877798</v>
      </c>
      <c r="K299" s="136" t="s">
        <v>280</v>
      </c>
      <c r="L299" s="136" t="s">
        <v>281</v>
      </c>
      <c r="M299" s="133" t="b">
        <v>1</v>
      </c>
      <c r="N299" s="139" t="s">
        <v>150</v>
      </c>
      <c r="O299" s="139" t="s">
        <v>198</v>
      </c>
      <c r="P299" s="133" t="s">
        <v>282</v>
      </c>
      <c r="Q299" s="133" t="s">
        <v>153</v>
      </c>
      <c r="R299" s="133">
        <v>30</v>
      </c>
      <c r="S299" s="131" t="s">
        <v>786</v>
      </c>
      <c r="T299" s="156">
        <v>15</v>
      </c>
      <c r="U299" s="133">
        <v>20</v>
      </c>
      <c r="V299" s="133">
        <v>5</v>
      </c>
      <c r="W299" s="133">
        <v>10</v>
      </c>
      <c r="X299" s="133">
        <v>10</v>
      </c>
      <c r="Y299" s="133">
        <v>10</v>
      </c>
      <c r="Z299" s="133">
        <f t="shared" si="9"/>
        <v>70</v>
      </c>
      <c r="AA299" s="133" t="s">
        <v>826</v>
      </c>
      <c r="AB299" s="131"/>
    </row>
    <row r="300" spans="1:28">
      <c r="A300" s="145">
        <f t="shared" si="8"/>
        <v>298</v>
      </c>
      <c r="B300" s="133" t="s">
        <v>782</v>
      </c>
      <c r="C300" s="133" t="s">
        <v>783</v>
      </c>
      <c r="D300" s="138">
        <v>-6.0401999999999996</v>
      </c>
      <c r="E300" s="138">
        <v>23.53124</v>
      </c>
      <c r="F300" s="133" t="s">
        <v>260</v>
      </c>
      <c r="G300" s="133" t="s">
        <v>773</v>
      </c>
      <c r="H300" s="133" t="s">
        <v>221</v>
      </c>
      <c r="I300" s="133" t="s">
        <v>222</v>
      </c>
      <c r="J300" s="135">
        <v>4847.1160010252797</v>
      </c>
      <c r="K300" s="136" t="s">
        <v>280</v>
      </c>
      <c r="L300" s="136" t="s">
        <v>281</v>
      </c>
      <c r="M300" s="133" t="b">
        <v>1</v>
      </c>
      <c r="N300" s="139" t="s">
        <v>308</v>
      </c>
      <c r="O300" s="139" t="s">
        <v>198</v>
      </c>
      <c r="P300" s="133" t="s">
        <v>282</v>
      </c>
      <c r="Q300" s="133" t="s">
        <v>153</v>
      </c>
      <c r="R300" s="133">
        <v>30</v>
      </c>
      <c r="S300" s="131"/>
      <c r="T300" s="156">
        <v>15</v>
      </c>
      <c r="U300" s="133">
        <v>10</v>
      </c>
      <c r="V300" s="133">
        <v>10</v>
      </c>
      <c r="W300" s="133">
        <v>15</v>
      </c>
      <c r="X300" s="133">
        <v>10</v>
      </c>
      <c r="Y300" s="133">
        <v>10</v>
      </c>
      <c r="Z300" s="133">
        <f t="shared" si="9"/>
        <v>70</v>
      </c>
      <c r="AA300" s="133" t="s">
        <v>826</v>
      </c>
      <c r="AB300" s="131"/>
    </row>
    <row r="301" spans="1:28">
      <c r="A301" s="145">
        <f t="shared" si="8"/>
        <v>299</v>
      </c>
      <c r="B301" s="133" t="s">
        <v>784</v>
      </c>
      <c r="C301" s="133" t="s">
        <v>784</v>
      </c>
      <c r="D301" s="138">
        <v>0.67623</v>
      </c>
      <c r="E301" s="138">
        <v>22.459499999999998</v>
      </c>
      <c r="F301" s="133" t="s">
        <v>568</v>
      </c>
      <c r="G301" s="133" t="s">
        <v>718</v>
      </c>
      <c r="H301" s="133" t="s">
        <v>170</v>
      </c>
      <c r="I301" s="133" t="s">
        <v>171</v>
      </c>
      <c r="J301" s="135">
        <v>8410.0036304742007</v>
      </c>
      <c r="K301" s="136" t="s">
        <v>196</v>
      </c>
      <c r="L301" s="136" t="s">
        <v>197</v>
      </c>
      <c r="M301" s="133" t="b">
        <v>0</v>
      </c>
      <c r="N301" s="139" t="s">
        <v>370</v>
      </c>
      <c r="O301" s="133" t="s">
        <v>303</v>
      </c>
      <c r="P301" s="133" t="s">
        <v>199</v>
      </c>
      <c r="Q301" s="133" t="s">
        <v>153</v>
      </c>
      <c r="R301" s="133">
        <v>35</v>
      </c>
      <c r="S301" s="131" t="s">
        <v>789</v>
      </c>
      <c r="T301" s="156">
        <v>30</v>
      </c>
      <c r="U301" s="133">
        <v>5</v>
      </c>
      <c r="V301" s="133">
        <v>15</v>
      </c>
      <c r="W301" s="133">
        <v>15</v>
      </c>
      <c r="X301" s="133">
        <v>10</v>
      </c>
      <c r="Y301" s="133">
        <v>10</v>
      </c>
      <c r="Z301" s="133">
        <f t="shared" si="9"/>
        <v>85</v>
      </c>
      <c r="AA301" s="133" t="s">
        <v>826</v>
      </c>
      <c r="AB301" s="131"/>
    </row>
    <row r="302" spans="1:28">
      <c r="A302" s="146">
        <f t="shared" si="8"/>
        <v>300</v>
      </c>
      <c r="B302" s="147" t="s">
        <v>785</v>
      </c>
      <c r="C302" s="147" t="s">
        <v>785</v>
      </c>
      <c r="D302" s="148">
        <v>-4.3198540000000003</v>
      </c>
      <c r="E302" s="148">
        <v>19.388953000000001</v>
      </c>
      <c r="F302" s="147" t="s">
        <v>162</v>
      </c>
      <c r="G302" s="147" t="s">
        <v>302</v>
      </c>
      <c r="H302" s="147" t="s">
        <v>146</v>
      </c>
      <c r="I302" s="147" t="s">
        <v>147</v>
      </c>
      <c r="J302" s="149">
        <v>3410</v>
      </c>
      <c r="K302" s="150" t="s">
        <v>280</v>
      </c>
      <c r="L302" s="150" t="s">
        <v>281</v>
      </c>
      <c r="M302" s="151" t="b">
        <v>0</v>
      </c>
      <c r="N302" s="151" t="s">
        <v>370</v>
      </c>
      <c r="O302" s="151" t="s">
        <v>303</v>
      </c>
      <c r="P302" s="151" t="s">
        <v>282</v>
      </c>
      <c r="Q302" s="151" t="s">
        <v>153</v>
      </c>
      <c r="R302" s="151">
        <v>30</v>
      </c>
      <c r="S302" s="152" t="s">
        <v>790</v>
      </c>
      <c r="T302" s="157">
        <v>15</v>
      </c>
      <c r="U302" s="158">
        <v>20</v>
      </c>
      <c r="V302" s="158">
        <v>10</v>
      </c>
      <c r="W302" s="158">
        <v>15</v>
      </c>
      <c r="X302" s="158">
        <v>10</v>
      </c>
      <c r="Y302" s="158">
        <v>10</v>
      </c>
      <c r="Z302" s="133">
        <f t="shared" si="9"/>
        <v>80</v>
      </c>
      <c r="AA302" s="133" t="s">
        <v>826</v>
      </c>
      <c r="AB302" s="159"/>
    </row>
  </sheetData>
  <autoFilter ref="A2:AB302" xr:uid="{F02BDBA2-29CB-40CC-968F-96500000052C}"/>
  <mergeCells count="1">
    <mergeCell ref="T1:AB1"/>
  </mergeCells>
  <pageMargins left="0.7" right="0.7" top="0.75" bottom="0.75" header="0.3" footer="0.3"/>
  <pageSetup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32"/>
  <sheetViews>
    <sheetView showGridLines="0" workbookViewId="0">
      <pane ySplit="2" topLeftCell="A3" activePane="bottomLeft" state="frozen"/>
      <selection pane="bottomLeft" activeCell="G11" sqref="G11"/>
    </sheetView>
  </sheetViews>
  <sheetFormatPr baseColWidth="10" defaultColWidth="10.90625" defaultRowHeight="14.5"/>
  <cols>
    <col min="1" max="1" width="7.08984375" customWidth="1"/>
    <col min="2" max="2" width="2.453125" customWidth="1"/>
    <col min="3" max="3" width="24" style="29" customWidth="1"/>
    <col min="4" max="4" width="31" style="29" customWidth="1"/>
    <col min="5" max="6" width="12" style="29" customWidth="1"/>
    <col min="7" max="7" width="57" style="29" customWidth="1"/>
    <col min="8" max="8" width="2.54296875" customWidth="1"/>
  </cols>
  <sheetData>
    <row r="1" spans="2:8" ht="28" customHeight="1">
      <c r="B1" s="30"/>
      <c r="C1" s="100" t="s">
        <v>0</v>
      </c>
      <c r="D1" s="101"/>
      <c r="E1" s="101"/>
      <c r="F1" s="101"/>
      <c r="G1" s="101"/>
      <c r="H1" s="22"/>
    </row>
    <row r="2" spans="2:8" ht="22" customHeight="1">
      <c r="B2" s="10"/>
      <c r="C2" s="102" t="s">
        <v>1</v>
      </c>
      <c r="D2" s="102"/>
      <c r="E2" s="102"/>
      <c r="F2" s="102"/>
      <c r="G2" s="102"/>
      <c r="H2" s="23"/>
    </row>
    <row r="3" spans="2:8" ht="8" customHeight="1">
      <c r="B3" s="10"/>
      <c r="H3" s="23"/>
    </row>
    <row r="4" spans="2:8">
      <c r="B4" s="10"/>
      <c r="C4" s="31" t="s">
        <v>2</v>
      </c>
      <c r="D4" s="32" t="s">
        <v>3</v>
      </c>
      <c r="E4" s="32" t="s">
        <v>4</v>
      </c>
      <c r="F4" s="32" t="s">
        <v>5</v>
      </c>
      <c r="G4" s="42" t="s">
        <v>6</v>
      </c>
      <c r="H4" s="23"/>
    </row>
    <row r="5" spans="2:8">
      <c r="B5" s="10"/>
      <c r="C5" s="33" t="s">
        <v>7</v>
      </c>
      <c r="D5" s="34" t="s">
        <v>8</v>
      </c>
      <c r="E5" s="43" t="s">
        <v>9</v>
      </c>
      <c r="F5" s="44">
        <v>0.3</v>
      </c>
      <c r="G5" s="45" t="s">
        <v>10</v>
      </c>
      <c r="H5" s="23"/>
    </row>
    <row r="6" spans="2:8">
      <c r="B6" s="10"/>
      <c r="C6" s="35" t="s">
        <v>11</v>
      </c>
      <c r="D6" s="36" t="s">
        <v>12</v>
      </c>
      <c r="E6" s="46" t="s">
        <v>13</v>
      </c>
      <c r="F6" s="47">
        <v>0.2</v>
      </c>
      <c r="G6" s="48" t="s">
        <v>14</v>
      </c>
      <c r="H6" s="23"/>
    </row>
    <row r="7" spans="2:8">
      <c r="B7" s="10"/>
      <c r="C7" s="33" t="s">
        <v>15</v>
      </c>
      <c r="D7" s="34" t="s">
        <v>16</v>
      </c>
      <c r="E7" s="43" t="s">
        <v>17</v>
      </c>
      <c r="F7" s="44">
        <v>0.15</v>
      </c>
      <c r="G7" s="45" t="s">
        <v>18</v>
      </c>
      <c r="H7" s="23"/>
    </row>
    <row r="8" spans="2:8">
      <c r="B8" s="10"/>
      <c r="C8" s="35" t="s">
        <v>19</v>
      </c>
      <c r="D8" s="36" t="s">
        <v>20</v>
      </c>
      <c r="E8" s="46" t="s">
        <v>17</v>
      </c>
      <c r="F8" s="47">
        <v>0.15</v>
      </c>
      <c r="G8" s="48" t="s">
        <v>21</v>
      </c>
      <c r="H8" s="23"/>
    </row>
    <row r="9" spans="2:8">
      <c r="B9" s="10"/>
      <c r="C9" s="33" t="s">
        <v>22</v>
      </c>
      <c r="D9" s="34" t="s">
        <v>23</v>
      </c>
      <c r="E9" s="43" t="s">
        <v>24</v>
      </c>
      <c r="F9" s="44">
        <v>0.1</v>
      </c>
      <c r="G9" s="45" t="s">
        <v>25</v>
      </c>
      <c r="H9" s="23"/>
    </row>
    <row r="10" spans="2:8">
      <c r="B10" s="10"/>
      <c r="C10" s="35" t="s">
        <v>26</v>
      </c>
      <c r="D10" s="36" t="s">
        <v>27</v>
      </c>
      <c r="E10" s="46" t="s">
        <v>24</v>
      </c>
      <c r="F10" s="47">
        <v>0.1</v>
      </c>
      <c r="G10" s="48" t="s">
        <v>28</v>
      </c>
      <c r="H10" s="23"/>
    </row>
    <row r="11" spans="2:8">
      <c r="B11" s="10"/>
      <c r="C11" s="37" t="s">
        <v>29</v>
      </c>
      <c r="D11" s="38" t="s">
        <v>30</v>
      </c>
      <c r="E11" s="49" t="s">
        <v>31</v>
      </c>
      <c r="F11" s="50">
        <v>1</v>
      </c>
      <c r="G11" s="51" t="s">
        <v>32</v>
      </c>
      <c r="H11" s="23"/>
    </row>
    <row r="12" spans="2:8" ht="6" customHeight="1">
      <c r="B12" s="10"/>
      <c r="H12" s="23"/>
    </row>
    <row r="13" spans="2:8" ht="20" customHeight="1">
      <c r="B13" s="10"/>
      <c r="C13" s="81" t="s">
        <v>33</v>
      </c>
      <c r="D13" s="82"/>
      <c r="E13" s="82"/>
      <c r="F13" s="82"/>
      <c r="G13" s="83"/>
      <c r="H13" s="23"/>
    </row>
    <row r="14" spans="2:8">
      <c r="B14" s="10"/>
      <c r="C14" s="95" t="s">
        <v>34</v>
      </c>
      <c r="D14" s="91"/>
      <c r="E14" s="96" t="s">
        <v>35</v>
      </c>
      <c r="F14" s="93"/>
      <c r="G14" s="94"/>
      <c r="H14" s="23"/>
    </row>
    <row r="15" spans="2:8">
      <c r="B15" s="10"/>
      <c r="C15" s="90" t="s">
        <v>36</v>
      </c>
      <c r="D15" s="91"/>
      <c r="E15" s="92" t="s">
        <v>37</v>
      </c>
      <c r="F15" s="93"/>
      <c r="G15" s="94"/>
      <c r="H15" s="23"/>
    </row>
    <row r="16" spans="2:8">
      <c r="B16" s="10"/>
      <c r="C16" s="95" t="s">
        <v>38</v>
      </c>
      <c r="D16" s="91"/>
      <c r="E16" s="96" t="s">
        <v>39</v>
      </c>
      <c r="F16" s="93"/>
      <c r="G16" s="94"/>
      <c r="H16" s="23"/>
    </row>
    <row r="17" spans="2:8">
      <c r="B17" s="10"/>
      <c r="C17" s="97" t="s">
        <v>40</v>
      </c>
      <c r="D17" s="98"/>
      <c r="E17" s="99" t="s">
        <v>41</v>
      </c>
      <c r="F17" s="76"/>
      <c r="G17" s="77"/>
      <c r="H17" s="23"/>
    </row>
    <row r="18" spans="2:8" ht="7" customHeight="1">
      <c r="B18" s="10"/>
      <c r="C18" s="39"/>
      <c r="E18" s="52"/>
      <c r="H18" s="23"/>
    </row>
    <row r="19" spans="2:8" ht="20" customHeight="1">
      <c r="B19" s="10"/>
      <c r="C19" s="81" t="s">
        <v>42</v>
      </c>
      <c r="D19" s="82"/>
      <c r="E19" s="82"/>
      <c r="F19" s="82"/>
      <c r="G19" s="83"/>
      <c r="H19" s="23"/>
    </row>
    <row r="20" spans="2:8">
      <c r="B20" s="10"/>
      <c r="C20" s="84" t="s">
        <v>43</v>
      </c>
      <c r="D20" s="85"/>
      <c r="E20" s="85"/>
      <c r="F20" s="85"/>
      <c r="G20" s="86"/>
      <c r="H20" s="23"/>
    </row>
    <row r="21" spans="2:8">
      <c r="B21" s="10"/>
      <c r="C21" s="68" t="s">
        <v>44</v>
      </c>
      <c r="D21" s="69"/>
      <c r="E21" s="70" t="s">
        <v>45</v>
      </c>
      <c r="F21" s="71"/>
      <c r="G21" s="72"/>
      <c r="H21" s="23"/>
    </row>
    <row r="22" spans="2:8">
      <c r="B22" s="10"/>
      <c r="C22" s="87" t="s">
        <v>46</v>
      </c>
      <c r="D22" s="88"/>
      <c r="E22" s="89" t="s">
        <v>47</v>
      </c>
      <c r="F22" s="71"/>
      <c r="G22" s="72"/>
      <c r="H22" s="23"/>
    </row>
    <row r="23" spans="2:8">
      <c r="B23" s="10"/>
      <c r="C23" s="68" t="s">
        <v>48</v>
      </c>
      <c r="D23" s="69"/>
      <c r="E23" s="70" t="s">
        <v>49</v>
      </c>
      <c r="F23" s="71"/>
      <c r="G23" s="72"/>
      <c r="H23" s="23"/>
    </row>
    <row r="24" spans="2:8">
      <c r="B24" s="10"/>
      <c r="C24" s="73" t="s">
        <v>50</v>
      </c>
      <c r="D24" s="74"/>
      <c r="E24" s="75"/>
      <c r="F24" s="76"/>
      <c r="G24" s="77"/>
      <c r="H24" s="23"/>
    </row>
    <row r="25" spans="2:8" ht="8" customHeight="1">
      <c r="B25" s="10"/>
      <c r="C25" s="39"/>
      <c r="D25"/>
      <c r="E25"/>
      <c r="F25"/>
      <c r="G25"/>
      <c r="H25" s="23"/>
    </row>
    <row r="26" spans="2:8" ht="15.5">
      <c r="B26" s="10"/>
      <c r="C26" s="78" t="s">
        <v>51</v>
      </c>
      <c r="D26" s="79"/>
      <c r="E26" s="79"/>
      <c r="F26" s="79"/>
      <c r="G26" s="80"/>
      <c r="H26" s="23"/>
    </row>
    <row r="27" spans="2:8">
      <c r="B27" s="10"/>
      <c r="C27" s="59" t="s">
        <v>52</v>
      </c>
      <c r="D27" s="60"/>
      <c r="E27" s="60"/>
      <c r="F27" s="60"/>
      <c r="G27" s="61"/>
      <c r="H27" s="23"/>
    </row>
    <row r="28" spans="2:8">
      <c r="B28" s="10"/>
      <c r="C28" s="62" t="s">
        <v>53</v>
      </c>
      <c r="D28" s="63"/>
      <c r="E28" s="63"/>
      <c r="F28" s="63"/>
      <c r="G28" s="64"/>
      <c r="H28" s="23"/>
    </row>
    <row r="29" spans="2:8" ht="33" customHeight="1">
      <c r="B29" s="10"/>
      <c r="C29" s="59" t="s">
        <v>54</v>
      </c>
      <c r="D29" s="60"/>
      <c r="E29" s="60"/>
      <c r="F29" s="60"/>
      <c r="G29" s="61"/>
      <c r="H29" s="23"/>
    </row>
    <row r="30" spans="2:8" ht="14" customHeight="1">
      <c r="B30" s="10"/>
      <c r="C30" s="65" t="s">
        <v>55</v>
      </c>
      <c r="D30" s="66"/>
      <c r="E30" s="66"/>
      <c r="F30" s="66"/>
      <c r="G30" s="67"/>
      <c r="H30" s="23"/>
    </row>
    <row r="31" spans="2:8" ht="14" customHeight="1">
      <c r="B31" s="40"/>
      <c r="C31" s="41"/>
      <c r="D31" s="41"/>
      <c r="E31" s="41"/>
      <c r="F31" s="41"/>
      <c r="G31" s="41"/>
      <c r="H31" s="28"/>
    </row>
    <row r="32" spans="2:8" ht="38" customHeight="1"/>
  </sheetData>
  <mergeCells count="26">
    <mergeCell ref="C1:G1"/>
    <mergeCell ref="C2:G2"/>
    <mergeCell ref="C13:G13"/>
    <mergeCell ref="C14:D14"/>
    <mergeCell ref="E14:G14"/>
    <mergeCell ref="C15:D15"/>
    <mergeCell ref="E15:G15"/>
    <mergeCell ref="C16:D16"/>
    <mergeCell ref="E16:G16"/>
    <mergeCell ref="C17:D17"/>
    <mergeCell ref="E17:G17"/>
    <mergeCell ref="C19:G19"/>
    <mergeCell ref="C20:G20"/>
    <mergeCell ref="C21:D21"/>
    <mergeCell ref="E21:G21"/>
    <mergeCell ref="C22:D22"/>
    <mergeCell ref="E22:G22"/>
    <mergeCell ref="C27:G27"/>
    <mergeCell ref="C28:G28"/>
    <mergeCell ref="C29:G29"/>
    <mergeCell ref="C30:G30"/>
    <mergeCell ref="C23:D23"/>
    <mergeCell ref="E23:G23"/>
    <mergeCell ref="C24:D24"/>
    <mergeCell ref="E24:G24"/>
    <mergeCell ref="C26:G26"/>
  </mergeCells>
  <pageMargins left="0.3" right="0.3" top="0.5" bottom="0.5" header="0.2" footer="0.2"/>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F31"/>
  <sheetViews>
    <sheetView showGridLines="0" workbookViewId="0">
      <pane ySplit="2" topLeftCell="A3" activePane="bottomLeft" state="frozen"/>
      <selection pane="bottomLeft" activeCell="C16" sqref="C16:F16"/>
    </sheetView>
  </sheetViews>
  <sheetFormatPr baseColWidth="10" defaultColWidth="10.90625" defaultRowHeight="14.5"/>
  <cols>
    <col min="1" max="2" width="2.453125" customWidth="1"/>
    <col min="3" max="3" width="40.90625" customWidth="1"/>
    <col min="4" max="4" width="28.6328125" customWidth="1"/>
    <col min="5" max="5" width="38.08984375" customWidth="1"/>
    <col min="6" max="6" width="42" customWidth="1"/>
    <col min="7" max="7" width="2.54296875" customWidth="1"/>
  </cols>
  <sheetData>
    <row r="1" spans="3:6" ht="28" customHeight="1">
      <c r="C1" s="126" t="s">
        <v>56</v>
      </c>
      <c r="D1" s="127"/>
      <c r="E1" s="127"/>
      <c r="F1" s="128"/>
    </row>
    <row r="2" spans="3:6" ht="22" customHeight="1">
      <c r="C2" s="129" t="s">
        <v>57</v>
      </c>
      <c r="D2" s="129"/>
      <c r="E2" s="129"/>
      <c r="F2" s="61"/>
    </row>
    <row r="3" spans="3:6" ht="8" customHeight="1">
      <c r="C3" s="10"/>
      <c r="F3" s="23"/>
    </row>
    <row r="4" spans="3:6" ht="19" customHeight="1">
      <c r="C4" s="130" t="s">
        <v>58</v>
      </c>
      <c r="D4" s="130"/>
      <c r="E4" s="130"/>
      <c r="F4" s="61"/>
    </row>
    <row r="5" spans="3:6" ht="20" customHeight="1">
      <c r="C5" s="59" t="s">
        <v>59</v>
      </c>
      <c r="D5" s="59"/>
      <c r="E5" s="59"/>
      <c r="F5" s="61"/>
    </row>
    <row r="6" spans="3:6" ht="24" customHeight="1">
      <c r="C6" s="117" t="s">
        <v>60</v>
      </c>
      <c r="D6" s="118"/>
      <c r="E6" s="118"/>
      <c r="F6" s="119"/>
    </row>
    <row r="7" spans="3:6" ht="20" customHeight="1">
      <c r="C7" s="107" t="s">
        <v>61</v>
      </c>
      <c r="D7" s="108"/>
      <c r="E7" s="108"/>
      <c r="F7" s="109"/>
    </row>
    <row r="8" spans="3:6">
      <c r="C8" s="110" t="s">
        <v>62</v>
      </c>
      <c r="D8" s="111"/>
      <c r="E8" s="111"/>
      <c r="F8" s="112"/>
    </row>
    <row r="9" spans="3:6">
      <c r="C9" s="110" t="s">
        <v>63</v>
      </c>
      <c r="D9" s="111"/>
      <c r="E9" s="111"/>
      <c r="F9" s="112"/>
    </row>
    <row r="10" spans="3:6" ht="18" customHeight="1">
      <c r="C10" s="120" t="s">
        <v>64</v>
      </c>
      <c r="D10" s="121"/>
      <c r="E10" s="121"/>
      <c r="F10" s="122"/>
    </row>
    <row r="11" spans="3:6" ht="24" customHeight="1">
      <c r="C11" s="123" t="s">
        <v>65</v>
      </c>
      <c r="D11" s="124"/>
      <c r="E11" s="124"/>
      <c r="F11" s="125"/>
    </row>
    <row r="12" spans="3:6" ht="20" customHeight="1">
      <c r="C12" s="113" t="s">
        <v>66</v>
      </c>
      <c r="D12" s="113"/>
      <c r="E12" s="113"/>
      <c r="F12" s="61"/>
    </row>
    <row r="13" spans="3:6" ht="16" customHeight="1">
      <c r="C13" s="110" t="s">
        <v>67</v>
      </c>
      <c r="D13" s="111"/>
      <c r="E13" s="111"/>
      <c r="F13" s="112"/>
    </row>
    <row r="14" spans="3:6" ht="18" customHeight="1">
      <c r="C14" s="110" t="s">
        <v>68</v>
      </c>
      <c r="D14" s="111"/>
      <c r="E14" s="111"/>
      <c r="F14" s="112"/>
    </row>
    <row r="15" spans="3:6" ht="22" customHeight="1">
      <c r="C15" s="114" t="s">
        <v>69</v>
      </c>
      <c r="D15" s="115"/>
      <c r="E15" s="115"/>
      <c r="F15" s="116"/>
    </row>
    <row r="16" spans="3:6" ht="24" customHeight="1">
      <c r="C16" s="117" t="s">
        <v>70</v>
      </c>
      <c r="D16" s="118"/>
      <c r="E16" s="118"/>
      <c r="F16" s="119"/>
    </row>
    <row r="17" spans="3:6" ht="20" customHeight="1">
      <c r="C17" s="107" t="s">
        <v>71</v>
      </c>
      <c r="D17" s="108"/>
      <c r="E17" s="108"/>
      <c r="F17" s="109"/>
    </row>
    <row r="18" spans="3:6" ht="33" customHeight="1">
      <c r="C18" s="110" t="s">
        <v>72</v>
      </c>
      <c r="D18" s="111"/>
      <c r="E18" s="111"/>
      <c r="F18" s="112"/>
    </row>
    <row r="19" spans="3:6" ht="20" customHeight="1">
      <c r="C19" s="110" t="s">
        <v>73</v>
      </c>
      <c r="D19" s="111"/>
      <c r="E19" s="111"/>
      <c r="F19" s="112"/>
    </row>
    <row r="20" spans="3:6" ht="20" customHeight="1">
      <c r="C20" s="110" t="s">
        <v>74</v>
      </c>
      <c r="D20" s="111"/>
      <c r="E20" s="111"/>
      <c r="F20" s="112"/>
    </row>
    <row r="21" spans="3:6" ht="34" customHeight="1">
      <c r="C21" s="110" t="s">
        <v>75</v>
      </c>
      <c r="D21" s="111"/>
      <c r="E21" s="111"/>
      <c r="F21" s="112"/>
    </row>
    <row r="22" spans="3:6" ht="8" customHeight="1">
      <c r="C22" s="11"/>
      <c r="F22" s="23"/>
    </row>
    <row r="23" spans="3:6" ht="28.75" customHeight="1">
      <c r="C23" s="103" t="s">
        <v>76</v>
      </c>
      <c r="D23" s="104"/>
      <c r="E23" s="104"/>
      <c r="F23" s="105"/>
    </row>
    <row r="24" spans="3:6" ht="24" customHeight="1">
      <c r="C24" s="12" t="s">
        <v>77</v>
      </c>
      <c r="D24" s="13" t="s">
        <v>78</v>
      </c>
      <c r="E24" s="13" t="s">
        <v>79</v>
      </c>
      <c r="F24" s="24" t="s">
        <v>80</v>
      </c>
    </row>
    <row r="25" spans="3:6" ht="24" customHeight="1">
      <c r="C25" s="14" t="s">
        <v>81</v>
      </c>
      <c r="D25" s="15" t="s">
        <v>82</v>
      </c>
      <c r="E25" s="15" t="s">
        <v>83</v>
      </c>
      <c r="F25" s="25" t="s">
        <v>84</v>
      </c>
    </row>
    <row r="26" spans="3:6" ht="26" customHeight="1">
      <c r="C26" s="16" t="s">
        <v>85</v>
      </c>
      <c r="D26" s="17" t="s">
        <v>86</v>
      </c>
      <c r="E26" s="17" t="s">
        <v>87</v>
      </c>
      <c r="F26" s="26" t="s">
        <v>88</v>
      </c>
    </row>
    <row r="27" spans="3:6" ht="24" customHeight="1">
      <c r="C27" s="14" t="s">
        <v>89</v>
      </c>
      <c r="D27" s="15" t="s">
        <v>90</v>
      </c>
      <c r="E27" s="15" t="s">
        <v>91</v>
      </c>
      <c r="F27" s="25" t="s">
        <v>92</v>
      </c>
    </row>
    <row r="28" spans="3:6" ht="24" customHeight="1">
      <c r="C28" s="18" t="s">
        <v>93</v>
      </c>
      <c r="D28" s="19" t="s">
        <v>94</v>
      </c>
      <c r="E28" s="19" t="s">
        <v>95</v>
      </c>
      <c r="F28" s="27" t="s">
        <v>96</v>
      </c>
    </row>
    <row r="29" spans="3:6">
      <c r="C29" s="10"/>
      <c r="F29" s="23"/>
    </row>
    <row r="30" spans="3:6" ht="34" customHeight="1">
      <c r="C30" s="106" t="s">
        <v>97</v>
      </c>
      <c r="D30" s="85"/>
      <c r="E30" s="85"/>
      <c r="F30" s="86"/>
    </row>
    <row r="31" spans="3:6">
      <c r="C31" s="20"/>
      <c r="D31" s="21"/>
      <c r="E31" s="21"/>
      <c r="F31" s="28"/>
    </row>
  </sheetData>
  <mergeCells count="22">
    <mergeCell ref="C1:F1"/>
    <mergeCell ref="C2:F2"/>
    <mergeCell ref="C4:F4"/>
    <mergeCell ref="C5:F5"/>
    <mergeCell ref="C6:F6"/>
    <mergeCell ref="C7:F7"/>
    <mergeCell ref="C8:F8"/>
    <mergeCell ref="C9:F9"/>
    <mergeCell ref="C10:F10"/>
    <mergeCell ref="C11:F11"/>
    <mergeCell ref="C12:F12"/>
    <mergeCell ref="C13:F13"/>
    <mergeCell ref="C14:F14"/>
    <mergeCell ref="C15:F15"/>
    <mergeCell ref="C16:F16"/>
    <mergeCell ref="C23:F23"/>
    <mergeCell ref="C30:F30"/>
    <mergeCell ref="C17:F17"/>
    <mergeCell ref="C18:F18"/>
    <mergeCell ref="C19:F19"/>
    <mergeCell ref="C20:F20"/>
    <mergeCell ref="C21:F21"/>
  </mergeCells>
  <pageMargins left="0.3" right="0.3" top="0.5" bottom="0.5" header="0.2" footer="0.2"/>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34"/>
  <sheetViews>
    <sheetView showGridLines="0" workbookViewId="0">
      <selection activeCell="G8" sqref="G8"/>
    </sheetView>
  </sheetViews>
  <sheetFormatPr baseColWidth="10" defaultColWidth="11" defaultRowHeight="14.5"/>
  <cols>
    <col min="1" max="1" width="3.08984375" customWidth="1"/>
    <col min="2" max="2" width="135.90625" customWidth="1"/>
  </cols>
  <sheetData>
    <row r="1" spans="2:2" ht="28.5">
      <c r="B1" s="2" t="s">
        <v>98</v>
      </c>
    </row>
    <row r="2" spans="2:2" s="1" customFormat="1" ht="14" customHeight="1">
      <c r="B2" s="3" t="s">
        <v>99</v>
      </c>
    </row>
    <row r="3" spans="2:2" s="1" customFormat="1">
      <c r="B3" s="4" t="s">
        <v>100</v>
      </c>
    </row>
    <row r="4" spans="2:2" s="1" customFormat="1" ht="28">
      <c r="B4" s="5" t="s">
        <v>101</v>
      </c>
    </row>
    <row r="5" spans="2:2" s="1" customFormat="1">
      <c r="B5" s="6" t="s">
        <v>102</v>
      </c>
    </row>
    <row r="6" spans="2:2" s="1" customFormat="1">
      <c r="B6" s="5" t="s">
        <v>103</v>
      </c>
    </row>
    <row r="7" spans="2:2" s="1" customFormat="1">
      <c r="B7" s="6" t="s">
        <v>104</v>
      </c>
    </row>
    <row r="8" spans="2:2" s="1" customFormat="1">
      <c r="B8" s="7" t="s">
        <v>105</v>
      </c>
    </row>
    <row r="9" spans="2:2" s="1" customFormat="1">
      <c r="B9" s="7" t="s">
        <v>106</v>
      </c>
    </row>
    <row r="10" spans="2:2" s="1" customFormat="1">
      <c r="B10" s="7" t="s">
        <v>107</v>
      </c>
    </row>
    <row r="11" spans="2:2" s="1" customFormat="1" ht="5" customHeight="1">
      <c r="B11" s="8"/>
    </row>
    <row r="12" spans="2:2" s="1" customFormat="1" ht="15">
      <c r="B12" s="3" t="s">
        <v>108</v>
      </c>
    </row>
    <row r="13" spans="2:2" s="1" customFormat="1">
      <c r="B13" s="6" t="s">
        <v>100</v>
      </c>
    </row>
    <row r="14" spans="2:2" s="1" customFormat="1">
      <c r="B14" s="5" t="s">
        <v>109</v>
      </c>
    </row>
    <row r="15" spans="2:2" s="1" customFormat="1">
      <c r="B15" s="6" t="s">
        <v>102</v>
      </c>
    </row>
    <row r="16" spans="2:2" s="1" customFormat="1">
      <c r="B16" s="5" t="s">
        <v>110</v>
      </c>
    </row>
    <row r="17" spans="2:2" s="1" customFormat="1">
      <c r="B17" s="6" t="s">
        <v>104</v>
      </c>
    </row>
    <row r="18" spans="2:2" s="1" customFormat="1">
      <c r="B18" s="7" t="s">
        <v>111</v>
      </c>
    </row>
    <row r="19" spans="2:2" s="1" customFormat="1">
      <c r="B19" s="7" t="s">
        <v>112</v>
      </c>
    </row>
    <row r="20" spans="2:2" s="1" customFormat="1">
      <c r="B20" s="7" t="s">
        <v>113</v>
      </c>
    </row>
    <row r="21" spans="2:2" s="1" customFormat="1" ht="6" customHeight="1">
      <c r="B21" s="8"/>
    </row>
    <row r="22" spans="2:2" s="1" customFormat="1" ht="15">
      <c r="B22" s="3" t="s">
        <v>114</v>
      </c>
    </row>
    <row r="23" spans="2:2" s="1" customFormat="1">
      <c r="B23" s="6" t="s">
        <v>100</v>
      </c>
    </row>
    <row r="24" spans="2:2" s="1" customFormat="1">
      <c r="B24" s="4" t="s">
        <v>115</v>
      </c>
    </row>
    <row r="25" spans="2:2" s="1" customFormat="1">
      <c r="B25" s="6" t="s">
        <v>116</v>
      </c>
    </row>
    <row r="26" spans="2:2" s="1" customFormat="1">
      <c r="B26" s="4" t="s">
        <v>117</v>
      </c>
    </row>
    <row r="27" spans="2:2" s="1" customFormat="1">
      <c r="B27" s="6" t="s">
        <v>104</v>
      </c>
    </row>
    <row r="28" spans="2:2" s="1" customFormat="1">
      <c r="B28" s="7" t="s">
        <v>118</v>
      </c>
    </row>
    <row r="29" spans="2:2" s="1" customFormat="1">
      <c r="B29" s="7" t="s">
        <v>119</v>
      </c>
    </row>
    <row r="30" spans="2:2" s="1" customFormat="1">
      <c r="B30" s="7" t="s">
        <v>120</v>
      </c>
    </row>
    <row r="31" spans="2:2" s="1" customFormat="1">
      <c r="B31" s="8" t="s">
        <v>121</v>
      </c>
    </row>
    <row r="32" spans="2:2" s="1" customFormat="1" ht="28">
      <c r="B32" s="4" t="s">
        <v>122</v>
      </c>
    </row>
    <row r="33" spans="2:2" s="1" customFormat="1"/>
    <row r="34" spans="2:2">
      <c r="B34"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4E7DF-B7EE-4C24-9E0B-030BA38A3CC2}">
  <dimension ref="A2"/>
  <sheetViews>
    <sheetView showGridLines="0" topLeftCell="A82" workbookViewId="0">
      <selection activeCell="AO2" sqref="AO2"/>
    </sheetView>
  </sheetViews>
  <sheetFormatPr baseColWidth="10" defaultColWidth="8.90625" defaultRowHeight="21" customHeight="1"/>
  <cols>
    <col min="1" max="16384" width="8.90625" style="58"/>
  </cols>
  <sheetData>
    <row r="2" s="57" customFormat="1" ht="21"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4</vt:i4>
      </vt:variant>
    </vt:vector>
  </HeadingPairs>
  <TitlesOfParts>
    <vt:vector size="10" baseType="lpstr">
      <vt:lpstr>Resumé-Seuil_Priorité</vt:lpstr>
      <vt:lpstr>Business case_300 Sites</vt:lpstr>
      <vt:lpstr>Ciblage &amp; priorisation des site</vt:lpstr>
      <vt:lpstr>Analyse de couverture</vt:lpstr>
      <vt:lpstr>Rural, Urbain et Périurbain</vt:lpstr>
      <vt:lpstr>Technical Overview</vt:lpstr>
      <vt:lpstr>'Analyse de couverture'!Impression_des_titres</vt:lpstr>
      <vt:lpstr>'Ciblage &amp; priorisation des site'!Impression_des_titres</vt:lpstr>
      <vt:lpstr>'Analyse de couverture'!Zone_d_impression</vt:lpstr>
      <vt:lpstr>'Ciblage &amp; priorisation des site'!Zone_d_impression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evrard.kivimpi@fdsu.cd</dc:creator>
  <cp:lastModifiedBy>user</cp:lastModifiedBy>
  <dcterms:created xsi:type="dcterms:W3CDTF">2026-04-02T14:03:02Z</dcterms:created>
  <dcterms:modified xsi:type="dcterms:W3CDTF">2026-04-15T13:02:43Z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0ADF6CBB3EE8E8000669CE69DADB42F0_41</vt:lpwstr>
  </property>
  <property fmtid="{D5CDD505-2E9C-101B-9397-08002B2CF9AE}" pid="3" name="KSOProductBuildVer">
    <vt:lpwstr>1033-12.1.23155.23155</vt:lpwstr>
  </property>
</Properties>
</file>