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HP\Desktop\Clases mayo-septiem\Trabajos de MetSW\Proyecto Semestre\4618_G4_MDSW\PREJUEGO\1.ELICITACION\1.3 Historias de usuario\"/>
    </mc:Choice>
  </mc:AlternateContent>
  <bookViews>
    <workbookView xWindow="0" yWindow="0" windowWidth="20490" windowHeight="7185" activeTab="1"/>
  </bookViews>
  <sheets>
    <sheet name="Formato descripción HU" sheetId="1" r:id="rId1"/>
    <sheet name="Historia de Usuario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<sst xmlns="http://schemas.openxmlformats.org/spreadsheetml/2006/main" count="104" uniqueCount="82">
  <si>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</si>
  <si>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</si>
  <si>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</si>
  <si>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</si>
  <si>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</si>
  <si>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</si>
  <si>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</si>
  <si>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</si>
  <si>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</si>
  <si>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</si>
  <si>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</si>
  <si>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</si>
  <si>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</si>
  <si>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</si>
  <si>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</si>
  <si>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</si>
  <si>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</si>
  <si>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Ocler Delgado</t>
  </si>
  <si>
    <t>Alta</t>
  </si>
  <si>
    <t>No iniciado</t>
  </si>
  <si>
    <t>REQ002</t>
  </si>
  <si>
    <t>REQ003</t>
  </si>
  <si>
    <t>Kevin</t>
  </si>
  <si>
    <t>REQ004</t>
  </si>
  <si>
    <t>REQ005</t>
  </si>
  <si>
    <t>REQ006</t>
  </si>
  <si>
    <t>En proceso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</si>
  <si>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</si>
  <si>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</si>
  <si>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</si>
  <si>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</si>
  <si>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</si>
  <si>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</si>
  <si>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</si>
  <si>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</si>
  <si>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</si>
  <si>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</si>
  <si>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</si>
  <si>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</si>
  <si>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</si>
  <si>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</si>
  <si>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</si>
  <si>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</si>
  <si>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</si>
  <si>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</si>
  <si>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</si>
  <si>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</si>
  <si>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</si>
  <si>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</si>
  <si>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Al digitalizar los datos encontramos una solucion tecnologica al problema, con esto agilizaremos el proceso de registro y reduciremos el tamaño que ocupan en fisico.</t>
  </si>
  <si>
    <t>Cliente (Administacion)</t>
  </si>
  <si>
    <t>Realizar un primer registro, recopilar todos los datos ingresados y comparar con los datos necesarios anteriormente especificados</t>
  </si>
  <si>
    <t>Recopilacion de datos necesarios para el registro</t>
  </si>
  <si>
    <t>Diego</t>
  </si>
  <si>
    <t>Link evidencia de trabajo</t>
  </si>
  <si>
    <t xml:space="preserve">https://drive.google.com/file/d/121b976DMgU52c8NpP4YAZFP3AnIo-DCZ/view?usp=sharing </t>
  </si>
  <si>
    <t>Guardar registros de forma rapida y legible</t>
  </si>
  <si>
    <t>Registrar datos de trabajadores a maquina de forma rapida y evitando confucion de caracteres</t>
  </si>
  <si>
    <t>Recopilaremos informacion sobre los datos necesarios para el registro de los trabajadores y codificaremos un formulario de registro</t>
  </si>
  <si>
    <t>Buscar registros</t>
  </si>
  <si>
    <t>Facilitar la busqueda de datos de trabajadores por varios campos</t>
  </si>
  <si>
    <t>Crearemos una opcion de busqueda que adminta varias referencias (Nombre, Cedula, puesto)</t>
  </si>
  <si>
    <t>Accederemos al archivo de texto el cual almacena los datos y buscaremos los datos requeridos.</t>
  </si>
  <si>
    <t>Registrar un par de trabajadores y buscar en la nueva pantalla a alguno de ellos, verificando que la busqueda se realizo con éxito</t>
  </si>
  <si>
    <t>Busqueda de registros</t>
  </si>
  <si>
    <t>Edicion o actualizacion de registros</t>
  </si>
  <si>
    <t>Poder editar de forma eficiente al actualizar o cambiar datos de los trabajadors</t>
  </si>
  <si>
    <t>Con ayuda de la pantalla de busqueda, accederemos al archivo que contiene los registros y editaremos el registro correspondiente</t>
  </si>
  <si>
    <t>Con ayuda de la pantalla de busqueda accederemos al registro que necesitamos editar y volveremos a pedir los datos requeridos.</t>
  </si>
  <si>
    <t>Editar un registro anteriormente ingresado y verificar que el cambio se hizo correctamente.</t>
  </si>
  <si>
    <t>Edicion de registros</t>
  </si>
  <si>
    <t>Mostrar los registros</t>
  </si>
  <si>
    <t>Ver de forma rapida los registros existentes</t>
  </si>
  <si>
    <t>Crear una nueva pantalla la cual permita visualizar todos los registros existentes</t>
  </si>
  <si>
    <t>Accederemos al archivo que contiene todos los datos y mostraremos todo su contenido</t>
  </si>
  <si>
    <t>Ver todos los registros anteriomente ingresados</t>
  </si>
  <si>
    <t>Eliminar registros</t>
  </si>
  <si>
    <t>Eliminar registros que ya no seran necesarios</t>
  </si>
  <si>
    <t>deshacernos de registros inecesarios del archivo.</t>
  </si>
  <si>
    <t>Accedermos al archivo de datos y eliminamos el registro seleccionado</t>
  </si>
  <si>
    <t>Eliminar un registro y con la ayuda de la pantalla de mostrar, verificamos que el registro ya no se encuente</t>
  </si>
  <si>
    <t>19/96/2022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</si>
</sst>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164" fontId="5" fillId="0" borderId="29" xfId="0" applyNumberFormat="1" applyFont="1" applyBorder="1" applyAlignment="1">
      <alignment horizontal="center" vertical="center" wrapText="1"/>
    </xf>
    <xf numFmtId="0" fontId="0" fillId="0" borderId="26" xfId="0" applyBorder="1"/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6" xfId="0" applyFont="1" applyBorder="1" applyAlignment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/>
    <xf numFmtId="0" fontId="10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24" xfId="0" applyFont="1" applyBorder="1" applyAlignment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0" fillId="0" borderId="6" xfId="0" applyFont="1" applyBorder="1" applyAlignment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21b976DMgU52c8NpP4YAZFP3AnIo-DCZ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opLeftCell="A6" zoomScale="73" zoomScaleNormal="73" workbookViewId="0">
      <selection activeCell="N10" sqref="N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37" t="s">
        <v>56</v>
      </c>
      <c r="D6" s="37" t="s">
        <v>57</v>
      </c>
      <c r="E6" s="38" t="s">
        <v>49</v>
      </c>
      <c r="F6" s="39" t="s">
        <v>50</v>
      </c>
      <c r="G6" s="37" t="s">
        <v>58</v>
      </c>
      <c r="H6" s="8" t="s">
        <v>17</v>
      </c>
      <c r="I6" s="9">
        <v>8</v>
      </c>
      <c r="J6" s="10"/>
      <c r="K6" s="9" t="s">
        <v>18</v>
      </c>
      <c r="L6" s="9" t="s">
        <v>19</v>
      </c>
      <c r="M6" s="28" t="s">
        <v>51</v>
      </c>
      <c r="N6" s="48">
        <v>44731</v>
      </c>
      <c r="O6" s="28" t="s">
        <v>52</v>
      </c>
    </row>
    <row r="7" spans="2:15" ht="100.5" customHeight="1" x14ac:dyDescent="0.25">
      <c r="B7" s="7" t="s">
        <v>20</v>
      </c>
      <c r="C7" s="8" t="s">
        <v>59</v>
      </c>
      <c r="D7" s="8" t="s">
        <v>60</v>
      </c>
      <c r="E7" s="8" t="s">
        <v>61</v>
      </c>
      <c r="F7" s="38" t="s">
        <v>50</v>
      </c>
      <c r="G7" s="8" t="s">
        <v>62</v>
      </c>
      <c r="H7" s="38" t="s">
        <v>17</v>
      </c>
      <c r="I7" s="9">
        <v>5</v>
      </c>
      <c r="J7" s="10"/>
      <c r="K7" s="9" t="s">
        <v>18</v>
      </c>
      <c r="L7" s="29" t="s">
        <v>19</v>
      </c>
      <c r="M7" s="28" t="s">
        <v>63</v>
      </c>
      <c r="N7" s="49">
        <v>44731</v>
      </c>
      <c r="O7" s="28" t="s">
        <v>64</v>
      </c>
    </row>
    <row r="8" spans="2:15" ht="74.25" customHeight="1" x14ac:dyDescent="0.2">
      <c r="B8" s="7" t="s">
        <v>21</v>
      </c>
      <c r="C8" s="11" t="s">
        <v>65</v>
      </c>
      <c r="D8" s="12" t="s">
        <v>66</v>
      </c>
      <c r="E8" s="12" t="s">
        <v>67</v>
      </c>
      <c r="F8" s="40" t="s">
        <v>16</v>
      </c>
      <c r="G8" s="12" t="s">
        <v>68</v>
      </c>
      <c r="H8" s="41" t="s">
        <v>22</v>
      </c>
      <c r="I8" s="29">
        <v>5</v>
      </c>
      <c r="J8" s="10"/>
      <c r="K8" s="9" t="s">
        <v>18</v>
      </c>
      <c r="L8" s="9" t="s">
        <v>19</v>
      </c>
      <c r="M8" s="8" t="s">
        <v>69</v>
      </c>
      <c r="N8" s="49">
        <v>44731</v>
      </c>
      <c r="O8" s="8" t="s">
        <v>70</v>
      </c>
    </row>
    <row r="9" spans="2:15" ht="66.75" customHeight="1" x14ac:dyDescent="0.2">
      <c r="B9" s="7" t="s">
        <v>23</v>
      </c>
      <c r="C9" s="8" t="s">
        <v>71</v>
      </c>
      <c r="D9" s="8" t="s">
        <v>72</v>
      </c>
      <c r="E9" s="8" t="s">
        <v>73</v>
      </c>
      <c r="F9" s="8" t="s">
        <v>50</v>
      </c>
      <c r="G9" s="38" t="s">
        <v>74</v>
      </c>
      <c r="H9" s="38" t="s">
        <v>53</v>
      </c>
      <c r="I9" s="42">
        <v>10</v>
      </c>
      <c r="J9" s="10"/>
      <c r="K9" s="9" t="s">
        <v>18</v>
      </c>
      <c r="L9" s="9" t="s">
        <v>19</v>
      </c>
      <c r="M9" s="38" t="s">
        <v>75</v>
      </c>
      <c r="N9" s="49">
        <v>44731</v>
      </c>
      <c r="O9" s="38" t="s">
        <v>71</v>
      </c>
    </row>
    <row r="10" spans="2:15" ht="60" customHeight="1" x14ac:dyDescent="0.2">
      <c r="B10" s="7" t="s">
        <v>24</v>
      </c>
      <c r="C10" s="8" t="s">
        <v>76</v>
      </c>
      <c r="D10" s="8" t="s">
        <v>77</v>
      </c>
      <c r="E10" s="8" t="s">
        <v>78</v>
      </c>
      <c r="F10" s="8" t="s">
        <v>50</v>
      </c>
      <c r="G10" s="8" t="s">
        <v>79</v>
      </c>
      <c r="H10" s="8" t="s">
        <v>17</v>
      </c>
      <c r="I10" s="9">
        <v>5</v>
      </c>
      <c r="J10" s="10"/>
      <c r="K10" s="9" t="s">
        <v>18</v>
      </c>
      <c r="L10" s="9" t="s">
        <v>19</v>
      </c>
      <c r="M10" s="8" t="s">
        <v>80</v>
      </c>
      <c r="N10" s="49">
        <v>44731</v>
      </c>
      <c r="O10" s="44" t="s">
        <v>76</v>
      </c>
    </row>
    <row r="11" spans="2:15" ht="39.75" customHeight="1" x14ac:dyDescent="0.2">
      <c r="B11" s="7" t="s">
        <v>25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43" t="s">
        <v>81</v>
      </c>
      <c r="O11" s="46"/>
    </row>
    <row r="12" spans="2:15" ht="39.75" customHeight="1" x14ac:dyDescent="0.2">
      <c r="B12" s="7" t="s">
        <v>27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10"/>
      <c r="N12" s="10"/>
      <c r="O12" s="45"/>
    </row>
    <row r="13" spans="2:15" ht="39.75" customHeight="1" x14ac:dyDescent="0.2">
      <c r="B13" s="7" t="s">
        <v>28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2">
      <c r="B14" s="7" t="s">
        <v>29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">
      <c r="B15" s="7" t="s">
        <v>30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">
      <c r="B16" s="7" t="s">
        <v>31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32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33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34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35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3"/>
      <c r="L21" s="3"/>
    </row>
    <row r="22" spans="2:15" ht="19.5" customHeight="1" x14ac:dyDescent="0.25">
      <c r="C22" t="s">
        <v>54</v>
      </c>
      <c r="D22" s="47" t="s">
        <v>55</v>
      </c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4"/>
      <c r="L25" s="3"/>
    </row>
    <row r="26" spans="2:15" ht="19.5" customHeight="1" x14ac:dyDescent="0.2">
      <c r="I26" s="1"/>
      <c r="J26" s="1"/>
      <c r="K26" s="1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18</v>
      </c>
      <c r="L30" s="1" t="s">
        <v>19</v>
      </c>
      <c r="M30" s="4"/>
    </row>
    <row r="31" spans="2:15" ht="19.5" customHeight="1" x14ac:dyDescent="0.25">
      <c r="I31" s="1"/>
      <c r="J31" s="1"/>
      <c r="K31" s="2" t="s">
        <v>36</v>
      </c>
      <c r="L31" s="1" t="s">
        <v>26</v>
      </c>
      <c r="M31" s="4"/>
    </row>
    <row r="32" spans="2:15" ht="19.5" customHeight="1" x14ac:dyDescent="0.25">
      <c r="I32" s="1"/>
      <c r="J32" s="1"/>
      <c r="K32" s="2" t="s">
        <v>37</v>
      </c>
      <c r="L32" s="1" t="s">
        <v>38</v>
      </c>
      <c r="M32" s="4"/>
    </row>
    <row r="33" spans="9:13" ht="19.5" customHeight="1" x14ac:dyDescent="0.25">
      <c r="I33" s="1"/>
      <c r="J33" s="1"/>
      <c r="K33" s="2"/>
      <c r="L33" s="1" t="s">
        <v>39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3"/>
      <c r="L1000" s="3"/>
    </row>
    <row r="1001" spans="9:12" ht="15.75" customHeight="1" x14ac:dyDescent="0.2">
      <c r="I1001" s="3"/>
      <c r="J1001" s="3"/>
      <c r="K1001" s="13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hyperlinks>
    <hyperlink ref="D22" r:id="rId1" display="https://drive.google.com/file/d/121b976DMgU52c8NpP4YAZFP3AnIo-DCZ/view?usp=sharing"/>
  </hyperlinks>
  <printOptions horizontalCentered="1"/>
  <pageMargins left="0.31496062992125984" right="0.31496062992125984" top="0.74803149606299213" bottom="0.55118110236220474" header="0" footer="0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65" t="s">
        <v>40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">
      <c r="B9" s="35"/>
      <c r="C9" s="17" t="s">
        <v>1</v>
      </c>
      <c r="D9" s="18"/>
      <c r="E9" s="68" t="s">
        <v>41</v>
      </c>
      <c r="F9" s="67"/>
      <c r="G9" s="18"/>
      <c r="H9" s="68" t="s">
        <v>11</v>
      </c>
      <c r="I9" s="67"/>
      <c r="J9" s="19"/>
      <c r="K9" s="19"/>
      <c r="L9" s="19"/>
      <c r="M9" s="19"/>
      <c r="N9" s="19"/>
      <c r="O9" s="19"/>
      <c r="P9" s="36"/>
    </row>
    <row r="10" spans="2:16" ht="30" customHeight="1" x14ac:dyDescent="0.2">
      <c r="B10" s="35"/>
      <c r="C10" s="20" t="s">
        <v>20</v>
      </c>
      <c r="D10" s="21"/>
      <c r="E10" s="69" t="str">
        <f>VLOOKUP(C10,'Formato descripción HU'!B6:O20,5,0)</f>
        <v>Cliente (Administacion)</v>
      </c>
      <c r="F10" s="67"/>
      <c r="G10" s="22"/>
      <c r="H10" s="69" t="str">
        <f>VLOOKUP(C10,'Formato descripción HU'!B6:O20,11,0)</f>
        <v>No iniciado</v>
      </c>
      <c r="I10" s="67"/>
      <c r="J10" s="22"/>
      <c r="K10" s="19"/>
      <c r="L10" s="19"/>
      <c r="M10" s="19"/>
      <c r="N10" s="19"/>
      <c r="O10" s="19"/>
      <c r="P10" s="36"/>
    </row>
    <row r="11" spans="2:16" ht="9.75" customHeight="1" x14ac:dyDescent="0.2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">
      <c r="B12" s="35"/>
      <c r="C12" s="17" t="s">
        <v>42</v>
      </c>
      <c r="D12" s="21"/>
      <c r="E12" s="68" t="s">
        <v>10</v>
      </c>
      <c r="F12" s="67"/>
      <c r="G12" s="22"/>
      <c r="H12" s="68" t="s">
        <v>43</v>
      </c>
      <c r="I12" s="67"/>
      <c r="J12" s="22"/>
      <c r="K12" s="24"/>
      <c r="L12" s="24"/>
      <c r="M12" s="19"/>
      <c r="N12" s="24"/>
      <c r="O12" s="24"/>
      <c r="P12" s="36"/>
    </row>
    <row r="13" spans="2:16" ht="30" customHeight="1" x14ac:dyDescent="0.2">
      <c r="B13" s="35"/>
      <c r="C13" s="20">
        <f>VLOOKUP('Historia de Usuario'!C10,'Formato descripción HU'!B6:O20,8,0)</f>
        <v>5</v>
      </c>
      <c r="D13" s="21"/>
      <c r="E13" s="69" t="str">
        <f>VLOOKUP(C10,'Formato descripción HU'!B6:O20,10,0)</f>
        <v>Alta</v>
      </c>
      <c r="F13" s="67"/>
      <c r="G13" s="22"/>
      <c r="H13" s="69" t="str">
        <f>VLOOKUP(C10,'Formato descripción HU'!B6:O20,7,0)</f>
        <v>Ocler Delgado</v>
      </c>
      <c r="I13" s="67"/>
      <c r="J13" s="22"/>
      <c r="K13" s="24"/>
      <c r="L13" s="24"/>
      <c r="M13" s="19"/>
      <c r="N13" s="24"/>
      <c r="O13" s="24"/>
      <c r="P13" s="36"/>
    </row>
    <row r="14" spans="2:16" ht="9.75" customHeight="1" x14ac:dyDescent="0.2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">
      <c r="B15" s="35"/>
      <c r="C15" s="52" t="s">
        <v>44</v>
      </c>
      <c r="D15" s="70" t="str">
        <f>VLOOKUP(C10,'Formato descripción HU'!B6:O20,3,0)</f>
        <v>Facilitar la busqueda de datos de trabajadores por varios campos</v>
      </c>
      <c r="E15" s="56"/>
      <c r="F15" s="19"/>
      <c r="G15" s="52" t="s">
        <v>45</v>
      </c>
      <c r="H15" s="70" t="str">
        <f>VLOOKUP(C10,'Formato descripción HU'!B6:O20,4,0)</f>
        <v>Crearemos una opcion de busqueda que adminta varias referencias (Nombre, Cedula, puesto)</v>
      </c>
      <c r="I15" s="63"/>
      <c r="J15" s="56"/>
      <c r="K15" s="19"/>
      <c r="L15" s="52" t="s">
        <v>46</v>
      </c>
      <c r="M15" s="62" t="str">
        <f>VLOOKUP(C10,'Formato descripción HU'!B6:O20,6,0)</f>
        <v>Accederemos al archivo de texto el cual almacena los datos y buscaremos los datos requeridos.</v>
      </c>
      <c r="N15" s="63"/>
      <c r="O15" s="56"/>
      <c r="P15" s="36"/>
    </row>
    <row r="16" spans="2:16" ht="19.5" customHeight="1" x14ac:dyDescent="0.2">
      <c r="B16" s="35"/>
      <c r="C16" s="53"/>
      <c r="D16" s="60"/>
      <c r="E16" s="61"/>
      <c r="F16" s="19"/>
      <c r="G16" s="53"/>
      <c r="H16" s="60"/>
      <c r="I16" s="51"/>
      <c r="J16" s="61"/>
      <c r="K16" s="19"/>
      <c r="L16" s="53"/>
      <c r="M16" s="60"/>
      <c r="N16" s="51"/>
      <c r="O16" s="61"/>
      <c r="P16" s="36"/>
    </row>
    <row r="17" spans="2:16" ht="19.5" customHeight="1" x14ac:dyDescent="0.2">
      <c r="B17" s="35"/>
      <c r="C17" s="54"/>
      <c r="D17" s="57"/>
      <c r="E17" s="58"/>
      <c r="F17" s="19"/>
      <c r="G17" s="54"/>
      <c r="H17" s="57"/>
      <c r="I17" s="64"/>
      <c r="J17" s="58"/>
      <c r="K17" s="19"/>
      <c r="L17" s="54"/>
      <c r="M17" s="57"/>
      <c r="N17" s="64"/>
      <c r="O17" s="58"/>
      <c r="P17" s="36"/>
    </row>
    <row r="18" spans="2:16" ht="9.75" customHeight="1" x14ac:dyDescent="0.2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">
      <c r="B19" s="35"/>
      <c r="C19" s="55" t="s">
        <v>47</v>
      </c>
      <c r="D19" s="56"/>
      <c r="E19" s="71" t="str">
        <f>VLOOKUP(C10,'Formato descripción HU'!B6:O20,14,0)</f>
        <v>Busqueda de registros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36"/>
    </row>
    <row r="20" spans="2:16" ht="19.5" customHeight="1" x14ac:dyDescent="0.2">
      <c r="B20" s="35"/>
      <c r="C20" s="57"/>
      <c r="D20" s="58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36"/>
    </row>
    <row r="21" spans="2:16" ht="9.75" customHeight="1" x14ac:dyDescent="0.2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">
      <c r="B22" s="35"/>
      <c r="C22" s="59" t="s">
        <v>48</v>
      </c>
      <c r="D22" s="56"/>
      <c r="E22" s="62" t="str">
        <f>VLOOKUP(C10,'Formato descripción HU'!B6:O20,12,0)</f>
        <v>Registrar un par de trabajadores y buscar en la nueva pantalla a alguno de ellos, verificando que la busqueda se realizo con éxito</v>
      </c>
      <c r="F22" s="63"/>
      <c r="G22" s="63"/>
      <c r="H22" s="56"/>
      <c r="I22" s="19"/>
      <c r="J22" s="59" t="s">
        <v>13</v>
      </c>
      <c r="K22" s="56"/>
      <c r="L22" s="62">
        <f>VLOOKUP(C10,'Formato descripción HU'!B6:O20,13,0)</f>
        <v>44731</v>
      </c>
      <c r="M22" s="63"/>
      <c r="N22" s="63"/>
      <c r="O22" s="56"/>
      <c r="P22" s="36"/>
    </row>
    <row r="23" spans="2:16" ht="19.5" customHeight="1" x14ac:dyDescent="0.2">
      <c r="B23" s="35"/>
      <c r="C23" s="60"/>
      <c r="D23" s="61"/>
      <c r="E23" s="60"/>
      <c r="F23" s="51"/>
      <c r="G23" s="51"/>
      <c r="H23" s="61"/>
      <c r="I23" s="19"/>
      <c r="J23" s="60"/>
      <c r="K23" s="61"/>
      <c r="L23" s="60"/>
      <c r="M23" s="51"/>
      <c r="N23" s="51"/>
      <c r="O23" s="61"/>
      <c r="P23" s="36"/>
    </row>
    <row r="24" spans="2:16" ht="19.5" customHeight="1" x14ac:dyDescent="0.2">
      <c r="B24" s="35"/>
      <c r="C24" s="57"/>
      <c r="D24" s="58"/>
      <c r="E24" s="57"/>
      <c r="F24" s="64"/>
      <c r="G24" s="64"/>
      <c r="H24" s="58"/>
      <c r="I24" s="19"/>
      <c r="J24" s="57"/>
      <c r="K24" s="58"/>
      <c r="L24" s="57"/>
      <c r="M24" s="64"/>
      <c r="N24" s="64"/>
      <c r="O24" s="58"/>
      <c r="P24" s="36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2022-07-04T16:14:11Z</dcterms:modified>
  <cp:category/>
  <cp:contentStatus/>
</cp:coreProperties>
</file>