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C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yyyy-mm-dd h:mm:ss"/>
  </numFmts>
  <fonts count="13">
    <font>
      <name val="Arial"/>
      <color theme="1"/>
      <sz val="11"/>
    </font>
    <font>
      <name val="Arial"/>
      <b val="1"/>
      <color theme="1"/>
      <sz val="12"/>
    </font>
    <font/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1"/>
    </font>
    <font>
      <name val="Calibri"/>
      <color theme="1"/>
      <sz val="12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1"/>
      <scheme val="minor"/>
    </font>
  </fonts>
  <fills count="14">
    <fill>
      <patternFill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4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 wrapText="1"/>
    </xf>
    <xf numFmtId="0" fontId="1" fillId="7" borderId="8" applyAlignment="1" pivotButton="0" quotePrefix="0" xfId="0">
      <alignment horizontal="center" vertical="center" wrapText="1"/>
    </xf>
    <xf numFmtId="0" fontId="1" fillId="7" borderId="9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" fillId="8" borderId="7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4" fillId="10" borderId="2" applyAlignment="1" pivotButton="0" quotePrefix="0" xfId="0">
      <alignment horizontal="center" vertical="center" wrapText="1"/>
    </xf>
    <xf numFmtId="0" fontId="1" fillId="11" borderId="2" applyAlignment="1" pivotButton="0" quotePrefix="0" xfId="0">
      <alignment horizontal="center" vertical="center" wrapText="1"/>
    </xf>
    <xf numFmtId="0" fontId="1" fillId="12" borderId="2" applyAlignment="1" pivotButton="0" quotePrefix="0" xfId="0">
      <alignment horizontal="center" vertical="center" wrapText="1"/>
    </xf>
    <xf numFmtId="0" fontId="1" fillId="13" borderId="2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2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0" fontId="7" fillId="0" borderId="0" applyAlignment="1" pivotButton="0" quotePrefix="0" xfId="0">
      <alignment horizontal="center"/>
    </xf>
    <xf numFmtId="2" fontId="5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0" fontId="9" fillId="0" borderId="0" pivotButton="0" quotePrefix="0" xfId="0"/>
    <xf numFmtId="165" fontId="3" fillId="0" borderId="0" applyAlignment="1" pivotButton="0" quotePrefix="0" xfId="0">
      <alignment horizontal="center" vertical="center"/>
    </xf>
    <xf numFmtId="165" fontId="9" fillId="0" borderId="0" pivotButton="0" quotePrefix="0" xfId="0"/>
    <xf numFmtId="0" fontId="9" fillId="0" borderId="0" pivotButton="0" quotePrefix="0" xfId="0"/>
    <xf numFmtId="2" fontId="8" fillId="0" borderId="0" applyAlignment="1" pivotButton="0" quotePrefix="0" xfId="0">
      <alignment horizontal="right"/>
    </xf>
    <xf numFmtId="14" fontId="5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6" borderId="2" applyAlignment="1" pivotButton="0" quotePrefix="0" xfId="0">
      <alignment horizontal="center" vertical="center" wrapText="1"/>
    </xf>
    <xf numFmtId="14" fontId="10" fillId="0" borderId="13" pivotButton="0" quotePrefix="0" xfId="0"/>
    <xf numFmtId="0" fontId="10" fillId="0" borderId="13" applyAlignment="1" pivotButton="0" quotePrefix="0" xfId="0">
      <alignment horizontal="center"/>
    </xf>
    <xf numFmtId="2" fontId="10" fillId="0" borderId="13" applyAlignment="1" pivotButton="0" quotePrefix="0" xfId="0">
      <alignment horizontal="right"/>
    </xf>
    <xf numFmtId="2" fontId="11" fillId="0" borderId="13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/>
    </xf>
    <xf numFmtId="2" fontId="12" fillId="0" borderId="13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4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12" customWidth="1" style="38" min="1" max="1"/>
    <col width="13" customWidth="1" style="38" min="2" max="2"/>
    <col width="23" customWidth="1" style="38" min="3" max="3"/>
    <col width="10.75" customWidth="1" style="38" min="4" max="4"/>
    <col width="11.75" customWidth="1" style="38" min="5" max="5"/>
    <col width="10.75" customWidth="1" style="38" min="6" max="6"/>
    <col width="12.88" customWidth="1" style="38" min="7" max="7"/>
    <col width="11.38" customWidth="1" style="38" min="8" max="8"/>
    <col width="13.25" customWidth="1" style="38" min="9" max="9"/>
    <col hidden="1" width="11.38" customWidth="1" style="38" min="10" max="12"/>
    <col width="7.88" customWidth="1" style="38" min="13" max="13"/>
    <col width="11.38" customWidth="1" style="38" min="14" max="14"/>
    <col hidden="1" width="11.38" customWidth="1" style="38" min="15" max="17"/>
    <col width="7.88" customWidth="1" style="38" min="18" max="18"/>
    <col width="11.38" customWidth="1" style="38" min="19" max="20"/>
    <col width="10" customWidth="1" style="38" min="21" max="21"/>
    <col hidden="1" width="11.38" customWidth="1" style="38" min="22" max="24"/>
    <col width="7.88" customWidth="1" style="38" min="25" max="25"/>
    <col width="11.38" customWidth="1" style="38" min="26" max="26"/>
    <col hidden="1" width="11.38" customWidth="1" style="38" min="27" max="29"/>
    <col hidden="1" width="7.88" customWidth="1" style="38" min="30" max="30"/>
    <col width="11.38" customWidth="1" style="38" min="31" max="32"/>
    <col width="9.380000000000001" customWidth="1" style="38" min="33" max="33"/>
    <col hidden="1" width="11.38" customWidth="1" style="38" min="34" max="36"/>
    <col width="10.63" customWidth="1" style="38" min="37" max="37"/>
    <col width="11.13" customWidth="1" style="38" min="38" max="38"/>
    <col width="11.38" customWidth="1" style="38" min="39" max="41"/>
    <col width="9.75" customWidth="1" style="38" min="42" max="42"/>
    <col width="9.130000000000001" customWidth="1" style="38" min="43" max="43"/>
    <col hidden="1" width="11.38" customWidth="1" style="38" min="44" max="44"/>
    <col hidden="1" width="14.13" customWidth="1" style="38" min="45" max="45"/>
    <col hidden="1" width="11.5" customWidth="1" style="38" min="46" max="46"/>
    <col width="8.25" customWidth="1" style="38" min="47" max="47"/>
    <col hidden="1" width="11.38" customWidth="1" style="38" min="48" max="48"/>
    <col width="9.380000000000001" customWidth="1" style="38" min="49" max="49"/>
    <col hidden="1" width="11.38" customWidth="1" style="38" min="50" max="50"/>
    <col hidden="1" width="13.38" customWidth="1" style="38" min="51" max="51"/>
    <col hidden="1" width="8.25" customWidth="1" style="38" min="52" max="52"/>
    <col hidden="1" width="11.38" customWidth="1" style="38" min="53" max="57"/>
    <col width="18.75" customWidth="1" style="38" min="58" max="58"/>
    <col width="13.75" customWidth="1" style="38" min="59" max="59"/>
    <col width="11.38" customWidth="1" style="38" min="60" max="60"/>
    <col hidden="1" width="11.38" customWidth="1" style="38" min="61" max="63"/>
    <col width="11.38" customWidth="1" style="38" min="64" max="65"/>
    <col hidden="1" width="11.38" customWidth="1" style="38" min="66" max="68"/>
    <col width="11.38" customWidth="1" style="38" min="69" max="70"/>
    <col width="17.25" customWidth="1" style="38" min="71" max="71"/>
    <col width="17.38" customWidth="1" style="38" min="72" max="72"/>
    <col width="11.38" customWidth="1" style="38" min="73" max="73"/>
    <col hidden="1" width="11.38" customWidth="1" style="38" min="74" max="79"/>
    <col width="16.88" customWidth="1" style="38" min="80" max="80"/>
    <col width="12.25" customWidth="1" style="38" min="81" max="81"/>
    <col width="18.13" customWidth="1" style="38" min="82" max="82"/>
    <col width="11.38" customWidth="1" style="38" min="83" max="84"/>
    <col width="12.5" customWidth="1" style="38" min="85" max="85"/>
    <col width="11.38" customWidth="1" style="38" min="86" max="86"/>
    <col width="12.88" customWidth="1" style="38" min="87" max="87"/>
    <col width="18.75" customWidth="1" style="38" min="88" max="88"/>
    <col width="13.88" customWidth="1" style="38" min="89" max="89"/>
    <col width="11.63" customWidth="1" style="38" min="90" max="90"/>
    <col width="14.25" customWidth="1" style="38" min="91" max="91"/>
    <col width="15.88" customWidth="1" style="38" min="92" max="92"/>
    <col width="19.38" customWidth="1" style="38" min="93" max="93"/>
    <col width="15" customWidth="1" style="38" min="94" max="97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slop_n1</t>
        </is>
      </c>
      <c r="I1" s="3" t="inlineStr">
        <is>
          <t>intercept_n1</t>
        </is>
      </c>
      <c r="J1" s="3" t="inlineStr">
        <is>
          <t>ct_n1</t>
        </is>
      </c>
      <c r="K1" s="51" t="n"/>
      <c r="L1" s="52" t="n"/>
      <c r="M1" s="7" t="inlineStr">
        <is>
          <t>ct_n1_avg</t>
        </is>
      </c>
      <c r="N1" s="7" t="inlineStr">
        <is>
          <t>ct_n1_stdev</t>
        </is>
      </c>
      <c r="O1" s="3" t="inlineStr">
        <is>
          <t>copies_n1</t>
        </is>
      </c>
      <c r="P1" s="51" t="n"/>
      <c r="Q1" s="52" t="n"/>
      <c r="R1" s="7" t="inlineStr">
        <is>
          <t>copies_n1_avg</t>
        </is>
      </c>
      <c r="S1" s="7" t="inlineStr">
        <is>
          <t>copies_n1_stdev</t>
        </is>
      </c>
      <c r="T1" s="8" t="inlineStr">
        <is>
          <t>slop_n2</t>
        </is>
      </c>
      <c r="U1" s="8" t="inlineStr">
        <is>
          <t>intercept_n2</t>
        </is>
      </c>
      <c r="V1" s="8" t="inlineStr">
        <is>
          <t>ct_n2</t>
        </is>
      </c>
      <c r="W1" s="51" t="n"/>
      <c r="X1" s="52" t="n"/>
      <c r="Y1" s="8" t="inlineStr">
        <is>
          <t>ct_n2_avg</t>
        </is>
      </c>
      <c r="Z1" s="8" t="inlineStr">
        <is>
          <t>ct_n2_stdev</t>
        </is>
      </c>
      <c r="AA1" s="8" t="inlineStr">
        <is>
          <t>copies_n2</t>
        </is>
      </c>
      <c r="AB1" s="51" t="n"/>
      <c r="AC1" s="52" t="n"/>
      <c r="AD1" s="8" t="inlineStr">
        <is>
          <t>copies_n2_avg</t>
        </is>
      </c>
      <c r="AE1" s="8" t="inlineStr">
        <is>
          <t>copies_n2_stdev</t>
        </is>
      </c>
      <c r="AF1" s="10" t="inlineStr">
        <is>
          <t>slop_pep</t>
        </is>
      </c>
      <c r="AG1" s="10" t="inlineStr">
        <is>
          <t>intercept_pep</t>
        </is>
      </c>
      <c r="AH1" s="10" t="inlineStr">
        <is>
          <t>ct_pep</t>
        </is>
      </c>
      <c r="AI1" s="51" t="n"/>
      <c r="AJ1" s="52" t="n"/>
      <c r="AK1" s="12" t="inlineStr">
        <is>
          <t>ct_pep_avg</t>
        </is>
      </c>
      <c r="AL1" s="10" t="inlineStr">
        <is>
          <t>ct_pep_stdev</t>
        </is>
      </c>
      <c r="AM1" s="10" t="inlineStr">
        <is>
          <t>copies_pep</t>
        </is>
      </c>
      <c r="AN1" s="51" t="n"/>
      <c r="AO1" s="52" t="n"/>
      <c r="AP1" s="10" t="inlineStr">
        <is>
          <t>copies_pep_avg</t>
        </is>
      </c>
      <c r="AQ1" s="10" t="inlineStr">
        <is>
          <t>copies_pep_stdev</t>
        </is>
      </c>
      <c r="AR1" s="13" t="inlineStr">
        <is>
          <t>total_volume_ml</t>
        </is>
      </c>
      <c r="AS1" s="13" t="inlineStr">
        <is>
          <t>empty_tube_weight_g</t>
        </is>
      </c>
      <c r="AT1" s="13" t="inlineStr">
        <is>
          <t>full_tube_weight_g</t>
        </is>
      </c>
      <c r="AU1" s="13" t="inlineStr">
        <is>
          <t>pellet_weight_g</t>
        </is>
      </c>
      <c r="AV1" s="13" t="inlineStr">
        <is>
          <t>sample_volume_ml</t>
        </is>
      </c>
      <c r="AW1" s="13" t="inlineStr">
        <is>
          <t>settle_solid_volume_ml</t>
        </is>
      </c>
      <c r="AX1" s="13" t="inlineStr">
        <is>
          <t>well_volume_ul</t>
        </is>
      </c>
      <c r="AY1" s="13" t="inlineStr">
        <is>
          <t>extracted_mass_g</t>
        </is>
      </c>
      <c r="AZ1" s="53" t="inlineStr">
        <is>
          <t>n1_copies_per_extracted_mass_cp/g</t>
        </is>
      </c>
      <c r="BA1" s="51" t="n"/>
      <c r="BB1" s="52" t="n"/>
      <c r="BC1" s="53" t="inlineStr">
        <is>
          <t>n2_copies_per_extracted_mass_cp/g</t>
        </is>
      </c>
      <c r="BD1" s="51" t="n"/>
      <c r="BE1" s="52" t="n"/>
      <c r="BF1" s="13" t="inlineStr">
        <is>
          <t>viral_copies_per_extracted_mass_cp/g_avg</t>
        </is>
      </c>
      <c r="BG1" s="13" t="inlineStr">
        <is>
          <t>copies_per_extracted_mass_cp/g_stdev</t>
        </is>
      </c>
      <c r="BH1" s="15" t="inlineStr">
        <is>
          <t>5_day_viral_copies_per_g</t>
        </is>
      </c>
      <c r="BI1" s="20" t="inlineStr">
        <is>
          <t>n1_copies_per_copies_pep</t>
        </is>
      </c>
      <c r="BJ1" s="51" t="n"/>
      <c r="BK1" s="52" t="n"/>
      <c r="BL1" s="17" t="inlineStr">
        <is>
          <t>n1_copies_per_copies_pep_avg</t>
        </is>
      </c>
      <c r="BM1" s="18" t="inlineStr">
        <is>
          <t>n1_copies_per_copies_pep_stdev</t>
        </is>
      </c>
      <c r="BN1" s="20" t="inlineStr">
        <is>
          <t>n2_copies_per_copies_pep</t>
        </is>
      </c>
      <c r="BO1" s="51" t="n"/>
      <c r="BP1" s="52" t="n"/>
      <c r="BQ1" s="19" t="inlineStr">
        <is>
          <t>n2_copies_per_copies_pep_avg</t>
        </is>
      </c>
      <c r="BR1" s="18" t="inlineStr">
        <is>
          <t>n2_copies_per_copies_pep_stdev</t>
        </is>
      </c>
      <c r="BS1" s="20" t="inlineStr">
        <is>
          <t>viral_copies_per_copies_pep_avg</t>
        </is>
      </c>
      <c r="BT1" s="20" t="inlineStr">
        <is>
          <t>copies_per_copies_pep_stdev</t>
        </is>
      </c>
      <c r="BU1" s="20" t="inlineStr">
        <is>
          <t>5_day_viral_copies_per_copies</t>
        </is>
      </c>
      <c r="BV1" s="23" t="inlineStr">
        <is>
          <t>n1_copies_per_liter</t>
        </is>
      </c>
      <c r="BW1" s="51" t="n"/>
      <c r="BX1" s="52" t="n"/>
      <c r="BY1" s="23" t="inlineStr">
        <is>
          <t>n2_copies_per_liter</t>
        </is>
      </c>
      <c r="BZ1" s="51" t="n"/>
      <c r="CA1" s="52" t="n"/>
      <c r="CB1" s="22" t="inlineStr">
        <is>
          <t>viral_copies_per_liter_avg</t>
        </is>
      </c>
      <c r="CC1" s="23" t="inlineStr">
        <is>
          <t>copies_per_liter_stdev</t>
        </is>
      </c>
      <c r="CD1" s="23" t="inlineStr">
        <is>
          <t>5_day_viral_copies_per_liter</t>
        </is>
      </c>
      <c r="CE1" s="24" t="inlineStr">
        <is>
          <t>avg_ct_pep_1/10</t>
        </is>
      </c>
      <c r="CF1" s="24" t="inlineStr">
        <is>
          <t>avg_ct_pep_1/40</t>
        </is>
      </c>
      <c r="CG1" s="24" t="inlineStr">
        <is>
          <t>avg_ct_pep_full</t>
        </is>
      </c>
      <c r="CH1" s="25" t="inlineStr">
        <is>
          <t>delta_ct_full_1/10</t>
        </is>
      </c>
      <c r="CI1" s="25" t="inlineStr">
        <is>
          <t>delta_ct_full_1/40</t>
        </is>
      </c>
      <c r="CJ1" s="26" t="inlineStr">
        <is>
          <t>pep_copies_per_extracted_mass_cp/g</t>
        </is>
      </c>
      <c r="CK1" s="26" t="inlineStr">
        <is>
          <t>pep_copies_per_liter</t>
        </is>
      </c>
      <c r="CL1" s="27" t="inlineStr">
        <is>
          <t>testB117</t>
        </is>
      </c>
      <c r="CM1" s="27" t="inlineStr">
        <is>
          <t>detectB117</t>
        </is>
      </c>
      <c r="CN1" s="27" t="inlineStr">
        <is>
          <t>fractionB117</t>
        </is>
      </c>
      <c r="CO1" s="27" t="inlineStr">
        <is>
          <t>fractionB117_stdev</t>
        </is>
      </c>
      <c r="CP1" s="28" t="inlineStr">
        <is>
          <t>testB167</t>
        </is>
      </c>
      <c r="CQ1" s="28" t="inlineStr">
        <is>
          <t>detectB167</t>
        </is>
      </c>
      <c r="CR1" s="28" t="inlineStr">
        <is>
          <t>b167_level</t>
        </is>
      </c>
      <c r="CS1" s="1" t="inlineStr">
        <is>
          <t>Note QA/QC:</t>
        </is>
      </c>
    </row>
    <row r="2">
      <c r="A2" s="29" t="n">
        <v>43929</v>
      </c>
      <c r="B2" s="30" t="n"/>
      <c r="C2" s="30" t="n"/>
      <c r="D2" s="31" t="inlineStr">
        <is>
          <t>O</t>
        </is>
      </c>
      <c r="E2" s="31" t="str">
        <f>"PS"</f>
        <v>PS</v>
      </c>
      <c r="F2" s="30">
        <f>FALSE</f>
        <v>0</v>
      </c>
      <c r="G2" s="30" t="n">
        <v>1</v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3" t="n"/>
      <c r="AI2" s="33" t="n"/>
      <c r="AJ2" s="33" t="n"/>
      <c r="AK2" s="34" t="n">
        <v>27.35</v>
      </c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3" t="n"/>
      <c r="AV2" s="32" t="n"/>
      <c r="AW2" s="32" t="n"/>
      <c r="AX2" s="32" t="n"/>
      <c r="AY2" s="32" t="n"/>
      <c r="AZ2" s="33" t="n"/>
      <c r="BA2" s="33" t="n"/>
      <c r="BB2" s="33" t="n"/>
      <c r="BC2" s="33" t="n"/>
      <c r="BD2" s="33" t="n"/>
      <c r="BE2" s="33" t="n"/>
      <c r="BF2" s="32" t="n"/>
      <c r="BG2" s="32" t="n"/>
      <c r="BH2" s="32">
        <f>IF(ROW()&gt;=2+1,IF(COUNT(INDIRECT(ADDRESS(ROW(BF2)-2,COLUMN(BF2))&amp;":"&amp;ADDRESS(ROW(BF2)+2,COLUMN(BF2))))=5,AVERAGE(INDIRECT(ADDRESS(ROW(BF2)-2,COLUMN(BF2))&amp;":"&amp;ADDRESS(ROW(BF2)+2,COLUMN(BF2)))),""),"")</f>
        <v/>
      </c>
      <c r="BI2" s="35" t="n"/>
      <c r="BJ2" s="35" t="n"/>
      <c r="BK2" s="35" t="n"/>
      <c r="BL2" s="36" t="n">
        <v>0.000260145995694937</v>
      </c>
      <c r="BM2" s="36" t="n">
        <v>9.522817754636776e-05</v>
      </c>
      <c r="BN2" s="36" t="n"/>
      <c r="BO2" s="36" t="n"/>
      <c r="BP2" s="36" t="n"/>
      <c r="BQ2" s="36" t="n">
        <v>0.0001269893872537694</v>
      </c>
      <c r="BR2" s="36" t="n">
        <v>4.359962025852507e-05</v>
      </c>
      <c r="BS2" s="37" t="n">
        <v>0.0001935676914743532</v>
      </c>
      <c r="BT2" s="37" t="n"/>
      <c r="BU2" s="37">
        <f>IF(ROW()&gt;=2+1,IF(COUNT(INDIRECT(ADDRESS(ROW(BS2)-2,COLUMN(BS2))&amp;":"&amp;ADDRESS(ROW(BS2)+2,COLUMN(BS2))))=5,AVERAGE(INDIRECT(ADDRESS(ROW(BS2)-2,COLUMN(BS2))&amp;":"&amp;ADDRESS(ROW(BS2)+2,COLUMN(BS2)))),""),"")</f>
        <v/>
      </c>
      <c r="BV2" s="32" t="n"/>
      <c r="BW2" s="32" t="n"/>
      <c r="BX2" s="32" t="n"/>
      <c r="BY2" s="32" t="n"/>
      <c r="BZ2" s="32" t="n"/>
      <c r="CA2" s="32" t="n"/>
      <c r="CB2" s="32" t="n"/>
      <c r="CC2" s="32" t="n"/>
      <c r="CD2" s="32">
        <f>IF(ROW()&gt;=2+1,IF(COUNT(INDIRECT(ADDRESS(ROW(CB2)-2,COLUMN(CB2))&amp;":"&amp;ADDRESS(ROW(CB2)+2,COLUMN(CB2))))=5,AVERAGE(INDIRECT(ADDRESS(ROW(CB2)-2,COLUMN(CB2))&amp;":"&amp;ADDRESS(ROW(CB2)+2,COLUMN(CB2)))),""),"")</f>
        <v/>
      </c>
      <c r="CL2" s="39" t="b">
        <v>0</v>
      </c>
      <c r="CM2" s="40" t="n"/>
      <c r="CN2" s="40" t="n"/>
      <c r="CO2" s="40" t="n"/>
    </row>
    <row r="3">
      <c r="A3" s="29" t="n">
        <v>43945</v>
      </c>
      <c r="B3" s="30" t="n"/>
      <c r="C3" s="30" t="n"/>
      <c r="D3" s="31" t="inlineStr">
        <is>
          <t>O</t>
        </is>
      </c>
      <c r="E3" s="31" t="str">
        <f>"PS"</f>
        <v>PS</v>
      </c>
      <c r="F3" s="30">
        <f>FALSE</f>
        <v>0</v>
      </c>
      <c r="G3" s="30" t="n">
        <v>1</v>
      </c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3" t="n"/>
      <c r="AI3" s="33" t="n"/>
      <c r="AJ3" s="33" t="n"/>
      <c r="AK3" s="34" t="n">
        <v>26.3</v>
      </c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3" t="n"/>
      <c r="AV3" s="32" t="n"/>
      <c r="AW3" s="32" t="n"/>
      <c r="AX3" s="32" t="n"/>
      <c r="AY3" s="32" t="n"/>
      <c r="AZ3" s="33" t="n"/>
      <c r="BA3" s="33" t="n"/>
      <c r="BB3" s="33" t="n"/>
      <c r="BC3" s="33" t="n"/>
      <c r="BD3" s="33" t="n"/>
      <c r="BE3" s="33" t="n"/>
      <c r="BF3" s="32" t="n"/>
      <c r="BG3" s="32" t="n"/>
      <c r="BH3" s="32" t="str">
        <f>IF(ROW()&gt;=2+1,IF(COUNT(INDIRECT(ADDRESS(ROW(BF3)-2,COLUMN(BF3))&amp;":"&amp;ADDRESS(ROW(BF3)+2,COLUMN(BF3))))=5,AVERAGE(INDIRECT(ADDRESS(ROW(BF3)-2,COLUMN(BF3))&amp;":"&amp;ADDRESS(ROW(BF3)+2,COLUMN(BF3)))),""),"")</f>
        <v/>
      </c>
      <c r="BI3" s="35" t="n"/>
      <c r="BJ3" s="35" t="n"/>
      <c r="BK3" s="35" t="n"/>
      <c r="BL3" s="36" t="n">
        <v>0.0001537433751888993</v>
      </c>
      <c r="BM3" s="36" t="n">
        <v>6.218524332808717e-05</v>
      </c>
      <c r="BN3" s="36" t="n"/>
      <c r="BO3" s="36" t="n"/>
      <c r="BP3" s="36" t="n"/>
      <c r="BQ3" s="36" t="n">
        <v>1.987772652887414e-05</v>
      </c>
      <c r="BR3" s="36" t="n">
        <v>4.722419826888743e-06</v>
      </c>
      <c r="BS3" s="37" t="n">
        <v>8.681055085888672e-05</v>
      </c>
      <c r="BT3" s="37" t="n"/>
      <c r="BU3" s="37" t="str">
        <f>IF(ROW()&gt;=2+1,IF(COUNT(INDIRECT(ADDRESS(ROW(BS3)-2,COLUMN(BS3))&amp;":"&amp;ADDRESS(ROW(BS3)+2,COLUMN(BS3))))=5,AVERAGE(INDIRECT(ADDRESS(ROW(BS3)-2,COLUMN(BS3))&amp;":"&amp;ADDRESS(ROW(BS3)+2,COLUMN(BS3)))),""),"")</f>
        <v/>
      </c>
      <c r="BV3" s="32" t="n"/>
      <c r="BW3" s="32" t="n"/>
      <c r="BX3" s="32" t="n"/>
      <c r="BY3" s="32" t="n"/>
      <c r="BZ3" s="32" t="n"/>
      <c r="CA3" s="32" t="n"/>
      <c r="CB3" s="32" t="n"/>
      <c r="CC3" s="32" t="n"/>
      <c r="CD3" s="32" t="str">
        <f>IF(ROW()&gt;=2+1,IF(COUNT(INDIRECT(ADDRESS(ROW(CB3)-2,COLUMN(CB3))&amp;":"&amp;ADDRESS(ROW(CB3)+2,COLUMN(CB3))))=5,AVERAGE(INDIRECT(ADDRESS(ROW(CB3)-2,COLUMN(CB3))&amp;":"&amp;ADDRESS(ROW(CB3)+2,COLUMN(CB3)))),""),"")</f>
        <v/>
      </c>
      <c r="CL3" s="39" t="b">
        <v>0</v>
      </c>
      <c r="CM3" s="40" t="n"/>
      <c r="CN3" s="40" t="n"/>
      <c r="CO3" s="40" t="n"/>
    </row>
    <row r="4">
      <c r="A4" s="29" t="n">
        <v>43956</v>
      </c>
      <c r="B4" s="30" t="n"/>
      <c r="C4" s="30" t="n"/>
      <c r="D4" s="31" t="inlineStr">
        <is>
          <t>O</t>
        </is>
      </c>
      <c r="E4" s="31" t="str">
        <f>"PS"</f>
        <v>PS</v>
      </c>
      <c r="F4" s="30">
        <f>FALSE</f>
        <v>0</v>
      </c>
      <c r="G4" s="30" t="n">
        <v>1</v>
      </c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3" t="n"/>
      <c r="AI4" s="33" t="n"/>
      <c r="AJ4" s="33" t="n"/>
      <c r="AK4" s="34" t="n">
        <v>27.04</v>
      </c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3" t="n"/>
      <c r="AV4" s="32" t="n"/>
      <c r="AW4" s="32" t="n"/>
      <c r="AX4" s="32" t="n"/>
      <c r="AY4" s="32" t="n"/>
      <c r="AZ4" s="33" t="n"/>
      <c r="BA4" s="33" t="n"/>
      <c r="BB4" s="33" t="n"/>
      <c r="BC4" s="33" t="n"/>
      <c r="BD4" s="33" t="n"/>
      <c r="BE4" s="33" t="n"/>
      <c r="BF4" s="32" t="n"/>
      <c r="BG4" s="32" t="n"/>
      <c r="BH4" s="32" t="str">
        <f>IF(ROW()&gt;=2+1,IF(COUNT(INDIRECT(ADDRESS(ROW(BF4)-2,COLUMN(BF4))&amp;":"&amp;ADDRESS(ROW(BF4)+2,COLUMN(BF4))))=5,AVERAGE(INDIRECT(ADDRESS(ROW(BF4)-2,COLUMN(BF4))&amp;":"&amp;ADDRESS(ROW(BF4)+2,COLUMN(BF4)))),""),"")</f>
        <v/>
      </c>
      <c r="BI4" s="35" t="n"/>
      <c r="BJ4" s="35" t="n"/>
      <c r="BK4" s="35" t="n"/>
      <c r="BL4" s="36" t="n">
        <v>5.505217561579353e-05</v>
      </c>
      <c r="BM4" s="36" t="n">
        <v>2.224134333016421e-05</v>
      </c>
      <c r="BN4" s="36" t="n"/>
      <c r="BO4" s="36" t="n"/>
      <c r="BP4" s="36" t="n"/>
      <c r="BQ4" s="36" t="n">
        <v>8.30662084363598e-05</v>
      </c>
      <c r="BR4" s="36" t="n">
        <v>7.583452086318528e-05</v>
      </c>
      <c r="BS4" s="37" t="n">
        <v>6.905919202607666e-05</v>
      </c>
      <c r="BT4" s="37" t="n"/>
      <c r="BU4" s="37" t="str">
        <f>IF(ROW()&gt;=2+1,IF(COUNT(INDIRECT(ADDRESS(ROW(BS4)-2,COLUMN(BS4))&amp;":"&amp;ADDRESS(ROW(BS4)+2,COLUMN(BS4))))=5,AVERAGE(INDIRECT(ADDRESS(ROW(BS4)-2,COLUMN(BS4))&amp;":"&amp;ADDRESS(ROW(BS4)+2,COLUMN(BS4)))),""),"")</f>
        <v/>
      </c>
      <c r="BV4" s="32" t="n"/>
      <c r="BW4" s="32" t="n"/>
      <c r="BX4" s="32" t="n"/>
      <c r="BY4" s="32" t="n"/>
      <c r="BZ4" s="32" t="n"/>
      <c r="CA4" s="32" t="n"/>
      <c r="CB4" s="32" t="n"/>
      <c r="CC4" s="32" t="n"/>
      <c r="CD4" s="32" t="str">
        <f>IF(ROW()&gt;=2+1,IF(COUNT(INDIRECT(ADDRESS(ROW(CB4)-2,COLUMN(CB4))&amp;":"&amp;ADDRESS(ROW(CB4)+2,COLUMN(CB4))))=5,AVERAGE(INDIRECT(ADDRESS(ROW(CB4)-2,COLUMN(CB4))&amp;":"&amp;ADDRESS(ROW(CB4)+2,COLUMN(CB4)))),""),"")</f>
        <v/>
      </c>
      <c r="CL4" s="39" t="b">
        <v>0</v>
      </c>
      <c r="CM4" s="40" t="n"/>
      <c r="CN4" s="40" t="n"/>
      <c r="CO4" s="40" t="n"/>
    </row>
    <row r="5">
      <c r="A5" s="29" t="n">
        <v>43970</v>
      </c>
      <c r="B5" s="30" t="n"/>
      <c r="C5" s="30" t="n"/>
      <c r="D5" s="31" t="inlineStr">
        <is>
          <t>O</t>
        </is>
      </c>
      <c r="E5" s="31" t="str">
        <f>"PS"</f>
        <v>PS</v>
      </c>
      <c r="F5" s="30">
        <f>FALSE</f>
        <v>0</v>
      </c>
      <c r="G5" s="30" t="n">
        <v>2</v>
      </c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3" t="n"/>
      <c r="AI5" s="33" t="n"/>
      <c r="AJ5" s="33" t="n"/>
      <c r="AK5" s="34" t="n">
        <v>27.43</v>
      </c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3" t="n"/>
      <c r="AV5" s="32" t="n"/>
      <c r="AW5" s="32" t="n"/>
      <c r="AX5" s="32" t="n"/>
      <c r="AY5" s="32" t="n"/>
      <c r="AZ5" s="33" t="n"/>
      <c r="BA5" s="33" t="n"/>
      <c r="BB5" s="33" t="n"/>
      <c r="BC5" s="33" t="n"/>
      <c r="BD5" s="33" t="n"/>
      <c r="BE5" s="33" t="n"/>
      <c r="BF5" s="32" t="n"/>
      <c r="BG5" s="32" t="n"/>
      <c r="BH5" s="32" t="str">
        <f>IF(ROW()&gt;=2+1,IF(COUNT(INDIRECT(ADDRESS(ROW(BF5)-2,COLUMN(BF5))&amp;":"&amp;ADDRESS(ROW(BF5)+2,COLUMN(BF5))))=5,AVERAGE(INDIRECT(ADDRESS(ROW(BF5)-2,COLUMN(BF5))&amp;":"&amp;ADDRESS(ROW(BF5)+2,COLUMN(BF5)))),""),"")</f>
        <v/>
      </c>
      <c r="BI5" s="35" t="n"/>
      <c r="BJ5" s="35" t="n"/>
      <c r="BK5" s="35" t="n"/>
      <c r="BL5" s="36" t="n">
        <v>3.896127967748541e-05</v>
      </c>
      <c r="BM5" s="36" t="n">
        <v>1.442209037749176e-05</v>
      </c>
      <c r="BN5" s="36" t="n"/>
      <c r="BO5" s="36" t="n"/>
      <c r="BP5" s="36" t="n"/>
      <c r="BQ5" s="36" t="n">
        <v>2.062812591671555e-05</v>
      </c>
      <c r="BR5" s="36" t="n">
        <v>1.002531112354711e-05</v>
      </c>
      <c r="BS5" s="37" t="n">
        <v>2.979470279710048e-05</v>
      </c>
      <c r="BT5" s="37" t="n"/>
      <c r="BU5" s="37" t="str">
        <f>IF(ROW()&gt;=2+1,IF(COUNT(INDIRECT(ADDRESS(ROW(BS5)-2,COLUMN(BS5))&amp;":"&amp;ADDRESS(ROW(BS5)+2,COLUMN(BS5))))=5,AVERAGE(INDIRECT(ADDRESS(ROW(BS5)-2,COLUMN(BS5))&amp;":"&amp;ADDRESS(ROW(BS5)+2,COLUMN(BS5)))),""),"")</f>
        <v/>
      </c>
      <c r="BV5" s="32" t="n"/>
      <c r="BW5" s="32" t="n"/>
      <c r="BX5" s="32" t="n"/>
      <c r="BY5" s="32" t="n"/>
      <c r="BZ5" s="32" t="n"/>
      <c r="CA5" s="32" t="n"/>
      <c r="CB5" s="32" t="n"/>
      <c r="CC5" s="32" t="n"/>
      <c r="CD5" s="32" t="str">
        <f>IF(ROW()&gt;=2+1,IF(COUNT(INDIRECT(ADDRESS(ROW(CB5)-2,COLUMN(CB5))&amp;":"&amp;ADDRESS(ROW(CB5)+2,COLUMN(CB5))))=5,AVERAGE(INDIRECT(ADDRESS(ROW(CB5)-2,COLUMN(CB5))&amp;":"&amp;ADDRESS(ROW(CB5)+2,COLUMN(CB5)))),""),"")</f>
        <v/>
      </c>
      <c r="CL5" s="39" t="b">
        <v>0</v>
      </c>
      <c r="CM5" s="40" t="n"/>
      <c r="CN5" s="40" t="n"/>
      <c r="CO5" s="40" t="n"/>
    </row>
    <row r="6">
      <c r="A6" s="29" t="n">
        <v>43984</v>
      </c>
      <c r="B6" s="30" t="n"/>
      <c r="C6" s="30" t="n"/>
      <c r="D6" s="31" t="inlineStr">
        <is>
          <t>O</t>
        </is>
      </c>
      <c r="E6" s="31" t="str">
        <f>"PS"</f>
        <v>PS</v>
      </c>
      <c r="F6" s="30">
        <f>FALSE</f>
        <v>0</v>
      </c>
      <c r="G6" s="30" t="n">
        <v>2</v>
      </c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3" t="n"/>
      <c r="AI6" s="33" t="n"/>
      <c r="AJ6" s="33" t="n"/>
      <c r="AK6" s="34" t="n">
        <v>28.19</v>
      </c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3" t="n"/>
      <c r="AV6" s="32" t="n"/>
      <c r="AW6" s="32" t="n"/>
      <c r="AX6" s="32" t="n"/>
      <c r="AY6" s="32" t="n"/>
      <c r="AZ6" s="33" t="n"/>
      <c r="BA6" s="33" t="n"/>
      <c r="BB6" s="33" t="n"/>
      <c r="BC6" s="33" t="n"/>
      <c r="BD6" s="33" t="n"/>
      <c r="BE6" s="33" t="n"/>
      <c r="BF6" s="32" t="n"/>
      <c r="BG6" s="32" t="n"/>
      <c r="BH6" s="32" t="str">
        <f>IF(ROW()&gt;=2+1,IF(COUNT(INDIRECT(ADDRESS(ROW(BF6)-2,COLUMN(BF6))&amp;":"&amp;ADDRESS(ROW(BF6)+2,COLUMN(BF6))))=5,AVERAGE(INDIRECT(ADDRESS(ROW(BF6)-2,COLUMN(BF6))&amp;":"&amp;ADDRESS(ROW(BF6)+2,COLUMN(BF6)))),""),"")</f>
        <v/>
      </c>
      <c r="BI6" s="35" t="n"/>
      <c r="BJ6" s="35" t="n"/>
      <c r="BK6" s="35" t="n"/>
      <c r="BL6" s="36" t="n">
        <v>5.283032949707794e-05</v>
      </c>
      <c r="BM6" s="36" t="n">
        <v>2.232757467949973e-05</v>
      </c>
      <c r="BN6" s="36" t="n"/>
      <c r="BO6" s="36" t="n"/>
      <c r="BP6" s="36" t="n"/>
      <c r="BQ6" s="36" t="n">
        <v>4.462627502859934e-05</v>
      </c>
      <c r="BR6" s="36" t="n">
        <v>1.27194532672179e-05</v>
      </c>
      <c r="BS6" s="37" t="n">
        <v>4.872830226283864e-05</v>
      </c>
      <c r="BT6" s="37" t="n"/>
      <c r="BU6" s="37" t="str">
        <f>IF(ROW()&gt;=2+1,IF(COUNT(INDIRECT(ADDRESS(ROW(BS6)-2,COLUMN(BS6))&amp;":"&amp;ADDRESS(ROW(BS6)+2,COLUMN(BS6))))=5,AVERAGE(INDIRECT(ADDRESS(ROW(BS6)-2,COLUMN(BS6))&amp;":"&amp;ADDRESS(ROW(BS6)+2,COLUMN(BS6)))),""),"")</f>
        <v/>
      </c>
      <c r="BV6" s="32" t="n"/>
      <c r="BW6" s="32" t="n"/>
      <c r="BX6" s="32" t="n"/>
      <c r="BY6" s="32" t="n"/>
      <c r="BZ6" s="32" t="n"/>
      <c r="CA6" s="32" t="n"/>
      <c r="CB6" s="32" t="n"/>
      <c r="CC6" s="32" t="n"/>
      <c r="CD6" s="32" t="str">
        <f>IF(ROW()&gt;=2+1,IF(COUNT(INDIRECT(ADDRESS(ROW(CB6)-2,COLUMN(CB6))&amp;":"&amp;ADDRESS(ROW(CB6)+2,COLUMN(CB6))))=5,AVERAGE(INDIRECT(ADDRESS(ROW(CB6)-2,COLUMN(CB6))&amp;":"&amp;ADDRESS(ROW(CB6)+2,COLUMN(CB6)))),""),"")</f>
        <v/>
      </c>
      <c r="CL6" s="39" t="b">
        <v>0</v>
      </c>
      <c r="CM6" s="40" t="n"/>
      <c r="CN6" s="40" t="n"/>
      <c r="CO6" s="40" t="n"/>
    </row>
    <row r="7">
      <c r="A7" s="29" t="n">
        <v>43992</v>
      </c>
      <c r="B7" s="30" t="n"/>
      <c r="C7" s="30" t="n"/>
      <c r="D7" s="31" t="inlineStr">
        <is>
          <t>O</t>
        </is>
      </c>
      <c r="E7" s="31" t="str">
        <f>"PS"</f>
        <v>PS</v>
      </c>
      <c r="F7" s="30">
        <f>FALSE</f>
        <v>0</v>
      </c>
      <c r="G7" s="30" t="n">
        <v>2</v>
      </c>
      <c r="AK7" s="41" t="n">
        <v>26.35</v>
      </c>
      <c r="BF7" s="32" t="n"/>
      <c r="BG7" s="32" t="n"/>
      <c r="BH7" s="32" t="str">
        <f>IF(ROW()&gt;=2+1,IF(COUNT(INDIRECT(ADDRESS(ROW(BF7)-2,COLUMN(BF7))&amp;":"&amp;ADDRESS(ROW(BF7)+2,COLUMN(BF7))))=5,AVERAGE(INDIRECT(ADDRESS(ROW(BF7)-2,COLUMN(BF7))&amp;":"&amp;ADDRESS(ROW(BF7)+2,COLUMN(BF7)))),""),"")</f>
        <v/>
      </c>
      <c r="BL7" s="36" t="n">
        <v>6.776350317299994e-06</v>
      </c>
      <c r="BM7" s="36" t="n">
        <v>2.403236939615335e-07</v>
      </c>
      <c r="BN7" s="36" t="n"/>
      <c r="BO7" s="36" t="n"/>
      <c r="BP7" s="36" t="n"/>
      <c r="BQ7" s="36" t="n">
        <v>3.308536809623832e-05</v>
      </c>
      <c r="BR7" s="36" t="n">
        <v>2.006242552393761e-05</v>
      </c>
      <c r="BS7" s="37" t="n">
        <v>1.993085920676916e-05</v>
      </c>
      <c r="BT7" s="37" t="n"/>
      <c r="BU7" s="37" t="str">
        <f>IF(ROW()&gt;=2+1,IF(COUNT(INDIRECT(ADDRESS(ROW(BS7)-2,COLUMN(BS7))&amp;":"&amp;ADDRESS(ROW(BS7)+2,COLUMN(BS7))))=5,AVERAGE(INDIRECT(ADDRESS(ROW(BS7)-2,COLUMN(BS7))&amp;":"&amp;ADDRESS(ROW(BS7)+2,COLUMN(BS7)))),""),"")</f>
        <v/>
      </c>
      <c r="CB7" s="32" t="n"/>
      <c r="CC7" s="32" t="n"/>
      <c r="CD7" s="32" t="str">
        <f>IF(ROW()&gt;=2+1,IF(COUNT(INDIRECT(ADDRESS(ROW(CB7)-2,COLUMN(CB7))&amp;":"&amp;ADDRESS(ROW(CB7)+2,COLUMN(CB7))))=5,AVERAGE(INDIRECT(ADDRESS(ROW(CB7)-2,COLUMN(CB7))&amp;":"&amp;ADDRESS(ROW(CB7)+2,COLUMN(CB7)))),""),"")</f>
        <v/>
      </c>
      <c r="CL7" s="39" t="b">
        <v>0</v>
      </c>
      <c r="CM7" s="40" t="n"/>
      <c r="CN7" s="40" t="n"/>
      <c r="CO7" s="40" t="n"/>
    </row>
    <row r="8">
      <c r="A8" s="29" t="n">
        <v>43998</v>
      </c>
      <c r="B8" s="30" t="n"/>
      <c r="C8" s="30" t="n"/>
      <c r="D8" s="31" t="inlineStr">
        <is>
          <t>O</t>
        </is>
      </c>
      <c r="E8" s="31" t="str">
        <f>"PS"</f>
        <v>PS</v>
      </c>
      <c r="F8" s="30">
        <f>FALSE</f>
        <v>0</v>
      </c>
      <c r="G8" s="30" t="n">
        <v>2</v>
      </c>
      <c r="AK8" s="41" t="n">
        <v>27.74</v>
      </c>
      <c r="BF8" s="32" t="n"/>
      <c r="BG8" s="32" t="n"/>
      <c r="BH8" s="32" t="str">
        <f>IF(ROW()&gt;=2+1,IF(COUNT(INDIRECT(ADDRESS(ROW(BF8)-2,COLUMN(BF8))&amp;":"&amp;ADDRESS(ROW(BF8)+2,COLUMN(BF8))))=5,AVERAGE(INDIRECT(ADDRESS(ROW(BF8)-2,COLUMN(BF8))&amp;":"&amp;ADDRESS(ROW(BF8)+2,COLUMN(BF8)))),""),"")</f>
        <v/>
      </c>
      <c r="BL8" s="36" t="n">
        <v>2.635169197973178e-05</v>
      </c>
      <c r="BM8" s="36" t="n">
        <v>4.206054748937819e-06</v>
      </c>
      <c r="BN8" s="36" t="n"/>
      <c r="BO8" s="36" t="n"/>
      <c r="BP8" s="36" t="n"/>
      <c r="BQ8" s="36" t="n">
        <v>2.305264459608094e-05</v>
      </c>
      <c r="BR8" s="36" t="n">
        <v>7.548206450107968e-06</v>
      </c>
      <c r="BS8" s="37" t="n">
        <v>2.470216828790636e-05</v>
      </c>
      <c r="BT8" s="37" t="n"/>
      <c r="BU8" s="37" t="str">
        <f>IF(ROW()&gt;=2+1,IF(COUNT(INDIRECT(ADDRESS(ROW(BS8)-2,COLUMN(BS8))&amp;":"&amp;ADDRESS(ROW(BS8)+2,COLUMN(BS8))))=5,AVERAGE(INDIRECT(ADDRESS(ROW(BS8)-2,COLUMN(BS8))&amp;":"&amp;ADDRESS(ROW(BS8)+2,COLUMN(BS8)))),""),"")</f>
        <v/>
      </c>
      <c r="CB8" s="32" t="n"/>
      <c r="CC8" s="32" t="n"/>
      <c r="CD8" s="32" t="str">
        <f>IF(ROW()&gt;=2+1,IF(COUNT(INDIRECT(ADDRESS(ROW(CB8)-2,COLUMN(CB8))&amp;":"&amp;ADDRESS(ROW(CB8)+2,COLUMN(CB8))))=5,AVERAGE(INDIRECT(ADDRESS(ROW(CB8)-2,COLUMN(CB8))&amp;":"&amp;ADDRESS(ROW(CB8)+2,COLUMN(CB8)))),""),"")</f>
        <v/>
      </c>
      <c r="CL8" s="39" t="b">
        <v>0</v>
      </c>
      <c r="CM8" s="40" t="n"/>
      <c r="CN8" s="40" t="n"/>
      <c r="CO8" s="40" t="n"/>
    </row>
    <row r="9">
      <c r="A9" s="29" t="n">
        <v>43999</v>
      </c>
      <c r="D9" s="31" t="inlineStr">
        <is>
          <t>O</t>
        </is>
      </c>
      <c r="E9" s="31" t="str">
        <f>"PS"</f>
        <v>PS</v>
      </c>
      <c r="F9" s="30">
        <f>FALSE</f>
        <v>0</v>
      </c>
      <c r="G9" s="30" t="n">
        <v>2</v>
      </c>
      <c r="AK9" s="41" t="n">
        <v>27.85</v>
      </c>
      <c r="BF9" s="42" t="n"/>
      <c r="BG9" s="42" t="n"/>
      <c r="BH9" s="32" t="str">
        <f>IF(ROW()&gt;=2+1,IF(COUNT(INDIRECT(ADDRESS(ROW(BF9)-2,COLUMN(BF9))&amp;":"&amp;ADDRESS(ROW(BF9)+2,COLUMN(BF9))))=5,AVERAGE(INDIRECT(ADDRESS(ROW(BF9)-2,COLUMN(BF9))&amp;":"&amp;ADDRESS(ROW(BF9)+2,COLUMN(BF9)))),""),"")</f>
        <v/>
      </c>
      <c r="BL9" s="36" t="n">
        <v>3.881747500729457e-05</v>
      </c>
      <c r="BM9" s="36" t="n">
        <v>1.75662736546048e-05</v>
      </c>
      <c r="BN9" s="36" t="n"/>
      <c r="BO9" s="36" t="n"/>
      <c r="BP9" s="36" t="n"/>
      <c r="BQ9" s="36" t="n">
        <v>2.052426451596531e-05</v>
      </c>
      <c r="BR9" s="36" t="n">
        <v>6.566370513357252e-06</v>
      </c>
      <c r="BS9" s="36" t="n">
        <v>2.967086976162994e-05</v>
      </c>
      <c r="BT9" s="36" t="n"/>
      <c r="BU9" s="37" t="str">
        <f>IF(ROW()&gt;=2+1,IF(COUNT(INDIRECT(ADDRESS(ROW(BS9)-2,COLUMN(BS9))&amp;":"&amp;ADDRESS(ROW(BS9)+2,COLUMN(BS9))))=5,AVERAGE(INDIRECT(ADDRESS(ROW(BS9)-2,COLUMN(BS9))&amp;":"&amp;ADDRESS(ROW(BS9)+2,COLUMN(BS9)))),""),"")</f>
        <v/>
      </c>
      <c r="CB9" s="42" t="n"/>
      <c r="CC9" s="42" t="n"/>
      <c r="CD9" s="32" t="str">
        <f>IF(ROW()&gt;=2+1,IF(COUNT(INDIRECT(ADDRESS(ROW(CB9)-2,COLUMN(CB9))&amp;":"&amp;ADDRESS(ROW(CB9)+2,COLUMN(CB9))))=5,AVERAGE(INDIRECT(ADDRESS(ROW(CB9)-2,COLUMN(CB9))&amp;":"&amp;ADDRESS(ROW(CB9)+2,COLUMN(CB9)))),""),"")</f>
        <v/>
      </c>
      <c r="CL9" s="39" t="b">
        <v>0</v>
      </c>
      <c r="CM9" s="40" t="n"/>
      <c r="CN9" s="40" t="n"/>
      <c r="CO9" s="40" t="n"/>
    </row>
    <row r="10">
      <c r="A10" s="29" t="n">
        <v>44001</v>
      </c>
      <c r="D10" s="31" t="inlineStr">
        <is>
          <t>O</t>
        </is>
      </c>
      <c r="E10" s="31" t="str">
        <f>"PS"</f>
        <v>PS</v>
      </c>
      <c r="F10" s="30">
        <f>FALSE</f>
        <v>0</v>
      </c>
      <c r="G10" s="30" t="n">
        <v>2</v>
      </c>
      <c r="AK10" s="41" t="n">
        <v>27.58</v>
      </c>
      <c r="BF10" s="42" t="n"/>
      <c r="BG10" s="42" t="n"/>
      <c r="BH10" s="32" t="str">
        <f>IF(ROW()&gt;=2+1,IF(COUNT(INDIRECT(ADDRESS(ROW(BF10)-2,COLUMN(BF10))&amp;":"&amp;ADDRESS(ROW(BF10)+2,COLUMN(BF10))))=5,AVERAGE(INDIRECT(ADDRESS(ROW(BF10)-2,COLUMN(BF10))&amp;":"&amp;ADDRESS(ROW(BF10)+2,COLUMN(BF10)))),""),"")</f>
        <v/>
      </c>
      <c r="BL10" s="36" t="n">
        <v>2.074659348490456e-05</v>
      </c>
      <c r="BM10" s="36" t="n">
        <v>7.048313512254234e-06</v>
      </c>
      <c r="BN10" s="36" t="n"/>
      <c r="BO10" s="36" t="n"/>
      <c r="BP10" s="36" t="n"/>
      <c r="BQ10" s="36" t="n">
        <v>1.985212339521318e-05</v>
      </c>
      <c r="BR10" s="36" t="n">
        <v>4.609039020679718e-06</v>
      </c>
      <c r="BS10" s="36" t="n">
        <v>2.029935844005887e-05</v>
      </c>
      <c r="BT10" s="36" t="n"/>
      <c r="BU10" s="37" t="str">
        <f>IF(ROW()&gt;=2+1,IF(COUNT(INDIRECT(ADDRESS(ROW(BS10)-2,COLUMN(BS10))&amp;":"&amp;ADDRESS(ROW(BS10)+2,COLUMN(BS10))))=5,AVERAGE(INDIRECT(ADDRESS(ROW(BS10)-2,COLUMN(BS10))&amp;":"&amp;ADDRESS(ROW(BS10)+2,COLUMN(BS10)))),""),"")</f>
        <v/>
      </c>
      <c r="CB10" s="42" t="n"/>
      <c r="CC10" s="42" t="n"/>
      <c r="CD10" s="32" t="str">
        <f>IF(ROW()&gt;=2+1,IF(COUNT(INDIRECT(ADDRESS(ROW(CB10)-2,COLUMN(CB10))&amp;":"&amp;ADDRESS(ROW(CB10)+2,COLUMN(CB10))))=5,AVERAGE(INDIRECT(ADDRESS(ROW(CB10)-2,COLUMN(CB10))&amp;":"&amp;ADDRESS(ROW(CB10)+2,COLUMN(CB10)))),""),"")</f>
        <v/>
      </c>
      <c r="CL10" s="39" t="b">
        <v>0</v>
      </c>
      <c r="CM10" s="40" t="n"/>
      <c r="CN10" s="40" t="n"/>
      <c r="CO10" s="40" t="n"/>
    </row>
    <row r="11">
      <c r="A11" s="29" t="n">
        <v>44003</v>
      </c>
      <c r="D11" s="31" t="inlineStr">
        <is>
          <t>O</t>
        </is>
      </c>
      <c r="E11" s="31" t="str">
        <f>"PS"</f>
        <v>PS</v>
      </c>
      <c r="F11" s="30">
        <f>FALSE</f>
        <v>0</v>
      </c>
      <c r="G11" s="30" t="n">
        <v>2</v>
      </c>
      <c r="AK11" s="41" t="n">
        <v>27.08</v>
      </c>
      <c r="BF11" s="42" t="n"/>
      <c r="BG11" s="42" t="n"/>
      <c r="BH11" s="32" t="str">
        <f>IF(ROW()&gt;=2+1,IF(COUNT(INDIRECT(ADDRESS(ROW(BF11)-2,COLUMN(BF11))&amp;":"&amp;ADDRESS(ROW(BF11)+2,COLUMN(BF11))))=5,AVERAGE(INDIRECT(ADDRESS(ROW(BF11)-2,COLUMN(BF11))&amp;":"&amp;ADDRESS(ROW(BF11)+2,COLUMN(BF11)))),""),"")</f>
        <v/>
      </c>
      <c r="BL11" s="36" t="n">
        <v>5.930164445324503e-05</v>
      </c>
      <c r="BM11" s="36" t="n">
        <v>3.711909262346139e-05</v>
      </c>
      <c r="BN11" s="36" t="n"/>
      <c r="BO11" s="36" t="n"/>
      <c r="BP11" s="36" t="n"/>
      <c r="BQ11" s="36" t="n">
        <v>1.556899525449835e-05</v>
      </c>
      <c r="BR11" s="36" t="n">
        <v>1.389587590866265e-05</v>
      </c>
      <c r="BS11" s="36" t="n">
        <v>3.743531985387169e-05</v>
      </c>
      <c r="BT11" s="36" t="n"/>
      <c r="BU11" s="37" t="str">
        <f>IF(ROW()&gt;=2+1,IF(COUNT(INDIRECT(ADDRESS(ROW(BS11)-2,COLUMN(BS11))&amp;":"&amp;ADDRESS(ROW(BS11)+2,COLUMN(BS11))))=5,AVERAGE(INDIRECT(ADDRESS(ROW(BS11)-2,COLUMN(BS11))&amp;":"&amp;ADDRESS(ROW(BS11)+2,COLUMN(BS11)))),""),"")</f>
        <v/>
      </c>
      <c r="CB11" s="42" t="n"/>
      <c r="CC11" s="42" t="n"/>
      <c r="CD11" s="32" t="str">
        <f>IF(ROW()&gt;=2+1,IF(COUNT(INDIRECT(ADDRESS(ROW(CB11)-2,COLUMN(CB11))&amp;":"&amp;ADDRESS(ROW(CB11)+2,COLUMN(CB11))))=5,AVERAGE(INDIRECT(ADDRESS(ROW(CB11)-2,COLUMN(CB11))&amp;":"&amp;ADDRESS(ROW(CB11)+2,COLUMN(CB11)))),""),"")</f>
        <v/>
      </c>
      <c r="CL11" s="39" t="b">
        <v>0</v>
      </c>
      <c r="CM11" s="40" t="n"/>
      <c r="CN11" s="40" t="n"/>
      <c r="CO11" s="40" t="n"/>
    </row>
    <row r="12">
      <c r="A12" s="29" t="n">
        <v>44005</v>
      </c>
      <c r="D12" s="31" t="inlineStr">
        <is>
          <t>O</t>
        </is>
      </c>
      <c r="E12" s="31" t="str">
        <f>"PS"</f>
        <v>PS</v>
      </c>
      <c r="F12" s="30">
        <f>FALSE</f>
        <v>0</v>
      </c>
      <c r="G12" s="30" t="n">
        <v>2</v>
      </c>
      <c r="AK12" s="41" t="n">
        <v>28.28</v>
      </c>
      <c r="BF12" s="42" t="n"/>
      <c r="BG12" s="42" t="n"/>
      <c r="BH12" s="32" t="str">
        <f>IF(ROW()&gt;=2+1,IF(COUNT(INDIRECT(ADDRESS(ROW(BF12)-2,COLUMN(BF12))&amp;":"&amp;ADDRESS(ROW(BF12)+2,COLUMN(BF12))))=5,AVERAGE(INDIRECT(ADDRESS(ROW(BF12)-2,COLUMN(BF12))&amp;":"&amp;ADDRESS(ROW(BF12)+2,COLUMN(BF12)))),""),"")</f>
        <v/>
      </c>
      <c r="BL12" s="36" t="n">
        <v>0.0002863115438442577</v>
      </c>
      <c r="BM12" s="36" t="n">
        <v>0.0001816528845422352</v>
      </c>
      <c r="BN12" s="36" t="n"/>
      <c r="BO12" s="36" t="n"/>
      <c r="BP12" s="36" t="n"/>
      <c r="BQ12" s="36" t="n">
        <v>4.025693285692968e-05</v>
      </c>
      <c r="BR12" s="36" t="n">
        <v>2.05621283207497e-06</v>
      </c>
      <c r="BS12" s="36" t="n">
        <v>0.0001632842383505937</v>
      </c>
      <c r="BT12" s="36" t="n"/>
      <c r="BU12" s="37" t="str">
        <f>IF(ROW()&gt;=2+1,IF(COUNT(INDIRECT(ADDRESS(ROW(BS12)-2,COLUMN(BS12))&amp;":"&amp;ADDRESS(ROW(BS12)+2,COLUMN(BS12))))=5,AVERAGE(INDIRECT(ADDRESS(ROW(BS12)-2,COLUMN(BS12))&amp;":"&amp;ADDRESS(ROW(BS12)+2,COLUMN(BS12)))),""),"")</f>
        <v/>
      </c>
      <c r="CB12" s="42" t="n"/>
      <c r="CC12" s="42" t="n"/>
      <c r="CD12" s="32" t="str">
        <f>IF(ROW()&gt;=2+1,IF(COUNT(INDIRECT(ADDRESS(ROW(CB12)-2,COLUMN(CB12))&amp;":"&amp;ADDRESS(ROW(CB12)+2,COLUMN(CB12))))=5,AVERAGE(INDIRECT(ADDRESS(ROW(CB12)-2,COLUMN(CB12))&amp;":"&amp;ADDRESS(ROW(CB12)+2,COLUMN(CB12)))),""),"")</f>
        <v/>
      </c>
      <c r="CL12" s="39" t="b">
        <v>0</v>
      </c>
      <c r="CM12" s="40" t="n"/>
      <c r="CN12" s="40" t="n"/>
      <c r="CO12" s="40" t="n"/>
    </row>
    <row r="13">
      <c r="A13" s="29" t="n">
        <v>44008</v>
      </c>
      <c r="D13" s="31" t="inlineStr">
        <is>
          <t>O</t>
        </is>
      </c>
      <c r="E13" s="31" t="str">
        <f>"PS"</f>
        <v>PS</v>
      </c>
      <c r="F13" s="30">
        <f>FALSE</f>
        <v>0</v>
      </c>
      <c r="G13" s="30" t="n">
        <v>2</v>
      </c>
      <c r="AK13" s="41" t="n">
        <v>28.28</v>
      </c>
      <c r="BF13" s="42" t="n"/>
      <c r="BG13" s="42" t="n"/>
      <c r="BH13" s="32" t="str">
        <f>IF(ROW()&gt;=2+1,IF(COUNT(INDIRECT(ADDRESS(ROW(BF13)-2,COLUMN(BF13))&amp;":"&amp;ADDRESS(ROW(BF13)+2,COLUMN(BF13))))=5,AVERAGE(INDIRECT(ADDRESS(ROW(BF13)-2,COLUMN(BF13))&amp;":"&amp;ADDRESS(ROW(BF13)+2,COLUMN(BF13)))),""),"")</f>
        <v/>
      </c>
      <c r="BL13" s="36" t="n">
        <v>6.179381414071257e-05</v>
      </c>
      <c r="BM13" s="36" t="n">
        <v>1.789102271727976e-05</v>
      </c>
      <c r="BN13" s="36" t="n"/>
      <c r="BO13" s="36" t="n"/>
      <c r="BP13" s="36" t="n"/>
      <c r="BQ13" s="36" t="n">
        <v>3.995630051521642e-05</v>
      </c>
      <c r="BR13" s="36" t="e">
        <v>#DIV/0!</v>
      </c>
      <c r="BS13" s="36" t="n">
        <v>5.08750573279645e-05</v>
      </c>
      <c r="BT13" s="36" t="n"/>
      <c r="BU13" s="37" t="str">
        <f>IF(ROW()&gt;=2+1,IF(COUNT(INDIRECT(ADDRESS(ROW(BS13)-2,COLUMN(BS13))&amp;":"&amp;ADDRESS(ROW(BS13)+2,COLUMN(BS13))))=5,AVERAGE(INDIRECT(ADDRESS(ROW(BS13)-2,COLUMN(BS13))&amp;":"&amp;ADDRESS(ROW(BS13)+2,COLUMN(BS13)))),""),"")</f>
        <v/>
      </c>
      <c r="CB13" s="42" t="n"/>
      <c r="CC13" s="42" t="n"/>
      <c r="CD13" s="32" t="str">
        <f>IF(ROW()&gt;=2+1,IF(COUNT(INDIRECT(ADDRESS(ROW(CB13)-2,COLUMN(CB13))&amp;":"&amp;ADDRESS(ROW(CB13)+2,COLUMN(CB13))))=5,AVERAGE(INDIRECT(ADDRESS(ROW(CB13)-2,COLUMN(CB13))&amp;":"&amp;ADDRESS(ROW(CB13)+2,COLUMN(CB13)))),""),"")</f>
        <v/>
      </c>
      <c r="CL13" s="39" t="b">
        <v>0</v>
      </c>
      <c r="CM13" s="40" t="n"/>
      <c r="CN13" s="40" t="n"/>
      <c r="CO13" s="40" t="n"/>
    </row>
    <row r="14">
      <c r="A14" s="29" t="n">
        <v>44009</v>
      </c>
      <c r="D14" s="31" t="inlineStr">
        <is>
          <t>O</t>
        </is>
      </c>
      <c r="E14" s="31" t="str">
        <f>"PS"</f>
        <v>PS</v>
      </c>
      <c r="F14" s="30">
        <f>FALSE</f>
        <v>0</v>
      </c>
      <c r="G14" s="30" t="n">
        <v>2</v>
      </c>
      <c r="AK14" s="41" t="n">
        <v>28</v>
      </c>
      <c r="BF14" s="42" t="n"/>
      <c r="BG14" s="42" t="n"/>
      <c r="BH14" s="32" t="str">
        <f>IF(ROW()&gt;=2+1,IF(COUNT(INDIRECT(ADDRESS(ROW(BF14)-2,COLUMN(BF14))&amp;":"&amp;ADDRESS(ROW(BF14)+2,COLUMN(BF14))))=5,AVERAGE(INDIRECT(ADDRESS(ROW(BF14)-2,COLUMN(BF14))&amp;":"&amp;ADDRESS(ROW(BF14)+2,COLUMN(BF14)))),""),"")</f>
        <v/>
      </c>
      <c r="BL14" s="36" t="n">
        <v>8.210627678143463e-05</v>
      </c>
      <c r="BM14" s="36" t="n">
        <v>2.973111320888528e-05</v>
      </c>
      <c r="BN14" s="36" t="n"/>
      <c r="BO14" s="36" t="n"/>
      <c r="BP14" s="36" t="n"/>
      <c r="BQ14" s="36" t="n">
        <v>2.378083578379387e-05</v>
      </c>
      <c r="BR14" s="36" t="e">
        <v>#DIV/0!</v>
      </c>
      <c r="BS14" s="36" t="n">
        <v>5.294355628261426e-05</v>
      </c>
      <c r="BT14" s="36" t="n"/>
      <c r="BU14" s="37" t="str">
        <f>IF(ROW()&gt;=2+1,IF(COUNT(INDIRECT(ADDRESS(ROW(BS14)-2,COLUMN(BS14))&amp;":"&amp;ADDRESS(ROW(BS14)+2,COLUMN(BS14))))=5,AVERAGE(INDIRECT(ADDRESS(ROW(BS14)-2,COLUMN(BS14))&amp;":"&amp;ADDRESS(ROW(BS14)+2,COLUMN(BS14)))),""),"")</f>
        <v/>
      </c>
      <c r="CB14" s="42" t="n"/>
      <c r="CC14" s="42" t="n"/>
      <c r="CD14" s="32" t="str">
        <f>IF(ROW()&gt;=2+1,IF(COUNT(INDIRECT(ADDRESS(ROW(CB14)-2,COLUMN(CB14))&amp;":"&amp;ADDRESS(ROW(CB14)+2,COLUMN(CB14))))=5,AVERAGE(INDIRECT(ADDRESS(ROW(CB14)-2,COLUMN(CB14))&amp;":"&amp;ADDRESS(ROW(CB14)+2,COLUMN(CB14)))),""),"")</f>
        <v/>
      </c>
      <c r="CL14" s="39" t="b">
        <v>0</v>
      </c>
      <c r="CM14" s="40" t="n"/>
      <c r="CN14" s="40" t="n"/>
      <c r="CO14" s="40" t="n"/>
    </row>
    <row r="15">
      <c r="A15" s="29" t="n">
        <v>44012</v>
      </c>
      <c r="D15" s="31" t="inlineStr">
        <is>
          <t>O</t>
        </is>
      </c>
      <c r="E15" s="31" t="str">
        <f>"PS"</f>
        <v>PS</v>
      </c>
      <c r="F15" s="30">
        <f>FALSE</f>
        <v>0</v>
      </c>
      <c r="G15" s="30" t="n">
        <v>2</v>
      </c>
      <c r="AK15" s="41" t="n">
        <v>28.57</v>
      </c>
      <c r="BF15" s="42" t="n"/>
      <c r="BG15" s="42" t="n"/>
      <c r="BH15" s="32" t="str">
        <f>IF(ROW()&gt;=2+1,IF(COUNT(INDIRECT(ADDRESS(ROW(BF15)-2,COLUMN(BF15))&amp;":"&amp;ADDRESS(ROW(BF15)+2,COLUMN(BF15))))=5,AVERAGE(INDIRECT(ADDRESS(ROW(BF15)-2,COLUMN(BF15))&amp;":"&amp;ADDRESS(ROW(BF15)+2,COLUMN(BF15)))),""),"")</f>
        <v/>
      </c>
      <c r="BL15" s="36" t="n">
        <v>5.51300370745337e-05</v>
      </c>
      <c r="BM15" s="36" t="e">
        <v>#DIV/0!</v>
      </c>
      <c r="BN15" s="36" t="n"/>
      <c r="BO15" s="36" t="n"/>
      <c r="BP15" s="36" t="n"/>
      <c r="BQ15" s="36" t="n">
        <v>4.607616396480153e-05</v>
      </c>
      <c r="BR15" s="36" t="e">
        <v>#DIV/0!</v>
      </c>
      <c r="BS15" s="36" t="n">
        <v>5.060310051966761e-05</v>
      </c>
      <c r="BT15" s="36" t="n"/>
      <c r="BU15" s="37" t="str">
        <f>IF(ROW()&gt;=2+1,IF(COUNT(INDIRECT(ADDRESS(ROW(BS15)-2,COLUMN(BS15))&amp;":"&amp;ADDRESS(ROW(BS15)+2,COLUMN(BS15))))=5,AVERAGE(INDIRECT(ADDRESS(ROW(BS15)-2,COLUMN(BS15))&amp;":"&amp;ADDRESS(ROW(BS15)+2,COLUMN(BS15)))),""),"")</f>
        <v/>
      </c>
      <c r="CB15" s="42" t="n"/>
      <c r="CC15" s="42" t="n"/>
      <c r="CD15" s="32" t="str">
        <f>IF(ROW()&gt;=2+1,IF(COUNT(INDIRECT(ADDRESS(ROW(CB15)-2,COLUMN(CB15))&amp;":"&amp;ADDRESS(ROW(CB15)+2,COLUMN(CB15))))=5,AVERAGE(INDIRECT(ADDRESS(ROW(CB15)-2,COLUMN(CB15))&amp;":"&amp;ADDRESS(ROW(CB15)+2,COLUMN(CB15)))),""),"")</f>
        <v/>
      </c>
      <c r="CL15" s="39" t="b">
        <v>0</v>
      </c>
      <c r="CM15" s="40" t="n"/>
      <c r="CN15" s="40" t="n"/>
      <c r="CO15" s="40" t="n"/>
    </row>
    <row r="16">
      <c r="A16" s="29" t="n">
        <v>44019</v>
      </c>
      <c r="D16" s="31" t="inlineStr">
        <is>
          <t>O</t>
        </is>
      </c>
      <c r="E16" s="31" t="str">
        <f>"PS"</f>
        <v>PS</v>
      </c>
      <c r="F16" s="30">
        <f>FALSE</f>
        <v>0</v>
      </c>
      <c r="G16" s="30" t="n">
        <v>2</v>
      </c>
      <c r="AK16" s="41" t="n">
        <v>26.02</v>
      </c>
      <c r="BF16" s="42" t="n"/>
      <c r="BG16" s="42" t="n"/>
      <c r="BH16" s="32" t="str">
        <f>IF(ROW()&gt;=2+1,IF(COUNT(INDIRECT(ADDRESS(ROW(BF16)-2,COLUMN(BF16))&amp;":"&amp;ADDRESS(ROW(BF16)+2,COLUMN(BF16))))=5,AVERAGE(INDIRECT(ADDRESS(ROW(BF16)-2,COLUMN(BF16))&amp;":"&amp;ADDRESS(ROW(BF16)+2,COLUMN(BF16)))),""),"")</f>
        <v/>
      </c>
      <c r="BL16" s="36" t="n">
        <v>4.393839181347064e-05</v>
      </c>
      <c r="BM16" s="36" t="n">
        <v>1.86688054675377e-07</v>
      </c>
      <c r="BN16" s="36" t="n"/>
      <c r="BO16" s="36" t="n"/>
      <c r="BP16" s="36" t="n"/>
      <c r="BQ16" s="36" t="n">
        <v>0</v>
      </c>
      <c r="BR16" s="36" t="e">
        <v>#DIV/0!</v>
      </c>
      <c r="BS16" s="36" t="n">
        <v>2.196919590673532e-05</v>
      </c>
      <c r="BT16" s="36" t="n"/>
      <c r="BU16" s="37" t="str">
        <f>IF(ROW()&gt;=2+1,IF(COUNT(INDIRECT(ADDRESS(ROW(BS16)-2,COLUMN(BS16))&amp;":"&amp;ADDRESS(ROW(BS16)+2,COLUMN(BS16))))=5,AVERAGE(INDIRECT(ADDRESS(ROW(BS16)-2,COLUMN(BS16))&amp;":"&amp;ADDRESS(ROW(BS16)+2,COLUMN(BS16)))),""),"")</f>
        <v/>
      </c>
      <c r="CB16" s="42" t="n"/>
      <c r="CC16" s="42" t="n"/>
      <c r="CD16" s="32" t="str">
        <f>IF(ROW()&gt;=2+1,IF(COUNT(INDIRECT(ADDRESS(ROW(CB16)-2,COLUMN(CB16))&amp;":"&amp;ADDRESS(ROW(CB16)+2,COLUMN(CB16))))=5,AVERAGE(INDIRECT(ADDRESS(ROW(CB16)-2,COLUMN(CB16))&amp;":"&amp;ADDRESS(ROW(CB16)+2,COLUMN(CB16)))),""),"")</f>
        <v/>
      </c>
      <c r="CL16" s="39" t="b">
        <v>0</v>
      </c>
      <c r="CM16" s="40" t="n"/>
      <c r="CN16" s="40" t="n"/>
      <c r="CO16" s="40" t="n"/>
    </row>
    <row r="17">
      <c r="A17" s="29" t="n">
        <v>44021</v>
      </c>
      <c r="D17" s="31" t="inlineStr">
        <is>
          <t>O</t>
        </is>
      </c>
      <c r="E17" s="31" t="str">
        <f>"PS"</f>
        <v>PS</v>
      </c>
      <c r="F17" s="30">
        <f>FALSE</f>
        <v>0</v>
      </c>
      <c r="G17" s="30" t="n">
        <v>2</v>
      </c>
      <c r="AK17" s="41" t="n">
        <v>24.58</v>
      </c>
      <c r="BF17" s="42" t="n"/>
      <c r="BG17" s="42" t="n"/>
      <c r="BH17" s="32" t="str">
        <f>IF(ROW()&gt;=2+1,IF(COUNT(INDIRECT(ADDRESS(ROW(BF17)-2,COLUMN(BF17))&amp;":"&amp;ADDRESS(ROW(BF17)+2,COLUMN(BF17))))=5,AVERAGE(INDIRECT(ADDRESS(ROW(BF17)-2,COLUMN(BF17))&amp;":"&amp;ADDRESS(ROW(BF17)+2,COLUMN(BF17)))),""),"")</f>
        <v/>
      </c>
      <c r="BL17" s="36" t="n">
        <v>9.567091101825401e-06</v>
      </c>
      <c r="BM17" s="36" t="n">
        <v>2.96624456515023e-06</v>
      </c>
      <c r="BN17" s="36" t="n"/>
      <c r="BO17" s="36" t="n"/>
      <c r="BP17" s="36" t="n"/>
      <c r="BQ17" s="36" t="n">
        <v>0</v>
      </c>
      <c r="BR17" s="36" t="e">
        <v>#DIV/0!</v>
      </c>
      <c r="BS17" s="36" t="n">
        <v>4.7835455509127e-06</v>
      </c>
      <c r="BT17" s="36" t="n"/>
      <c r="BU17" s="37" t="str">
        <f>IF(ROW()&gt;=2+1,IF(COUNT(INDIRECT(ADDRESS(ROW(BS17)-2,COLUMN(BS17))&amp;":"&amp;ADDRESS(ROW(BS17)+2,COLUMN(BS17))))=5,AVERAGE(INDIRECT(ADDRESS(ROW(BS17)-2,COLUMN(BS17))&amp;":"&amp;ADDRESS(ROW(BS17)+2,COLUMN(BS17)))),""),"")</f>
        <v/>
      </c>
      <c r="CB17" s="42" t="n"/>
      <c r="CC17" s="42" t="n"/>
      <c r="CD17" s="32" t="str">
        <f>IF(ROW()&gt;=2+1,IF(COUNT(INDIRECT(ADDRESS(ROW(CB17)-2,COLUMN(CB17))&amp;":"&amp;ADDRESS(ROW(CB17)+2,COLUMN(CB17))))=5,AVERAGE(INDIRECT(ADDRESS(ROW(CB17)-2,COLUMN(CB17))&amp;":"&amp;ADDRESS(ROW(CB17)+2,COLUMN(CB17)))),""),"")</f>
        <v/>
      </c>
      <c r="CL17" s="39" t="b">
        <v>0</v>
      </c>
      <c r="CM17" s="40" t="n"/>
      <c r="CN17" s="40" t="n"/>
      <c r="CO17" s="40" t="n"/>
    </row>
    <row r="18">
      <c r="A18" s="29" t="n">
        <v>44024</v>
      </c>
      <c r="D18" s="31" t="inlineStr">
        <is>
          <t>O</t>
        </is>
      </c>
      <c r="E18" s="31" t="str">
        <f>"PS"</f>
        <v>PS</v>
      </c>
      <c r="F18" s="30">
        <f>FALSE</f>
        <v>0</v>
      </c>
      <c r="G18" s="30" t="n">
        <v>2</v>
      </c>
      <c r="AK18" s="41" t="n">
        <v>26.77</v>
      </c>
      <c r="BF18" s="42" t="n"/>
      <c r="BG18" s="42" t="n"/>
      <c r="BH18" s="32" t="str">
        <f>IF(ROW()&gt;=2+1,IF(COUNT(INDIRECT(ADDRESS(ROW(BF18)-2,COLUMN(BF18))&amp;":"&amp;ADDRESS(ROW(BF18)+2,COLUMN(BF18))))=5,AVERAGE(INDIRECT(ADDRESS(ROW(BF18)-2,COLUMN(BF18))&amp;":"&amp;ADDRESS(ROW(BF18)+2,COLUMN(BF18)))),""),"")</f>
        <v/>
      </c>
      <c r="BL18" s="36" t="n">
        <v>5.887663874235108e-05</v>
      </c>
      <c r="BM18" s="36" t="n">
        <v>1.557126265846852e-05</v>
      </c>
      <c r="BN18" s="36" t="n"/>
      <c r="BO18" s="36" t="n"/>
      <c r="BP18" s="36" t="n"/>
      <c r="BQ18" s="36" t="n">
        <v>6.436384596872668e-05</v>
      </c>
      <c r="BR18" s="36" t="n">
        <v>2.078583548655313e-05</v>
      </c>
      <c r="BS18" s="36" t="n">
        <v>6.162024235553887e-05</v>
      </c>
      <c r="BT18" s="36" t="n"/>
      <c r="BU18" s="37" t="str">
        <f>IF(ROW()&gt;=2+1,IF(COUNT(INDIRECT(ADDRESS(ROW(BS18)-2,COLUMN(BS18))&amp;":"&amp;ADDRESS(ROW(BS18)+2,COLUMN(BS18))))=5,AVERAGE(INDIRECT(ADDRESS(ROW(BS18)-2,COLUMN(BS18))&amp;":"&amp;ADDRESS(ROW(BS18)+2,COLUMN(BS18)))),""),"")</f>
        <v/>
      </c>
      <c r="CB18" s="42" t="n"/>
      <c r="CC18" s="42" t="n"/>
      <c r="CD18" s="32" t="str">
        <f>IF(ROW()&gt;=2+1,IF(COUNT(INDIRECT(ADDRESS(ROW(CB18)-2,COLUMN(CB18))&amp;":"&amp;ADDRESS(ROW(CB18)+2,COLUMN(CB18))))=5,AVERAGE(INDIRECT(ADDRESS(ROW(CB18)-2,COLUMN(CB18))&amp;":"&amp;ADDRESS(ROW(CB18)+2,COLUMN(CB18)))),""),"")</f>
        <v/>
      </c>
      <c r="CL18" s="39" t="b">
        <v>0</v>
      </c>
      <c r="CM18" s="40" t="n"/>
      <c r="CN18" s="40" t="n"/>
      <c r="CO18" s="40" t="n"/>
    </row>
    <row r="19">
      <c r="A19" s="29" t="n">
        <v>44025</v>
      </c>
      <c r="D19" s="31" t="inlineStr">
        <is>
          <t>O</t>
        </is>
      </c>
      <c r="E19" s="31" t="str">
        <f>"PS"</f>
        <v>PS</v>
      </c>
      <c r="F19" s="30">
        <f>FALSE</f>
        <v>0</v>
      </c>
      <c r="G19" s="30" t="n">
        <v>2</v>
      </c>
      <c r="AK19" s="41" t="n">
        <v>25.74</v>
      </c>
      <c r="BF19" s="42" t="n"/>
      <c r="BG19" s="42" t="n"/>
      <c r="BH19" s="32" t="str">
        <f>IF(ROW()&gt;=2+1,IF(COUNT(INDIRECT(ADDRESS(ROW(BF19)-2,COLUMN(BF19))&amp;":"&amp;ADDRESS(ROW(BF19)+2,COLUMN(BF19))))=5,AVERAGE(INDIRECT(ADDRESS(ROW(BF19)-2,COLUMN(BF19))&amp;":"&amp;ADDRESS(ROW(BF19)+2,COLUMN(BF19)))),""),"")</f>
        <v/>
      </c>
      <c r="BL19" s="36" t="n">
        <v>1.459745842334161e-05</v>
      </c>
      <c r="BM19" s="36" t="n">
        <v>2.965041440829637e-06</v>
      </c>
      <c r="BN19" s="36" t="n"/>
      <c r="BO19" s="36" t="n"/>
      <c r="BP19" s="36" t="n"/>
      <c r="BQ19" s="36" t="n">
        <v>0</v>
      </c>
      <c r="BR19" s="36" t="e">
        <v>#DIV/0!</v>
      </c>
      <c r="BS19" s="36" t="n">
        <v>7.298729211670803e-06</v>
      </c>
      <c r="BT19" s="36" t="n"/>
      <c r="BU19" s="37" t="str">
        <f>IF(ROW()&gt;=2+1,IF(COUNT(INDIRECT(ADDRESS(ROW(BS19)-2,COLUMN(BS19))&amp;":"&amp;ADDRESS(ROW(BS19)+2,COLUMN(BS19))))=5,AVERAGE(INDIRECT(ADDRESS(ROW(BS19)-2,COLUMN(BS19))&amp;":"&amp;ADDRESS(ROW(BS19)+2,COLUMN(BS19)))),""),"")</f>
        <v/>
      </c>
      <c r="CB19" s="42" t="n"/>
      <c r="CC19" s="42" t="n"/>
      <c r="CD19" s="32" t="str">
        <f>IF(ROW()&gt;=2+1,IF(COUNT(INDIRECT(ADDRESS(ROW(CB19)-2,COLUMN(CB19))&amp;":"&amp;ADDRESS(ROW(CB19)+2,COLUMN(CB19))))=5,AVERAGE(INDIRECT(ADDRESS(ROW(CB19)-2,COLUMN(CB19))&amp;":"&amp;ADDRESS(ROW(CB19)+2,COLUMN(CB19)))),""),"")</f>
        <v/>
      </c>
      <c r="CL19" s="39" t="b">
        <v>0</v>
      </c>
      <c r="CM19" s="40" t="n"/>
      <c r="CN19" s="40" t="n"/>
      <c r="CO19" s="40" t="n"/>
    </row>
    <row r="20">
      <c r="A20" s="29" t="n">
        <v>44027</v>
      </c>
      <c r="D20" s="31" t="inlineStr">
        <is>
          <t>O</t>
        </is>
      </c>
      <c r="E20" s="31" t="str">
        <f>"PS"</f>
        <v>PS</v>
      </c>
      <c r="F20" s="30">
        <f>FALSE</f>
        <v>0</v>
      </c>
      <c r="G20" s="30" t="n">
        <v>2</v>
      </c>
      <c r="AK20" s="41" t="n">
        <v>26.17</v>
      </c>
      <c r="BF20" s="42" t="n">
        <v>3173.970295500693</v>
      </c>
      <c r="BG20" s="42" t="n"/>
      <c r="BH20" s="32" t="str">
        <f>IF(ROW()&gt;=2+1,IF(COUNT(INDIRECT(ADDRESS(ROW(BF20)-2,COLUMN(BF20))&amp;":"&amp;ADDRESS(ROW(BF20)+2,COLUMN(BF20))))=5,AVERAGE(INDIRECT(ADDRESS(ROW(BF20)-2,COLUMN(BF20))&amp;":"&amp;ADDRESS(ROW(BF20)+2,COLUMN(BF20)))),""),"")</f>
        <v/>
      </c>
      <c r="BL20" s="36" t="n">
        <v>8.130665608231736e-05</v>
      </c>
      <c r="BM20" s="36" t="n">
        <v>3.307859626690717e-05</v>
      </c>
      <c r="BN20" s="36" t="n"/>
      <c r="BO20" s="36" t="n"/>
      <c r="BP20" s="36" t="n"/>
      <c r="BQ20" s="36" t="n">
        <v>6.104634043789253e-05</v>
      </c>
      <c r="BR20" s="36" t="e">
        <v>#DIV/0!</v>
      </c>
      <c r="BS20" s="36" t="n">
        <v>7.117649826010494e-05</v>
      </c>
      <c r="BT20" s="36" t="n"/>
      <c r="BU20" s="37" t="str">
        <f>IF(ROW()&gt;=2+1,IF(COUNT(INDIRECT(ADDRESS(ROW(BS20)-2,COLUMN(BS20))&amp;":"&amp;ADDRESS(ROW(BS20)+2,COLUMN(BS20))))=5,AVERAGE(INDIRECT(ADDRESS(ROW(BS20)-2,COLUMN(BS20))&amp;":"&amp;ADDRESS(ROW(BS20)+2,COLUMN(BS20)))),""),"")</f>
        <v/>
      </c>
      <c r="CB20" s="42" t="n">
        <v>198812.2660840881</v>
      </c>
      <c r="CC20" s="42" t="n"/>
      <c r="CD20" s="32" t="str">
        <f>IF(ROW()&gt;=2+1,IF(COUNT(INDIRECT(ADDRESS(ROW(CB20)-2,COLUMN(CB20))&amp;":"&amp;ADDRESS(ROW(CB20)+2,COLUMN(CB20))))=5,AVERAGE(INDIRECT(ADDRESS(ROW(CB20)-2,COLUMN(CB20))&amp;":"&amp;ADDRESS(ROW(CB20)+2,COLUMN(CB20)))),""),"")</f>
        <v/>
      </c>
      <c r="CL20" s="39" t="b">
        <v>0</v>
      </c>
      <c r="CM20" s="40" t="n"/>
      <c r="CN20" s="40" t="n"/>
      <c r="CO20" s="40" t="n"/>
    </row>
    <row r="21" ht="15.75" customHeight="1" s="38">
      <c r="A21" s="29" t="n">
        <v>44029</v>
      </c>
      <c r="D21" s="31" t="inlineStr">
        <is>
          <t>O</t>
        </is>
      </c>
      <c r="E21" s="31" t="str">
        <f>"PS"</f>
        <v>PS</v>
      </c>
      <c r="F21" s="30">
        <f>FALSE</f>
        <v>0</v>
      </c>
      <c r="G21" s="30" t="n">
        <v>2</v>
      </c>
      <c r="AK21" s="41" t="n">
        <v>28.17</v>
      </c>
      <c r="BF21" s="42" t="n"/>
      <c r="BG21" s="42" t="n"/>
      <c r="BH21" s="32" t="str">
        <f>IF(ROW()&gt;=2+1,IF(COUNT(INDIRECT(ADDRESS(ROW(BF21)-2,COLUMN(BF21))&amp;":"&amp;ADDRESS(ROW(BF21)+2,COLUMN(BF21))))=5,AVERAGE(INDIRECT(ADDRESS(ROW(BF21)-2,COLUMN(BF21))&amp;":"&amp;ADDRESS(ROW(BF21)+2,COLUMN(BF21)))),""),"")</f>
        <v/>
      </c>
      <c r="BL21" s="36" t="n">
        <v>0.0002646600731363599</v>
      </c>
      <c r="BM21" s="36" t="n">
        <v>9.457647538823057e-05</v>
      </c>
      <c r="BN21" s="36" t="n"/>
      <c r="BO21" s="36" t="n"/>
      <c r="BP21" s="36" t="n"/>
      <c r="BQ21" s="36" t="n">
        <v>0.0002980118126052162</v>
      </c>
      <c r="BR21" s="36" t="n">
        <v>0.0001057763407781551</v>
      </c>
      <c r="BS21" s="36" t="n">
        <v>0.0002813359428707881</v>
      </c>
      <c r="BT21" s="36" t="n"/>
      <c r="BU21" s="37" t="str">
        <f>IF(ROW()&gt;=2+1,IF(COUNT(INDIRECT(ADDRESS(ROW(BS21)-2,COLUMN(BS21))&amp;":"&amp;ADDRESS(ROW(BS21)+2,COLUMN(BS21))))=5,AVERAGE(INDIRECT(ADDRESS(ROW(BS21)-2,COLUMN(BS21))&amp;":"&amp;ADDRESS(ROW(BS21)+2,COLUMN(BS21)))),""),"")</f>
        <v/>
      </c>
      <c r="CB21" s="42" t="n"/>
      <c r="CC21" s="42" t="n"/>
      <c r="CD21" s="32" t="str">
        <f>IF(ROW()&gt;=2+1,IF(COUNT(INDIRECT(ADDRESS(ROW(CB21)-2,COLUMN(CB21))&amp;":"&amp;ADDRESS(ROW(CB21)+2,COLUMN(CB21))))=5,AVERAGE(INDIRECT(ADDRESS(ROW(CB21)-2,COLUMN(CB21))&amp;":"&amp;ADDRESS(ROW(CB21)+2,COLUMN(CB21)))),""),"")</f>
        <v/>
      </c>
      <c r="CL21" s="39" t="b">
        <v>0</v>
      </c>
      <c r="CM21" s="40" t="n"/>
      <c r="CN21" s="40" t="n"/>
      <c r="CO21" s="40" t="n"/>
    </row>
    <row r="22" ht="15.75" customHeight="1" s="38">
      <c r="A22" s="29" t="n">
        <v>44031</v>
      </c>
      <c r="D22" s="31" t="inlineStr">
        <is>
          <t>O</t>
        </is>
      </c>
      <c r="E22" s="31" t="str">
        <f>"PS"</f>
        <v>PS</v>
      </c>
      <c r="F22" s="30">
        <f>FALSE</f>
        <v>0</v>
      </c>
      <c r="G22" s="30" t="n">
        <v>2</v>
      </c>
      <c r="AK22" s="41" t="n">
        <v>28.27</v>
      </c>
      <c r="BF22" s="42" t="n"/>
      <c r="BG22" s="42" t="n"/>
      <c r="BH22" s="32" t="str">
        <f>IF(ROW()&gt;=2+1,IF(COUNT(INDIRECT(ADDRESS(ROW(BF22)-2,COLUMN(BF22))&amp;":"&amp;ADDRESS(ROW(BF22)+2,COLUMN(BF22))))=5,AVERAGE(INDIRECT(ADDRESS(ROW(BF22)-2,COLUMN(BF22))&amp;":"&amp;ADDRESS(ROW(BF22)+2,COLUMN(BF22)))),""),"")</f>
        <v/>
      </c>
      <c r="BL22" s="36" t="n">
        <v>0.0002641114132339763</v>
      </c>
      <c r="BM22" s="36" t="n">
        <v>8.99587397162896e-05</v>
      </c>
      <c r="BN22" s="36" t="n"/>
      <c r="BO22" s="36" t="n"/>
      <c r="BP22" s="36" t="n"/>
      <c r="BQ22" s="36" t="n">
        <v>0.0003542792987592577</v>
      </c>
      <c r="BR22" s="36" t="n">
        <v>3.987771618482341e-05</v>
      </c>
      <c r="BS22" s="36" t="n">
        <v>0.000309195355996617</v>
      </c>
      <c r="BT22" s="36" t="n"/>
      <c r="BU22" s="37" t="str">
        <f>IF(ROW()&gt;=2+1,IF(COUNT(INDIRECT(ADDRESS(ROW(BS22)-2,COLUMN(BS22))&amp;":"&amp;ADDRESS(ROW(BS22)+2,COLUMN(BS22))))=5,AVERAGE(INDIRECT(ADDRESS(ROW(BS22)-2,COLUMN(BS22))&amp;":"&amp;ADDRESS(ROW(BS22)+2,COLUMN(BS22)))),""),"")</f>
        <v/>
      </c>
      <c r="CB22" s="42" t="n"/>
      <c r="CC22" s="42" t="n"/>
      <c r="CD22" s="32" t="str">
        <f>IF(ROW()&gt;=2+1,IF(COUNT(INDIRECT(ADDRESS(ROW(CB22)-2,COLUMN(CB22))&amp;":"&amp;ADDRESS(ROW(CB22)+2,COLUMN(CB22))))=5,AVERAGE(INDIRECT(ADDRESS(ROW(CB22)-2,COLUMN(CB22))&amp;":"&amp;ADDRESS(ROW(CB22)+2,COLUMN(CB22)))),""),"")</f>
        <v/>
      </c>
      <c r="CL22" s="39" t="b">
        <v>0</v>
      </c>
      <c r="CM22" s="40" t="n"/>
      <c r="CN22" s="40" t="n"/>
      <c r="CO22" s="40" t="n"/>
    </row>
    <row r="23" ht="15.75" customHeight="1" s="38">
      <c r="A23" s="29" t="n">
        <v>44033</v>
      </c>
      <c r="D23" s="31" t="inlineStr">
        <is>
          <t>O</t>
        </is>
      </c>
      <c r="E23" s="31" t="str">
        <f>"PS"</f>
        <v>PS</v>
      </c>
      <c r="F23" s="30">
        <f>FALSE</f>
        <v>0</v>
      </c>
      <c r="G23" s="30" t="n">
        <v>2</v>
      </c>
      <c r="AK23" s="41" t="n">
        <v>26.74</v>
      </c>
      <c r="BF23" s="42" t="n">
        <v>841.5224797338561</v>
      </c>
      <c r="BG23" s="42" t="n"/>
      <c r="BH23" s="32" t="str">
        <f>IF(ROW()&gt;=2+1,IF(COUNT(INDIRECT(ADDRESS(ROW(BF23)-2,COLUMN(BF23))&amp;":"&amp;ADDRESS(ROW(BF23)+2,COLUMN(BF23))))=5,AVERAGE(INDIRECT(ADDRESS(ROW(BF23)-2,COLUMN(BF23))&amp;":"&amp;ADDRESS(ROW(BF23)+2,COLUMN(BF23)))),""),"")</f>
        <v/>
      </c>
      <c r="BL23" s="36" t="n">
        <v>8.56366625671177e-05</v>
      </c>
      <c r="BM23" s="36" t="e">
        <v>#DIV/0!</v>
      </c>
      <c r="BN23" s="36" t="n"/>
      <c r="BO23" s="36" t="n"/>
      <c r="BP23" s="36" t="n"/>
      <c r="BQ23" s="36" t="n">
        <v>3.397848861488151e-05</v>
      </c>
      <c r="BR23" s="36" t="n">
        <v>1.211990955546158e-05</v>
      </c>
      <c r="BS23" s="36" t="n">
        <v>5.980757559099961e-05</v>
      </c>
      <c r="BT23" s="36" t="n"/>
      <c r="BU23" s="37" t="str">
        <f>IF(ROW()&gt;=2+1,IF(COUNT(INDIRECT(ADDRESS(ROW(BS23)-2,COLUMN(BS23))&amp;":"&amp;ADDRESS(ROW(BS23)+2,COLUMN(BS23))))=5,AVERAGE(INDIRECT(ADDRESS(ROW(BS23)-2,COLUMN(BS23))&amp;":"&amp;ADDRESS(ROW(BS23)+2,COLUMN(BS23)))),""),"")</f>
        <v/>
      </c>
      <c r="CB23" s="42" t="n">
        <v>29308.65435974039</v>
      </c>
      <c r="CC23" s="42" t="n"/>
      <c r="CD23" s="32" t="str">
        <f>IF(ROW()&gt;=2+1,IF(COUNT(INDIRECT(ADDRESS(ROW(CB23)-2,COLUMN(CB23))&amp;":"&amp;ADDRESS(ROW(CB23)+2,COLUMN(CB23))))=5,AVERAGE(INDIRECT(ADDRESS(ROW(CB23)-2,COLUMN(CB23))&amp;":"&amp;ADDRESS(ROW(CB23)+2,COLUMN(CB23)))),""),"")</f>
        <v/>
      </c>
      <c r="CL23" s="39" t="b">
        <v>0</v>
      </c>
      <c r="CM23" s="40" t="n"/>
      <c r="CN23" s="40" t="n"/>
      <c r="CO23" s="40" t="n"/>
    </row>
    <row r="24" ht="15.75" customHeight="1" s="38">
      <c r="A24" s="29" t="n">
        <v>44035</v>
      </c>
      <c r="D24" s="31" t="inlineStr">
        <is>
          <t>O</t>
        </is>
      </c>
      <c r="E24" s="31" t="str">
        <f>"PS"</f>
        <v>PS</v>
      </c>
      <c r="F24" s="30">
        <f>FALSE</f>
        <v>0</v>
      </c>
      <c r="G24" s="30" t="n">
        <v>2</v>
      </c>
      <c r="AK24" s="41" t="n">
        <v>27.43</v>
      </c>
      <c r="BF24" s="42" t="n">
        <v>2049.510665373325</v>
      </c>
      <c r="BG24" s="42" t="n"/>
      <c r="BH24" s="32" t="str">
        <f>IF(ROW()&gt;=2+1,IF(COUNT(INDIRECT(ADDRESS(ROW(BF24)-2,COLUMN(BF24))&amp;":"&amp;ADDRESS(ROW(BF24)+2,COLUMN(BF24))))=5,AVERAGE(INDIRECT(ADDRESS(ROW(BF24)-2,COLUMN(BF24))&amp;":"&amp;ADDRESS(ROW(BF24)+2,COLUMN(BF24)))),""),"")</f>
        <v/>
      </c>
      <c r="BL24" s="36" t="n">
        <v>0.0001405379966340354</v>
      </c>
      <c r="BM24" s="36" t="n">
        <v>4.25630537254953e-05</v>
      </c>
      <c r="BN24" s="36" t="n"/>
      <c r="BO24" s="36" t="n"/>
      <c r="BP24" s="36" t="n"/>
      <c r="BQ24" s="36" t="n">
        <v>0.0002206986044675122</v>
      </c>
      <c r="BR24" s="36" t="n">
        <v>5.641500920321301e-05</v>
      </c>
      <c r="BS24" s="36" t="n">
        <v>0.0001806183005507738</v>
      </c>
      <c r="BT24" s="36" t="n"/>
      <c r="BU24" s="37" t="str">
        <f>IF(ROW()&gt;=2+1,IF(COUNT(INDIRECT(ADDRESS(ROW(BS24)-2,COLUMN(BS24))&amp;":"&amp;ADDRESS(ROW(BS24)+2,COLUMN(BS24))))=5,AVERAGE(INDIRECT(ADDRESS(ROW(BS24)-2,COLUMN(BS24))&amp;":"&amp;ADDRESS(ROW(BS24)+2,COLUMN(BS24)))),""),"")</f>
        <v/>
      </c>
      <c r="CB24" s="42" t="n">
        <v>114755.9659974266</v>
      </c>
      <c r="CC24" s="42" t="n"/>
      <c r="CD24" s="32" t="str">
        <f>IF(ROW()&gt;=2+1,IF(COUNT(INDIRECT(ADDRESS(ROW(CB24)-2,COLUMN(CB24))&amp;":"&amp;ADDRESS(ROW(CB24)+2,COLUMN(CB24))))=5,AVERAGE(INDIRECT(ADDRESS(ROW(CB24)-2,COLUMN(CB24))&amp;":"&amp;ADDRESS(ROW(CB24)+2,COLUMN(CB24)))),""),"")</f>
        <v/>
      </c>
      <c r="CL24" s="39" t="b">
        <v>0</v>
      </c>
      <c r="CM24" s="40" t="n"/>
      <c r="CN24" s="40" t="n"/>
      <c r="CO24" s="40" t="n"/>
    </row>
    <row r="25" ht="15.75" customHeight="1" s="38">
      <c r="A25" s="29" t="n">
        <v>44037</v>
      </c>
      <c r="D25" s="31" t="inlineStr">
        <is>
          <t>O</t>
        </is>
      </c>
      <c r="E25" s="31" t="str">
        <f>"PS"</f>
        <v>PS</v>
      </c>
      <c r="F25" s="30">
        <f>FALSE</f>
        <v>0</v>
      </c>
      <c r="G25" s="30" t="n">
        <v>2</v>
      </c>
      <c r="AK25" s="41" t="n">
        <v>27.76</v>
      </c>
      <c r="BF25" s="42" t="n">
        <v>1958.593345238856</v>
      </c>
      <c r="BG25" s="42" t="n"/>
      <c r="BH25" s="32" t="str">
        <f>IF(ROW()&gt;=2+1,IF(COUNT(INDIRECT(ADDRESS(ROW(BF25)-2,COLUMN(BF25))&amp;":"&amp;ADDRESS(ROW(BF25)+2,COLUMN(BF25))))=5,AVERAGE(INDIRECT(ADDRESS(ROW(BF25)-2,COLUMN(BF25))&amp;":"&amp;ADDRESS(ROW(BF25)+2,COLUMN(BF25)))),""),"")</f>
        <v/>
      </c>
      <c r="BL25" s="36" t="n">
        <v>0.0002370475224029419</v>
      </c>
      <c r="BM25" s="36" t="n">
        <v>3.229043870647964e-05</v>
      </c>
      <c r="BN25" s="36" t="n"/>
      <c r="BO25" s="36" t="n"/>
      <c r="BP25" s="36" t="n"/>
      <c r="BQ25" s="36" t="n">
        <v>9.299212805079601e-05</v>
      </c>
      <c r="BR25" s="36" t="n">
        <v>4.156549120756667e-05</v>
      </c>
      <c r="BS25" s="36" t="n">
        <v>0.000165019825226869</v>
      </c>
      <c r="BT25" s="36" t="n"/>
      <c r="BU25" s="37" t="str">
        <f>IF(ROW()&gt;=2+1,IF(COUNT(INDIRECT(ADDRESS(ROW(BS25)-2,COLUMN(BS25))&amp;":"&amp;ADDRESS(ROW(BS25)+2,COLUMN(BS25))))=5,AVERAGE(INDIRECT(ADDRESS(ROW(BS25)-2,COLUMN(BS25))&amp;":"&amp;ADDRESS(ROW(BS25)+2,COLUMN(BS25)))),""),"")</f>
        <v/>
      </c>
      <c r="CB25" s="42" t="n">
        <v>122395.7775621335</v>
      </c>
      <c r="CC25" s="42" t="n"/>
      <c r="CD25" s="32" t="str">
        <f>IF(ROW()&gt;=2+1,IF(COUNT(INDIRECT(ADDRESS(ROW(CB25)-2,COLUMN(CB25))&amp;":"&amp;ADDRESS(ROW(CB25)+2,COLUMN(CB25))))=5,AVERAGE(INDIRECT(ADDRESS(ROW(CB25)-2,COLUMN(CB25))&amp;":"&amp;ADDRESS(ROW(CB25)+2,COLUMN(CB25)))),""),"")</f>
        <v/>
      </c>
      <c r="CL25" s="39" t="b">
        <v>0</v>
      </c>
      <c r="CM25" s="40" t="n"/>
      <c r="CN25" s="40" t="n"/>
      <c r="CO25" s="40" t="n"/>
    </row>
    <row r="26" ht="15.75" customHeight="1" s="38">
      <c r="A26" s="29" t="n">
        <v>44039</v>
      </c>
      <c r="D26" s="31" t="inlineStr">
        <is>
          <t>O</t>
        </is>
      </c>
      <c r="E26" s="31" t="str">
        <f>"PS"</f>
        <v>PS</v>
      </c>
      <c r="F26" s="30">
        <f>FALSE</f>
        <v>0</v>
      </c>
      <c r="G26" s="30" t="n">
        <v>2</v>
      </c>
      <c r="AK26" s="41" t="n">
        <v>27.38</v>
      </c>
      <c r="BF26" s="42" t="n">
        <v>1909.404682125873</v>
      </c>
      <c r="BG26" s="42" t="n"/>
      <c r="BH26" s="32" t="str">
        <f>IF(ROW()&gt;=2+1,IF(COUNT(INDIRECT(ADDRESS(ROW(BF26)-2,COLUMN(BF26))&amp;":"&amp;ADDRESS(ROW(BF26)+2,COLUMN(BF26))))=5,AVERAGE(INDIRECT(ADDRESS(ROW(BF26)-2,COLUMN(BF26))&amp;":"&amp;ADDRESS(ROW(BF26)+2,COLUMN(BF26)))),""),"")</f>
        <v/>
      </c>
      <c r="BL26" s="36" t="n">
        <v>0.0001588997322313092</v>
      </c>
      <c r="BM26" s="36" t="n">
        <v>5.496442843589741e-05</v>
      </c>
      <c r="BN26" s="36" t="n"/>
      <c r="BO26" s="36" t="n"/>
      <c r="BP26" s="36" t="n"/>
      <c r="BQ26" s="36" t="n">
        <v>0.000142462800855458</v>
      </c>
      <c r="BR26" s="36" t="n">
        <v>3.198702394624585e-05</v>
      </c>
      <c r="BS26" s="36" t="n">
        <v>0.0001506812665433836</v>
      </c>
      <c r="BT26" s="36" t="n"/>
      <c r="BU26" s="37" t="str">
        <f>IF(ROW()&gt;=2+1,IF(COUNT(INDIRECT(ADDRESS(ROW(BS26)-2,COLUMN(BS26))&amp;":"&amp;ADDRESS(ROW(BS26)+2,COLUMN(BS26))))=5,AVERAGE(INDIRECT(ADDRESS(ROW(BS26)-2,COLUMN(BS26))&amp;":"&amp;ADDRESS(ROW(BS26)+2,COLUMN(BS26)))),""),"")</f>
        <v/>
      </c>
      <c r="CB26" s="42" t="n">
        <v>97437.10870296287</v>
      </c>
      <c r="CC26" s="42" t="n"/>
      <c r="CD26" s="32" t="str">
        <f>IF(ROW()&gt;=2+1,IF(COUNT(INDIRECT(ADDRESS(ROW(CB26)-2,COLUMN(CB26))&amp;":"&amp;ADDRESS(ROW(CB26)+2,COLUMN(CB26))))=5,AVERAGE(INDIRECT(ADDRESS(ROW(CB26)-2,COLUMN(CB26))&amp;":"&amp;ADDRESS(ROW(CB26)+2,COLUMN(CB26)))),""),"")</f>
        <v/>
      </c>
      <c r="CL26" s="39" t="b">
        <v>0</v>
      </c>
      <c r="CM26" s="40" t="n"/>
      <c r="CN26" s="40" t="n"/>
      <c r="CO26" s="40" t="n"/>
    </row>
    <row r="27" ht="15.75" customHeight="1" s="38">
      <c r="A27" s="29" t="n">
        <v>44041</v>
      </c>
      <c r="D27" s="31" t="inlineStr">
        <is>
          <t>O</t>
        </is>
      </c>
      <c r="E27" s="31" t="str">
        <f>"PS"</f>
        <v>PS</v>
      </c>
      <c r="F27" s="30">
        <f>FALSE</f>
        <v>0</v>
      </c>
      <c r="G27" s="30" t="n">
        <v>2</v>
      </c>
      <c r="AK27" s="41" t="n">
        <v>26.84</v>
      </c>
      <c r="BF27" s="42" t="n">
        <v>3067.16565966019</v>
      </c>
      <c r="BG27" s="42" t="n"/>
      <c r="BH27" s="32" t="str">
        <f>IF(ROW()&gt;=2+1,IF(COUNT(INDIRECT(ADDRESS(ROW(BF27)-2,COLUMN(BF27))&amp;":"&amp;ADDRESS(ROW(BF27)+2,COLUMN(BF27))))=5,AVERAGE(INDIRECT(ADDRESS(ROW(BF27)-2,COLUMN(BF27))&amp;":"&amp;ADDRESS(ROW(BF27)+2,COLUMN(BF27)))),""),"")</f>
        <v/>
      </c>
      <c r="BL27" s="36" t="n">
        <v>0.0001371696365227706</v>
      </c>
      <c r="BM27" s="36" t="n">
        <v>3.448495230124309e-05</v>
      </c>
      <c r="BN27" s="36" t="n"/>
      <c r="BO27" s="36" t="n"/>
      <c r="BP27" s="36" t="n"/>
      <c r="BQ27" s="36" t="n">
        <v>8.792565744364147e-05</v>
      </c>
      <c r="BR27" s="36" t="n">
        <v>3.356364680961976e-05</v>
      </c>
      <c r="BS27" s="36" t="n">
        <v>0.000112547646983206</v>
      </c>
      <c r="BT27" s="36" t="n"/>
      <c r="BU27" s="37" t="str">
        <f>IF(ROW()&gt;=2+1,IF(COUNT(INDIRECT(ADDRESS(ROW(BS27)-2,COLUMN(BS27))&amp;":"&amp;ADDRESS(ROW(BS27)+2,COLUMN(BS27))))=5,AVERAGE(INDIRECT(ADDRESS(ROW(BS27)-2,COLUMN(BS27))&amp;":"&amp;ADDRESS(ROW(BS27)+2,COLUMN(BS27)))),""),"")</f>
        <v/>
      </c>
      <c r="CB27" s="42" t="n">
        <v>247560.8671536235</v>
      </c>
      <c r="CC27" s="42" t="n"/>
      <c r="CD27" s="32" t="str">
        <f>IF(ROW()&gt;=2+1,IF(COUNT(INDIRECT(ADDRESS(ROW(CB27)-2,COLUMN(CB27))&amp;":"&amp;ADDRESS(ROW(CB27)+2,COLUMN(CB27))))=5,AVERAGE(INDIRECT(ADDRESS(ROW(CB27)-2,COLUMN(CB27))&amp;":"&amp;ADDRESS(ROW(CB27)+2,COLUMN(CB27)))),""),"")</f>
        <v/>
      </c>
      <c r="CL27" s="39" t="b">
        <v>0</v>
      </c>
      <c r="CM27" s="40" t="n"/>
      <c r="CN27" s="40" t="n"/>
      <c r="CO27" s="40" t="n"/>
    </row>
    <row r="28" ht="15.75" customHeight="1" s="38">
      <c r="A28" s="29" t="n">
        <v>44043</v>
      </c>
      <c r="D28" s="31" t="inlineStr">
        <is>
          <t>O</t>
        </is>
      </c>
      <c r="E28" s="31" t="str">
        <f>"PS"</f>
        <v>PS</v>
      </c>
      <c r="F28" s="30">
        <f>FALSE</f>
        <v>0</v>
      </c>
      <c r="G28" s="30" t="n">
        <v>2</v>
      </c>
      <c r="AK28" s="41" t="n">
        <v>26.6</v>
      </c>
      <c r="BF28" s="42" t="n">
        <v>3034.672237279136</v>
      </c>
      <c r="BG28" s="42" t="n"/>
      <c r="BH28" s="32" t="str">
        <f>IF(ROW()&gt;=2+1,IF(COUNT(INDIRECT(ADDRESS(ROW(BF28)-2,COLUMN(BF28))&amp;":"&amp;ADDRESS(ROW(BF28)+2,COLUMN(BF28))))=5,AVERAGE(INDIRECT(ADDRESS(ROW(BF28)-2,COLUMN(BF28))&amp;":"&amp;ADDRESS(ROW(BF28)+2,COLUMN(BF28)))),""),"")</f>
        <v/>
      </c>
      <c r="BL28" s="36" t="n">
        <v>6.98385485576837e-05</v>
      </c>
      <c r="BM28" s="36" t="n">
        <v>1.783344696666141e-05</v>
      </c>
      <c r="BN28" s="36" t="n"/>
      <c r="BO28" s="36" t="n"/>
      <c r="BP28" s="36" t="n"/>
      <c r="BQ28" s="36" t="n">
        <v>0.0001073511236672726</v>
      </c>
      <c r="BR28" s="36" t="n">
        <v>1.20615792937371e-06</v>
      </c>
      <c r="BS28" s="36" t="n">
        <v>8.859483611247815e-05</v>
      </c>
      <c r="BT28" s="36" t="n"/>
      <c r="BU28" s="37" t="str">
        <f>IF(ROW()&gt;=2+1,IF(COUNT(INDIRECT(ADDRESS(ROW(BS28)-2,COLUMN(BS28))&amp;":"&amp;ADDRESS(ROW(BS28)+2,COLUMN(BS28))))=5,AVERAGE(INDIRECT(ADDRESS(ROW(BS28)-2,COLUMN(BS28))&amp;":"&amp;ADDRESS(ROW(BS28)+2,COLUMN(BS28)))),""),"")</f>
        <v/>
      </c>
      <c r="CB28" s="42" t="n">
        <v>259577.3498625508</v>
      </c>
      <c r="CC28" s="42" t="n"/>
      <c r="CD28" s="32" t="str">
        <f>IF(ROW()&gt;=2+1,IF(COUNT(INDIRECT(ADDRESS(ROW(CB28)-2,COLUMN(CB28))&amp;":"&amp;ADDRESS(ROW(CB28)+2,COLUMN(CB28))))=5,AVERAGE(INDIRECT(ADDRESS(ROW(CB28)-2,COLUMN(CB28))&amp;":"&amp;ADDRESS(ROW(CB28)+2,COLUMN(CB28)))),""),"")</f>
        <v/>
      </c>
      <c r="CL28" s="39" t="b">
        <v>0</v>
      </c>
      <c r="CM28" s="40" t="n"/>
      <c r="CN28" s="40" t="n"/>
      <c r="CO28" s="40" t="n"/>
    </row>
    <row r="29" ht="15.75" customHeight="1" s="38">
      <c r="A29" s="29" t="n">
        <v>44047</v>
      </c>
      <c r="D29" s="31" t="inlineStr">
        <is>
          <t>O</t>
        </is>
      </c>
      <c r="E29" s="31" t="str">
        <f>"PS"</f>
        <v>PS</v>
      </c>
      <c r="F29" s="30">
        <f>FALSE</f>
        <v>0</v>
      </c>
      <c r="G29" s="30" t="n">
        <v>2</v>
      </c>
      <c r="AK29" s="41" t="n">
        <v>27.5</v>
      </c>
      <c r="BF29" s="42" t="n">
        <v>2557.03812915517</v>
      </c>
      <c r="BG29" s="42" t="n"/>
      <c r="BH29" s="32" t="str">
        <f>IF(ROW()&gt;=2+1,IF(COUNT(INDIRECT(ADDRESS(ROW(BF29)-2,COLUMN(BF29))&amp;":"&amp;ADDRESS(ROW(BF29)+2,COLUMN(BF29))))=5,AVERAGE(INDIRECT(ADDRESS(ROW(BF29)-2,COLUMN(BF29))&amp;":"&amp;ADDRESS(ROW(BF29)+2,COLUMN(BF29)))),""),"")</f>
        <v/>
      </c>
      <c r="BL29" s="36" t="n">
        <v>0.0001210343800147004</v>
      </c>
      <c r="BM29" s="36" t="n">
        <v>2.735936994128837e-05</v>
      </c>
      <c r="BN29" s="36" t="n"/>
      <c r="BO29" s="36" t="n"/>
      <c r="BP29" s="36" t="n"/>
      <c r="BQ29" s="36" t="n">
        <v>0.0002103861235032253</v>
      </c>
      <c r="BR29" s="36" t="n">
        <v>1.514625923483062e-05</v>
      </c>
      <c r="BS29" s="36" t="n">
        <v>0.0001657102517589628</v>
      </c>
      <c r="BT29" s="36" t="n"/>
      <c r="BU29" s="37" t="str">
        <f>IF(ROW()&gt;=2+1,IF(COUNT(INDIRECT(ADDRESS(ROW(BS29)-2,COLUMN(BS29))&amp;":"&amp;ADDRESS(ROW(BS29)+2,COLUMN(BS29))))=5,AVERAGE(INDIRECT(ADDRESS(ROW(BS29)-2,COLUMN(BS29))&amp;":"&amp;ADDRESS(ROW(BS29)+2,COLUMN(BS29)))),""),"")</f>
        <v/>
      </c>
      <c r="CB29" s="42" t="n">
        <v>171702.8829472682</v>
      </c>
      <c r="CC29" s="42" t="n"/>
      <c r="CD29" s="32" t="str">
        <f>IF(ROW()&gt;=2+1,IF(COUNT(INDIRECT(ADDRESS(ROW(CB29)-2,COLUMN(CB29))&amp;":"&amp;ADDRESS(ROW(CB29)+2,COLUMN(CB29))))=5,AVERAGE(INDIRECT(ADDRESS(ROW(CB29)-2,COLUMN(CB29))&amp;":"&amp;ADDRESS(ROW(CB29)+2,COLUMN(CB29)))),""),"")</f>
        <v/>
      </c>
      <c r="CL29" s="39" t="b">
        <v>0</v>
      </c>
      <c r="CM29" s="40" t="n"/>
      <c r="CN29" s="40" t="n"/>
      <c r="CO29" s="40" t="n"/>
    </row>
    <row r="30" ht="15.75" customHeight="1" s="38">
      <c r="A30" s="29" t="n">
        <v>44051</v>
      </c>
      <c r="D30" s="31" t="inlineStr">
        <is>
          <t>O</t>
        </is>
      </c>
      <c r="E30" s="31" t="str">
        <f>"PS"</f>
        <v>PS</v>
      </c>
      <c r="F30" s="30">
        <f>FALSE</f>
        <v>0</v>
      </c>
      <c r="G30" s="30" t="n">
        <v>2</v>
      </c>
      <c r="AK30" s="41" t="n">
        <v>28.41</v>
      </c>
      <c r="BF30" s="42" t="n">
        <v>1133.617994117059</v>
      </c>
      <c r="BG30" s="42" t="n"/>
      <c r="BH30" s="32" t="str">
        <f>IF(ROW()&gt;=2+1,IF(COUNT(INDIRECT(ADDRESS(ROW(BF30)-2,COLUMN(BF30))&amp;":"&amp;ADDRESS(ROW(BF30)+2,COLUMN(BF30))))=5,AVERAGE(INDIRECT(ADDRESS(ROW(BF30)-2,COLUMN(BF30))&amp;":"&amp;ADDRESS(ROW(BF30)+2,COLUMN(BF30)))),""),"")</f>
        <v/>
      </c>
      <c r="BL30" s="36" t="n">
        <v>0.0001744762978226723</v>
      </c>
      <c r="BM30" s="36" t="n">
        <v>4.604683353095211e-05</v>
      </c>
      <c r="BN30" s="36" t="n"/>
      <c r="BO30" s="36" t="n"/>
      <c r="BP30" s="36" t="n"/>
      <c r="BQ30" s="36" t="n">
        <v>0.0001337704860751932</v>
      </c>
      <c r="BR30" s="36" t="n">
        <v>7.199571264418951e-05</v>
      </c>
      <c r="BS30" s="36" t="n">
        <v>0.0001541233919489327</v>
      </c>
      <c r="BT30" s="36" t="n"/>
      <c r="BU30" s="37" t="str">
        <f>IF(ROW()&gt;=2+1,IF(COUNT(INDIRECT(ADDRESS(ROW(BS30)-2,COLUMN(BS30))&amp;":"&amp;ADDRESS(ROW(BS30)+2,COLUMN(BS30))))=5,AVERAGE(INDIRECT(ADDRESS(ROW(BS30)-2,COLUMN(BS30))&amp;":"&amp;ADDRESS(ROW(BS30)+2,COLUMN(BS30)))),""),"")</f>
        <v/>
      </c>
      <c r="CB30" s="42" t="n">
        <v>46846.36938232049</v>
      </c>
      <c r="CC30" s="42" t="n"/>
      <c r="CD30" s="32" t="str">
        <f>IF(ROW()&gt;=2+1,IF(COUNT(INDIRECT(ADDRESS(ROW(CB30)-2,COLUMN(CB30))&amp;":"&amp;ADDRESS(ROW(CB30)+2,COLUMN(CB30))))=5,AVERAGE(INDIRECT(ADDRESS(ROW(CB30)-2,COLUMN(CB30))&amp;":"&amp;ADDRESS(ROW(CB30)+2,COLUMN(CB30)))),""),"")</f>
        <v/>
      </c>
      <c r="CL30" s="39" t="b">
        <v>0</v>
      </c>
      <c r="CM30" s="40" t="n"/>
      <c r="CN30" s="40" t="n"/>
      <c r="CO30" s="40" t="n"/>
    </row>
    <row r="31" ht="15.75" customHeight="1" s="38">
      <c r="A31" s="29" t="n">
        <v>44053</v>
      </c>
      <c r="D31" s="31" t="inlineStr">
        <is>
          <t>O</t>
        </is>
      </c>
      <c r="E31" s="31" t="str">
        <f>"PS"</f>
        <v>PS</v>
      </c>
      <c r="F31" s="30">
        <f>FALSE</f>
        <v>0</v>
      </c>
      <c r="G31" s="30" t="n">
        <v>2</v>
      </c>
      <c r="AK31" s="41" t="n">
        <v>27.22</v>
      </c>
      <c r="BF31" s="42" t="n">
        <v>1000.487767713578</v>
      </c>
      <c r="BG31" s="42" t="n"/>
      <c r="BH31" s="32" t="str">
        <f>IF(ROW()&gt;=2+1,IF(COUNT(INDIRECT(ADDRESS(ROW(BF31)-2,COLUMN(BF31))&amp;":"&amp;ADDRESS(ROW(BF31)+2,COLUMN(BF31))))=5,AVERAGE(INDIRECT(ADDRESS(ROW(BF31)-2,COLUMN(BF31))&amp;":"&amp;ADDRESS(ROW(BF31)+2,COLUMN(BF31)))),""),"")</f>
        <v/>
      </c>
      <c r="BL31" s="36" t="n">
        <v>0.0001348777979409194</v>
      </c>
      <c r="BM31" s="36" t="n">
        <v>3.535921365583382e-05</v>
      </c>
      <c r="BN31" s="36" t="n"/>
      <c r="BO31" s="36" t="n"/>
      <c r="BP31" s="36" t="n"/>
      <c r="BQ31" s="36" t="n">
        <v>0.0001120879972044477</v>
      </c>
      <c r="BR31" s="36" t="n">
        <v>7.707007728855813e-05</v>
      </c>
      <c r="BS31" s="36" t="n">
        <v>0.0001234828975726836</v>
      </c>
      <c r="BT31" s="36" t="n"/>
      <c r="BU31" s="37" t="str">
        <f>IF(ROW()&gt;=2+1,IF(COUNT(INDIRECT(ADDRESS(ROW(BS31)-2,COLUMN(BS31))&amp;":"&amp;ADDRESS(ROW(BS31)+2,COLUMN(BS31))))=5,AVERAGE(INDIRECT(ADDRESS(ROW(BS31)-2,COLUMN(BS31))&amp;":"&amp;ADDRESS(ROW(BS31)+2,COLUMN(BS31)))),""),"")</f>
        <v/>
      </c>
      <c r="CB31" s="42" t="n">
        <v>34491.34398003622</v>
      </c>
      <c r="CC31" s="42" t="n"/>
      <c r="CD31" s="32" t="str">
        <f>IF(ROW()&gt;=2+1,IF(COUNT(INDIRECT(ADDRESS(ROW(CB31)-2,COLUMN(CB31))&amp;":"&amp;ADDRESS(ROW(CB31)+2,COLUMN(CB31))))=5,AVERAGE(INDIRECT(ADDRESS(ROW(CB31)-2,COLUMN(CB31))&amp;":"&amp;ADDRESS(ROW(CB31)+2,COLUMN(CB31)))),""),"")</f>
        <v/>
      </c>
      <c r="CL31" s="39" t="b">
        <v>0</v>
      </c>
      <c r="CM31" s="40" t="n"/>
      <c r="CN31" s="40" t="n"/>
      <c r="CO31" s="40" t="n"/>
    </row>
    <row r="32" ht="15.75" customHeight="1" s="38">
      <c r="A32" s="29" t="n">
        <v>44055</v>
      </c>
      <c r="D32" s="31" t="inlineStr">
        <is>
          <t>O</t>
        </is>
      </c>
      <c r="E32" s="31" t="str">
        <f>"PS"</f>
        <v>PS</v>
      </c>
      <c r="F32" s="30">
        <f>FALSE</f>
        <v>0</v>
      </c>
      <c r="G32" s="30" t="n">
        <v>2</v>
      </c>
      <c r="AK32" s="41" t="n">
        <v>27.24</v>
      </c>
      <c r="BF32" s="42" t="n">
        <v>1229.846441306029</v>
      </c>
      <c r="BG32" s="42" t="n"/>
      <c r="BH32" s="32" t="str">
        <f>IF(ROW()&gt;=2+1,IF(COUNT(INDIRECT(ADDRESS(ROW(BF32)-2,COLUMN(BF32))&amp;":"&amp;ADDRESS(ROW(BF32)+2,COLUMN(BF32))))=5,AVERAGE(INDIRECT(ADDRESS(ROW(BF32)-2,COLUMN(BF32))&amp;":"&amp;ADDRESS(ROW(BF32)+2,COLUMN(BF32)))),""),"")</f>
        <v/>
      </c>
      <c r="BL32" s="36" t="n">
        <v>0.0002164881992719928</v>
      </c>
      <c r="BM32" s="36" t="n">
        <v>1.866039721209226e-05</v>
      </c>
      <c r="BN32" s="36" t="n"/>
      <c r="BO32" s="36" t="n"/>
      <c r="BP32" s="36" t="n"/>
      <c r="BQ32" s="36" t="n">
        <v>6.208359283569051e-05</v>
      </c>
      <c r="BR32" s="36" t="n">
        <v>1.343080593155388e-05</v>
      </c>
      <c r="BS32" s="36" t="n">
        <v>0.0001392858960538416</v>
      </c>
      <c r="BT32" s="36" t="n"/>
      <c r="BU32" s="37" t="str">
        <f>IF(ROW()&gt;=2+1,IF(COUNT(INDIRECT(ADDRESS(ROW(BS32)-2,COLUMN(BS32))&amp;":"&amp;ADDRESS(ROW(BS32)+2,COLUMN(BS32))))=5,AVERAGE(INDIRECT(ADDRESS(ROW(BS32)-2,COLUMN(BS32))&amp;":"&amp;ADDRESS(ROW(BS32)+2,COLUMN(BS32)))),""),"")</f>
        <v/>
      </c>
      <c r="CB32" s="42" t="n">
        <v>49954.20334560775</v>
      </c>
      <c r="CC32" s="42" t="n"/>
      <c r="CD32" s="32" t="str">
        <f>IF(ROW()&gt;=2+1,IF(COUNT(INDIRECT(ADDRESS(ROW(CB32)-2,COLUMN(CB32))&amp;":"&amp;ADDRESS(ROW(CB32)+2,COLUMN(CB32))))=5,AVERAGE(INDIRECT(ADDRESS(ROW(CB32)-2,COLUMN(CB32))&amp;":"&amp;ADDRESS(ROW(CB32)+2,COLUMN(CB32)))),""),"")</f>
        <v/>
      </c>
      <c r="CL32" s="39" t="b">
        <v>0</v>
      </c>
      <c r="CM32" s="40" t="n"/>
      <c r="CN32" s="40" t="n"/>
      <c r="CO32" s="40" t="n"/>
    </row>
    <row r="33" ht="15.75" customHeight="1" s="38">
      <c r="A33" s="29" t="n">
        <v>44057</v>
      </c>
      <c r="D33" s="31" t="inlineStr">
        <is>
          <t>O</t>
        </is>
      </c>
      <c r="E33" s="31" t="str">
        <f>"PS"</f>
        <v>PS</v>
      </c>
      <c r="F33" s="30">
        <f>FALSE</f>
        <v>0</v>
      </c>
      <c r="G33" s="30" t="n">
        <v>2</v>
      </c>
      <c r="AK33" s="41" t="n">
        <v>26.66</v>
      </c>
      <c r="BF33" s="42" t="n">
        <v>1701.913786500261</v>
      </c>
      <c r="BG33" s="42" t="n"/>
      <c r="BH33" s="32" t="str">
        <f>IF(ROW()&gt;=2+1,IF(COUNT(INDIRECT(ADDRESS(ROW(BF33)-2,COLUMN(BF33))&amp;":"&amp;ADDRESS(ROW(BF33)+2,COLUMN(BF33))))=5,AVERAGE(INDIRECT(ADDRESS(ROW(BF33)-2,COLUMN(BF33))&amp;":"&amp;ADDRESS(ROW(BF33)+2,COLUMN(BF33)))),""),"")</f>
        <v/>
      </c>
      <c r="BL33" s="36" t="n">
        <v>0.0001280714320641324</v>
      </c>
      <c r="BM33" s="36" t="n">
        <v>5.744664956906246e-05</v>
      </c>
      <c r="BN33" s="36" t="n"/>
      <c r="BO33" s="36" t="n"/>
      <c r="BP33" s="36" t="n"/>
      <c r="BQ33" s="36" t="n">
        <v>5.266103697409701e-05</v>
      </c>
      <c r="BR33" s="36" t="e">
        <v>#DIV/0!</v>
      </c>
      <c r="BS33" s="36" t="n">
        <v>9.036623451911471e-05</v>
      </c>
      <c r="BT33" s="36" t="n"/>
      <c r="BU33" s="37" t="str">
        <f>IF(ROW()&gt;=2+1,IF(COUNT(INDIRECT(ADDRESS(ROW(BS33)-2,COLUMN(BS33))&amp;":"&amp;ADDRESS(ROW(BS33)+2,COLUMN(BS33))))=5,AVERAGE(INDIRECT(ADDRESS(ROW(BS33)-2,COLUMN(BS33))&amp;":"&amp;ADDRESS(ROW(BS33)+2,COLUMN(BS33)))),""),"")</f>
        <v/>
      </c>
      <c r="CB33" s="42" t="n">
        <v>85516.06522346925</v>
      </c>
      <c r="CC33" s="42" t="n"/>
      <c r="CD33" s="32" t="str">
        <f>IF(ROW()&gt;=2+1,IF(COUNT(INDIRECT(ADDRESS(ROW(CB33)-2,COLUMN(CB33))&amp;":"&amp;ADDRESS(ROW(CB33)+2,COLUMN(CB33))))=5,AVERAGE(INDIRECT(ADDRESS(ROW(CB33)-2,COLUMN(CB33))&amp;":"&amp;ADDRESS(ROW(CB33)+2,COLUMN(CB33)))),""),"")</f>
        <v/>
      </c>
      <c r="CL33" s="39" t="b">
        <v>0</v>
      </c>
      <c r="CM33" s="40" t="n"/>
      <c r="CN33" s="40" t="n"/>
      <c r="CO33" s="40" t="n"/>
    </row>
    <row r="34" ht="15.75" customHeight="1" s="38">
      <c r="A34" s="29" t="n">
        <v>44059</v>
      </c>
      <c r="D34" s="31" t="inlineStr">
        <is>
          <t>O</t>
        </is>
      </c>
      <c r="E34" s="31" t="str">
        <f>"PS"</f>
        <v>PS</v>
      </c>
      <c r="F34" s="30">
        <f>FALSE</f>
        <v>0</v>
      </c>
      <c r="G34" s="30" t="n">
        <v>2</v>
      </c>
      <c r="AK34" s="41" t="n">
        <v>27.94</v>
      </c>
      <c r="BF34" s="42" t="n">
        <v>1160.12963233201</v>
      </c>
      <c r="BG34" s="42" t="n"/>
      <c r="BH34" s="32" t="str">
        <f>IF(ROW()&gt;=2+1,IF(COUNT(INDIRECT(ADDRESS(ROW(BF34)-2,COLUMN(BF34))&amp;":"&amp;ADDRESS(ROW(BF34)+2,COLUMN(BF34))))=5,AVERAGE(INDIRECT(ADDRESS(ROW(BF34)-2,COLUMN(BF34))&amp;":"&amp;ADDRESS(ROW(BF34)+2,COLUMN(BF34)))),""),"")</f>
        <v/>
      </c>
      <c r="BL34" s="36" t="n">
        <v>0.0001591319613643617</v>
      </c>
      <c r="BM34" s="36" t="n">
        <v>4.508371715140708e-05</v>
      </c>
      <c r="BN34" s="36" t="n"/>
      <c r="BO34" s="36" t="n"/>
      <c r="BP34" s="36" t="n"/>
      <c r="BQ34" s="36" t="n">
        <v>0.0001662403568318141</v>
      </c>
      <c r="BR34" s="36" t="n">
        <v>9.956214755637502e-05</v>
      </c>
      <c r="BS34" s="36" t="n">
        <v>0.0001626861590980879</v>
      </c>
      <c r="BT34" s="36" t="n"/>
      <c r="BU34" s="37" t="str">
        <f>IF(ROW()&gt;=2+1,IF(COUNT(INDIRECT(ADDRESS(ROW(BS34)-2,COLUMN(BS34))&amp;":"&amp;ADDRESS(ROW(BS34)+2,COLUMN(BS34))))=5,AVERAGE(INDIRECT(ADDRESS(ROW(BS34)-2,COLUMN(BS34))&amp;":"&amp;ADDRESS(ROW(BS34)+2,COLUMN(BS34)))),""),"")</f>
        <v/>
      </c>
      <c r="CB34" s="42" t="n">
        <v>41265.43356952344</v>
      </c>
      <c r="CC34" s="42" t="n"/>
      <c r="CD34" s="32" t="str">
        <f>IF(ROW()&gt;=2+1,IF(COUNT(INDIRECT(ADDRESS(ROW(CB34)-2,COLUMN(CB34))&amp;":"&amp;ADDRESS(ROW(CB34)+2,COLUMN(CB34))))=5,AVERAGE(INDIRECT(ADDRESS(ROW(CB34)-2,COLUMN(CB34))&amp;":"&amp;ADDRESS(ROW(CB34)+2,COLUMN(CB34)))),""),"")</f>
        <v/>
      </c>
      <c r="CL34" s="39" t="b">
        <v>0</v>
      </c>
      <c r="CM34" s="40" t="n"/>
      <c r="CN34" s="40" t="n"/>
      <c r="CO34" s="40" t="n"/>
    </row>
    <row r="35" ht="15.75" customHeight="1" s="38">
      <c r="A35" s="29" t="n">
        <v>44061</v>
      </c>
      <c r="D35" s="31" t="inlineStr">
        <is>
          <t>O</t>
        </is>
      </c>
      <c r="E35" s="31" t="str">
        <f>"PS"</f>
        <v>PS</v>
      </c>
      <c r="F35" s="30">
        <f>FALSE</f>
        <v>0</v>
      </c>
      <c r="G35" s="30" t="n">
        <v>2</v>
      </c>
      <c r="AK35" s="41" t="n">
        <v>27.33</v>
      </c>
      <c r="BF35" s="42" t="n">
        <v>2480.281172390341</v>
      </c>
      <c r="BG35" s="42" t="n"/>
      <c r="BH35" s="32" t="str">
        <f>IF(ROW()&gt;=2+1,IF(COUNT(INDIRECT(ADDRESS(ROW(BF35)-2,COLUMN(BF35))&amp;":"&amp;ADDRESS(ROW(BF35)+2,COLUMN(BF35))))=5,AVERAGE(INDIRECT(ADDRESS(ROW(BF35)-2,COLUMN(BF35))&amp;":"&amp;ADDRESS(ROW(BF35)+2,COLUMN(BF35)))),""),"")</f>
        <v/>
      </c>
      <c r="BL35" s="36" t="n">
        <v>0.0002807834743625145</v>
      </c>
      <c r="BM35" s="36" t="n">
        <v>9.696863022540932e-05</v>
      </c>
      <c r="BN35" s="36" t="n"/>
      <c r="BO35" s="36" t="n"/>
      <c r="BP35" s="36" t="n"/>
      <c r="BQ35" s="36" t="n">
        <v>0.0002275999007466522</v>
      </c>
      <c r="BR35" s="36" t="n">
        <v>6.540145565509089e-05</v>
      </c>
      <c r="BS35" s="36" t="n">
        <v>0.0002541916875545833</v>
      </c>
      <c r="BT35" s="36" t="n"/>
      <c r="BU35" s="37" t="str">
        <f>IF(ROW()&gt;=2+1,IF(COUNT(INDIRECT(ADDRESS(ROW(BS35)-2,COLUMN(BS35))&amp;":"&amp;ADDRESS(ROW(BS35)+2,COLUMN(BS35))))=5,AVERAGE(INDIRECT(ADDRESS(ROW(BS35)-2,COLUMN(BS35))&amp;":"&amp;ADDRESS(ROW(BS35)+2,COLUMN(BS35)))),""),"")</f>
        <v/>
      </c>
      <c r="CB35" s="42" t="n">
        <v>418288.7899471777</v>
      </c>
      <c r="CC35" s="42" t="n"/>
      <c r="CD35" s="32" t="str">
        <f>IF(ROW()&gt;=2+1,IF(COUNT(INDIRECT(ADDRESS(ROW(CB35)-2,COLUMN(CB35))&amp;":"&amp;ADDRESS(ROW(CB35)+2,COLUMN(CB35))))=5,AVERAGE(INDIRECT(ADDRESS(ROW(CB35)-2,COLUMN(CB35))&amp;":"&amp;ADDRESS(ROW(CB35)+2,COLUMN(CB35)))),""),"")</f>
        <v/>
      </c>
      <c r="CL35" s="39" t="b">
        <v>0</v>
      </c>
      <c r="CM35" s="40" t="n"/>
      <c r="CN35" s="40" t="n"/>
      <c r="CO35" s="40" t="n"/>
    </row>
    <row r="36" ht="15.75" customHeight="1" s="38">
      <c r="A36" s="29" t="n">
        <v>44065</v>
      </c>
      <c r="D36" s="31" t="inlineStr">
        <is>
          <t>O</t>
        </is>
      </c>
      <c r="E36" s="31" t="str">
        <f>"PS"</f>
        <v>PS</v>
      </c>
      <c r="F36" s="30">
        <f>FALSE</f>
        <v>0</v>
      </c>
      <c r="G36" s="30" t="n">
        <v>2</v>
      </c>
      <c r="AK36" s="41" t="n">
        <v>27.24</v>
      </c>
      <c r="BF36" s="42" t="n">
        <v>1125.695935454941</v>
      </c>
      <c r="BG36" s="42" t="n"/>
      <c r="BH36" s="32" t="str">
        <f>IF(ROW()&gt;=2+1,IF(COUNT(INDIRECT(ADDRESS(ROW(BF36)-2,COLUMN(BF36))&amp;":"&amp;ADDRESS(ROW(BF36)+2,COLUMN(BF36))))=5,AVERAGE(INDIRECT(ADDRESS(ROW(BF36)-2,COLUMN(BF36))&amp;":"&amp;ADDRESS(ROW(BF36)+2,COLUMN(BF36)))),""),"")</f>
        <v/>
      </c>
      <c r="BL36" s="36" t="n">
        <v>0.0001226174987319313</v>
      </c>
      <c r="BM36" s="36" t="n">
        <v>5.590969360329003e-05</v>
      </c>
      <c r="BN36" s="36" t="n"/>
      <c r="BO36" s="36" t="n"/>
      <c r="BP36" s="36" t="n"/>
      <c r="BQ36" s="36" t="n">
        <v>0.0001696174494784651</v>
      </c>
      <c r="BR36" s="36" t="n">
        <v>2.913326073342829e-05</v>
      </c>
      <c r="BS36" s="36" t="n">
        <v>0.0001461174741051982</v>
      </c>
      <c r="BT36" s="36" t="n"/>
      <c r="BU36" s="37" t="str">
        <f>IF(ROW()&gt;=2+1,IF(COUNT(INDIRECT(ADDRESS(ROW(BS36)-2,COLUMN(BS36))&amp;":"&amp;ADDRESS(ROW(BS36)+2,COLUMN(BS36))))=5,AVERAGE(INDIRECT(ADDRESS(ROW(BS36)-2,COLUMN(BS36))&amp;":"&amp;ADDRESS(ROW(BS36)+2,COLUMN(BS36)))),""),"")</f>
        <v/>
      </c>
      <c r="CB36" s="42" t="n">
        <v>202827.8936502712</v>
      </c>
      <c r="CC36" s="42" t="n"/>
      <c r="CD36" s="32" t="str">
        <f>IF(ROW()&gt;=2+1,IF(COUNT(INDIRECT(ADDRESS(ROW(CB36)-2,COLUMN(CB36))&amp;":"&amp;ADDRESS(ROW(CB36)+2,COLUMN(CB36))))=5,AVERAGE(INDIRECT(ADDRESS(ROW(CB36)-2,COLUMN(CB36))&amp;":"&amp;ADDRESS(ROW(CB36)+2,COLUMN(CB36)))),""),"")</f>
        <v/>
      </c>
      <c r="CL36" s="39" t="b">
        <v>0</v>
      </c>
      <c r="CM36" s="40" t="n"/>
      <c r="CN36" s="40" t="n"/>
      <c r="CO36" s="40" t="n"/>
    </row>
    <row r="37" ht="15.75" customHeight="1" s="38">
      <c r="A37" s="29" t="n">
        <v>44067</v>
      </c>
      <c r="D37" s="31" t="inlineStr">
        <is>
          <t>O</t>
        </is>
      </c>
      <c r="E37" s="31" t="str">
        <f>"PS"</f>
        <v>PS</v>
      </c>
      <c r="F37" s="30">
        <f>FALSE</f>
        <v>0</v>
      </c>
      <c r="G37" s="30" t="n">
        <v>2</v>
      </c>
      <c r="AK37" s="41" t="n">
        <v>27.71</v>
      </c>
      <c r="BF37" s="42" t="n">
        <v>1064.298251277516</v>
      </c>
      <c r="BG37" s="42" t="n"/>
      <c r="BH37" s="32" t="str">
        <f>IF(ROW()&gt;=2+1,IF(COUNT(INDIRECT(ADDRESS(ROW(BF37)-2,COLUMN(BF37))&amp;":"&amp;ADDRESS(ROW(BF37)+2,COLUMN(BF37))))=5,AVERAGE(INDIRECT(ADDRESS(ROW(BF37)-2,COLUMN(BF37))&amp;":"&amp;ADDRESS(ROW(BF37)+2,COLUMN(BF37)))),""),"")</f>
        <v/>
      </c>
      <c r="BL37" s="36" t="n">
        <v>0.0002121095238133576</v>
      </c>
      <c r="BM37" s="36" t="n">
        <v>7.907785287809506e-06</v>
      </c>
      <c r="BN37" s="36" t="n"/>
      <c r="BO37" s="36" t="n"/>
      <c r="BP37" s="36" t="n"/>
      <c r="BQ37" s="36" t="n">
        <v>0.0001814176720387299</v>
      </c>
      <c r="BR37" s="36" t="n">
        <v>9.335384049389007e-05</v>
      </c>
      <c r="BS37" s="36" t="n">
        <v>0.0001967635979260438</v>
      </c>
      <c r="BT37" s="36" t="n"/>
      <c r="BU37" s="37" t="str">
        <f>IF(ROW()&gt;=2+1,IF(COUNT(INDIRECT(ADDRESS(ROW(BS37)-2,COLUMN(BS37))&amp;":"&amp;ADDRESS(ROW(BS37)+2,COLUMN(BS37))))=5,AVERAGE(INDIRECT(ADDRESS(ROW(BS37)-2,COLUMN(BS37))&amp;":"&amp;ADDRESS(ROW(BS37)+2,COLUMN(BS37)))),""),"")</f>
        <v/>
      </c>
      <c r="CB37" s="42" t="n">
        <v>151087.7797513561</v>
      </c>
      <c r="CC37" s="42" t="n"/>
      <c r="CD37" s="32" t="str">
        <f>IF(ROW()&gt;=2+1,IF(COUNT(INDIRECT(ADDRESS(ROW(CB37)-2,COLUMN(CB37))&amp;":"&amp;ADDRESS(ROW(CB37)+2,COLUMN(CB37))))=5,AVERAGE(INDIRECT(ADDRESS(ROW(CB37)-2,COLUMN(CB37))&amp;":"&amp;ADDRESS(ROW(CB37)+2,COLUMN(CB37)))),""),"")</f>
        <v/>
      </c>
      <c r="CL37" s="39" t="b">
        <v>0</v>
      </c>
      <c r="CM37" s="40" t="n"/>
      <c r="CN37" s="40" t="n"/>
      <c r="CO37" s="40" t="n"/>
    </row>
    <row r="38" ht="15.75" customHeight="1" s="38">
      <c r="A38" s="29" t="n">
        <v>44069</v>
      </c>
      <c r="D38" s="31" t="inlineStr">
        <is>
          <t>O</t>
        </is>
      </c>
      <c r="E38" s="31" t="str">
        <f>"PS"</f>
        <v>PS</v>
      </c>
      <c r="F38" s="30">
        <f>FALSE</f>
        <v>0</v>
      </c>
      <c r="G38" s="30" t="n">
        <v>2</v>
      </c>
      <c r="AK38" s="41" t="n">
        <v>26.76</v>
      </c>
      <c r="BF38" s="42" t="n">
        <v>1531.253212828704</v>
      </c>
      <c r="BG38" s="42" t="n"/>
      <c r="BH38" s="32" t="str">
        <f>IF(ROW()&gt;=2+1,IF(COUNT(INDIRECT(ADDRESS(ROW(BF38)-2,COLUMN(BF38))&amp;":"&amp;ADDRESS(ROW(BF38)+2,COLUMN(BF38))))=5,AVERAGE(INDIRECT(ADDRESS(ROW(BF38)-2,COLUMN(BF38))&amp;":"&amp;ADDRESS(ROW(BF38)+2,COLUMN(BF38)))),""),"")</f>
        <v/>
      </c>
      <c r="BL38" s="36" t="n">
        <v>0.0003245331667452109</v>
      </c>
      <c r="BM38" s="36" t="n">
        <v>6.316694264473413e-05</v>
      </c>
      <c r="BN38" s="36" t="n"/>
      <c r="BO38" s="36" t="n"/>
      <c r="BP38" s="36" t="n"/>
      <c r="BQ38" s="36" t="n">
        <v>0.0002010637784583928</v>
      </c>
      <c r="BR38" s="36" t="n">
        <v>1.652094974513017e-05</v>
      </c>
      <c r="BS38" s="36" t="n">
        <v>0.0002627984726018018</v>
      </c>
      <c r="BT38" s="36" t="n"/>
      <c r="BU38" s="37" t="str">
        <f>IF(ROW()&gt;=2+1,IF(COUNT(INDIRECT(ADDRESS(ROW(BS38)-2,COLUMN(BS38))&amp;":"&amp;ADDRESS(ROW(BS38)+2,COLUMN(BS38))))=5,AVERAGE(INDIRECT(ADDRESS(ROW(BS38)-2,COLUMN(BS38))&amp;":"&amp;ADDRESS(ROW(BS38)+2,COLUMN(BS38)))),""),"")</f>
        <v/>
      </c>
      <c r="CB38" s="42" t="n">
        <v>284743.0974392667</v>
      </c>
      <c r="CC38" s="42" t="n"/>
      <c r="CD38" s="32" t="str">
        <f>IF(ROW()&gt;=2+1,IF(COUNT(INDIRECT(ADDRESS(ROW(CB38)-2,COLUMN(CB38))&amp;":"&amp;ADDRESS(ROW(CB38)+2,COLUMN(CB38))))=5,AVERAGE(INDIRECT(ADDRESS(ROW(CB38)-2,COLUMN(CB38))&amp;":"&amp;ADDRESS(ROW(CB38)+2,COLUMN(CB38)))),""),"")</f>
        <v/>
      </c>
      <c r="CL38" s="39" t="b">
        <v>0</v>
      </c>
      <c r="CM38" s="40" t="n"/>
      <c r="CN38" s="40" t="n"/>
      <c r="CO38" s="40" t="n"/>
    </row>
    <row r="39" ht="15.75" customHeight="1" s="38">
      <c r="A39" s="29" t="n">
        <v>44071</v>
      </c>
      <c r="D39" s="31" t="inlineStr">
        <is>
          <t>O</t>
        </is>
      </c>
      <c r="E39" s="31" t="str">
        <f>"PS"</f>
        <v>PS</v>
      </c>
      <c r="F39" s="30">
        <f>FALSE</f>
        <v>0</v>
      </c>
      <c r="G39" s="30" t="n">
        <v>2</v>
      </c>
      <c r="AK39" s="41" t="n">
        <v>26.85</v>
      </c>
      <c r="BF39" s="42" t="n">
        <v>1277.839852797862</v>
      </c>
      <c r="BG39" s="42" t="n"/>
      <c r="BH39" s="32" t="str">
        <f>IF(ROW()&gt;=2+1,IF(COUNT(INDIRECT(ADDRESS(ROW(BF39)-2,COLUMN(BF39))&amp;":"&amp;ADDRESS(ROW(BF39)+2,COLUMN(BF39))))=5,AVERAGE(INDIRECT(ADDRESS(ROW(BF39)-2,COLUMN(BF39))&amp;":"&amp;ADDRESS(ROW(BF39)+2,COLUMN(BF39)))),""),"")</f>
        <v/>
      </c>
      <c r="BL39" s="36" t="n">
        <v>0.0003664781611566415</v>
      </c>
      <c r="BM39" s="36" t="n">
        <v>0.0002044408850308878</v>
      </c>
      <c r="BN39" s="36" t="n"/>
      <c r="BO39" s="36" t="n"/>
      <c r="BP39" s="36" t="n"/>
      <c r="BQ39" s="36" t="n">
        <v>0.0002182964185951219</v>
      </c>
      <c r="BR39" s="36" t="n">
        <v>3.388881573805276e-05</v>
      </c>
      <c r="BS39" s="36" t="n">
        <v>0.0002923872898758817</v>
      </c>
      <c r="BT39" s="36" t="n"/>
      <c r="BU39" s="37" t="str">
        <f>IF(ROW()&gt;=2+1,IF(COUNT(INDIRECT(ADDRESS(ROW(BS39)-2,COLUMN(BS39))&amp;":"&amp;ADDRESS(ROW(BS39)+2,COLUMN(BS39))))=5,AVERAGE(INDIRECT(ADDRESS(ROW(BS39)-2,COLUMN(BS39))&amp;":"&amp;ADDRESS(ROW(BS39)+2,COLUMN(BS39)))),""),"")</f>
        <v/>
      </c>
      <c r="CB39" s="42" t="n">
        <v>238244.1131266413</v>
      </c>
      <c r="CC39" s="42" t="n"/>
      <c r="CD39" s="32" t="str">
        <f>IF(ROW()&gt;=2+1,IF(COUNT(INDIRECT(ADDRESS(ROW(CB39)-2,COLUMN(CB39))&amp;":"&amp;ADDRESS(ROW(CB39)+2,COLUMN(CB39))))=5,AVERAGE(INDIRECT(ADDRESS(ROW(CB39)-2,COLUMN(CB39))&amp;":"&amp;ADDRESS(ROW(CB39)+2,COLUMN(CB39)))),""),"")</f>
        <v/>
      </c>
      <c r="CL39" s="39" t="b">
        <v>0</v>
      </c>
      <c r="CM39" s="40" t="n"/>
      <c r="CN39" s="40" t="n"/>
      <c r="CO39" s="40" t="n"/>
    </row>
    <row r="40" ht="15.75" customHeight="1" s="38">
      <c r="A40" s="29" t="n">
        <v>44073</v>
      </c>
      <c r="D40" s="31" t="inlineStr">
        <is>
          <t>O</t>
        </is>
      </c>
      <c r="E40" s="31" t="str">
        <f>"PS"</f>
        <v>PS</v>
      </c>
      <c r="F40" s="30">
        <f>FALSE</f>
        <v>0</v>
      </c>
      <c r="G40" s="30" t="n">
        <v>2</v>
      </c>
      <c r="AK40" s="41" t="n">
        <v>27.06</v>
      </c>
      <c r="BF40" s="42" t="n">
        <v>1243.880725743822</v>
      </c>
      <c r="BG40" s="42" t="n"/>
      <c r="BH40" s="32" t="str">
        <f>IF(ROW()&gt;=2+1,IF(COUNT(INDIRECT(ADDRESS(ROW(BF40)-2,COLUMN(BF40))&amp;":"&amp;ADDRESS(ROW(BF40)+2,COLUMN(BF40))))=5,AVERAGE(INDIRECT(ADDRESS(ROW(BF40)-2,COLUMN(BF40))&amp;":"&amp;ADDRESS(ROW(BF40)+2,COLUMN(BF40)))),""),"")</f>
        <v/>
      </c>
      <c r="BL40" s="36" t="n">
        <v>0.0002283166206590379</v>
      </c>
      <c r="BM40" s="36" t="n">
        <v>8.544499733694445e-05</v>
      </c>
      <c r="BN40" s="36" t="n"/>
      <c r="BO40" s="36" t="n"/>
      <c r="BP40" s="36" t="n"/>
      <c r="BQ40" s="36" t="n">
        <v>0.0002617432054355548</v>
      </c>
      <c r="BR40" s="36" t="n">
        <v>1.835711358565871e-05</v>
      </c>
      <c r="BS40" s="36" t="n">
        <v>0.0002450299130472964</v>
      </c>
      <c r="BT40" s="36" t="n"/>
      <c r="BU40" s="37" t="str">
        <f>IF(ROW()&gt;=2+1,IF(COUNT(INDIRECT(ADDRESS(ROW(BS40)-2,COLUMN(BS40))&amp;":"&amp;ADDRESS(ROW(BS40)+2,COLUMN(BS40))))=5,AVERAGE(INDIRECT(ADDRESS(ROW(BS40)-2,COLUMN(BS40))&amp;":"&amp;ADDRESS(ROW(BS40)+2,COLUMN(BS40)))),""),"")</f>
        <v/>
      </c>
      <c r="CB40" s="42" t="n">
        <v>232026.4026903911</v>
      </c>
      <c r="CC40" s="42" t="n"/>
      <c r="CD40" s="32" t="str">
        <f>IF(ROW()&gt;=2+1,IF(COUNT(INDIRECT(ADDRESS(ROW(CB40)-2,COLUMN(CB40))&amp;":"&amp;ADDRESS(ROW(CB40)+2,COLUMN(CB40))))=5,AVERAGE(INDIRECT(ADDRESS(ROW(CB40)-2,COLUMN(CB40))&amp;":"&amp;ADDRESS(ROW(CB40)+2,COLUMN(CB40)))),""),"")</f>
        <v/>
      </c>
      <c r="CL40" s="39" t="b">
        <v>0</v>
      </c>
      <c r="CM40" s="40" t="n"/>
      <c r="CN40" s="40" t="n"/>
      <c r="CO40" s="40" t="n"/>
    </row>
    <row r="41" ht="15.75" customHeight="1" s="38">
      <c r="A41" s="29" t="n">
        <v>44075</v>
      </c>
      <c r="D41" s="31" t="inlineStr">
        <is>
          <t>O</t>
        </is>
      </c>
      <c r="E41" s="31" t="str">
        <f>"PS"</f>
        <v>PS</v>
      </c>
      <c r="F41" s="30">
        <f>FALSE</f>
        <v>0</v>
      </c>
      <c r="G41" s="30" t="n">
        <v>2</v>
      </c>
      <c r="AK41" s="41" t="n">
        <v>25.62</v>
      </c>
      <c r="BF41" s="42" t="n">
        <v>1482.640001833829</v>
      </c>
      <c r="BG41" s="42" t="n"/>
      <c r="BH41" s="32" t="str">
        <f>IF(ROW()&gt;=2+1,IF(COUNT(INDIRECT(ADDRESS(ROW(BF41)-2,COLUMN(BF41))&amp;":"&amp;ADDRESS(ROW(BF41)+2,COLUMN(BF41))))=5,AVERAGE(INDIRECT(ADDRESS(ROW(BF41)-2,COLUMN(BF41))&amp;":"&amp;ADDRESS(ROW(BF41)+2,COLUMN(BF41)))),""),"")</f>
        <v/>
      </c>
      <c r="BL41" s="36" t="n">
        <v>0.0001286710819625553</v>
      </c>
      <c r="BM41" s="36" t="n">
        <v>1.620578972725841e-05</v>
      </c>
      <c r="BN41" s="36" t="n"/>
      <c r="BO41" s="36" t="n"/>
      <c r="BP41" s="36" t="n"/>
      <c r="BQ41" s="36" t="n">
        <v>7.714567637674905e-05</v>
      </c>
      <c r="BR41" s="36" t="n">
        <v>4.249152373899394e-05</v>
      </c>
      <c r="BS41" s="36" t="n">
        <v>0.0001029083791696522</v>
      </c>
      <c r="BT41" s="36" t="n"/>
      <c r="BU41" s="37" t="str">
        <f>IF(ROW()&gt;=2+1,IF(COUNT(INDIRECT(ADDRESS(ROW(BS41)-2,COLUMN(BS41))&amp;":"&amp;ADDRESS(ROW(BS41)+2,COLUMN(BS41))))=5,AVERAGE(INDIRECT(ADDRESS(ROW(BS41)-2,COLUMN(BS41))&amp;":"&amp;ADDRESS(ROW(BS41)+2,COLUMN(BS41)))),""),"")</f>
        <v/>
      </c>
      <c r="CB41" s="42" t="n">
        <v>212884.8646633103</v>
      </c>
      <c r="CC41" s="42" t="n"/>
      <c r="CD41" s="32" t="str">
        <f>IF(ROW()&gt;=2+1,IF(COUNT(INDIRECT(ADDRESS(ROW(CB41)-2,COLUMN(CB41))&amp;":"&amp;ADDRESS(ROW(CB41)+2,COLUMN(CB41))))=5,AVERAGE(INDIRECT(ADDRESS(ROW(CB41)-2,COLUMN(CB41))&amp;":"&amp;ADDRESS(ROW(CB41)+2,COLUMN(CB41)))),""),"")</f>
        <v/>
      </c>
      <c r="CL41" s="39" t="b">
        <v>0</v>
      </c>
      <c r="CM41" s="40" t="n"/>
      <c r="CN41" s="40" t="n"/>
      <c r="CO41" s="40" t="n"/>
    </row>
    <row r="42" ht="15.75" customHeight="1" s="38">
      <c r="A42" s="29" t="n">
        <v>44077</v>
      </c>
      <c r="D42" s="31" t="inlineStr">
        <is>
          <t>O</t>
        </is>
      </c>
      <c r="E42" s="31" t="str">
        <f>"PS"</f>
        <v>PS</v>
      </c>
      <c r="F42" s="30">
        <f>FALSE</f>
        <v>0</v>
      </c>
      <c r="G42" s="30" t="n">
        <v>2</v>
      </c>
      <c r="AK42" s="41" t="n">
        <v>25.59</v>
      </c>
      <c r="BF42" s="42" t="n">
        <v>1620.31685275274</v>
      </c>
      <c r="BG42" s="42" t="n"/>
      <c r="BH42" s="32" t="str">
        <f>IF(ROW()&gt;=2+1,IF(COUNT(INDIRECT(ADDRESS(ROW(BF42)-2,COLUMN(BF42))&amp;":"&amp;ADDRESS(ROW(BF42)+2,COLUMN(BF42))))=5,AVERAGE(INDIRECT(ADDRESS(ROW(BF42)-2,COLUMN(BF42))&amp;":"&amp;ADDRESS(ROW(BF42)+2,COLUMN(BF42)))),""),"")</f>
        <v/>
      </c>
      <c r="BL42" s="36" t="n">
        <v>0.000133746517710137</v>
      </c>
      <c r="BM42" s="36" t="n">
        <v>3.160313398244387e-05</v>
      </c>
      <c r="BN42" s="36" t="n"/>
      <c r="BO42" s="36" t="n"/>
      <c r="BP42" s="36" t="n"/>
      <c r="BQ42" s="36" t="n">
        <v>0.0001633640971975259</v>
      </c>
      <c r="BR42" s="36" t="n">
        <v>4.368593208563845e-05</v>
      </c>
      <c r="BS42" s="36" t="n">
        <v>0.0001485553074538315</v>
      </c>
      <c r="BT42" s="36" t="n"/>
      <c r="BU42" s="37" t="str">
        <f>IF(ROW()&gt;=2+1,IF(COUNT(INDIRECT(ADDRESS(ROW(BS42)-2,COLUMN(BS42))&amp;":"&amp;ADDRESS(ROW(BS42)+2,COLUMN(BS42))))=5,AVERAGE(INDIRECT(ADDRESS(ROW(BS42)-2,COLUMN(BS42))&amp;":"&amp;ADDRESS(ROW(BS42)+2,COLUMN(BS42)))),""),"")</f>
        <v/>
      </c>
      <c r="CB42" s="42" t="n">
        <v>301646.2868927137</v>
      </c>
      <c r="CC42" s="42" t="n"/>
      <c r="CD42" s="32" t="str">
        <f>IF(ROW()&gt;=2+1,IF(COUNT(INDIRECT(ADDRESS(ROW(CB42)-2,COLUMN(CB42))&amp;":"&amp;ADDRESS(ROW(CB42)+2,COLUMN(CB42))))=5,AVERAGE(INDIRECT(ADDRESS(ROW(CB42)-2,COLUMN(CB42))&amp;":"&amp;ADDRESS(ROW(CB42)+2,COLUMN(CB42)))),""),"")</f>
        <v/>
      </c>
      <c r="CL42" s="39" t="b">
        <v>0</v>
      </c>
      <c r="CM42" s="40" t="n"/>
      <c r="CN42" s="40" t="n"/>
      <c r="CO42" s="40" t="n"/>
    </row>
    <row r="43" ht="15.75" customHeight="1" s="38">
      <c r="A43" s="29" t="n">
        <v>44079</v>
      </c>
      <c r="D43" s="31" t="inlineStr">
        <is>
          <t>O</t>
        </is>
      </c>
      <c r="E43" s="31" t="str">
        <f>"PS"</f>
        <v>PS</v>
      </c>
      <c r="F43" s="30">
        <f>FALSE</f>
        <v>0</v>
      </c>
      <c r="G43" s="30" t="n">
        <v>2</v>
      </c>
      <c r="AK43" s="41" t="n">
        <v>26.04</v>
      </c>
      <c r="BF43" s="42" t="n">
        <v>1488.748763067141</v>
      </c>
      <c r="BG43" s="42" t="n"/>
      <c r="BH43" s="32" t="str">
        <f>IF(ROW()&gt;=2+1,IF(COUNT(INDIRECT(ADDRESS(ROW(BF43)-2,COLUMN(BF43))&amp;":"&amp;ADDRESS(ROW(BF43)+2,COLUMN(BF43))))=5,AVERAGE(INDIRECT(ADDRESS(ROW(BF43)-2,COLUMN(BF43))&amp;":"&amp;ADDRESS(ROW(BF43)+2,COLUMN(BF43)))),""),"")</f>
        <v/>
      </c>
      <c r="BL43" s="36" t="n">
        <v>0.0001961272206710964</v>
      </c>
      <c r="BM43" s="36" t="n">
        <v>1.105238279273747e-05</v>
      </c>
      <c r="BN43" s="36" t="n"/>
      <c r="BO43" s="36" t="n"/>
      <c r="BP43" s="36" t="n"/>
      <c r="BQ43" s="36" t="n">
        <v>0.0001842144816411231</v>
      </c>
      <c r="BR43" s="36" t="n">
        <v>0.0001149997837057351</v>
      </c>
      <c r="BS43" s="36" t="n">
        <v>0.0001901708511561098</v>
      </c>
      <c r="BT43" s="36" t="n"/>
      <c r="BU43" s="37" t="str">
        <f>IF(ROW()&gt;=2+1,IF(COUNT(INDIRECT(ADDRESS(ROW(BS43)-2,COLUMN(BS43))&amp;":"&amp;ADDRESS(ROW(BS43)+2,COLUMN(BS43))))=5,AVERAGE(INDIRECT(ADDRESS(ROW(BS43)-2,COLUMN(BS43))&amp;":"&amp;ADDRESS(ROW(BS43)+2,COLUMN(BS43)))),""),"")</f>
        <v/>
      </c>
      <c r="CB43" s="42" t="n">
        <v>230830.4957135602</v>
      </c>
      <c r="CC43" s="42" t="n"/>
      <c r="CD43" s="32" t="str">
        <f>IF(ROW()&gt;=2+1,IF(COUNT(INDIRECT(ADDRESS(ROW(CB43)-2,COLUMN(CB43))&amp;":"&amp;ADDRESS(ROW(CB43)+2,COLUMN(CB43))))=5,AVERAGE(INDIRECT(ADDRESS(ROW(CB43)-2,COLUMN(CB43))&amp;":"&amp;ADDRESS(ROW(CB43)+2,COLUMN(CB43)))),""),"")</f>
        <v/>
      </c>
      <c r="CL43" s="39" t="b">
        <v>0</v>
      </c>
      <c r="CM43" s="40" t="n"/>
      <c r="CN43" s="40" t="n"/>
      <c r="CO43" s="40" t="n"/>
    </row>
    <row r="44" ht="15.75" customHeight="1" s="38">
      <c r="A44" s="29" t="n">
        <v>44081</v>
      </c>
      <c r="D44" s="31" t="inlineStr">
        <is>
          <t>O</t>
        </is>
      </c>
      <c r="E44" s="31" t="str">
        <f>"PS"</f>
        <v>PS</v>
      </c>
      <c r="F44" s="30">
        <f>FALSE</f>
        <v>0</v>
      </c>
      <c r="G44" s="30" t="n">
        <v>2</v>
      </c>
      <c r="AK44" s="41" t="n">
        <v>26.08</v>
      </c>
      <c r="BF44" s="42" t="n">
        <v>1671.644105095023</v>
      </c>
      <c r="BG44" s="42" t="n"/>
      <c r="BH44" s="32" t="str">
        <f>IF(ROW()&gt;=2+1,IF(COUNT(INDIRECT(ADDRESS(ROW(BF44)-2,COLUMN(BF44))&amp;":"&amp;ADDRESS(ROW(BF44)+2,COLUMN(BF44))))=5,AVERAGE(INDIRECT(ADDRESS(ROW(BF44)-2,COLUMN(BF44))&amp;":"&amp;ADDRESS(ROW(BF44)+2,COLUMN(BF44)))),""),"")</f>
        <v/>
      </c>
      <c r="BL44" s="36" t="n">
        <v>0.0001699418405595476</v>
      </c>
      <c r="BM44" s="36" t="n">
        <v>2.157811014988133e-05</v>
      </c>
      <c r="BN44" s="36" t="n"/>
      <c r="BO44" s="36" t="n"/>
      <c r="BP44" s="36" t="n"/>
      <c r="BQ44" s="36" t="n">
        <v>0.0001269335913494596</v>
      </c>
      <c r="BR44" s="36" t="n">
        <v>1.331406494666252e-05</v>
      </c>
      <c r="BS44" s="36" t="n">
        <v>0.0001484377159545036</v>
      </c>
      <c r="BT44" s="36" t="n"/>
      <c r="BU44" s="37" t="str">
        <f>IF(ROW()&gt;=2+1,IF(COUNT(INDIRECT(ADDRESS(ROW(BS44)-2,COLUMN(BS44))&amp;":"&amp;ADDRESS(ROW(BS44)+2,COLUMN(BS44))))=5,AVERAGE(INDIRECT(ADDRESS(ROW(BS44)-2,COLUMN(BS44))&amp;":"&amp;ADDRESS(ROW(BS44)+2,COLUMN(BS44)))),""),"")</f>
        <v/>
      </c>
      <c r="CB44" s="42" t="n">
        <v>281914.4201037501</v>
      </c>
      <c r="CC44" s="42" t="n"/>
      <c r="CD44" s="32" t="str">
        <f>IF(ROW()&gt;=2+1,IF(COUNT(INDIRECT(ADDRESS(ROW(CB44)-2,COLUMN(CB44))&amp;":"&amp;ADDRESS(ROW(CB44)+2,COLUMN(CB44))))=5,AVERAGE(INDIRECT(ADDRESS(ROW(CB44)-2,COLUMN(CB44))&amp;":"&amp;ADDRESS(ROW(CB44)+2,COLUMN(CB44)))),""),"")</f>
        <v/>
      </c>
      <c r="CL44" s="39" t="b">
        <v>0</v>
      </c>
      <c r="CM44" s="40" t="n"/>
      <c r="CN44" s="40" t="n"/>
      <c r="CO44" s="40" t="n"/>
    </row>
    <row r="45" ht="15.75" customHeight="1" s="38">
      <c r="A45" s="29" t="n">
        <v>44084</v>
      </c>
      <c r="D45" s="31" t="inlineStr">
        <is>
          <t>O</t>
        </is>
      </c>
      <c r="E45" s="31" t="str">
        <f>"PS"</f>
        <v>PS</v>
      </c>
      <c r="F45" s="30">
        <f>FALSE</f>
        <v>0</v>
      </c>
      <c r="G45" s="30" t="n">
        <v>2</v>
      </c>
      <c r="AK45" s="41" t="n">
        <v>27.4</v>
      </c>
      <c r="BF45" s="42" t="n">
        <v>989.5469727835678</v>
      </c>
      <c r="BG45" s="42" t="n"/>
      <c r="BH45" s="32" t="str">
        <f>IF(ROW()&gt;=2+1,IF(COUNT(INDIRECT(ADDRESS(ROW(BF45)-2,COLUMN(BF45))&amp;":"&amp;ADDRESS(ROW(BF45)+2,COLUMN(BF45))))=5,AVERAGE(INDIRECT(ADDRESS(ROW(BF45)-2,COLUMN(BF45))&amp;":"&amp;ADDRESS(ROW(BF45)+2,COLUMN(BF45)))),""),"")</f>
        <v/>
      </c>
      <c r="BL45" s="36" t="n">
        <v>0.000251880038612549</v>
      </c>
      <c r="BM45" s="36" t="n">
        <v>0.0001463558792300224</v>
      </c>
      <c r="BN45" s="36" t="n"/>
      <c r="BO45" s="36" t="n"/>
      <c r="BP45" s="36" t="n"/>
      <c r="BQ45" s="36" t="n">
        <v>0.0002460770617930769</v>
      </c>
      <c r="BR45" s="36" t="n">
        <v>9.853583607698268e-05</v>
      </c>
      <c r="BS45" s="36" t="n">
        <v>0.000248978550202813</v>
      </c>
      <c r="BT45" s="36" t="n"/>
      <c r="BU45" s="37" t="str">
        <f>IF(ROW()&gt;=2+1,IF(COUNT(INDIRECT(ADDRESS(ROW(BS45)-2,COLUMN(BS45))&amp;":"&amp;ADDRESS(ROW(BS45)+2,COLUMN(BS45))))=5,AVERAGE(INDIRECT(ADDRESS(ROW(BS45)-2,COLUMN(BS45))&amp;":"&amp;ADDRESS(ROW(BS45)+2,COLUMN(BS45)))),""),"")</f>
        <v/>
      </c>
      <c r="CB45" s="42" t="n">
        <v>136258.1442848653</v>
      </c>
      <c r="CC45" s="42" t="n"/>
      <c r="CD45" s="32" t="str">
        <f>IF(ROW()&gt;=2+1,IF(COUNT(INDIRECT(ADDRESS(ROW(CB45)-2,COLUMN(CB45))&amp;":"&amp;ADDRESS(ROW(CB45)+2,COLUMN(CB45))))=5,AVERAGE(INDIRECT(ADDRESS(ROW(CB45)-2,COLUMN(CB45))&amp;":"&amp;ADDRESS(ROW(CB45)+2,COLUMN(CB45)))),""),"")</f>
        <v/>
      </c>
      <c r="CL45" s="39" t="b">
        <v>0</v>
      </c>
      <c r="CM45" s="40" t="n"/>
      <c r="CN45" s="40" t="n"/>
      <c r="CO45" s="40" t="n"/>
    </row>
    <row r="46" ht="15.75" customHeight="1" s="38">
      <c r="A46" s="29" t="n">
        <v>44085</v>
      </c>
      <c r="D46" s="31" t="inlineStr">
        <is>
          <t>O</t>
        </is>
      </c>
      <c r="E46" s="31" t="str">
        <f>"PS"</f>
        <v>PS</v>
      </c>
      <c r="F46" s="30">
        <f>FALSE</f>
        <v>0</v>
      </c>
      <c r="G46" s="30" t="n">
        <v>2</v>
      </c>
      <c r="AK46" s="41" t="n">
        <v>26.31</v>
      </c>
      <c r="BF46" s="42" t="n">
        <v>3163.538845235534</v>
      </c>
      <c r="BG46" s="42" t="n"/>
      <c r="BH46" s="32" t="str">
        <f>IF(ROW()&gt;=2+1,IF(COUNT(INDIRECT(ADDRESS(ROW(BF46)-2,COLUMN(BF46))&amp;":"&amp;ADDRESS(ROW(BF46)+2,COLUMN(BF46))))=5,AVERAGE(INDIRECT(ADDRESS(ROW(BF46)-2,COLUMN(BF46))&amp;":"&amp;ADDRESS(ROW(BF46)+2,COLUMN(BF46)))),""),"")</f>
        <v/>
      </c>
      <c r="BL46" s="36" t="n">
        <v>0.0001388672573438156</v>
      </c>
      <c r="BM46" s="36" t="n">
        <v>6.770428331686976e-05</v>
      </c>
      <c r="BN46" s="36" t="n"/>
      <c r="BO46" s="36" t="n"/>
      <c r="BP46" s="36" t="n"/>
      <c r="BQ46" s="36" t="n">
        <v>0.0001211288274923415</v>
      </c>
      <c r="BR46" s="36" t="n">
        <v>4.999161915489813e-05</v>
      </c>
      <c r="BS46" s="36" t="n">
        <v>0.0001299980424180786</v>
      </c>
      <c r="BT46" s="36" t="n"/>
      <c r="BU46" s="37" t="str">
        <f>IF(ROW()&gt;=2+1,IF(COUNT(INDIRECT(ADDRESS(ROW(BS46)-2,COLUMN(BS46))&amp;":"&amp;ADDRESS(ROW(BS46)+2,COLUMN(BS46))))=5,AVERAGE(INDIRECT(ADDRESS(ROW(BS46)-2,COLUMN(BS46))&amp;":"&amp;ADDRESS(ROW(BS46)+2,COLUMN(BS46)))),""),"")</f>
        <v/>
      </c>
      <c r="CB46" s="42" t="n">
        <v>591407.7694225569</v>
      </c>
      <c r="CC46" s="42" t="n"/>
      <c r="CD46" s="32" t="str">
        <f>IF(ROW()&gt;=2+1,IF(COUNT(INDIRECT(ADDRESS(ROW(CB46)-2,COLUMN(CB46))&amp;":"&amp;ADDRESS(ROW(CB46)+2,COLUMN(CB46))))=5,AVERAGE(INDIRECT(ADDRESS(ROW(CB46)-2,COLUMN(CB46))&amp;":"&amp;ADDRESS(ROW(CB46)+2,COLUMN(CB46)))),""),"")</f>
        <v/>
      </c>
      <c r="CL46" s="39" t="b">
        <v>0</v>
      </c>
      <c r="CM46" s="40" t="n"/>
      <c r="CN46" s="40" t="n"/>
      <c r="CO46" s="40" t="n"/>
    </row>
    <row r="47" ht="15.75" customHeight="1" s="38">
      <c r="A47" s="29" t="n">
        <v>44086</v>
      </c>
      <c r="D47" s="31" t="inlineStr">
        <is>
          <t>O</t>
        </is>
      </c>
      <c r="E47" s="31" t="str">
        <f>"PS"</f>
        <v>PS</v>
      </c>
      <c r="F47" s="30">
        <f>FALSE</f>
        <v>0</v>
      </c>
      <c r="G47" s="30" t="n">
        <v>2</v>
      </c>
      <c r="AK47" s="41" t="n">
        <v>26.56</v>
      </c>
      <c r="BF47" s="42" t="n">
        <v>1472.165019074476</v>
      </c>
      <c r="BG47" s="42" t="n"/>
      <c r="BH47" s="32" t="str">
        <f>IF(ROW()&gt;=2+1,IF(COUNT(INDIRECT(ADDRESS(ROW(BF47)-2,COLUMN(BF47))&amp;":"&amp;ADDRESS(ROW(BF47)+2,COLUMN(BF47))))=5,AVERAGE(INDIRECT(ADDRESS(ROW(BF47)-2,COLUMN(BF47))&amp;":"&amp;ADDRESS(ROW(BF47)+2,COLUMN(BF47)))),""),"")</f>
        <v/>
      </c>
      <c r="BL47" s="36" t="n">
        <v>0.0001306273103010577</v>
      </c>
      <c r="BM47" s="36" t="n">
        <v>2.714981423455823e-05</v>
      </c>
      <c r="BN47" s="36" t="n"/>
      <c r="BO47" s="36" t="n"/>
      <c r="BP47" s="36" t="n"/>
      <c r="BQ47" s="36" t="n">
        <v>0.0001861402749655087</v>
      </c>
      <c r="BR47" s="36" t="n">
        <v>0.0001089298659921496</v>
      </c>
      <c r="BS47" s="36" t="n">
        <v>0.0001583837926332832</v>
      </c>
      <c r="BT47" s="36" t="n"/>
      <c r="BU47" s="37" t="str">
        <f>IF(ROW()&gt;=2+1,IF(COUNT(INDIRECT(ADDRESS(ROW(BS47)-2,COLUMN(BS47))&amp;":"&amp;ADDRESS(ROW(BS47)+2,COLUMN(BS47))))=5,AVERAGE(INDIRECT(ADDRESS(ROW(BS47)-2,COLUMN(BS47))&amp;":"&amp;ADDRESS(ROW(BS47)+2,COLUMN(BS47)))),""),"")</f>
        <v/>
      </c>
      <c r="CB47" s="42" t="n">
        <v>290288.8592862005</v>
      </c>
      <c r="CC47" s="42" t="n"/>
      <c r="CD47" s="32" t="str">
        <f>IF(ROW()&gt;=2+1,IF(COUNT(INDIRECT(ADDRESS(ROW(CB47)-2,COLUMN(CB47))&amp;":"&amp;ADDRESS(ROW(CB47)+2,COLUMN(CB47))))=5,AVERAGE(INDIRECT(ADDRESS(ROW(CB47)-2,COLUMN(CB47))&amp;":"&amp;ADDRESS(ROW(CB47)+2,COLUMN(CB47)))),""),"")</f>
        <v/>
      </c>
      <c r="CL47" s="39" t="b">
        <v>0</v>
      </c>
      <c r="CM47" s="40" t="n"/>
      <c r="CN47" s="40" t="n"/>
      <c r="CO47" s="40" t="n"/>
    </row>
    <row r="48" ht="15.75" customHeight="1" s="38">
      <c r="A48" s="29" t="n">
        <v>44087</v>
      </c>
      <c r="D48" s="31" t="inlineStr">
        <is>
          <t>O</t>
        </is>
      </c>
      <c r="E48" s="31" t="str">
        <f>"PS"</f>
        <v>PS</v>
      </c>
      <c r="F48" s="30">
        <f>FALSE</f>
        <v>0</v>
      </c>
      <c r="G48" s="30" t="n">
        <v>2</v>
      </c>
      <c r="AK48" s="41" t="n">
        <v>27.45</v>
      </c>
      <c r="BF48" s="42" t="n">
        <v>1079.580487838411</v>
      </c>
      <c r="BG48" s="42" t="n"/>
      <c r="BH48" s="32" t="str">
        <f>IF(ROW()&gt;=2+1,IF(COUNT(INDIRECT(ADDRESS(ROW(BF48)-2,COLUMN(BF48))&amp;":"&amp;ADDRESS(ROW(BF48)+2,COLUMN(BF48))))=5,AVERAGE(INDIRECT(ADDRESS(ROW(BF48)-2,COLUMN(BF48))&amp;":"&amp;ADDRESS(ROW(BF48)+2,COLUMN(BF48)))),""),"")</f>
        <v/>
      </c>
      <c r="BL48" s="36" t="n">
        <v>0.0002056733383300673</v>
      </c>
      <c r="BM48" s="36" t="n">
        <v>4.565714859254472e-05</v>
      </c>
      <c r="BN48" s="36" t="n"/>
      <c r="BO48" s="36" t="n"/>
      <c r="BP48" s="36" t="n"/>
      <c r="BQ48" s="36" t="n">
        <v>0.0002896809520741686</v>
      </c>
      <c r="BR48" s="36" t="n">
        <v>0.0001004164629549129</v>
      </c>
      <c r="BS48" s="36" t="n">
        <v>0.0002476771452021179</v>
      </c>
      <c r="BT48" s="36" t="n"/>
      <c r="BU48" s="37" t="str">
        <f>IF(ROW()&gt;=2+1,IF(COUNT(INDIRECT(ADDRESS(ROW(BS48)-2,COLUMN(BS48))&amp;":"&amp;ADDRESS(ROW(BS48)+2,COLUMN(BS48))))=5,AVERAGE(INDIRECT(ADDRESS(ROW(BS48)-2,COLUMN(BS48))&amp;":"&amp;ADDRESS(ROW(BS48)+2,COLUMN(BS48)))),""),"")</f>
        <v/>
      </c>
      <c r="CB48" s="42" t="n">
        <v>211703.0347138927</v>
      </c>
      <c r="CC48" s="42" t="n"/>
      <c r="CD48" s="32" t="str">
        <f>IF(ROW()&gt;=2+1,IF(COUNT(INDIRECT(ADDRESS(ROW(CB48)-2,COLUMN(CB48))&amp;":"&amp;ADDRESS(ROW(CB48)+2,COLUMN(CB48))))=5,AVERAGE(INDIRECT(ADDRESS(ROW(CB48)-2,COLUMN(CB48))&amp;":"&amp;ADDRESS(ROW(CB48)+2,COLUMN(CB48)))),""),"")</f>
        <v/>
      </c>
      <c r="CL48" s="39" t="b">
        <v>0</v>
      </c>
      <c r="CM48" s="40" t="n"/>
      <c r="CN48" s="40" t="n"/>
      <c r="CO48" s="40" t="n"/>
    </row>
    <row r="49" ht="15.75" customHeight="1" s="38">
      <c r="A49" s="29" t="n">
        <v>44088</v>
      </c>
      <c r="D49" s="31" t="inlineStr">
        <is>
          <t>O</t>
        </is>
      </c>
      <c r="E49" s="31" t="str">
        <f>"PS"</f>
        <v>PS</v>
      </c>
      <c r="F49" s="30">
        <f>FALSE</f>
        <v>0</v>
      </c>
      <c r="G49" s="30" t="n">
        <v>2</v>
      </c>
      <c r="AK49" s="41" t="n">
        <v>27.02</v>
      </c>
      <c r="BF49" s="42" t="n">
        <v>5094.635161884791</v>
      </c>
      <c r="BG49" s="42" t="n"/>
      <c r="BH49" s="32" t="str">
        <f>IF(ROW()&gt;=2+1,IF(COUNT(INDIRECT(ADDRESS(ROW(BF49)-2,COLUMN(BF49))&amp;":"&amp;ADDRESS(ROW(BF49)+2,COLUMN(BF49))))=5,AVERAGE(INDIRECT(ADDRESS(ROW(BF49)-2,COLUMN(BF49))&amp;":"&amp;ADDRESS(ROW(BF49)+2,COLUMN(BF49)))),""),"")</f>
        <v/>
      </c>
      <c r="BL49" s="36" t="n">
        <v>0.0002031255277643626</v>
      </c>
      <c r="BM49" s="36" t="n">
        <v>4.150455908246036e-05</v>
      </c>
      <c r="BN49" s="36" t="n"/>
      <c r="BO49" s="36" t="n"/>
      <c r="BP49" s="36" t="n"/>
      <c r="BQ49" s="36" t="n">
        <v>0.0002167156355035732</v>
      </c>
      <c r="BR49" s="36" t="n">
        <v>3.44385531330427e-05</v>
      </c>
      <c r="BS49" s="36" t="n">
        <v>0.0002099205816339679</v>
      </c>
      <c r="BT49" s="36" t="n"/>
      <c r="BU49" s="37" t="str">
        <f>IF(ROW()&gt;=2+1,IF(COUNT(INDIRECT(ADDRESS(ROW(BS49)-2,COLUMN(BS49))&amp;":"&amp;ADDRESS(ROW(BS49)+2,COLUMN(BS49))))=5,AVERAGE(INDIRECT(ADDRESS(ROW(BS49)-2,COLUMN(BS49))&amp;":"&amp;ADDRESS(ROW(BS49)+2,COLUMN(BS49)))),""),"")</f>
        <v/>
      </c>
      <c r="CB49" s="42" t="n">
        <v>975380.6383307481</v>
      </c>
      <c r="CC49" s="42" t="n"/>
      <c r="CD49" s="32" t="str">
        <f>IF(ROW()&gt;=2+1,IF(COUNT(INDIRECT(ADDRESS(ROW(CB49)-2,COLUMN(CB49))&amp;":"&amp;ADDRESS(ROW(CB49)+2,COLUMN(CB49))))=5,AVERAGE(INDIRECT(ADDRESS(ROW(CB49)-2,COLUMN(CB49))&amp;":"&amp;ADDRESS(ROW(CB49)+2,COLUMN(CB49)))),""),"")</f>
        <v/>
      </c>
      <c r="CL49" s="39" t="b">
        <v>0</v>
      </c>
      <c r="CM49" s="40" t="n"/>
      <c r="CN49" s="40" t="n"/>
      <c r="CO49" s="40" t="n"/>
    </row>
    <row r="50" ht="15.75" customHeight="1" s="38">
      <c r="A50" s="29" t="n">
        <v>44089</v>
      </c>
      <c r="D50" s="31" t="inlineStr">
        <is>
          <t>O</t>
        </is>
      </c>
      <c r="E50" s="31" t="str">
        <f>"PS"</f>
        <v>PS</v>
      </c>
      <c r="F50" s="30">
        <f>FALSE</f>
        <v>0</v>
      </c>
      <c r="G50" s="30" t="n">
        <v>2</v>
      </c>
      <c r="AK50" s="41" t="n">
        <v>26.85</v>
      </c>
      <c r="BF50" s="42" t="n">
        <v>6850.455779010134</v>
      </c>
      <c r="BG50" s="42" t="n"/>
      <c r="BH50" s="32" t="str">
        <f>IF(ROW()&gt;=2+1,IF(COUNT(INDIRECT(ADDRESS(ROW(BF50)-2,COLUMN(BF50))&amp;":"&amp;ADDRESS(ROW(BF50)+2,COLUMN(BF50))))=5,AVERAGE(INDIRECT(ADDRESS(ROW(BF50)-2,COLUMN(BF50))&amp;":"&amp;ADDRESS(ROW(BF50)+2,COLUMN(BF50)))),""),"")</f>
        <v/>
      </c>
      <c r="BL50" s="36" t="n">
        <v>0.0001970134718557052</v>
      </c>
      <c r="BM50" s="36" t="n">
        <v>5.50936091200081e-05</v>
      </c>
      <c r="BN50" s="36" t="n"/>
      <c r="BO50" s="36" t="n"/>
      <c r="BP50" s="36" t="n"/>
      <c r="BQ50" s="36" t="n">
        <v>0.0002280794509271501</v>
      </c>
      <c r="BR50" s="36" t="n">
        <v>2.813747994570849e-05</v>
      </c>
      <c r="BS50" s="36" t="n">
        <v>0.0002125464613914276</v>
      </c>
      <c r="BT50" s="36" t="n"/>
      <c r="BU50" s="37" t="str">
        <f>IF(ROW()&gt;=2+1,IF(COUNT(INDIRECT(ADDRESS(ROW(BS50)-2,COLUMN(BS50))&amp;":"&amp;ADDRESS(ROW(BS50)+2,COLUMN(BS50))))=5,AVERAGE(INDIRECT(ADDRESS(ROW(BS50)-2,COLUMN(BS50))&amp;":"&amp;ADDRESS(ROW(BS50)+2,COLUMN(BS50)))),""),"")</f>
        <v/>
      </c>
      <c r="CB50" s="42" t="n">
        <v>1313523.51720685</v>
      </c>
      <c r="CC50" s="42" t="n"/>
      <c r="CD50" s="32" t="str">
        <f>IF(ROW()&gt;=2+1,IF(COUNT(INDIRECT(ADDRESS(ROW(CB50)-2,COLUMN(CB50))&amp;":"&amp;ADDRESS(ROW(CB50)+2,COLUMN(CB50))))=5,AVERAGE(INDIRECT(ADDRESS(ROW(CB50)-2,COLUMN(CB50))&amp;":"&amp;ADDRESS(ROW(CB50)+2,COLUMN(CB50)))),""),"")</f>
        <v/>
      </c>
      <c r="CL50" s="39" t="b">
        <v>0</v>
      </c>
      <c r="CM50" s="40" t="n"/>
      <c r="CN50" s="40" t="n"/>
      <c r="CO50" s="40" t="n"/>
    </row>
    <row r="51" ht="15.75" customHeight="1" s="38">
      <c r="A51" s="29" t="n">
        <v>44090</v>
      </c>
      <c r="D51" s="31" t="inlineStr">
        <is>
          <t>O</t>
        </is>
      </c>
      <c r="E51" s="31" t="str">
        <f>"PS"</f>
        <v>PS</v>
      </c>
      <c r="F51" s="30">
        <f>FALSE</f>
        <v>0</v>
      </c>
      <c r="G51" s="30" t="n">
        <v>2</v>
      </c>
      <c r="AK51" s="41" t="n">
        <v>26.23</v>
      </c>
      <c r="BF51" s="42" t="n">
        <v>1246.262244686063</v>
      </c>
      <c r="BG51" s="42" t="n"/>
      <c r="BH51" s="32" t="str">
        <f>IF(ROW()&gt;=2+1,IF(COUNT(INDIRECT(ADDRESS(ROW(BF51)-2,COLUMN(BF51))&amp;":"&amp;ADDRESS(ROW(BF51)+2,COLUMN(BF51))))=5,AVERAGE(INDIRECT(ADDRESS(ROW(BF51)-2,COLUMN(BF51))&amp;":"&amp;ADDRESS(ROW(BF51)+2,COLUMN(BF51)))),""),"")</f>
        <v/>
      </c>
      <c r="BL51" s="36" t="n">
        <v>6.434230379194101e-05</v>
      </c>
      <c r="BM51" s="36" t="n">
        <v>1.372563165071072e-05</v>
      </c>
      <c r="BN51" s="36" t="n"/>
      <c r="BO51" s="36" t="n"/>
      <c r="BP51" s="36" t="n"/>
      <c r="BQ51" s="36" t="n">
        <v>8.640119035177777e-05</v>
      </c>
      <c r="BR51" s="36" t="n">
        <v>1.582596140847821e-05</v>
      </c>
      <c r="BS51" s="36" t="n">
        <v>7.537174707185939e-05</v>
      </c>
      <c r="BT51" s="36" t="n"/>
      <c r="BU51" s="37" t="str">
        <f>IF(ROW()&gt;=2+1,IF(COUNT(INDIRECT(ADDRESS(ROW(BS51)-2,COLUMN(BS51))&amp;":"&amp;ADDRESS(ROW(BS51)+2,COLUMN(BS51))))=5,AVERAGE(INDIRECT(ADDRESS(ROW(BS51)-2,COLUMN(BS51))&amp;":"&amp;ADDRESS(ROW(BS51)+2,COLUMN(BS51)))),""),"")</f>
        <v/>
      </c>
      <c r="CB51" s="42" t="n">
        <v>238771.3834594028</v>
      </c>
      <c r="CC51" s="42" t="n"/>
      <c r="CD51" s="32" t="str">
        <f>IF(ROW()&gt;=2+1,IF(COUNT(INDIRECT(ADDRESS(ROW(CB51)-2,COLUMN(CB51))&amp;":"&amp;ADDRESS(ROW(CB51)+2,COLUMN(CB51))))=5,AVERAGE(INDIRECT(ADDRESS(ROW(CB51)-2,COLUMN(CB51))&amp;":"&amp;ADDRESS(ROW(CB51)+2,COLUMN(CB51)))),""),"")</f>
        <v/>
      </c>
      <c r="CL51" s="39" t="b">
        <v>0</v>
      </c>
      <c r="CM51" s="40" t="n"/>
      <c r="CN51" s="40" t="n"/>
      <c r="CO51" s="40" t="n"/>
    </row>
    <row r="52" ht="15.75" customHeight="1" s="38">
      <c r="A52" s="29" t="n">
        <v>44091</v>
      </c>
      <c r="D52" s="31" t="inlineStr">
        <is>
          <t>O</t>
        </is>
      </c>
      <c r="E52" s="31" t="str">
        <f>"PS"</f>
        <v>PS</v>
      </c>
      <c r="F52" s="30">
        <f>FALSE</f>
        <v>0</v>
      </c>
      <c r="G52" s="30" t="n">
        <v>2</v>
      </c>
      <c r="AK52" s="41" t="n">
        <v>27.88</v>
      </c>
      <c r="BF52" s="42" t="n">
        <v>537.6206156157642</v>
      </c>
      <c r="BG52" s="42" t="n"/>
      <c r="BH52" s="32" t="str">
        <f>IF(ROW()&gt;=2+1,IF(COUNT(INDIRECT(ADDRESS(ROW(BF52)-2,COLUMN(BF52))&amp;":"&amp;ADDRESS(ROW(BF52)+2,COLUMN(BF52))))=5,AVERAGE(INDIRECT(ADDRESS(ROW(BF52)-2,COLUMN(BF52))&amp;":"&amp;ADDRESS(ROW(BF52)+2,COLUMN(BF52)))),""),"")</f>
        <v/>
      </c>
      <c r="BL52" s="36" t="n">
        <v>0.0001953786356728693</v>
      </c>
      <c r="BM52" s="36" t="e">
        <v>#DIV/0!</v>
      </c>
      <c r="BN52" s="36" t="n"/>
      <c r="BO52" s="36" t="n"/>
      <c r="BP52" s="36" t="n"/>
      <c r="BQ52" s="36" t="n">
        <v>0.0001939458635878621</v>
      </c>
      <c r="BR52" s="36" t="n">
        <v>3.923049559109843e-05</v>
      </c>
      <c r="BS52" s="36" t="n">
        <v>0.0001946622496303657</v>
      </c>
      <c r="BT52" s="36" t="n"/>
      <c r="BU52" s="37" t="str">
        <f>IF(ROW()&gt;=2+1,IF(COUNT(INDIRECT(ADDRESS(ROW(BS52)-2,COLUMN(BS52))&amp;":"&amp;ADDRESS(ROW(BS52)+2,COLUMN(BS52))))=5,AVERAGE(INDIRECT(ADDRESS(ROW(BS52)-2,COLUMN(BS52))&amp;":"&amp;ADDRESS(ROW(BS52)+2,COLUMN(BS52)))),""),"")</f>
        <v/>
      </c>
      <c r="CB52" s="42" t="n">
        <v>75874.39748185279</v>
      </c>
      <c r="CC52" s="42" t="n"/>
      <c r="CD52" s="32" t="str">
        <f>IF(ROW()&gt;=2+1,IF(COUNT(INDIRECT(ADDRESS(ROW(CB52)-2,COLUMN(CB52))&amp;":"&amp;ADDRESS(ROW(CB52)+2,COLUMN(CB52))))=5,AVERAGE(INDIRECT(ADDRESS(ROW(CB52)-2,COLUMN(CB52))&amp;":"&amp;ADDRESS(ROW(CB52)+2,COLUMN(CB52)))),""),"")</f>
        <v/>
      </c>
      <c r="CL52" s="39" t="b">
        <v>0</v>
      </c>
      <c r="CM52" s="40" t="n"/>
      <c r="CN52" s="40" t="n"/>
      <c r="CO52" s="40" t="n"/>
    </row>
    <row r="53" ht="15.75" customHeight="1" s="38">
      <c r="A53" s="29" t="n">
        <v>44092</v>
      </c>
      <c r="D53" s="31" t="inlineStr">
        <is>
          <t>O</t>
        </is>
      </c>
      <c r="E53" s="31" t="str">
        <f>"PS"</f>
        <v>PS</v>
      </c>
      <c r="F53" s="30">
        <f>FALSE</f>
        <v>0</v>
      </c>
      <c r="G53" s="30" t="n">
        <v>2</v>
      </c>
      <c r="AK53" s="41" t="n">
        <v>27.57</v>
      </c>
      <c r="BF53" s="42" t="n">
        <v>521.3995480077685</v>
      </c>
      <c r="BG53" s="42" t="n"/>
      <c r="BH53" s="32" t="str">
        <f>IF(ROW()&gt;=2+1,IF(COUNT(INDIRECT(ADDRESS(ROW(BF53)-2,COLUMN(BF53))&amp;":"&amp;ADDRESS(ROW(BF53)+2,COLUMN(BF53))))=5,AVERAGE(INDIRECT(ADDRESS(ROW(BF53)-2,COLUMN(BF53))&amp;":"&amp;ADDRESS(ROW(BF53)+2,COLUMN(BF53)))),""),"")</f>
        <v/>
      </c>
      <c r="BL53" s="36" t="n">
        <v>0.0001050172166990083</v>
      </c>
      <c r="BM53" s="36" t="n">
        <v>3.519130953123999e-05</v>
      </c>
      <c r="BN53" s="36" t="n"/>
      <c r="BO53" s="36" t="n"/>
      <c r="BP53" s="36" t="n"/>
      <c r="BQ53" s="36" t="n">
        <v>0.0002474219777636981</v>
      </c>
      <c r="BR53" s="36" t="n">
        <v>6.540427480884298e-05</v>
      </c>
      <c r="BS53" s="36" t="n">
        <v>0.0001762195972313532</v>
      </c>
      <c r="BT53" s="36" t="n"/>
      <c r="BU53" s="37" t="str">
        <f>IF(ROW()&gt;=2+1,IF(COUNT(INDIRECT(ADDRESS(ROW(BS53)-2,COLUMN(BS53))&amp;":"&amp;ADDRESS(ROW(BS53)+2,COLUMN(BS53))))=5,AVERAGE(INDIRECT(ADDRESS(ROW(BS53)-2,COLUMN(BS53))&amp;":"&amp;ADDRESS(ROW(BS53)+2,COLUMN(BS53)))),""),"")</f>
        <v/>
      </c>
      <c r="CB53" s="42" t="n">
        <v>97882.33714749839</v>
      </c>
      <c r="CC53" s="42" t="n"/>
      <c r="CD53" s="32" t="str">
        <f>IF(ROW()&gt;=2+1,IF(COUNT(INDIRECT(ADDRESS(ROW(CB53)-2,COLUMN(CB53))&amp;":"&amp;ADDRESS(ROW(CB53)+2,COLUMN(CB53))))=5,AVERAGE(INDIRECT(ADDRESS(ROW(CB53)-2,COLUMN(CB53))&amp;":"&amp;ADDRESS(ROW(CB53)+2,COLUMN(CB53)))),""),"")</f>
        <v/>
      </c>
      <c r="CL53" s="39" t="b">
        <v>0</v>
      </c>
      <c r="CM53" s="40" t="n"/>
      <c r="CN53" s="40" t="n"/>
      <c r="CO53" s="40" t="n"/>
    </row>
    <row r="54" ht="15.75" customHeight="1" s="38">
      <c r="A54" s="29" t="n">
        <v>44093</v>
      </c>
      <c r="D54" s="31" t="inlineStr">
        <is>
          <t>O</t>
        </is>
      </c>
      <c r="E54" s="31" t="str">
        <f>"PS"</f>
        <v>PS</v>
      </c>
      <c r="F54" s="30">
        <f>FALSE</f>
        <v>0</v>
      </c>
      <c r="G54" s="30" t="n">
        <v>2</v>
      </c>
      <c r="AK54" s="41" t="n">
        <v>26.94</v>
      </c>
      <c r="BF54" s="42" t="n">
        <v>4365.505568176746</v>
      </c>
      <c r="BG54" s="42" t="n"/>
      <c r="BH54" s="32" t="str">
        <f>IF(ROW()&gt;=2+1,IF(COUNT(INDIRECT(ADDRESS(ROW(BF54)-2,COLUMN(BF54))&amp;":"&amp;ADDRESS(ROW(BF54)+2,COLUMN(BF54))))=5,AVERAGE(INDIRECT(ADDRESS(ROW(BF54)-2,COLUMN(BF54))&amp;":"&amp;ADDRESS(ROW(BF54)+2,COLUMN(BF54)))),""),"")</f>
        <v/>
      </c>
      <c r="BL54" s="36" t="n">
        <v>0.0003290250462240803</v>
      </c>
      <c r="BM54" s="36" t="n">
        <v>5.53893657314278e-05</v>
      </c>
      <c r="BN54" s="36" t="n"/>
      <c r="BO54" s="36" t="n"/>
      <c r="BP54" s="36" t="n"/>
      <c r="BQ54" s="36" t="n">
        <v>0.0003331312671108939</v>
      </c>
      <c r="BR54" s="36" t="n">
        <v>6.975732937780552e-05</v>
      </c>
      <c r="BS54" s="36" t="n">
        <v>0.0003310781566674871</v>
      </c>
      <c r="BT54" s="36" t="n"/>
      <c r="BU54" s="37" t="str">
        <f>IF(ROW()&gt;=2+1,IF(COUNT(INDIRECT(ADDRESS(ROW(BS54)-2,COLUMN(BS54))&amp;":"&amp;ADDRESS(ROW(BS54)+2,COLUMN(BS54))))=5,AVERAGE(INDIRECT(ADDRESS(ROW(BS54)-2,COLUMN(BS54))&amp;":"&amp;ADDRESS(ROW(BS54)+2,COLUMN(BS54)))),""),"")</f>
        <v/>
      </c>
      <c r="CB54" s="42" t="n">
        <v>837664.1221856745</v>
      </c>
      <c r="CC54" s="42" t="n"/>
      <c r="CD54" s="32" t="str">
        <f>IF(ROW()&gt;=2+1,IF(COUNT(INDIRECT(ADDRESS(ROW(CB54)-2,COLUMN(CB54))&amp;":"&amp;ADDRESS(ROW(CB54)+2,COLUMN(CB54))))=5,AVERAGE(INDIRECT(ADDRESS(ROW(CB54)-2,COLUMN(CB54))&amp;":"&amp;ADDRESS(ROW(CB54)+2,COLUMN(CB54)))),""),"")</f>
        <v/>
      </c>
      <c r="CL54" s="39" t="b">
        <v>0</v>
      </c>
      <c r="CM54" s="40" t="n"/>
      <c r="CN54" s="40" t="n"/>
      <c r="CO54" s="40" t="n"/>
    </row>
    <row r="55" ht="15.75" customHeight="1" s="38">
      <c r="A55" s="29" t="n">
        <v>44094</v>
      </c>
      <c r="D55" s="31" t="inlineStr">
        <is>
          <t>O</t>
        </is>
      </c>
      <c r="E55" s="31" t="str">
        <f>"PS"</f>
        <v>PS</v>
      </c>
      <c r="F55" s="30">
        <f>FALSE</f>
        <v>0</v>
      </c>
      <c r="G55" s="30" t="n">
        <v>2</v>
      </c>
      <c r="AK55" s="41" t="n">
        <v>26</v>
      </c>
      <c r="BF55" s="42" t="n">
        <v>2881.347868574171</v>
      </c>
      <c r="BG55" s="42" t="n"/>
      <c r="BH55" s="32" t="str">
        <f>IF(ROW()&gt;=2+1,IF(COUNT(INDIRECT(ADDRESS(ROW(BF55)-2,COLUMN(BF55))&amp;":"&amp;ADDRESS(ROW(BF55)+2,COLUMN(BF55))))=5,AVERAGE(INDIRECT(ADDRESS(ROW(BF55)-2,COLUMN(BF55))&amp;":"&amp;ADDRESS(ROW(BF55)+2,COLUMN(BF55)))),""),"")</f>
        <v/>
      </c>
      <c r="BL55" s="36" t="n">
        <v>0.0001388002116973506</v>
      </c>
      <c r="BM55" s="36" t="n">
        <v>4.949035855480519e-05</v>
      </c>
      <c r="BN55" s="36" t="n"/>
      <c r="BO55" s="36" t="n"/>
      <c r="BP55" s="36" t="n"/>
      <c r="BQ55" s="36" t="n">
        <v>0.0001086089427892207</v>
      </c>
      <c r="BR55" s="36" t="n">
        <v>2.112368662792853e-05</v>
      </c>
      <c r="BS55" s="36" t="n">
        <v>0.0001237045772432856</v>
      </c>
      <c r="BT55" s="36" t="n"/>
      <c r="BU55" s="37" t="str">
        <f>IF(ROW()&gt;=2+1,IF(COUNT(INDIRECT(ADDRESS(ROW(BS55)-2,COLUMN(BS55))&amp;":"&amp;ADDRESS(ROW(BS55)+2,COLUMN(BS55))))=5,AVERAGE(INDIRECT(ADDRESS(ROW(BS55)-2,COLUMN(BS55))&amp;":"&amp;ADDRESS(ROW(BS55)+2,COLUMN(BS55)))),""),"")</f>
        <v/>
      </c>
      <c r="CB55" s="42" t="n">
        <v>585475.4801549286</v>
      </c>
      <c r="CC55" s="42" t="n"/>
      <c r="CD55" s="32" t="str">
        <f>IF(ROW()&gt;=2+1,IF(COUNT(INDIRECT(ADDRESS(ROW(CB55)-2,COLUMN(CB55))&amp;":"&amp;ADDRESS(ROW(CB55)+2,COLUMN(CB55))))=5,AVERAGE(INDIRECT(ADDRESS(ROW(CB55)-2,COLUMN(CB55))&amp;":"&amp;ADDRESS(ROW(CB55)+2,COLUMN(CB55)))),""),"")</f>
        <v/>
      </c>
      <c r="CL55" s="39" t="b">
        <v>0</v>
      </c>
      <c r="CM55" s="40" t="n"/>
      <c r="CN55" s="40" t="n"/>
      <c r="CO55" s="40" t="n"/>
    </row>
    <row r="56" ht="15.75" customHeight="1" s="38">
      <c r="A56" s="29" t="n">
        <v>44095</v>
      </c>
      <c r="D56" s="31" t="inlineStr">
        <is>
          <t>O</t>
        </is>
      </c>
      <c r="E56" s="31" t="str">
        <f>"PS"</f>
        <v>PS</v>
      </c>
      <c r="F56" s="30">
        <f>FALSE</f>
        <v>0</v>
      </c>
      <c r="G56" s="30" t="n">
        <v>2</v>
      </c>
      <c r="AK56" s="41" t="n">
        <v>26.63</v>
      </c>
      <c r="BF56" s="42" t="n">
        <v>5836.05264043573</v>
      </c>
      <c r="BG56" s="42" t="n"/>
      <c r="BH56" s="32" t="str">
        <f>IF(ROW()&gt;=2+1,IF(COUNT(INDIRECT(ADDRESS(ROW(BF56)-2,COLUMN(BF56))&amp;":"&amp;ADDRESS(ROW(BF56)+2,COLUMN(BF56))))=5,AVERAGE(INDIRECT(ADDRESS(ROW(BF56)-2,COLUMN(BF56))&amp;":"&amp;ADDRESS(ROW(BF56)+2,COLUMN(BF56)))),""),"")</f>
        <v/>
      </c>
      <c r="BL56" s="36" t="n">
        <v>0.000290539325487305</v>
      </c>
      <c r="BM56" s="36" t="n">
        <v>5.960913487754097e-06</v>
      </c>
      <c r="BN56" s="36" t="n"/>
      <c r="BO56" s="36" t="n"/>
      <c r="BP56" s="36" t="n"/>
      <c r="BQ56" s="36" t="n">
        <v>0.0003428211713355262</v>
      </c>
      <c r="BR56" s="36" t="n">
        <v>3.96582648802492e-05</v>
      </c>
      <c r="BS56" s="36" t="n">
        <v>0.0003166802484114156</v>
      </c>
      <c r="BT56" s="36" t="n"/>
      <c r="BU56" s="37" t="str">
        <f>IF(ROW()&gt;=2+1,IF(COUNT(INDIRECT(ADDRESS(ROW(BS56)-2,COLUMN(BS56))&amp;":"&amp;ADDRESS(ROW(BS56)+2,COLUMN(BS56))))=5,AVERAGE(INDIRECT(ADDRESS(ROW(BS56)-2,COLUMN(BS56))&amp;":"&amp;ADDRESS(ROW(BS56)+2,COLUMN(BS56)))),""),"")</f>
        <v/>
      </c>
      <c r="CB56" s="42" t="n">
        <v>1163052.340580835</v>
      </c>
      <c r="CC56" s="42" t="n"/>
      <c r="CD56" s="32" t="str">
        <f>IF(ROW()&gt;=2+1,IF(COUNT(INDIRECT(ADDRESS(ROW(CB56)-2,COLUMN(CB56))&amp;":"&amp;ADDRESS(ROW(CB56)+2,COLUMN(CB56))))=5,AVERAGE(INDIRECT(ADDRESS(ROW(CB56)-2,COLUMN(CB56))&amp;":"&amp;ADDRESS(ROW(CB56)+2,COLUMN(CB56)))),""),"")</f>
        <v/>
      </c>
      <c r="CL56" s="39" t="b">
        <v>0</v>
      </c>
      <c r="CM56" s="40" t="n"/>
      <c r="CN56" s="40" t="n"/>
      <c r="CO56" s="40" t="n"/>
    </row>
    <row r="57" ht="15.75" customHeight="1" s="38">
      <c r="A57" s="29" t="n">
        <v>44096</v>
      </c>
      <c r="D57" s="31" t="inlineStr">
        <is>
          <t>O</t>
        </is>
      </c>
      <c r="E57" s="31" t="str">
        <f>"PS"</f>
        <v>PS</v>
      </c>
      <c r="F57" s="30">
        <f>FALSE</f>
        <v>0</v>
      </c>
      <c r="G57" s="30" t="n">
        <v>2</v>
      </c>
      <c r="AK57" s="41" t="n">
        <v>28.8</v>
      </c>
      <c r="BF57" s="42" t="n">
        <v>1875.406120665594</v>
      </c>
      <c r="BG57" s="42" t="n"/>
      <c r="BH57" s="32" t="str">
        <f>IF(ROW()&gt;=2+1,IF(COUNT(INDIRECT(ADDRESS(ROW(BF57)-2,COLUMN(BF57))&amp;":"&amp;ADDRESS(ROW(BF57)+2,COLUMN(BF57))))=5,AVERAGE(INDIRECT(ADDRESS(ROW(BF57)-2,COLUMN(BF57))&amp;":"&amp;ADDRESS(ROW(BF57)+2,COLUMN(BF57)))),""),"")</f>
        <v/>
      </c>
      <c r="BL57" s="36" t="n">
        <v>0.0003056360545698676</v>
      </c>
      <c r="BM57" s="36" t="n">
        <v>0.0001367598823170976</v>
      </c>
      <c r="BN57" s="36" t="n"/>
      <c r="BO57" s="36" t="n"/>
      <c r="BP57" s="36" t="n"/>
      <c r="BQ57" s="36" t="n">
        <v>0.0004933274320505638</v>
      </c>
      <c r="BR57" s="36" t="n">
        <v>0.0002310704505152448</v>
      </c>
      <c r="BS57" s="36" t="n">
        <v>0.0003994817433102157</v>
      </c>
      <c r="BT57" s="36" t="n"/>
      <c r="BU57" s="37" t="str">
        <f>IF(ROW()&gt;=2+1,IF(COUNT(INDIRECT(ADDRESS(ROW(BS57)-2,COLUMN(BS57))&amp;":"&amp;ADDRESS(ROW(BS57)+2,COLUMN(BS57))))=5,AVERAGE(INDIRECT(ADDRESS(ROW(BS57)-2,COLUMN(BS57))&amp;":"&amp;ADDRESS(ROW(BS57)+2,COLUMN(BS57)))),""),"")</f>
        <v/>
      </c>
      <c r="CB57" s="42" t="n">
        <v>376112.6974994849</v>
      </c>
      <c r="CC57" s="42" t="n"/>
      <c r="CD57" s="32" t="str">
        <f>IF(ROW()&gt;=2+1,IF(COUNT(INDIRECT(ADDRESS(ROW(CB57)-2,COLUMN(CB57))&amp;":"&amp;ADDRESS(ROW(CB57)+2,COLUMN(CB57))))=5,AVERAGE(INDIRECT(ADDRESS(ROW(CB57)-2,COLUMN(CB57))&amp;":"&amp;ADDRESS(ROW(CB57)+2,COLUMN(CB57)))),""),"")</f>
        <v/>
      </c>
      <c r="CL57" s="39" t="b">
        <v>0</v>
      </c>
      <c r="CM57" s="40" t="n"/>
      <c r="CN57" s="40" t="n"/>
      <c r="CO57" s="40" t="n"/>
    </row>
    <row r="58" ht="15.75" customHeight="1" s="38">
      <c r="A58" s="29" t="n">
        <v>44097</v>
      </c>
      <c r="D58" s="31" t="inlineStr">
        <is>
          <t>O</t>
        </is>
      </c>
      <c r="E58" s="31" t="str">
        <f>"PS"</f>
        <v>PS</v>
      </c>
      <c r="F58" s="30">
        <f>FALSE</f>
        <v>0</v>
      </c>
      <c r="G58" s="30" t="n">
        <v>2</v>
      </c>
      <c r="AK58" s="41" t="n">
        <v>26.94</v>
      </c>
      <c r="BF58" s="42" t="n">
        <v>3793.046744202302</v>
      </c>
      <c r="BG58" s="42" t="n"/>
      <c r="BH58" s="32" t="str">
        <f>IF(ROW()&gt;=2+1,IF(COUNT(INDIRECT(ADDRESS(ROW(BF58)-2,COLUMN(BF58))&amp;":"&amp;ADDRESS(ROW(BF58)+2,COLUMN(BF58))))=5,AVERAGE(INDIRECT(ADDRESS(ROW(BF58)-2,COLUMN(BF58))&amp;":"&amp;ADDRESS(ROW(BF58)+2,COLUMN(BF58)))),""),"")</f>
        <v/>
      </c>
      <c r="BL58" s="36" t="n">
        <v>0.0002097564820968496</v>
      </c>
      <c r="BM58" s="36" t="n">
        <v>1.431485344001059e-05</v>
      </c>
      <c r="BN58" s="36" t="n"/>
      <c r="BO58" s="36" t="n"/>
      <c r="BP58" s="36" t="n"/>
      <c r="BQ58" s="36" t="n">
        <v>0.0002303940644835085</v>
      </c>
      <c r="BR58" s="36" t="n">
        <v>7.872393325438103e-05</v>
      </c>
      <c r="BS58" s="36" t="n">
        <v>0.0002200752732901791</v>
      </c>
      <c r="BT58" s="36" t="n"/>
      <c r="BU58" s="37" t="str">
        <f>IF(ROW()&gt;=2+1,IF(COUNT(INDIRECT(ADDRESS(ROW(BS58)-2,COLUMN(BS58))&amp;":"&amp;ADDRESS(ROW(BS58)+2,COLUMN(BS58))))=5,AVERAGE(INDIRECT(ADDRESS(ROW(BS58)-2,COLUMN(BS58))&amp;":"&amp;ADDRESS(ROW(BS58)+2,COLUMN(BS58)))),""),"")</f>
        <v/>
      </c>
      <c r="CB58" s="42" t="n">
        <v>846333.0374169991</v>
      </c>
      <c r="CC58" s="42" t="n"/>
      <c r="CD58" s="32" t="str">
        <f>IF(ROW()&gt;=2+1,IF(COUNT(INDIRECT(ADDRESS(ROW(CB58)-2,COLUMN(CB58))&amp;":"&amp;ADDRESS(ROW(CB58)+2,COLUMN(CB58))))=5,AVERAGE(INDIRECT(ADDRESS(ROW(CB58)-2,COLUMN(CB58))&amp;":"&amp;ADDRESS(ROW(CB58)+2,COLUMN(CB58)))),""),"")</f>
        <v/>
      </c>
      <c r="CL58" s="39" t="b">
        <v>0</v>
      </c>
      <c r="CM58" s="40" t="n"/>
      <c r="CN58" s="40" t="n"/>
      <c r="CO58" s="40" t="n"/>
    </row>
    <row r="59" ht="15.75" customHeight="1" s="38">
      <c r="A59" s="29" t="n">
        <v>44098</v>
      </c>
      <c r="D59" s="31" t="inlineStr">
        <is>
          <t>O</t>
        </is>
      </c>
      <c r="E59" s="31" t="str">
        <f>"PS"</f>
        <v>PS</v>
      </c>
      <c r="F59" s="30">
        <f>FALSE</f>
        <v>0</v>
      </c>
      <c r="G59" s="30" t="n">
        <v>2</v>
      </c>
      <c r="AK59" s="41" t="n">
        <v>26.64</v>
      </c>
      <c r="BF59" s="42" t="n">
        <v>3535.127755496332</v>
      </c>
      <c r="BG59" s="42" t="n"/>
      <c r="BH59" s="32" t="str">
        <f>IF(ROW()&gt;=2+1,IF(COUNT(INDIRECT(ADDRESS(ROW(BF59)-2,COLUMN(BF59))&amp;":"&amp;ADDRESS(ROW(BF59)+2,COLUMN(BF59))))=5,AVERAGE(INDIRECT(ADDRESS(ROW(BF59)-2,COLUMN(BF59))&amp;":"&amp;ADDRESS(ROW(BF59)+2,COLUMN(BF59)))),""),"")</f>
        <v/>
      </c>
      <c r="BL59" s="36" t="n">
        <v>7.780975317746813e-05</v>
      </c>
      <c r="BM59" s="36" t="n">
        <v>1.201335880570263e-05</v>
      </c>
      <c r="BN59" s="36" t="n"/>
      <c r="BO59" s="36" t="n"/>
      <c r="BP59" s="36" t="n"/>
      <c r="BQ59" s="36" t="n">
        <v>0.0001449240908690089</v>
      </c>
      <c r="BR59" s="36" t="n">
        <v>3.366448076779193e-05</v>
      </c>
      <c r="BS59" s="36" t="n">
        <v>0.0001113669220232385</v>
      </c>
      <c r="BT59" s="36" t="n"/>
      <c r="BU59" s="37" t="str">
        <f>IF(ROW()&gt;=2+1,IF(COUNT(INDIRECT(ADDRESS(ROW(BS59)-2,COLUMN(BS59))&amp;":"&amp;ADDRESS(ROW(BS59)+2,COLUMN(BS59))))=5,AVERAGE(INDIRECT(ADDRESS(ROW(BS59)-2,COLUMN(BS59))&amp;":"&amp;ADDRESS(ROW(BS59)+2,COLUMN(BS59)))),""),"")</f>
        <v/>
      </c>
      <c r="CB59" s="42" t="n">
        <v>770242.4731869294</v>
      </c>
      <c r="CC59" s="42" t="n"/>
      <c r="CD59" s="32" t="str">
        <f>IF(ROW()&gt;=2+1,IF(COUNT(INDIRECT(ADDRESS(ROW(CB59)-2,COLUMN(CB59))&amp;":"&amp;ADDRESS(ROW(CB59)+2,COLUMN(CB59))))=5,AVERAGE(INDIRECT(ADDRESS(ROW(CB59)-2,COLUMN(CB59))&amp;":"&amp;ADDRESS(ROW(CB59)+2,COLUMN(CB59)))),""),"")</f>
        <v/>
      </c>
      <c r="CL59" s="39" t="b">
        <v>0</v>
      </c>
      <c r="CM59" s="40" t="n"/>
      <c r="CN59" s="40" t="n"/>
      <c r="CO59" s="40" t="n"/>
    </row>
    <row r="60" ht="15.75" customHeight="1" s="38">
      <c r="A60" s="29" t="n">
        <v>44099</v>
      </c>
      <c r="D60" s="31" t="inlineStr">
        <is>
          <t>O</t>
        </is>
      </c>
      <c r="E60" s="31" t="str">
        <f>"PS"</f>
        <v>PS</v>
      </c>
      <c r="F60" s="30">
        <f>FALSE</f>
        <v>0</v>
      </c>
      <c r="G60" s="30" t="n">
        <v>2</v>
      </c>
      <c r="AK60" s="41" t="n">
        <v>26.78</v>
      </c>
      <c r="BF60" s="42" t="n">
        <v>3511.128671817639</v>
      </c>
      <c r="BG60" s="42" t="n"/>
      <c r="BH60" s="32" t="str">
        <f>IF(ROW()&gt;=2+1,IF(COUNT(INDIRECT(ADDRESS(ROW(BF60)-2,COLUMN(BF60))&amp;":"&amp;ADDRESS(ROW(BF60)+2,COLUMN(BF60))))=5,AVERAGE(INDIRECT(ADDRESS(ROW(BF60)-2,COLUMN(BF60))&amp;":"&amp;ADDRESS(ROW(BF60)+2,COLUMN(BF60)))),""),"")</f>
        <v/>
      </c>
      <c r="BL60" s="36" t="n">
        <v>9.536090510489167e-05</v>
      </c>
      <c r="BM60" s="36" t="n">
        <v>4.784896046757451e-05</v>
      </c>
      <c r="BN60" s="36" t="n"/>
      <c r="BO60" s="36" t="n"/>
      <c r="BP60" s="36" t="n"/>
      <c r="BQ60" s="36" t="n">
        <v>0.0001626485331226875</v>
      </c>
      <c r="BR60" s="36" t="n">
        <v>4.732069956631581e-05</v>
      </c>
      <c r="BS60" s="36" t="n">
        <v>0.0001290047191137896</v>
      </c>
      <c r="BT60" s="36" t="n"/>
      <c r="BU60" s="37" t="str">
        <f>IF(ROW()&gt;=2+1,IF(COUNT(INDIRECT(ADDRESS(ROW(BS60)-2,COLUMN(BS60))&amp;":"&amp;ADDRESS(ROW(BS60)+2,COLUMN(BS60))))=5,AVERAGE(INDIRECT(ADDRESS(ROW(BS60)-2,COLUMN(BS60))&amp;":"&amp;ADDRESS(ROW(BS60)+2,COLUMN(BS60)))),""),"")</f>
        <v/>
      </c>
      <c r="CB60" s="42" t="n">
        <v>690603.8984598112</v>
      </c>
      <c r="CC60" s="42" t="n"/>
      <c r="CD60" s="32" t="str">
        <f>IF(ROW()&gt;=2+1,IF(COUNT(INDIRECT(ADDRESS(ROW(CB60)-2,COLUMN(CB60))&amp;":"&amp;ADDRESS(ROW(CB60)+2,COLUMN(CB60))))=5,AVERAGE(INDIRECT(ADDRESS(ROW(CB60)-2,COLUMN(CB60))&amp;":"&amp;ADDRESS(ROW(CB60)+2,COLUMN(CB60)))),""),"")</f>
        <v/>
      </c>
      <c r="CL60" s="39" t="b">
        <v>0</v>
      </c>
      <c r="CM60" s="40" t="n"/>
      <c r="CN60" s="40" t="n"/>
      <c r="CO60" s="40" t="n"/>
    </row>
    <row r="61" ht="15.75" customHeight="1" s="38">
      <c r="A61" s="29" t="n">
        <v>44100</v>
      </c>
      <c r="D61" s="31" t="inlineStr">
        <is>
          <t>O</t>
        </is>
      </c>
      <c r="E61" s="31" t="str">
        <f>"PS"</f>
        <v>PS</v>
      </c>
      <c r="F61" s="30">
        <f>FALSE</f>
        <v>0</v>
      </c>
      <c r="G61" s="30" t="n">
        <v>2</v>
      </c>
      <c r="AK61" s="41" t="n">
        <v>26.75</v>
      </c>
      <c r="BF61" s="42" t="n">
        <v>6406.486737115742</v>
      </c>
      <c r="BG61" s="42" t="n"/>
      <c r="BH61" s="32" t="str">
        <f>IF(ROW()&gt;=2+1,IF(COUNT(INDIRECT(ADDRESS(ROW(BF61)-2,COLUMN(BF61))&amp;":"&amp;ADDRESS(ROW(BF61)+2,COLUMN(BF61))))=5,AVERAGE(INDIRECT(ADDRESS(ROW(BF61)-2,COLUMN(BF61))&amp;":"&amp;ADDRESS(ROW(BF61)+2,COLUMN(BF61)))),""),"")</f>
        <v/>
      </c>
      <c r="BL61" s="36" t="n">
        <v>0.0001680890338303592</v>
      </c>
      <c r="BM61" s="36" t="n">
        <v>2.324718313694377e-05</v>
      </c>
      <c r="BN61" s="36" t="n"/>
      <c r="BO61" s="36" t="n"/>
      <c r="BP61" s="36" t="n"/>
      <c r="BQ61" s="36" t="n">
        <v>0.0002842937547449636</v>
      </c>
      <c r="BR61" s="36" t="n">
        <v>5.977767594535722e-05</v>
      </c>
      <c r="BS61" s="36" t="n">
        <v>0.0002261913942876614</v>
      </c>
      <c r="BT61" s="36" t="n"/>
      <c r="BU61" s="37" t="str">
        <f>IF(ROW()&gt;=2+1,IF(COUNT(INDIRECT(ADDRESS(ROW(BS61)-2,COLUMN(BS61))&amp;":"&amp;ADDRESS(ROW(BS61)+2,COLUMN(BS61))))=5,AVERAGE(INDIRECT(ADDRESS(ROW(BS61)-2,COLUMN(BS61))&amp;":"&amp;ADDRESS(ROW(BS61)+2,COLUMN(BS61)))),""),"")</f>
        <v/>
      </c>
      <c r="CB61" s="42" t="n">
        <v>1227018.388542935</v>
      </c>
      <c r="CC61" s="42" t="n"/>
      <c r="CD61" s="32" t="str">
        <f>IF(ROW()&gt;=2+1,IF(COUNT(INDIRECT(ADDRESS(ROW(CB61)-2,COLUMN(CB61))&amp;":"&amp;ADDRESS(ROW(CB61)+2,COLUMN(CB61))))=5,AVERAGE(INDIRECT(ADDRESS(ROW(CB61)-2,COLUMN(CB61))&amp;":"&amp;ADDRESS(ROW(CB61)+2,COLUMN(CB61)))),""),"")</f>
        <v/>
      </c>
      <c r="CL61" s="39" t="b">
        <v>0</v>
      </c>
      <c r="CM61" s="40" t="n"/>
      <c r="CN61" s="40" t="n"/>
      <c r="CO61" s="40" t="n"/>
    </row>
    <row r="62" ht="15.75" customHeight="1" s="38">
      <c r="A62" s="29" t="n">
        <v>44101</v>
      </c>
      <c r="D62" s="31" t="inlineStr">
        <is>
          <t>O</t>
        </is>
      </c>
      <c r="E62" s="31" t="str">
        <f>"PS"</f>
        <v>PS</v>
      </c>
      <c r="F62" s="30">
        <f>FALSE</f>
        <v>0</v>
      </c>
      <c r="G62" s="30" t="n">
        <v>2</v>
      </c>
      <c r="AK62" s="41" t="n">
        <v>26.35</v>
      </c>
      <c r="BF62" s="42" t="n">
        <v>6962.773026704497</v>
      </c>
      <c r="BG62" s="42" t="n"/>
      <c r="BH62" s="32" t="str">
        <f>IF(ROW()&gt;=2+1,IF(COUNT(INDIRECT(ADDRESS(ROW(BF62)-2,COLUMN(BF62))&amp;":"&amp;ADDRESS(ROW(BF62)+2,COLUMN(BF62))))=5,AVERAGE(INDIRECT(ADDRESS(ROW(BF62)-2,COLUMN(BF62))&amp;":"&amp;ADDRESS(ROW(BF62)+2,COLUMN(BF62)))),""),"")</f>
        <v/>
      </c>
      <c r="BL62" s="36" t="n">
        <v>0.0002282866506588521</v>
      </c>
      <c r="BM62" s="36" t="n">
        <v>1.554894448092016e-05</v>
      </c>
      <c r="BN62" s="36" t="n"/>
      <c r="BO62" s="36" t="n"/>
      <c r="BP62" s="36" t="n"/>
      <c r="BQ62" s="36" t="n">
        <v>0.0002663842614550797</v>
      </c>
      <c r="BR62" s="36" t="n">
        <v>2.465680541061598e-05</v>
      </c>
      <c r="BS62" s="36" t="n">
        <v>0.000247335456056966</v>
      </c>
      <c r="BT62" s="36" t="n"/>
      <c r="BU62" s="37" t="str">
        <f>IF(ROW()&gt;=2+1,IF(COUNT(INDIRECT(ADDRESS(ROW(BS62)-2,COLUMN(BS62))&amp;":"&amp;ADDRESS(ROW(BS62)+2,COLUMN(BS62))))=5,AVERAGE(INDIRECT(ADDRESS(ROW(BS62)-2,COLUMN(BS62))&amp;":"&amp;ADDRESS(ROW(BS62)+2,COLUMN(BS62)))),""),"")</f>
        <v/>
      </c>
      <c r="CB62" s="42" t="n">
        <v>1361361.382181263</v>
      </c>
      <c r="CC62" s="42" t="n"/>
      <c r="CD62" s="32" t="str">
        <f>IF(ROW()&gt;=2+1,IF(COUNT(INDIRECT(ADDRESS(ROW(CB62)-2,COLUMN(CB62))&amp;":"&amp;ADDRESS(ROW(CB62)+2,COLUMN(CB62))))=5,AVERAGE(INDIRECT(ADDRESS(ROW(CB62)-2,COLUMN(CB62))&amp;":"&amp;ADDRESS(ROW(CB62)+2,COLUMN(CB62)))),""),"")</f>
        <v/>
      </c>
      <c r="CL62" s="39" t="b">
        <v>0</v>
      </c>
      <c r="CM62" s="40" t="n"/>
      <c r="CN62" s="40" t="n"/>
      <c r="CO62" s="40" t="n"/>
    </row>
    <row r="63" ht="15.75" customHeight="1" s="38">
      <c r="A63" s="29" t="n">
        <v>44102</v>
      </c>
      <c r="D63" s="31" t="inlineStr">
        <is>
          <t>O</t>
        </is>
      </c>
      <c r="E63" s="31" t="str">
        <f>"PS"</f>
        <v>PS</v>
      </c>
      <c r="F63" s="30">
        <f>FALSE</f>
        <v>0</v>
      </c>
      <c r="G63" s="30" t="n">
        <v>2</v>
      </c>
      <c r="AK63" s="41" t="n">
        <v>27.86</v>
      </c>
      <c r="BF63" s="42" t="n">
        <v>3374.517145051678</v>
      </c>
      <c r="BG63" s="42" t="n"/>
      <c r="BH63" s="32" t="str">
        <f>IF(ROW()&gt;=2+1,IF(COUNT(INDIRECT(ADDRESS(ROW(BF63)-2,COLUMN(BF63))&amp;":"&amp;ADDRESS(ROW(BF63)+2,COLUMN(BF63))))=5,AVERAGE(INDIRECT(ADDRESS(ROW(BF63)-2,COLUMN(BF63))&amp;":"&amp;ADDRESS(ROW(BF63)+2,COLUMN(BF63)))),""),"")</f>
        <v/>
      </c>
      <c r="BL63" s="36" t="n">
        <v>0.0003161290201733119</v>
      </c>
      <c r="BM63" s="36" t="n">
        <v>5.711995496175226e-05</v>
      </c>
      <c r="BN63" s="36" t="n"/>
      <c r="BO63" s="36" t="n"/>
      <c r="BP63" s="36" t="n"/>
      <c r="BQ63" s="36" t="n">
        <v>0.0003739485708669882</v>
      </c>
      <c r="BR63" s="36" t="n">
        <v>6.252714312403711e-05</v>
      </c>
      <c r="BS63" s="36" t="n">
        <v>0.0003450387955201501</v>
      </c>
      <c r="BT63" s="36" t="n"/>
      <c r="BU63" s="37" t="str">
        <f>IF(ROW()&gt;=2+1,IF(COUNT(INDIRECT(ADDRESS(ROW(BS63)-2,COLUMN(BS63))&amp;":"&amp;ADDRESS(ROW(BS63)+2,COLUMN(BS63))))=5,AVERAGE(INDIRECT(ADDRESS(ROW(BS63)-2,COLUMN(BS63))&amp;":"&amp;ADDRESS(ROW(BS63)+2,COLUMN(BS63)))),""),"")</f>
        <v/>
      </c>
      <c r="CB63" s="42" t="n">
        <v>616929.2244583477</v>
      </c>
      <c r="CC63" s="42" t="n"/>
      <c r="CD63" s="32" t="str">
        <f>IF(ROW()&gt;=2+1,IF(COUNT(INDIRECT(ADDRESS(ROW(CB63)-2,COLUMN(CB63))&amp;":"&amp;ADDRESS(ROW(CB63)+2,COLUMN(CB63))))=5,AVERAGE(INDIRECT(ADDRESS(ROW(CB63)-2,COLUMN(CB63))&amp;":"&amp;ADDRESS(ROW(CB63)+2,COLUMN(CB63)))),""),"")</f>
        <v/>
      </c>
      <c r="CL63" s="39" t="b">
        <v>0</v>
      </c>
      <c r="CM63" s="40" t="n"/>
      <c r="CN63" s="40" t="n"/>
      <c r="CO63" s="40" t="n"/>
    </row>
    <row r="64" ht="15.75" customHeight="1" s="38">
      <c r="A64" s="29" t="n">
        <v>44103</v>
      </c>
      <c r="D64" s="31" t="inlineStr">
        <is>
          <t>O</t>
        </is>
      </c>
      <c r="E64" s="31" t="str">
        <f>"PS"</f>
        <v>PS</v>
      </c>
      <c r="F64" s="30">
        <f>FALSE</f>
        <v>0</v>
      </c>
      <c r="G64" s="30" t="n">
        <v>2</v>
      </c>
      <c r="AK64" s="41" t="n">
        <v>27.92</v>
      </c>
      <c r="BF64" s="42" t="n">
        <v>3684.249747994893</v>
      </c>
      <c r="BG64" s="42" t="n"/>
      <c r="BH64" s="32" t="str">
        <f>IF(ROW()&gt;=2+1,IF(COUNT(INDIRECT(ADDRESS(ROW(BF64)-2,COLUMN(BF64))&amp;":"&amp;ADDRESS(ROW(BF64)+2,COLUMN(BF64))))=5,AVERAGE(INDIRECT(ADDRESS(ROW(BF64)-2,COLUMN(BF64))&amp;":"&amp;ADDRESS(ROW(BF64)+2,COLUMN(BF64)))),""),"")</f>
        <v/>
      </c>
      <c r="BL64" s="36" t="n">
        <v>0.0003657466153394331</v>
      </c>
      <c r="BM64" s="36" t="n">
        <v>0.0001447732532312428</v>
      </c>
      <c r="BN64" s="36" t="n"/>
      <c r="BO64" s="36" t="n"/>
      <c r="BP64" s="36" t="n"/>
      <c r="BQ64" s="36" t="n">
        <v>0.0004334412691846612</v>
      </c>
      <c r="BR64" s="36" t="n">
        <v>0.0001858237501283707</v>
      </c>
      <c r="BS64" s="36" t="n">
        <v>0.0003995939422620472</v>
      </c>
      <c r="BT64" s="36" t="n"/>
      <c r="BU64" s="37" t="str">
        <f>IF(ROW()&gt;=2+1,IF(COUNT(INDIRECT(ADDRESS(ROW(BS64)-2,COLUMN(BS64))&amp;":"&amp;ADDRESS(ROW(BS64)+2,COLUMN(BS64))))=5,AVERAGE(INDIRECT(ADDRESS(ROW(BS64)-2,COLUMN(BS64))&amp;":"&amp;ADDRESS(ROW(BS64)+2,COLUMN(BS64)))),""),"")</f>
        <v/>
      </c>
      <c r="CB64" s="42" t="n">
        <v>615278.9185395172</v>
      </c>
      <c r="CC64" s="42" t="n"/>
      <c r="CD64" s="32" t="str">
        <f>IF(ROW()&gt;=2+1,IF(COUNT(INDIRECT(ADDRESS(ROW(CB64)-2,COLUMN(CB64))&amp;":"&amp;ADDRESS(ROW(CB64)+2,COLUMN(CB64))))=5,AVERAGE(INDIRECT(ADDRESS(ROW(CB64)-2,COLUMN(CB64))&amp;":"&amp;ADDRESS(ROW(CB64)+2,COLUMN(CB64)))),""),"")</f>
        <v/>
      </c>
      <c r="CL64" s="39" t="b">
        <v>0</v>
      </c>
      <c r="CM64" s="40" t="n"/>
      <c r="CN64" s="40" t="n"/>
      <c r="CO64" s="40" t="n"/>
    </row>
    <row r="65" ht="15.75" customHeight="1" s="38">
      <c r="A65" s="29" t="n">
        <v>44104</v>
      </c>
      <c r="D65" s="31" t="inlineStr">
        <is>
          <t>O</t>
        </is>
      </c>
      <c r="E65" s="31" t="str">
        <f>"PS"</f>
        <v>PS</v>
      </c>
      <c r="F65" s="30">
        <f>FALSE</f>
        <v>0</v>
      </c>
      <c r="G65" s="30" t="n">
        <v>2</v>
      </c>
      <c r="AK65" s="41" t="n">
        <v>25.95</v>
      </c>
      <c r="BF65" s="42" t="n">
        <v>5945.790743188019</v>
      </c>
      <c r="BG65" s="42" t="n"/>
      <c r="BH65" s="32" t="str">
        <f>IF(ROW()&gt;=2+1,IF(COUNT(INDIRECT(ADDRESS(ROW(BF65)-2,COLUMN(BF65))&amp;":"&amp;ADDRESS(ROW(BF65)+2,COLUMN(BF65))))=5,AVERAGE(INDIRECT(ADDRESS(ROW(BF65)-2,COLUMN(BF65))&amp;":"&amp;ADDRESS(ROW(BF65)+2,COLUMN(BF65)))),""),"")</f>
        <v/>
      </c>
      <c r="BL65" s="36" t="n">
        <v>0.0002816988535614544</v>
      </c>
      <c r="BM65" s="36" t="n">
        <v>0.0001611107678332721</v>
      </c>
      <c r="BN65" s="36" t="n"/>
      <c r="BO65" s="36" t="n"/>
      <c r="BP65" s="36" t="n"/>
      <c r="BQ65" s="36" t="n">
        <v>0.0002383983037665394</v>
      </c>
      <c r="BR65" s="36" t="n">
        <v>0.0001526827284725012</v>
      </c>
      <c r="BS65" s="36" t="n">
        <v>0.0002600485786639969</v>
      </c>
      <c r="BT65" s="36" t="n"/>
      <c r="BU65" s="37" t="str">
        <f>IF(ROW()&gt;=2+1,IF(COUNT(INDIRECT(ADDRESS(ROW(BS65)-2,COLUMN(BS65))&amp;":"&amp;ADDRESS(ROW(BS65)+2,COLUMN(BS65))))=5,AVERAGE(INDIRECT(ADDRESS(ROW(BS65)-2,COLUMN(BS65))&amp;":"&amp;ADDRESS(ROW(BS65)+2,COLUMN(BS65)))),""),"")</f>
        <v/>
      </c>
      <c r="CB65" s="42" t="n">
        <v>1210325.163683353</v>
      </c>
      <c r="CC65" s="42" t="n"/>
      <c r="CD65" s="32" t="str">
        <f>IF(ROW()&gt;=2+1,IF(COUNT(INDIRECT(ADDRESS(ROW(CB65)-2,COLUMN(CB65))&amp;":"&amp;ADDRESS(ROW(CB65)+2,COLUMN(CB65))))=5,AVERAGE(INDIRECT(ADDRESS(ROW(CB65)-2,COLUMN(CB65))&amp;":"&amp;ADDRESS(ROW(CB65)+2,COLUMN(CB65)))),""),"")</f>
        <v/>
      </c>
      <c r="CL65" s="39" t="b">
        <v>0</v>
      </c>
      <c r="CM65" s="40" t="n"/>
      <c r="CN65" s="40" t="n"/>
      <c r="CO65" s="40" t="n"/>
    </row>
    <row r="66" ht="15.75" customHeight="1" s="38">
      <c r="A66" s="29" t="n">
        <v>44105</v>
      </c>
      <c r="D66" s="31" t="inlineStr">
        <is>
          <t>O</t>
        </is>
      </c>
      <c r="E66" s="31" t="str">
        <f>"PS"</f>
        <v>PS</v>
      </c>
      <c r="F66" s="30">
        <f>FALSE</f>
        <v>0</v>
      </c>
      <c r="G66" s="30" t="n">
        <v>2</v>
      </c>
      <c r="AK66" s="41" t="n">
        <v>28.06</v>
      </c>
      <c r="BF66" s="42" t="n">
        <v>6740.03521343039</v>
      </c>
      <c r="BG66" s="42" t="n"/>
      <c r="BH66" s="32" t="str">
        <f>IF(ROW()&gt;=2+1,IF(COUNT(INDIRECT(ADDRESS(ROW(BF66)-2,COLUMN(BF66))&amp;":"&amp;ADDRESS(ROW(BF66)+2,COLUMN(BF66))))=5,AVERAGE(INDIRECT(ADDRESS(ROW(BF66)-2,COLUMN(BF66))&amp;":"&amp;ADDRESS(ROW(BF66)+2,COLUMN(BF66)))),""),"")</f>
        <v/>
      </c>
      <c r="BL66" s="36" t="n">
        <v>0.0007058329311325057</v>
      </c>
      <c r="BM66" s="36" t="n">
        <v>0.0001047632158684566</v>
      </c>
      <c r="BN66" s="36" t="n"/>
      <c r="BO66" s="36" t="n"/>
      <c r="BP66" s="36" t="n"/>
      <c r="BQ66" s="36" t="n">
        <v>0.0009756632747403738</v>
      </c>
      <c r="BR66" s="36" t="n">
        <v>0.0004065256448388528</v>
      </c>
      <c r="BS66" s="36" t="n">
        <v>0.0008407481029364397</v>
      </c>
      <c r="BT66" s="36" t="n"/>
      <c r="BU66" s="37" t="str">
        <f>IF(ROW()&gt;=2+1,IF(COUNT(INDIRECT(ADDRESS(ROW(BS66)-2,COLUMN(BS66))&amp;":"&amp;ADDRESS(ROW(BS66)+2,COLUMN(BS66))))=5,AVERAGE(INDIRECT(ADDRESS(ROW(BS66)-2,COLUMN(BS66))&amp;":"&amp;ADDRESS(ROW(BS66)+2,COLUMN(BS66)))),""),"")</f>
        <v/>
      </c>
      <c r="CB66" s="42" t="n">
        <v>1223511.926325126</v>
      </c>
      <c r="CC66" s="42" t="n"/>
      <c r="CD66" s="32" t="str">
        <f>IF(ROW()&gt;=2+1,IF(COUNT(INDIRECT(ADDRESS(ROW(CB66)-2,COLUMN(CB66))&amp;":"&amp;ADDRESS(ROW(CB66)+2,COLUMN(CB66))))=5,AVERAGE(INDIRECT(ADDRESS(ROW(CB66)-2,COLUMN(CB66))&amp;":"&amp;ADDRESS(ROW(CB66)+2,COLUMN(CB66)))),""),"")</f>
        <v/>
      </c>
      <c r="CL66" s="39" t="b">
        <v>0</v>
      </c>
      <c r="CM66" s="40" t="n"/>
      <c r="CN66" s="40" t="n"/>
      <c r="CO66" s="40" t="n"/>
    </row>
    <row r="67" ht="15.75" customHeight="1" s="38">
      <c r="A67" s="29" t="n">
        <v>44106</v>
      </c>
      <c r="D67" s="31" t="inlineStr">
        <is>
          <t>O</t>
        </is>
      </c>
      <c r="E67" s="31" t="str">
        <f>"PS"</f>
        <v>PS</v>
      </c>
      <c r="F67" s="30">
        <f>FALSE</f>
        <v>0</v>
      </c>
      <c r="G67" s="30" t="n">
        <v>2</v>
      </c>
      <c r="AK67" s="41" t="n">
        <v>26.27</v>
      </c>
      <c r="BF67" s="42" t="n">
        <v>7856.877683561861</v>
      </c>
      <c r="BG67" s="42" t="n"/>
      <c r="BH67" s="32" t="str">
        <f>IF(ROW()&gt;=2+1,IF(COUNT(INDIRECT(ADDRESS(ROW(BF67)-2,COLUMN(BF67))&amp;":"&amp;ADDRESS(ROW(BF67)+2,COLUMN(BF67))))=5,AVERAGE(INDIRECT(ADDRESS(ROW(BF67)-2,COLUMN(BF67))&amp;":"&amp;ADDRESS(ROW(BF67)+2,COLUMN(BF67)))),""),"")</f>
        <v/>
      </c>
      <c r="BL67" s="36" t="n">
        <v>0.0003697832442242876</v>
      </c>
      <c r="BM67" s="36" t="n">
        <v>6.793367703834431e-05</v>
      </c>
      <c r="BN67" s="36" t="n"/>
      <c r="BO67" s="36" t="n"/>
      <c r="BP67" s="36" t="n"/>
      <c r="BQ67" s="36" t="n">
        <v>0.0003350590696276069</v>
      </c>
      <c r="BR67" s="36" t="n">
        <v>4.945270364941401e-05</v>
      </c>
      <c r="BS67" s="36" t="n">
        <v>0.0003524211569259473</v>
      </c>
      <c r="BT67" s="36" t="n"/>
      <c r="BU67" s="37" t="str">
        <f>IF(ROW()&gt;=2+1,IF(COUNT(INDIRECT(ADDRESS(ROW(BS67)-2,COLUMN(BS67))&amp;":"&amp;ADDRESS(ROW(BS67)+2,COLUMN(BS67))))=5,AVERAGE(INDIRECT(ADDRESS(ROW(BS67)-2,COLUMN(BS67))&amp;":"&amp;ADDRESS(ROW(BS67)+2,COLUMN(BS67)))),""),"")</f>
        <v/>
      </c>
      <c r="CB67" s="42" t="n">
        <v>1422428.794629962</v>
      </c>
      <c r="CC67" s="42" t="n"/>
      <c r="CD67" s="32" t="str">
        <f>IF(ROW()&gt;=2+1,IF(COUNT(INDIRECT(ADDRESS(ROW(CB67)-2,COLUMN(CB67))&amp;":"&amp;ADDRESS(ROW(CB67)+2,COLUMN(CB67))))=5,AVERAGE(INDIRECT(ADDRESS(ROW(CB67)-2,COLUMN(CB67))&amp;":"&amp;ADDRESS(ROW(CB67)+2,COLUMN(CB67)))),""),"")</f>
        <v/>
      </c>
      <c r="CL67" s="39" t="b">
        <v>0</v>
      </c>
      <c r="CM67" s="40" t="n"/>
      <c r="CN67" s="40" t="n"/>
      <c r="CO67" s="40" t="n"/>
    </row>
    <row r="68" ht="15.75" customHeight="1" s="38">
      <c r="A68" s="29" t="n">
        <v>44107</v>
      </c>
      <c r="D68" s="31" t="inlineStr">
        <is>
          <t>O</t>
        </is>
      </c>
      <c r="E68" s="31" t="str">
        <f>"PS"</f>
        <v>PS</v>
      </c>
      <c r="F68" s="30">
        <f>FALSE</f>
        <v>0</v>
      </c>
      <c r="G68" s="30" t="n">
        <v>2</v>
      </c>
      <c r="AK68" s="41" t="n">
        <v>25.58</v>
      </c>
      <c r="BF68" s="42" t="n">
        <v>9263.561842181518</v>
      </c>
      <c r="BG68" s="42" t="n"/>
      <c r="BH68" s="32" t="str">
        <f>IF(ROW()&gt;=2+1,IF(COUNT(INDIRECT(ADDRESS(ROW(BF68)-2,COLUMN(BF68))&amp;":"&amp;ADDRESS(ROW(BF68)+2,COLUMN(BF68))))=5,AVERAGE(INDIRECT(ADDRESS(ROW(BF68)-2,COLUMN(BF68))&amp;":"&amp;ADDRESS(ROW(BF68)+2,COLUMN(BF68)))),""),"")</f>
        <v/>
      </c>
      <c r="BL68" s="36" t="n">
        <v>0.0003041574365768893</v>
      </c>
      <c r="BM68" s="36" t="n">
        <v>4.151298299024663e-05</v>
      </c>
      <c r="BN68" s="36" t="n"/>
      <c r="BO68" s="36" t="n"/>
      <c r="BP68" s="36" t="n"/>
      <c r="BQ68" s="36" t="n">
        <v>0.0002574320747081663</v>
      </c>
      <c r="BR68" s="36" t="n">
        <v>2.012624200231196e-05</v>
      </c>
      <c r="BS68" s="36" t="n">
        <v>0.0002807947556425278</v>
      </c>
      <c r="BT68" s="36" t="n"/>
      <c r="BU68" s="37" t="str">
        <f>IF(ROW()&gt;=2+1,IF(COUNT(INDIRECT(ADDRESS(ROW(BS68)-2,COLUMN(BS68))&amp;":"&amp;ADDRESS(ROW(BS68)+2,COLUMN(BS68))))=5,AVERAGE(INDIRECT(ADDRESS(ROW(BS68)-2,COLUMN(BS68))&amp;":"&amp;ADDRESS(ROW(BS68)+2,COLUMN(BS68)))),""),"")</f>
        <v/>
      </c>
      <c r="CB68" s="42" t="n">
        <v>1670536.470759857</v>
      </c>
      <c r="CC68" s="42" t="n"/>
      <c r="CD68" s="32" t="str">
        <f>IF(ROW()&gt;=2+1,IF(COUNT(INDIRECT(ADDRESS(ROW(CB68)-2,COLUMN(CB68))&amp;":"&amp;ADDRESS(ROW(CB68)+2,COLUMN(CB68))))=5,AVERAGE(INDIRECT(ADDRESS(ROW(CB68)-2,COLUMN(CB68))&amp;":"&amp;ADDRESS(ROW(CB68)+2,COLUMN(CB68)))),""),"")</f>
        <v/>
      </c>
      <c r="CL68" s="39" t="b">
        <v>0</v>
      </c>
      <c r="CM68" s="40" t="n"/>
      <c r="CN68" s="40" t="n"/>
      <c r="CO68" s="40" t="n"/>
    </row>
    <row r="69" ht="15.75" customHeight="1" s="38">
      <c r="A69" s="29" t="n">
        <v>44108</v>
      </c>
      <c r="D69" s="31" t="inlineStr">
        <is>
          <t>O</t>
        </is>
      </c>
      <c r="E69" s="31" t="str">
        <f>"PS"</f>
        <v>PS</v>
      </c>
      <c r="F69" s="30">
        <f>FALSE</f>
        <v>0</v>
      </c>
      <c r="G69" s="30" t="n">
        <v>2</v>
      </c>
      <c r="AK69" s="41" t="n">
        <v>25.09</v>
      </c>
      <c r="BF69" s="42" t="n">
        <v>9649.538672013483</v>
      </c>
      <c r="BG69" s="42" t="n"/>
      <c r="BH69" s="32" t="str">
        <f>IF(ROW()&gt;=2+1,IF(COUNT(INDIRECT(ADDRESS(ROW(BF69)-2,COLUMN(BF69))&amp;":"&amp;ADDRESS(ROW(BF69)+2,COLUMN(BF69))))=5,AVERAGE(INDIRECT(ADDRESS(ROW(BF69)-2,COLUMN(BF69))&amp;":"&amp;ADDRESS(ROW(BF69)+2,COLUMN(BF69)))),""),"")</f>
        <v/>
      </c>
      <c r="BL69" s="36" t="n">
        <v>0.0001060817873329024</v>
      </c>
      <c r="BM69" s="36" t="n">
        <v>1.881953610966906e-05</v>
      </c>
      <c r="BN69" s="36" t="n"/>
      <c r="BO69" s="36" t="n"/>
      <c r="BP69" s="36" t="n"/>
      <c r="BQ69" s="36" t="n">
        <v>0.0001298456523352332</v>
      </c>
      <c r="BR69" s="36" t="n">
        <v>4.58947075169795e-06</v>
      </c>
      <c r="BS69" s="36" t="n">
        <v>0.0001179637198340678</v>
      </c>
      <c r="BT69" s="36" t="n"/>
      <c r="BU69" s="37" t="str">
        <f>IF(ROW()&gt;=2+1,IF(COUNT(INDIRECT(ADDRESS(ROW(BS69)-2,COLUMN(BS69))&amp;":"&amp;ADDRESS(ROW(BS69)+2,COLUMN(BS69))))=5,AVERAGE(INDIRECT(ADDRESS(ROW(BS69)-2,COLUMN(BS69))&amp;":"&amp;ADDRESS(ROW(BS69)+2,COLUMN(BS69)))),""),"")</f>
        <v/>
      </c>
      <c r="CB69" s="42" t="n">
        <v>1735369.485343992</v>
      </c>
      <c r="CC69" s="42" t="n"/>
      <c r="CD69" s="32" t="str">
        <f>IF(ROW()&gt;=2+1,IF(COUNT(INDIRECT(ADDRESS(ROW(CB69)-2,COLUMN(CB69))&amp;":"&amp;ADDRESS(ROW(CB69)+2,COLUMN(CB69))))=5,AVERAGE(INDIRECT(ADDRESS(ROW(CB69)-2,COLUMN(CB69))&amp;":"&amp;ADDRESS(ROW(CB69)+2,COLUMN(CB69)))),""),"")</f>
        <v/>
      </c>
      <c r="CL69" s="39" t="b">
        <v>0</v>
      </c>
      <c r="CM69" s="40" t="n"/>
      <c r="CN69" s="40" t="n"/>
      <c r="CO69" s="40" t="n"/>
    </row>
    <row r="70" ht="15.75" customHeight="1" s="38">
      <c r="A70" s="29" t="n">
        <v>44109</v>
      </c>
      <c r="D70" s="31" t="inlineStr">
        <is>
          <t>O</t>
        </is>
      </c>
      <c r="E70" s="31" t="str">
        <f>"PS"</f>
        <v>PS</v>
      </c>
      <c r="F70" s="30">
        <f>FALSE</f>
        <v>0</v>
      </c>
      <c r="G70" s="30" t="n">
        <v>2</v>
      </c>
      <c r="AK70" s="41" t="n">
        <v>26.53</v>
      </c>
      <c r="BF70" s="42" t="n">
        <v>6509.39843849285</v>
      </c>
      <c r="BG70" s="42" t="n"/>
      <c r="BH70" s="32" t="str">
        <f>IF(ROW()&gt;=2+1,IF(COUNT(INDIRECT(ADDRESS(ROW(BF70)-2,COLUMN(BF70))&amp;":"&amp;ADDRESS(ROW(BF70)+2,COLUMN(BF70))))=5,AVERAGE(INDIRECT(ADDRESS(ROW(BF70)-2,COLUMN(BF70))&amp;":"&amp;ADDRESS(ROW(BF70)+2,COLUMN(BF70)))),""),"")</f>
        <v/>
      </c>
      <c r="BL70" s="36" t="n">
        <v>0.0003641229503839792</v>
      </c>
      <c r="BM70" s="36" t="n">
        <v>2.307336125068347e-05</v>
      </c>
      <c r="BN70" s="36" t="n"/>
      <c r="BO70" s="36" t="n"/>
      <c r="BP70" s="36" t="n"/>
      <c r="BQ70" s="36" t="n">
        <v>0.0005013960861271845</v>
      </c>
      <c r="BR70" s="36" t="n">
        <v>2.511845177544395e-05</v>
      </c>
      <c r="BS70" s="36" t="n">
        <v>0.0004327595182555818</v>
      </c>
      <c r="BT70" s="36" t="n"/>
      <c r="BU70" s="37" t="str">
        <f>IF(ROW()&gt;=2+1,IF(COUNT(INDIRECT(ADDRESS(ROW(BS70)-2,COLUMN(BS70))&amp;":"&amp;ADDRESS(ROW(BS70)+2,COLUMN(BS70))))=5,AVERAGE(INDIRECT(ADDRESS(ROW(BS70)-2,COLUMN(BS70))&amp;":"&amp;ADDRESS(ROW(BS70)+2,COLUMN(BS70)))),""),"")</f>
        <v/>
      </c>
      <c r="CB70" s="42" t="n">
        <v>1172259.610446359</v>
      </c>
      <c r="CC70" s="42" t="n"/>
      <c r="CD70" s="32" t="str">
        <f>IF(ROW()&gt;=2+1,IF(COUNT(INDIRECT(ADDRESS(ROW(CB70)-2,COLUMN(CB70))&amp;":"&amp;ADDRESS(ROW(CB70)+2,COLUMN(CB70))))=5,AVERAGE(INDIRECT(ADDRESS(ROW(CB70)-2,COLUMN(CB70))&amp;":"&amp;ADDRESS(ROW(CB70)+2,COLUMN(CB70)))),""),"")</f>
        <v/>
      </c>
      <c r="CL70" s="39" t="b">
        <v>0</v>
      </c>
      <c r="CM70" s="40" t="n"/>
      <c r="CN70" s="40" t="n"/>
      <c r="CO70" s="40" t="n"/>
    </row>
    <row r="71" ht="15.75" customHeight="1" s="38">
      <c r="A71" s="29" t="n">
        <v>44110</v>
      </c>
      <c r="D71" s="31" t="inlineStr">
        <is>
          <t>O</t>
        </is>
      </c>
      <c r="E71" s="31" t="str">
        <f>"PS"</f>
        <v>PS</v>
      </c>
      <c r="F71" s="30">
        <f>FALSE</f>
        <v>0</v>
      </c>
      <c r="G71" s="30" t="n">
        <v>2</v>
      </c>
      <c r="AK71" s="41" t="n">
        <v>27.153</v>
      </c>
      <c r="BF71" s="42" t="n">
        <v>7668.662380781886</v>
      </c>
      <c r="BG71" s="42" t="n"/>
      <c r="BH71" s="32" t="str">
        <f>IF(ROW()&gt;=2+1,IF(COUNT(INDIRECT(ADDRESS(ROW(BF71)-2,COLUMN(BF71))&amp;":"&amp;ADDRESS(ROW(BF71)+2,COLUMN(BF71))))=5,AVERAGE(INDIRECT(ADDRESS(ROW(BF71)-2,COLUMN(BF71))&amp;":"&amp;ADDRESS(ROW(BF71)+2,COLUMN(BF71)))),""),"")</f>
        <v/>
      </c>
      <c r="BL71" s="36" t="n">
        <v>0.0004798837027268304</v>
      </c>
      <c r="BM71" s="36" t="n">
        <v>0.0001809830305894998</v>
      </c>
      <c r="BN71" s="36" t="n"/>
      <c r="BO71" s="36" t="n"/>
      <c r="BP71" s="36" t="n"/>
      <c r="BQ71" s="36" t="n">
        <v>0.000662581613031252</v>
      </c>
      <c r="BR71" s="36" t="n">
        <v>7.875452116964397e-05</v>
      </c>
      <c r="BS71" s="36" t="n">
        <v>0.0005712326578790413</v>
      </c>
      <c r="BT71" s="36" t="n"/>
      <c r="BU71" s="37" t="str">
        <f>IF(ROW()&gt;=2+1,IF(COUNT(INDIRECT(ADDRESS(ROW(BS71)-2,COLUMN(BS71))&amp;":"&amp;ADDRESS(ROW(BS71)+2,COLUMN(BS71))))=5,AVERAGE(INDIRECT(ADDRESS(ROW(BS71)-2,COLUMN(BS71))&amp;":"&amp;ADDRESS(ROW(BS71)+2,COLUMN(BS71)))),""),"")</f>
        <v/>
      </c>
      <c r="CB71" s="42" t="n">
        <v>1390102.297772448</v>
      </c>
      <c r="CC71" s="42" t="n"/>
      <c r="CD71" s="32" t="str">
        <f>IF(ROW()&gt;=2+1,IF(COUNT(INDIRECT(ADDRESS(ROW(CB71)-2,COLUMN(CB71))&amp;":"&amp;ADDRESS(ROW(CB71)+2,COLUMN(CB71))))=5,AVERAGE(INDIRECT(ADDRESS(ROW(CB71)-2,COLUMN(CB71))&amp;":"&amp;ADDRESS(ROW(CB71)+2,COLUMN(CB71)))),""),"")</f>
        <v/>
      </c>
      <c r="CL71" s="39" t="b">
        <v>0</v>
      </c>
      <c r="CM71" s="40" t="n"/>
      <c r="CN71" s="40" t="n"/>
      <c r="CO71" s="40" t="n"/>
    </row>
    <row r="72" ht="15.75" customHeight="1" s="38">
      <c r="A72" s="29" t="n">
        <v>44111</v>
      </c>
      <c r="D72" s="31" t="inlineStr">
        <is>
          <t>O</t>
        </is>
      </c>
      <c r="E72" s="31" t="str">
        <f>"PS"</f>
        <v>PS</v>
      </c>
      <c r="F72" s="30">
        <f>FALSE</f>
        <v>0</v>
      </c>
      <c r="G72" s="30" t="n">
        <v>2</v>
      </c>
      <c r="AK72" s="41" t="n">
        <v>26.926</v>
      </c>
      <c r="BF72" s="42" t="n">
        <v>8133.174773129898</v>
      </c>
      <c r="BG72" s="42" t="n"/>
      <c r="BH72" s="32" t="str">
        <f>IF(ROW()&gt;=2+1,IF(COUNT(INDIRECT(ADDRESS(ROW(BF72)-2,COLUMN(BF72))&amp;":"&amp;ADDRESS(ROW(BF72)+2,COLUMN(BF72))))=5,AVERAGE(INDIRECT(ADDRESS(ROW(BF72)-2,COLUMN(BF72))&amp;":"&amp;ADDRESS(ROW(BF72)+2,COLUMN(BF72)))),""),"")</f>
        <v/>
      </c>
      <c r="BL72" s="36" t="n">
        <v>0.0004167676274920963</v>
      </c>
      <c r="BM72" s="36" t="n">
        <v>0.0001387094623357572</v>
      </c>
      <c r="BN72" s="36" t="n"/>
      <c r="BO72" s="36" t="n"/>
      <c r="BP72" s="36" t="n"/>
      <c r="BQ72" s="36" t="n">
        <v>0.0005132285767421649</v>
      </c>
      <c r="BR72" s="36" t="n">
        <v>0.0001609053257998281</v>
      </c>
      <c r="BS72" s="36" t="n">
        <v>0.0004649981021171306</v>
      </c>
      <c r="BT72" s="36" t="n"/>
      <c r="BU72" s="37" t="str">
        <f>IF(ROW()&gt;=2+1,IF(COUNT(INDIRECT(ADDRESS(ROW(BS72)-2,COLUMN(BS72))&amp;":"&amp;ADDRESS(ROW(BS72)+2,COLUMN(BS72))))=5,AVERAGE(INDIRECT(ADDRESS(ROW(BS72)-2,COLUMN(BS72))&amp;":"&amp;ADDRESS(ROW(BS72)+2,COLUMN(BS72)))),""),"")</f>
        <v/>
      </c>
      <c r="CB72" s="42" t="n">
        <v>1478742.294523201</v>
      </c>
      <c r="CC72" s="42" t="n"/>
      <c r="CD72" s="32" t="str">
        <f>IF(ROW()&gt;=2+1,IF(COUNT(INDIRECT(ADDRESS(ROW(CB72)-2,COLUMN(CB72))&amp;":"&amp;ADDRESS(ROW(CB72)+2,COLUMN(CB72))))=5,AVERAGE(INDIRECT(ADDRESS(ROW(CB72)-2,COLUMN(CB72))&amp;":"&amp;ADDRESS(ROW(CB72)+2,COLUMN(CB72)))),""),"")</f>
        <v/>
      </c>
      <c r="CL72" s="39" t="b">
        <v>0</v>
      </c>
      <c r="CM72" s="40" t="n"/>
      <c r="CN72" s="40" t="n"/>
      <c r="CO72" s="40" t="n"/>
    </row>
    <row r="73" ht="15.75" customHeight="1" s="38">
      <c r="A73" s="29" t="n">
        <v>44112</v>
      </c>
      <c r="D73" s="31" t="inlineStr">
        <is>
          <t>O</t>
        </is>
      </c>
      <c r="E73" s="31" t="str">
        <f>"PS"</f>
        <v>PS</v>
      </c>
      <c r="F73" s="30">
        <f>FALSE</f>
        <v>0</v>
      </c>
      <c r="G73" s="30" t="n">
        <v>2</v>
      </c>
      <c r="AK73" s="41" t="n">
        <v>25.88</v>
      </c>
      <c r="BF73" s="42" t="n">
        <v>10951.49293600055</v>
      </c>
      <c r="BG73" s="42" t="n"/>
      <c r="BH73" s="32" t="str">
        <f>IF(ROW()&gt;=2+1,IF(COUNT(INDIRECT(ADDRESS(ROW(BF73)-2,COLUMN(BF73))&amp;":"&amp;ADDRESS(ROW(BF73)+2,COLUMN(BF73))))=5,AVERAGE(INDIRECT(ADDRESS(ROW(BF73)-2,COLUMN(BF73))&amp;":"&amp;ADDRESS(ROW(BF73)+2,COLUMN(BF73)))),""),"")</f>
        <v/>
      </c>
      <c r="BL73" s="36" t="n">
        <v>0.0002603049205384175</v>
      </c>
      <c r="BM73" s="36" t="n">
        <v>4.90848313770076e-05</v>
      </c>
      <c r="BN73" s="36" t="n"/>
      <c r="BO73" s="36" t="n"/>
      <c r="BP73" s="36" t="n"/>
      <c r="BQ73" s="36" t="n">
        <v>0.0005558699206613194</v>
      </c>
      <c r="BR73" s="36" t="n">
        <v>2.614536217820329e-05</v>
      </c>
      <c r="BS73" s="36" t="n">
        <v>0.0004080874205998684</v>
      </c>
      <c r="BT73" s="36" t="n"/>
      <c r="BU73" s="37" t="str">
        <f>IF(ROW()&gt;=2+1,IF(COUNT(INDIRECT(ADDRESS(ROW(BS73)-2,COLUMN(BS73))&amp;":"&amp;ADDRESS(ROW(BS73)+2,COLUMN(BS73))))=5,AVERAGE(INDIRECT(ADDRESS(ROW(BS73)-2,COLUMN(BS73))&amp;":"&amp;ADDRESS(ROW(BS73)+2,COLUMN(BS73)))),""),"")</f>
        <v/>
      </c>
      <c r="CB73" s="42" t="n">
        <v>1996239.499572251</v>
      </c>
      <c r="CC73" s="42" t="n"/>
      <c r="CD73" s="32" t="str">
        <f>IF(ROW()&gt;=2+1,IF(COUNT(INDIRECT(ADDRESS(ROW(CB73)-2,COLUMN(CB73))&amp;":"&amp;ADDRESS(ROW(CB73)+2,COLUMN(CB73))))=5,AVERAGE(INDIRECT(ADDRESS(ROW(CB73)-2,COLUMN(CB73))&amp;":"&amp;ADDRESS(ROW(CB73)+2,COLUMN(CB73)))),""),"")</f>
        <v/>
      </c>
      <c r="CL73" s="39" t="b">
        <v>0</v>
      </c>
      <c r="CM73" s="40" t="n"/>
      <c r="CN73" s="40" t="n"/>
      <c r="CO73" s="40" t="n"/>
    </row>
    <row r="74" ht="15.75" customHeight="1" s="38">
      <c r="A74" s="29" t="n">
        <v>44113</v>
      </c>
      <c r="D74" s="31" t="inlineStr">
        <is>
          <t>O</t>
        </is>
      </c>
      <c r="E74" s="31" t="str">
        <f>"PS"</f>
        <v>PS</v>
      </c>
      <c r="F74" s="30">
        <f>FALSE</f>
        <v>0</v>
      </c>
      <c r="G74" s="30" t="n">
        <v>2</v>
      </c>
      <c r="AK74" s="41" t="n">
        <v>26.39</v>
      </c>
      <c r="BF74" s="42" t="n">
        <v>9597.932358613512</v>
      </c>
      <c r="BG74" s="42" t="n"/>
      <c r="BH74" s="32" t="str">
        <f>IF(ROW()&gt;=2+1,IF(COUNT(INDIRECT(ADDRESS(ROW(BF74)-2,COLUMN(BF74))&amp;":"&amp;ADDRESS(ROW(BF74)+2,COLUMN(BF74))))=5,AVERAGE(INDIRECT(ADDRESS(ROW(BF74)-2,COLUMN(BF74))&amp;":"&amp;ADDRESS(ROW(BF74)+2,COLUMN(BF74)))),""),"")</f>
        <v/>
      </c>
      <c r="BL74" s="36" t="n">
        <v>0.0004100244270375545</v>
      </c>
      <c r="BM74" s="36" t="n">
        <v>3.420704640419994e-05</v>
      </c>
      <c r="BN74" s="36" t="n"/>
      <c r="BO74" s="36" t="n"/>
      <c r="BP74" s="36" t="n"/>
      <c r="BQ74" s="36" t="n">
        <v>0.0005871436948256997</v>
      </c>
      <c r="BR74" s="36" t="n">
        <v>5.399951134800811e-05</v>
      </c>
      <c r="BS74" s="36" t="n">
        <v>0.0004985840609316271</v>
      </c>
      <c r="BT74" s="36" t="n"/>
      <c r="BU74" s="37" t="str">
        <f>IF(ROW()&gt;=2+1,IF(COUNT(INDIRECT(ADDRESS(ROW(BS74)-2,COLUMN(BS74))&amp;":"&amp;ADDRESS(ROW(BS74)+2,COLUMN(BS74))))=5,AVERAGE(INDIRECT(ADDRESS(ROW(BS74)-2,COLUMN(BS74))&amp;":"&amp;ADDRESS(ROW(BS74)+2,COLUMN(BS74)))),""),"")</f>
        <v/>
      </c>
      <c r="CB74" s="42" t="n">
        <v>1758630.726582779</v>
      </c>
      <c r="CC74" s="42" t="n"/>
      <c r="CD74" s="32" t="str">
        <f>IF(ROW()&gt;=2+1,IF(COUNT(INDIRECT(ADDRESS(ROW(CB74)-2,COLUMN(CB74))&amp;":"&amp;ADDRESS(ROW(CB74)+2,COLUMN(CB74))))=5,AVERAGE(INDIRECT(ADDRESS(ROW(CB74)-2,COLUMN(CB74))&amp;":"&amp;ADDRESS(ROW(CB74)+2,COLUMN(CB74)))),""),"")</f>
        <v/>
      </c>
      <c r="CL74" s="39" t="b">
        <v>0</v>
      </c>
      <c r="CM74" s="40" t="n"/>
      <c r="CN74" s="40" t="n"/>
      <c r="CO74" s="40" t="n"/>
    </row>
    <row r="75" ht="15.75" customHeight="1" s="38">
      <c r="A75" s="29" t="n">
        <v>44114</v>
      </c>
      <c r="D75" s="31" t="inlineStr">
        <is>
          <t>O</t>
        </is>
      </c>
      <c r="E75" s="31" t="str">
        <f>"PS"</f>
        <v>PS</v>
      </c>
      <c r="F75" s="30">
        <f>FALSE</f>
        <v>0</v>
      </c>
      <c r="G75" s="30" t="n">
        <v>2</v>
      </c>
      <c r="AK75" s="41" t="n">
        <v>26.053</v>
      </c>
      <c r="BF75" s="42" t="n">
        <v>22973.96801258935</v>
      </c>
      <c r="BG75" s="42" t="n"/>
      <c r="BH75" s="32" t="str">
        <f>IF(ROW()&gt;=2+1,IF(COUNT(INDIRECT(ADDRESS(ROW(BF75)-2,COLUMN(BF75))&amp;":"&amp;ADDRESS(ROW(BF75)+2,COLUMN(BF75))))=5,AVERAGE(INDIRECT(ADDRESS(ROW(BF75)-2,COLUMN(BF75))&amp;":"&amp;ADDRESS(ROW(BF75)+2,COLUMN(BF75)))),""),"")</f>
        <v/>
      </c>
      <c r="BL75" s="36" t="n">
        <v>0.0004982602218574821</v>
      </c>
      <c r="BM75" s="36" t="n">
        <v>4.632595547114477e-05</v>
      </c>
      <c r="BN75" s="36" t="n"/>
      <c r="BO75" s="36" t="n"/>
      <c r="BP75" s="36" t="n"/>
      <c r="BQ75" s="36" t="n">
        <v>0.001012085052438312</v>
      </c>
      <c r="BR75" s="36" t="n">
        <v>0.000217887304764834</v>
      </c>
      <c r="BS75" s="36" t="n">
        <v>0.0007551726371478973</v>
      </c>
      <c r="BT75" s="36" t="n"/>
      <c r="BU75" s="37" t="str">
        <f>IF(ROW()&gt;=2+1,IF(COUNT(INDIRECT(ADDRESS(ROW(BS75)-2,COLUMN(BS75))&amp;":"&amp;ADDRESS(ROW(BS75)+2,COLUMN(BS75))))=5,AVERAGE(INDIRECT(ADDRESS(ROW(BS75)-2,COLUMN(BS75))&amp;":"&amp;ADDRESS(ROW(BS75)+2,COLUMN(BS75)))),""),"")</f>
        <v/>
      </c>
      <c r="CB75" s="42" t="n">
        <v>4218115.29332043</v>
      </c>
      <c r="CC75" s="42" t="n"/>
      <c r="CD75" s="32" t="str">
        <f>IF(ROW()&gt;=2+1,IF(COUNT(INDIRECT(ADDRESS(ROW(CB75)-2,COLUMN(CB75))&amp;":"&amp;ADDRESS(ROW(CB75)+2,COLUMN(CB75))))=5,AVERAGE(INDIRECT(ADDRESS(ROW(CB75)-2,COLUMN(CB75))&amp;":"&amp;ADDRESS(ROW(CB75)+2,COLUMN(CB75)))),""),"")</f>
        <v/>
      </c>
      <c r="CL75" s="39" t="b">
        <v>0</v>
      </c>
      <c r="CM75" s="40" t="n"/>
      <c r="CN75" s="40" t="n"/>
      <c r="CO75" s="40" t="n"/>
    </row>
    <row r="76" ht="15.75" customHeight="1" s="38">
      <c r="A76" s="29" t="n">
        <v>44115</v>
      </c>
      <c r="D76" s="31" t="inlineStr">
        <is>
          <t>O</t>
        </is>
      </c>
      <c r="E76" s="31" t="str">
        <f>"PS"</f>
        <v>PS</v>
      </c>
      <c r="F76" s="30">
        <f>FALSE</f>
        <v>0</v>
      </c>
      <c r="G76" s="30" t="n">
        <v>2</v>
      </c>
      <c r="AK76" s="41" t="n">
        <v>28.336</v>
      </c>
      <c r="BF76" s="42" t="n">
        <v>6219.071960894908</v>
      </c>
      <c r="BG76" s="42" t="n"/>
      <c r="BH76" s="32" t="str">
        <f>IF(ROW()&gt;=2+1,IF(COUNT(INDIRECT(ADDRESS(ROW(BF76)-2,COLUMN(BF76))&amp;":"&amp;ADDRESS(ROW(BF76)+2,COLUMN(BF76))))=5,AVERAGE(INDIRECT(ADDRESS(ROW(BF76)-2,COLUMN(BF76))&amp;":"&amp;ADDRESS(ROW(BF76)+2,COLUMN(BF76)))),""),"")</f>
        <v/>
      </c>
      <c r="BL76" s="36" t="n">
        <v>0.0008198320845435854</v>
      </c>
      <c r="BM76" s="36" t="n">
        <v>0.0001980353402778266</v>
      </c>
      <c r="BN76" s="36" t="n"/>
      <c r="BO76" s="36" t="n"/>
      <c r="BP76" s="36" t="n"/>
      <c r="BQ76" s="36" t="n">
        <v>0.001125578458793839</v>
      </c>
      <c r="BR76" s="36" t="n">
        <v>0.0006766889432690154</v>
      </c>
      <c r="BS76" s="36" t="n">
        <v>0.0009727052716687121</v>
      </c>
      <c r="BT76" s="36" t="n"/>
      <c r="BU76" s="37" t="str">
        <f>IF(ROW()&gt;=2+1,IF(COUNT(INDIRECT(ADDRESS(ROW(BS76)-2,COLUMN(BS76))&amp;":"&amp;ADDRESS(ROW(BS76)+2,COLUMN(BS76))))=5,AVERAGE(INDIRECT(ADDRESS(ROW(BS76)-2,COLUMN(BS76))&amp;":"&amp;ADDRESS(ROW(BS76)+2,COLUMN(BS76)))),""),"")</f>
        <v/>
      </c>
      <c r="CB76" s="42" t="n">
        <v>1142393.287859351</v>
      </c>
      <c r="CC76" s="42" t="n"/>
      <c r="CD76" s="32" t="str">
        <f>IF(ROW()&gt;=2+1,IF(COUNT(INDIRECT(ADDRESS(ROW(CB76)-2,COLUMN(CB76))&amp;":"&amp;ADDRESS(ROW(CB76)+2,COLUMN(CB76))))=5,AVERAGE(INDIRECT(ADDRESS(ROW(CB76)-2,COLUMN(CB76))&amp;":"&amp;ADDRESS(ROW(CB76)+2,COLUMN(CB76)))),""),"")</f>
        <v/>
      </c>
      <c r="CL76" s="39" t="b">
        <v>0</v>
      </c>
      <c r="CM76" s="40" t="n"/>
      <c r="CN76" s="40" t="n"/>
      <c r="CO76" s="40" t="n"/>
    </row>
    <row r="77" ht="15.75" customHeight="1" s="38">
      <c r="A77" s="29" t="n">
        <v>44116</v>
      </c>
      <c r="D77" s="31" t="inlineStr">
        <is>
          <t>O</t>
        </is>
      </c>
      <c r="E77" s="31" t="str">
        <f>"PS"</f>
        <v>PS</v>
      </c>
      <c r="F77" s="30">
        <f>FALSE</f>
        <v>0</v>
      </c>
      <c r="G77" s="30" t="n">
        <v>2</v>
      </c>
      <c r="AK77" s="41" t="n">
        <v>28.016</v>
      </c>
      <c r="BF77" s="42" t="n">
        <v>10578.84321653059</v>
      </c>
      <c r="BG77" s="42" t="n"/>
      <c r="BH77" s="32" t="str">
        <f>IF(ROW()&gt;=2+1,IF(COUNT(INDIRECT(ADDRESS(ROW(BF77)-2,COLUMN(BF77))&amp;":"&amp;ADDRESS(ROW(BF77)+2,COLUMN(BF77))))=5,AVERAGE(INDIRECT(ADDRESS(ROW(BF77)-2,COLUMN(BF77))&amp;":"&amp;ADDRESS(ROW(BF77)+2,COLUMN(BF77)))),""),"")</f>
        <v/>
      </c>
      <c r="BL77" s="36" t="n">
        <v>0.001495171920105933</v>
      </c>
      <c r="BM77" s="36" t="n">
        <v>0.0001539027334070444</v>
      </c>
      <c r="BN77" s="36" t="n"/>
      <c r="BO77" s="36" t="n"/>
      <c r="BP77" s="36" t="n"/>
      <c r="BQ77" s="36" t="n">
        <v>0.00153927893869998</v>
      </c>
      <c r="BR77" s="36" t="n">
        <v>0.0001708193628530426</v>
      </c>
      <c r="BS77" s="36" t="n">
        <v>0.001517225429402957</v>
      </c>
      <c r="BT77" s="36" t="n"/>
      <c r="BU77" s="37" t="str">
        <f>IF(ROW()&gt;=2+1,IF(COUNT(INDIRECT(ADDRESS(ROW(BS77)-2,COLUMN(BS77))&amp;":"&amp;ADDRESS(ROW(BS77)+2,COLUMN(BS77))))=5,AVERAGE(INDIRECT(ADDRESS(ROW(BS77)-2,COLUMN(BS77))&amp;":"&amp;ADDRESS(ROW(BS77)+2,COLUMN(BS77)))),""),"")</f>
        <v/>
      </c>
      <c r="CB77" s="42" t="n">
        <v>1954567.937572152</v>
      </c>
      <c r="CC77" s="42" t="n"/>
      <c r="CD77" s="32" t="str">
        <f>IF(ROW()&gt;=2+1,IF(COUNT(INDIRECT(ADDRESS(ROW(CB77)-2,COLUMN(CB77))&amp;":"&amp;ADDRESS(ROW(CB77)+2,COLUMN(CB77))))=5,AVERAGE(INDIRECT(ADDRESS(ROW(CB77)-2,COLUMN(CB77))&amp;":"&amp;ADDRESS(ROW(CB77)+2,COLUMN(CB77)))),""),"")</f>
        <v/>
      </c>
      <c r="CL77" s="39" t="b">
        <v>0</v>
      </c>
      <c r="CM77" s="40" t="n"/>
      <c r="CN77" s="40" t="n"/>
      <c r="CO77" s="40" t="n"/>
    </row>
    <row r="78" ht="15.75" customHeight="1" s="38">
      <c r="A78" s="29" t="n">
        <v>44118</v>
      </c>
      <c r="D78" s="31" t="inlineStr">
        <is>
          <t>O</t>
        </is>
      </c>
      <c r="E78" s="31" t="str">
        <f>"PS"</f>
        <v>PS</v>
      </c>
      <c r="F78" s="30">
        <f>FALSE</f>
        <v>0</v>
      </c>
      <c r="G78" s="30" t="n">
        <v>2</v>
      </c>
      <c r="AK78" s="41" t="n">
        <v>26.022</v>
      </c>
      <c r="BF78" s="42" t="n">
        <v>19740.69425118265</v>
      </c>
      <c r="BG78" s="42" t="n"/>
      <c r="BH78" s="32" t="str">
        <f>IF(ROW()&gt;=2+1,IF(COUNT(INDIRECT(ADDRESS(ROW(BF78)-2,COLUMN(BF78))&amp;":"&amp;ADDRESS(ROW(BF78)+2,COLUMN(BF78))))=5,AVERAGE(INDIRECT(ADDRESS(ROW(BF78)-2,COLUMN(BF78))&amp;":"&amp;ADDRESS(ROW(BF78)+2,COLUMN(BF78)))),""),"")</f>
        <v/>
      </c>
      <c r="BL78" s="36" t="n">
        <v>0.0006828325023872958</v>
      </c>
      <c r="BM78" s="36" t="n">
        <v>0.0001119043613288909</v>
      </c>
      <c r="BN78" s="36" t="n"/>
      <c r="BO78" s="36" t="n"/>
      <c r="BP78" s="36" t="n"/>
      <c r="BQ78" s="36" t="n">
        <v>0.0005602998722939856</v>
      </c>
      <c r="BR78" s="36" t="n">
        <v>6.596544195040465e-05</v>
      </c>
      <c r="BS78" s="36" t="n">
        <v>0.0006215661873406407</v>
      </c>
      <c r="BT78" s="36" t="n"/>
      <c r="BU78" s="37" t="str">
        <f>IF(ROW()&gt;=2+1,IF(COUNT(INDIRECT(ADDRESS(ROW(BS78)-2,COLUMN(BS78))&amp;":"&amp;ADDRESS(ROW(BS78)+2,COLUMN(BS78))))=5,AVERAGE(INDIRECT(ADDRESS(ROW(BS78)-2,COLUMN(BS78))&amp;":"&amp;ADDRESS(ROW(BS78)+2,COLUMN(BS78)))),""),"")</f>
        <v/>
      </c>
      <c r="CB78" s="42" t="n">
        <v>3645859.798632908</v>
      </c>
      <c r="CC78" s="42" t="n"/>
      <c r="CD78" s="32" t="str">
        <f>IF(ROW()&gt;=2+1,IF(COUNT(INDIRECT(ADDRESS(ROW(CB78)-2,COLUMN(CB78))&amp;":"&amp;ADDRESS(ROW(CB78)+2,COLUMN(CB78))))=5,AVERAGE(INDIRECT(ADDRESS(ROW(CB78)-2,COLUMN(CB78))&amp;":"&amp;ADDRESS(ROW(CB78)+2,COLUMN(CB78)))),""),"")</f>
        <v/>
      </c>
      <c r="CL78" s="39" t="b">
        <v>0</v>
      </c>
      <c r="CM78" s="40" t="n"/>
      <c r="CN78" s="40" t="n"/>
      <c r="CO78" s="40" t="n"/>
    </row>
    <row r="79" ht="15.75" customHeight="1" s="38">
      <c r="A79" s="29" t="n">
        <v>44119</v>
      </c>
      <c r="D79" s="31" t="inlineStr">
        <is>
          <t>O</t>
        </is>
      </c>
      <c r="E79" s="31" t="str">
        <f>"PS"</f>
        <v>PS</v>
      </c>
      <c r="F79" s="30">
        <f>FALSE</f>
        <v>0</v>
      </c>
      <c r="G79" s="30" t="n">
        <v>2</v>
      </c>
      <c r="AK79" s="41" t="n">
        <v>26.261</v>
      </c>
      <c r="BF79" s="42" t="n">
        <v>9272.345727958576</v>
      </c>
      <c r="BG79" s="42" t="n"/>
      <c r="BH79" s="32" t="str">
        <f>IF(ROW()&gt;=2+1,IF(COUNT(INDIRECT(ADDRESS(ROW(BF79)-2,COLUMN(BF79))&amp;":"&amp;ADDRESS(ROW(BF79)+2,COLUMN(BF79))))=5,AVERAGE(INDIRECT(ADDRESS(ROW(BF79)-2,COLUMN(BF79))&amp;":"&amp;ADDRESS(ROW(BF79)+2,COLUMN(BF79)))),""),"")</f>
        <v/>
      </c>
      <c r="BL79" s="36" t="n">
        <v>0.0003021534538650174</v>
      </c>
      <c r="BM79" s="36" t="n">
        <v>2.231065623695054e-05</v>
      </c>
      <c r="BN79" s="36" t="n"/>
      <c r="BO79" s="36" t="n"/>
      <c r="BP79" s="36" t="n"/>
      <c r="BQ79" s="36" t="n">
        <v>0.0003984410776318942</v>
      </c>
      <c r="BR79" s="36" t="n">
        <v>1.767261678494922e-05</v>
      </c>
      <c r="BS79" s="36" t="n">
        <v>0.0003502972657484558</v>
      </c>
      <c r="BT79" s="36" t="n"/>
      <c r="BU79" s="37" t="str">
        <f>IF(ROW()&gt;=2+1,IF(COUNT(INDIRECT(ADDRESS(ROW(BS79)-2,COLUMN(BS79))&amp;":"&amp;ADDRESS(ROW(BS79)+2,COLUMN(BS79))))=5,AVERAGE(INDIRECT(ADDRESS(ROW(BS79)-2,COLUMN(BS79))&amp;":"&amp;ADDRESS(ROW(BS79)+2,COLUMN(BS79)))),""),"")</f>
        <v/>
      </c>
      <c r="CB79" s="42" t="n">
        <v>1712047.432348448</v>
      </c>
      <c r="CC79" s="42" t="n"/>
      <c r="CD79" s="32" t="str">
        <f>IF(ROW()&gt;=2+1,IF(COUNT(INDIRECT(ADDRESS(ROW(CB79)-2,COLUMN(CB79))&amp;":"&amp;ADDRESS(ROW(CB79)+2,COLUMN(CB79))))=5,AVERAGE(INDIRECT(ADDRESS(ROW(CB79)-2,COLUMN(CB79))&amp;":"&amp;ADDRESS(ROW(CB79)+2,COLUMN(CB79)))),""),"")</f>
        <v/>
      </c>
      <c r="CL79" s="39" t="b">
        <v>0</v>
      </c>
      <c r="CM79" s="40" t="n"/>
      <c r="CN79" s="40" t="n"/>
      <c r="CO79" s="40" t="n"/>
    </row>
    <row r="80" ht="15.75" customHeight="1" s="38">
      <c r="A80" s="29" t="n">
        <v>44120</v>
      </c>
      <c r="D80" s="31" t="inlineStr">
        <is>
          <t>O</t>
        </is>
      </c>
      <c r="E80" s="31" t="str">
        <f>"PS"</f>
        <v>PS</v>
      </c>
      <c r="F80" s="30">
        <f>FALSE</f>
        <v>0</v>
      </c>
      <c r="G80" s="30" t="n">
        <v>2</v>
      </c>
      <c r="AK80" s="41" t="n">
        <v>26.916</v>
      </c>
      <c r="BF80" s="42" t="n">
        <v>12950.50321953083</v>
      </c>
      <c r="BG80" s="42" t="n"/>
      <c r="BH80" s="32" t="str">
        <f>IF(ROW()&gt;=2+1,IF(COUNT(INDIRECT(ADDRESS(ROW(BF80)-2,COLUMN(BF80))&amp;":"&amp;ADDRESS(ROW(BF80)+2,COLUMN(BF80))))=5,AVERAGE(INDIRECT(ADDRESS(ROW(BF80)-2,COLUMN(BF80))&amp;":"&amp;ADDRESS(ROW(BF80)+2,COLUMN(BF80)))),""),"")</f>
        <v/>
      </c>
      <c r="BL80" s="36" t="n">
        <v>0.0005544464742414295</v>
      </c>
      <c r="BM80" s="36" t="n">
        <v>8.683722666236669e-05</v>
      </c>
      <c r="BN80" s="36" t="n"/>
      <c r="BO80" s="36" t="n"/>
      <c r="BP80" s="36" t="n"/>
      <c r="BQ80" s="36" t="n">
        <v>0.0006615694304072585</v>
      </c>
      <c r="BR80" s="36" t="n">
        <v>6.017122209532567e-05</v>
      </c>
      <c r="BS80" s="36" t="n">
        <v>0.000608007952324344</v>
      </c>
      <c r="BT80" s="36" t="n"/>
      <c r="BU80" s="37" t="str">
        <f>IF(ROW()&gt;=2+1,IF(COUNT(INDIRECT(ADDRESS(ROW(BS80)-2,COLUMN(BS80))&amp;":"&amp;ADDRESS(ROW(BS80)+2,COLUMN(BS80))))=5,AVERAGE(INDIRECT(ADDRESS(ROW(BS80)-2,COLUMN(BS80))&amp;":"&amp;ADDRESS(ROW(BS80)+2,COLUMN(BS80)))),""),"")</f>
        <v/>
      </c>
      <c r="CB80" s="42" t="n">
        <v>2404815.982863453</v>
      </c>
      <c r="CC80" s="42" t="n"/>
      <c r="CD80" s="32" t="str">
        <f>IF(ROW()&gt;=2+1,IF(COUNT(INDIRECT(ADDRESS(ROW(CB80)-2,COLUMN(CB80))&amp;":"&amp;ADDRESS(ROW(CB80)+2,COLUMN(CB80))))=5,AVERAGE(INDIRECT(ADDRESS(ROW(CB80)-2,COLUMN(CB80))&amp;":"&amp;ADDRESS(ROW(CB80)+2,COLUMN(CB80)))),""),"")</f>
        <v/>
      </c>
      <c r="CL80" s="39" t="b">
        <v>0</v>
      </c>
      <c r="CM80" s="40" t="n"/>
      <c r="CN80" s="40" t="n"/>
      <c r="CO80" s="40" t="n"/>
    </row>
    <row r="81" ht="15.75" customHeight="1" s="38">
      <c r="A81" s="29" t="n">
        <v>44121</v>
      </c>
      <c r="D81" s="31" t="inlineStr">
        <is>
          <t>O</t>
        </is>
      </c>
      <c r="E81" s="31" t="str">
        <f>"PS"</f>
        <v>PS</v>
      </c>
      <c r="F81" s="30">
        <f>FALSE</f>
        <v>0</v>
      </c>
      <c r="G81" s="30" t="n">
        <v>2</v>
      </c>
      <c r="AK81" s="41" t="n">
        <v>27.052</v>
      </c>
      <c r="BF81" s="42" t="n">
        <v>13981.07620299179</v>
      </c>
      <c r="BG81" s="42" t="n"/>
      <c r="BH81" s="32" t="str">
        <f>IF(ROW()&gt;=2+1,IF(COUNT(INDIRECT(ADDRESS(ROW(BF81)-2,COLUMN(BF81))&amp;":"&amp;ADDRESS(ROW(BF81)+2,COLUMN(BF81))))=5,AVERAGE(INDIRECT(ADDRESS(ROW(BF81)-2,COLUMN(BF81))&amp;":"&amp;ADDRESS(ROW(BF81)+2,COLUMN(BF81)))),""),"")</f>
        <v/>
      </c>
      <c r="BL81" s="36" t="n">
        <v>0.0007156170837365513</v>
      </c>
      <c r="BM81" s="36" t="n">
        <v>7.806008289892325e-05</v>
      </c>
      <c r="BN81" s="36" t="n"/>
      <c r="BO81" s="36" t="n"/>
      <c r="BP81" s="36" t="n"/>
      <c r="BQ81" s="36" t="n">
        <v>0.0008181831692568935</v>
      </c>
      <c r="BR81" s="36" t="n">
        <v>9.840906487618592e-05</v>
      </c>
      <c r="BS81" s="36" t="n">
        <v>0.0007669001264967224</v>
      </c>
      <c r="BT81" s="36" t="n"/>
      <c r="BU81" s="37" t="str">
        <f>IF(ROW()&gt;=2+1,IF(COUNT(INDIRECT(ADDRESS(ROW(BS81)-2,COLUMN(BS81))&amp;":"&amp;ADDRESS(ROW(BS81)+2,COLUMN(BS81))))=5,AVERAGE(INDIRECT(ADDRESS(ROW(BS81)-2,COLUMN(BS81))&amp;":"&amp;ADDRESS(ROW(BS81)+2,COLUMN(BS81)))),""),"")</f>
        <v/>
      </c>
      <c r="CB81" s="42" t="n">
        <v>2596016.770712099</v>
      </c>
      <c r="CC81" s="42" t="n"/>
      <c r="CD81" s="32" t="str">
        <f>IF(ROW()&gt;=2+1,IF(COUNT(INDIRECT(ADDRESS(ROW(CB81)-2,COLUMN(CB81))&amp;":"&amp;ADDRESS(ROW(CB81)+2,COLUMN(CB81))))=5,AVERAGE(INDIRECT(ADDRESS(ROW(CB81)-2,COLUMN(CB81))&amp;":"&amp;ADDRESS(ROW(CB81)+2,COLUMN(CB81)))),""),"")</f>
        <v/>
      </c>
      <c r="CL81" s="39" t="b">
        <v>0</v>
      </c>
      <c r="CM81" s="40" t="n"/>
      <c r="CN81" s="40" t="n"/>
      <c r="CO81" s="40" t="n"/>
    </row>
    <row r="82" ht="15.75" customHeight="1" s="38">
      <c r="A82" s="29" t="n">
        <v>44122</v>
      </c>
      <c r="D82" s="31" t="inlineStr">
        <is>
          <t>O</t>
        </is>
      </c>
      <c r="E82" s="31" t="str">
        <f>"PS"</f>
        <v>PS</v>
      </c>
      <c r="F82" s="30">
        <f>FALSE</f>
        <v>0</v>
      </c>
      <c r="G82" s="30" t="n">
        <v>2</v>
      </c>
      <c r="AK82" s="41" t="n">
        <v>25.39</v>
      </c>
      <c r="BF82" s="42" t="n">
        <v>21644.05729237519</v>
      </c>
      <c r="BG82" s="42" t="n"/>
      <c r="BH82" s="32" t="str">
        <f>IF(ROW()&gt;=2+1,IF(COUNT(INDIRECT(ADDRESS(ROW(BF82)-2,COLUMN(BF82))&amp;":"&amp;ADDRESS(ROW(BF82)+2,COLUMN(BF82))))=5,AVERAGE(INDIRECT(ADDRESS(ROW(BF82)-2,COLUMN(BF82))&amp;":"&amp;ADDRESS(ROW(BF82)+2,COLUMN(BF82)))),""),"")</f>
        <v/>
      </c>
      <c r="BL82" s="36" t="n">
        <v>0.0004149237154264262</v>
      </c>
      <c r="BM82" s="36" t="n">
        <v>5.042638102030344e-05</v>
      </c>
      <c r="BN82" s="36" t="n"/>
      <c r="BO82" s="36" t="n"/>
      <c r="BP82" s="36" t="n"/>
      <c r="BQ82" s="36" t="n">
        <v>0.0004614407443002128</v>
      </c>
      <c r="BR82" s="36" t="n">
        <v>6.545635374120024e-05</v>
      </c>
      <c r="BS82" s="36" t="n">
        <v>0.0004381822298633195</v>
      </c>
      <c r="BT82" s="36" t="n"/>
      <c r="BU82" s="37" t="str">
        <f>IF(ROW()&gt;=2+1,IF(COUNT(INDIRECT(ADDRESS(ROW(BS82)-2,COLUMN(BS82))&amp;":"&amp;ADDRESS(ROW(BS82)+2,COLUMN(BS82))))=5,AVERAGE(INDIRECT(ADDRESS(ROW(BS82)-2,COLUMN(BS82))&amp;":"&amp;ADDRESS(ROW(BS82)+2,COLUMN(BS82)))),""),"")</f>
        <v/>
      </c>
      <c r="CB82" s="42" t="n">
        <v>4035884.205110508</v>
      </c>
      <c r="CC82" s="42" t="n"/>
      <c r="CD82" s="32" t="str">
        <f>IF(ROW()&gt;=2+1,IF(COUNT(INDIRECT(ADDRESS(ROW(CB82)-2,COLUMN(CB82))&amp;":"&amp;ADDRESS(ROW(CB82)+2,COLUMN(CB82))))=5,AVERAGE(INDIRECT(ADDRESS(ROW(CB82)-2,COLUMN(CB82))&amp;":"&amp;ADDRESS(ROW(CB82)+2,COLUMN(CB82)))),""),"")</f>
        <v/>
      </c>
      <c r="CL82" s="39" t="b">
        <v>0</v>
      </c>
      <c r="CM82" s="40" t="n"/>
      <c r="CN82" s="40" t="n"/>
      <c r="CO82" s="40" t="n"/>
    </row>
    <row r="83" ht="15.75" customHeight="1" s="38">
      <c r="A83" s="29" t="n">
        <v>44123</v>
      </c>
      <c r="D83" s="31" t="inlineStr">
        <is>
          <t>O</t>
        </is>
      </c>
      <c r="E83" s="31" t="str">
        <f>"PS"</f>
        <v>PS</v>
      </c>
      <c r="F83" s="30">
        <f>FALSE</f>
        <v>0</v>
      </c>
      <c r="G83" s="30" t="n">
        <v>2</v>
      </c>
      <c r="AK83" s="41" t="n">
        <v>25.9</v>
      </c>
      <c r="BF83" s="42" t="n">
        <v>11567.86916782183</v>
      </c>
      <c r="BG83" s="42" t="n"/>
      <c r="BH83" s="32" t="str">
        <f>IF(ROW()&gt;=2+1,IF(COUNT(INDIRECT(ADDRESS(ROW(BF83)-2,COLUMN(BF83))&amp;":"&amp;ADDRESS(ROW(BF83)+2,COLUMN(BF83))))=5,AVERAGE(INDIRECT(ADDRESS(ROW(BF83)-2,COLUMN(BF83))&amp;":"&amp;ADDRESS(ROW(BF83)+2,COLUMN(BF83)))),""),"")</f>
        <v/>
      </c>
      <c r="BL83" s="36" t="n">
        <v>0.0003763436382464482</v>
      </c>
      <c r="BM83" s="36" t="n">
        <v>3.41088053438875e-05</v>
      </c>
      <c r="BN83" s="36" t="n"/>
      <c r="BO83" s="36" t="n"/>
      <c r="BP83" s="36" t="n"/>
      <c r="BQ83" s="36" t="n">
        <v>0.0005682112390760556</v>
      </c>
      <c r="BR83" s="36" t="n">
        <v>0.000112046616678875</v>
      </c>
      <c r="BS83" s="36" t="n">
        <v>0.0004722774386612519</v>
      </c>
      <c r="BT83" s="36" t="n"/>
      <c r="BU83" s="37" t="str">
        <f>IF(ROW()&gt;=2+1,IF(COUNT(INDIRECT(ADDRESS(ROW(BS83)-2,COLUMN(BS83))&amp;":"&amp;ADDRESS(ROW(BS83)+2,COLUMN(BS83))))=5,AVERAGE(INDIRECT(ADDRESS(ROW(BS83)-2,COLUMN(BS83))&amp;":"&amp;ADDRESS(ROW(BS83)+2,COLUMN(BS83)))),""),"")</f>
        <v/>
      </c>
      <c r="CB83" s="42" t="n">
        <v>2162302.08887209</v>
      </c>
      <c r="CC83" s="42" t="n"/>
      <c r="CD83" s="32" t="str">
        <f>IF(ROW()&gt;=2+1,IF(COUNT(INDIRECT(ADDRESS(ROW(CB83)-2,COLUMN(CB83))&amp;":"&amp;ADDRESS(ROW(CB83)+2,COLUMN(CB83))))=5,AVERAGE(INDIRECT(ADDRESS(ROW(CB83)-2,COLUMN(CB83))&amp;":"&amp;ADDRESS(ROW(CB83)+2,COLUMN(CB83)))),""),"")</f>
        <v/>
      </c>
      <c r="CL83" s="39" t="b">
        <v>0</v>
      </c>
      <c r="CM83" s="40" t="n"/>
      <c r="CN83" s="40" t="n"/>
      <c r="CO83" s="40" t="n"/>
    </row>
    <row r="84" ht="15.75" customHeight="1" s="38">
      <c r="A84" s="29" t="n">
        <v>44124</v>
      </c>
      <c r="D84" s="31" t="inlineStr">
        <is>
          <t>O</t>
        </is>
      </c>
      <c r="E84" s="31" t="str">
        <f>"PS"</f>
        <v>PS</v>
      </c>
      <c r="F84" s="30">
        <f>FALSE</f>
        <v>0</v>
      </c>
      <c r="G84" s="30" t="n">
        <v>2</v>
      </c>
      <c r="AK84" s="41" t="n">
        <v>27.637</v>
      </c>
      <c r="BF84" s="42" t="n">
        <v>14479.59029269781</v>
      </c>
      <c r="BG84" s="42" t="n"/>
      <c r="BH84" s="32" t="str">
        <f>IF(ROW()&gt;=2+1,IF(COUNT(INDIRECT(ADDRESS(ROW(BF84)-2,COLUMN(BF84))&amp;":"&amp;ADDRESS(ROW(BF84)+2,COLUMN(BF84))))=5,AVERAGE(INDIRECT(ADDRESS(ROW(BF84)-2,COLUMN(BF84))&amp;":"&amp;ADDRESS(ROW(BF84)+2,COLUMN(BF84)))),""),"")</f>
        <v/>
      </c>
      <c r="BL84" s="36" t="n">
        <v>0.001082383932950924</v>
      </c>
      <c r="BM84" s="36" t="n">
        <v>4.477597339023869e-05</v>
      </c>
      <c r="BN84" s="36" t="n"/>
      <c r="BO84" s="36" t="n"/>
      <c r="BP84" s="36" t="n"/>
      <c r="BQ84" s="36" t="n">
        <v>0.001431801905542123</v>
      </c>
      <c r="BR84" s="36" t="n">
        <v>0.0002057977821072646</v>
      </c>
      <c r="BS84" s="36" t="n">
        <v>0.001257092919246523</v>
      </c>
      <c r="BT84" s="36" t="n"/>
      <c r="BU84" s="37" t="str">
        <f>IF(ROW()&gt;=2+1,IF(COUNT(INDIRECT(ADDRESS(ROW(BS84)-2,COLUMN(BS84))&amp;":"&amp;ADDRESS(ROW(BS84)+2,COLUMN(BS84))))=5,AVERAGE(INDIRECT(ADDRESS(ROW(BS84)-2,COLUMN(BS84))&amp;":"&amp;ADDRESS(ROW(BS84)+2,COLUMN(BS84)))),""),"")</f>
        <v/>
      </c>
      <c r="CB84" s="42" t="n">
        <v>2724846.127568609</v>
      </c>
      <c r="CC84" s="42" t="n"/>
      <c r="CD84" s="32" t="str">
        <f>IF(ROW()&gt;=2+1,IF(COUNT(INDIRECT(ADDRESS(ROW(CB84)-2,COLUMN(CB84))&amp;":"&amp;ADDRESS(ROW(CB84)+2,COLUMN(CB84))))=5,AVERAGE(INDIRECT(ADDRESS(ROW(CB84)-2,COLUMN(CB84))&amp;":"&amp;ADDRESS(ROW(CB84)+2,COLUMN(CB84)))),""),"")</f>
        <v/>
      </c>
      <c r="CL84" s="39" t="b">
        <v>0</v>
      </c>
      <c r="CM84" s="40" t="n"/>
      <c r="CN84" s="40" t="n"/>
      <c r="CO84" s="40" t="n"/>
    </row>
    <row r="85" ht="15.75" customHeight="1" s="38">
      <c r="A85" s="29" t="n">
        <v>44125</v>
      </c>
      <c r="D85" s="31" t="inlineStr">
        <is>
          <t>O</t>
        </is>
      </c>
      <c r="E85" s="31" t="str">
        <f>"PS"</f>
        <v>PS</v>
      </c>
      <c r="F85" s="30">
        <f>FALSE</f>
        <v>0</v>
      </c>
      <c r="G85" s="30" t="n">
        <v>2</v>
      </c>
      <c r="AK85" s="41" t="n">
        <v>26.363</v>
      </c>
      <c r="BF85" s="42" t="n">
        <v>3894.769932290958</v>
      </c>
      <c r="BG85" s="42" t="n"/>
      <c r="BH85" s="32" t="str">
        <f>IF(ROW()&gt;=2+1,IF(COUNT(INDIRECT(ADDRESS(ROW(BF85)-2,COLUMN(BF85))&amp;":"&amp;ADDRESS(ROW(BF85)+2,COLUMN(BF85))))=5,AVERAGE(INDIRECT(ADDRESS(ROW(BF85)-2,COLUMN(BF85))&amp;":"&amp;ADDRESS(ROW(BF85)+2,COLUMN(BF85)))),""),"")</f>
        <v/>
      </c>
      <c r="BL85" s="36" t="n">
        <v>0.0002484129514816392</v>
      </c>
      <c r="BM85" s="36" t="n">
        <v>2.49165386586086e-05</v>
      </c>
      <c r="BN85" s="36" t="n"/>
      <c r="BO85" s="36" t="n"/>
      <c r="BP85" s="36" t="n"/>
      <c r="BQ85" s="36" t="n">
        <v>0.0002159211881989019</v>
      </c>
      <c r="BR85" s="36" t="n">
        <v>4.390173565460848e-05</v>
      </c>
      <c r="BS85" s="36" t="n">
        <v>0.0002321670698402706</v>
      </c>
      <c r="BT85" s="36" t="n"/>
      <c r="BU85" s="37" t="str">
        <f>IF(ROW()&gt;=2+1,IF(COUNT(INDIRECT(ADDRESS(ROW(BS85)-2,COLUMN(BS85))&amp;":"&amp;ADDRESS(ROW(BS85)+2,COLUMN(BS85))))=5,AVERAGE(INDIRECT(ADDRESS(ROW(BS85)-2,COLUMN(BS85))&amp;":"&amp;ADDRESS(ROW(BS85)+2,COLUMN(BS85)))),""),"")</f>
        <v/>
      </c>
      <c r="CB85" s="42" t="n">
        <v>733062.3351105034</v>
      </c>
      <c r="CC85" s="42" t="n"/>
      <c r="CD85" s="32" t="str">
        <f>IF(ROW()&gt;=2+1,IF(COUNT(INDIRECT(ADDRESS(ROW(CB85)-2,COLUMN(CB85))&amp;":"&amp;ADDRESS(ROW(CB85)+2,COLUMN(CB85))))=5,AVERAGE(INDIRECT(ADDRESS(ROW(CB85)-2,COLUMN(CB85))&amp;":"&amp;ADDRESS(ROW(CB85)+2,COLUMN(CB85)))),""),"")</f>
        <v/>
      </c>
      <c r="CL85" s="39" t="b">
        <v>0</v>
      </c>
      <c r="CM85" s="40" t="n"/>
      <c r="CN85" s="40" t="n"/>
      <c r="CO85" s="40" t="n"/>
    </row>
    <row r="86" ht="15.75" customHeight="1" s="38">
      <c r="A86" s="29" t="n">
        <v>44126</v>
      </c>
      <c r="D86" s="31" t="inlineStr">
        <is>
          <t>O</t>
        </is>
      </c>
      <c r="E86" s="31" t="str">
        <f>"PS"</f>
        <v>PS</v>
      </c>
      <c r="F86" s="30">
        <f>FALSE</f>
        <v>0</v>
      </c>
      <c r="G86" s="30" t="n">
        <v>2</v>
      </c>
      <c r="AK86" s="41" t="n">
        <v>26.14</v>
      </c>
      <c r="BF86" s="42" t="n">
        <v>14642.30431813327</v>
      </c>
      <c r="BG86" s="42" t="n"/>
      <c r="BH86" s="32" t="str">
        <f>IF(ROW()&gt;=2+1,IF(COUNT(INDIRECT(ADDRESS(ROW(BF86)-2,COLUMN(BF86))&amp;":"&amp;ADDRESS(ROW(BF86)+2,COLUMN(BF86))))=5,AVERAGE(INDIRECT(ADDRESS(ROW(BF86)-2,COLUMN(BF86))&amp;":"&amp;ADDRESS(ROW(BF86)+2,COLUMN(BF86)))),""),"")</f>
        <v/>
      </c>
      <c r="BL86" s="36" t="n">
        <v>0.000934438657514919</v>
      </c>
      <c r="BM86" s="36" t="n">
        <v>0.0002507848632115486</v>
      </c>
      <c r="BN86" s="36" t="n"/>
      <c r="BO86" s="36" t="n"/>
      <c r="BP86" s="36" t="n"/>
      <c r="BQ86" s="36" t="n">
        <v>0.00053289481028632</v>
      </c>
      <c r="BR86" s="36" t="n">
        <v>0.000101304504464628</v>
      </c>
      <c r="BS86" s="36" t="n">
        <v>0.0007336667339006195</v>
      </c>
      <c r="BT86" s="36" t="n"/>
      <c r="BU86" s="37" t="str">
        <f>IF(ROW()&gt;=2+1,IF(COUNT(INDIRECT(ADDRESS(ROW(BS86)-2,COLUMN(BS86))&amp;":"&amp;ADDRESS(ROW(BS86)+2,COLUMN(BS86))))=5,AVERAGE(INDIRECT(ADDRESS(ROW(BS86)-2,COLUMN(BS86))&amp;":"&amp;ADDRESS(ROW(BS86)+2,COLUMN(BS86)))),""),"")</f>
        <v/>
      </c>
      <c r="CB86" s="42" t="n">
        <v>2752565.242867589</v>
      </c>
      <c r="CC86" s="42" t="n"/>
      <c r="CD86" s="32" t="str">
        <f>IF(ROW()&gt;=2+1,IF(COUNT(INDIRECT(ADDRESS(ROW(CB86)-2,COLUMN(CB86))&amp;":"&amp;ADDRESS(ROW(CB86)+2,COLUMN(CB86))))=5,AVERAGE(INDIRECT(ADDRESS(ROW(CB86)-2,COLUMN(CB86))&amp;":"&amp;ADDRESS(ROW(CB86)+2,COLUMN(CB86)))),""),"")</f>
        <v/>
      </c>
      <c r="CL86" s="39" t="b">
        <v>0</v>
      </c>
      <c r="CM86" s="40" t="n"/>
      <c r="CN86" s="40" t="n"/>
      <c r="CO86" s="40" t="n"/>
    </row>
    <row r="87" ht="15.75" customHeight="1" s="38">
      <c r="A87" s="29" t="n">
        <v>44127</v>
      </c>
      <c r="D87" s="31" t="inlineStr">
        <is>
          <t>O</t>
        </is>
      </c>
      <c r="E87" s="31" t="str">
        <f>"PS"</f>
        <v>PS</v>
      </c>
      <c r="F87" s="30">
        <f>FALSE</f>
        <v>0</v>
      </c>
      <c r="G87" s="30" t="n">
        <v>2</v>
      </c>
      <c r="AK87" s="41" t="n">
        <v>25.94</v>
      </c>
      <c r="BF87" s="42" t="n">
        <v>18820.52400462346</v>
      </c>
      <c r="BG87" s="42" t="n"/>
      <c r="BH87" s="32" t="str">
        <f>IF(ROW()&gt;=2+1,IF(COUNT(INDIRECT(ADDRESS(ROW(BF87)-2,COLUMN(BF87))&amp;":"&amp;ADDRESS(ROW(BF87)+2,COLUMN(BF87))))=5,AVERAGE(INDIRECT(ADDRESS(ROW(BF87)-2,COLUMN(BF87))&amp;":"&amp;ADDRESS(ROW(BF87)+2,COLUMN(BF87)))),""),"")</f>
        <v/>
      </c>
      <c r="BL87" s="36" t="n">
        <v>0.0008107104768151437</v>
      </c>
      <c r="BM87" s="36" t="n">
        <v>4.19799196781434e-05</v>
      </c>
      <c r="BN87" s="36" t="n"/>
      <c r="BO87" s="36" t="n"/>
      <c r="BP87" s="36" t="n"/>
      <c r="BQ87" s="36" t="n">
        <v>0.0006791693717253249</v>
      </c>
      <c r="BR87" s="36" t="n">
        <v>6.74696030864833e-05</v>
      </c>
      <c r="BS87" s="36" t="n">
        <v>0.0007449399242702343</v>
      </c>
      <c r="BT87" s="36" t="n"/>
      <c r="BU87" s="37" t="str">
        <f>IF(ROW()&gt;=2+1,IF(COUNT(INDIRECT(ADDRESS(ROW(BS87)-2,COLUMN(BS87))&amp;":"&amp;ADDRESS(ROW(BS87)+2,COLUMN(BS87))))=5,AVERAGE(INDIRECT(ADDRESS(ROW(BS87)-2,COLUMN(BS87))&amp;":"&amp;ADDRESS(ROW(BS87)+2,COLUMN(BS87)))),""),"")</f>
        <v/>
      </c>
      <c r="CB87" s="42" t="n">
        <v>3534103.039846815</v>
      </c>
      <c r="CC87" s="42" t="n"/>
      <c r="CD87" s="32" t="str">
        <f>IF(ROW()&gt;=2+1,IF(COUNT(INDIRECT(ADDRESS(ROW(CB87)-2,COLUMN(CB87))&amp;":"&amp;ADDRESS(ROW(CB87)+2,COLUMN(CB87))))=5,AVERAGE(INDIRECT(ADDRESS(ROW(CB87)-2,COLUMN(CB87))&amp;":"&amp;ADDRESS(ROW(CB87)+2,COLUMN(CB87)))),""),"")</f>
        <v/>
      </c>
      <c r="CL87" s="39" t="b">
        <v>0</v>
      </c>
      <c r="CM87" s="40" t="n"/>
      <c r="CN87" s="40" t="n"/>
      <c r="CO87" s="40" t="n"/>
    </row>
    <row r="88" ht="15.75" customHeight="1" s="38">
      <c r="A88" s="29" t="n">
        <v>44128</v>
      </c>
      <c r="D88" s="31" t="inlineStr">
        <is>
          <t>O</t>
        </is>
      </c>
      <c r="E88" s="31" t="str">
        <f>"PS"</f>
        <v>PS</v>
      </c>
      <c r="F88" s="30">
        <f>FALSE</f>
        <v>0</v>
      </c>
      <c r="G88" s="30" t="n">
        <v>2</v>
      </c>
      <c r="AK88" s="41" t="n">
        <v>26.327</v>
      </c>
      <c r="BF88" s="42" t="n">
        <v>26809.89049165105</v>
      </c>
      <c r="BG88" s="42" t="n"/>
      <c r="BH88" s="32" t="str">
        <f>IF(ROW()&gt;=2+1,IF(COUNT(INDIRECT(ADDRESS(ROW(BF88)-2,COLUMN(BF88))&amp;":"&amp;ADDRESS(ROW(BF88)+2,COLUMN(BF88))))=5,AVERAGE(INDIRECT(ADDRESS(ROW(BF88)-2,COLUMN(BF88))&amp;":"&amp;ADDRESS(ROW(BF88)+2,COLUMN(BF88)))),""),"")</f>
        <v/>
      </c>
      <c r="BL88" s="36" t="n">
        <v>0.001647813208148622</v>
      </c>
      <c r="BM88" s="36" t="n">
        <v>0.0002229757912481592</v>
      </c>
      <c r="BN88" s="36" t="n"/>
      <c r="BO88" s="36" t="n"/>
      <c r="BP88" s="36" t="n"/>
      <c r="BQ88" s="36" t="n">
        <v>0.001024922931364057</v>
      </c>
      <c r="BR88" s="36" t="n">
        <v>0.000174506081330428</v>
      </c>
      <c r="BS88" s="36" t="n">
        <v>0.00133636806975634</v>
      </c>
      <c r="BT88" s="36" t="n"/>
      <c r="BU88" s="37" t="str">
        <f>IF(ROW()&gt;=2+1,IF(COUNT(INDIRECT(ADDRESS(ROW(BS88)-2,COLUMN(BS88))&amp;":"&amp;ADDRESS(ROW(BS88)+2,COLUMN(BS88))))=5,AVERAGE(INDIRECT(ADDRESS(ROW(BS88)-2,COLUMN(BS88))&amp;":"&amp;ADDRESS(ROW(BS88)+2,COLUMN(BS88)))),""),"")</f>
        <v/>
      </c>
      <c r="CB88" s="42" t="n">
        <v>5031814.784813195</v>
      </c>
      <c r="CC88" s="42" t="n"/>
      <c r="CD88" s="32" t="str">
        <f>IF(ROW()&gt;=2+1,IF(COUNT(INDIRECT(ADDRESS(ROW(CB88)-2,COLUMN(CB88))&amp;":"&amp;ADDRESS(ROW(CB88)+2,COLUMN(CB88))))=5,AVERAGE(INDIRECT(ADDRESS(ROW(CB88)-2,COLUMN(CB88))&amp;":"&amp;ADDRESS(ROW(CB88)+2,COLUMN(CB88)))),""),"")</f>
        <v/>
      </c>
      <c r="CL88" s="39" t="b">
        <v>0</v>
      </c>
      <c r="CM88" s="40" t="n"/>
      <c r="CN88" s="40" t="n"/>
      <c r="CO88" s="40" t="n"/>
    </row>
    <row r="89" ht="15.75" customHeight="1" s="38">
      <c r="A89" s="29" t="n">
        <v>44129</v>
      </c>
      <c r="D89" s="31" t="inlineStr">
        <is>
          <t>O</t>
        </is>
      </c>
      <c r="E89" s="31" t="str">
        <f>"PS"</f>
        <v>PS</v>
      </c>
      <c r="F89" s="30">
        <f>FALSE</f>
        <v>0</v>
      </c>
      <c r="G89" s="30" t="n">
        <v>2</v>
      </c>
      <c r="AK89" s="41" t="n">
        <v>25.62</v>
      </c>
      <c r="BF89" s="42" t="n">
        <v>14103.53239497733</v>
      </c>
      <c r="BG89" s="42" t="n"/>
      <c r="BH89" s="32" t="str">
        <f>IF(ROW()&gt;=2+1,IF(COUNT(INDIRECT(ADDRESS(ROW(BF89)-2,COLUMN(BF89))&amp;":"&amp;ADDRESS(ROW(BF89)+2,COLUMN(BF89))))=5,AVERAGE(INDIRECT(ADDRESS(ROW(BF89)-2,COLUMN(BF89))&amp;":"&amp;ADDRESS(ROW(BF89)+2,COLUMN(BF89)))),""),"")</f>
        <v/>
      </c>
      <c r="BL89" s="36" t="n">
        <v>0.0003169261520654154</v>
      </c>
      <c r="BM89" s="36" t="n">
        <v>2.817928999261608e-05</v>
      </c>
      <c r="BN89" s="36" t="n"/>
      <c r="BO89" s="36" t="n"/>
      <c r="BP89" s="36" t="n"/>
      <c r="BQ89" s="36" t="n">
        <v>0.0003621943882980613</v>
      </c>
      <c r="BR89" s="36" t="n">
        <v>4.487056096751217e-05</v>
      </c>
      <c r="BS89" s="36" t="n">
        <v>0.0003395602701817383</v>
      </c>
      <c r="BT89" s="36" t="n"/>
      <c r="BU89" s="37" t="str">
        <f>IF(ROW()&gt;=2+1,IF(COUNT(INDIRECT(ADDRESS(ROW(BS89)-2,COLUMN(BS89))&amp;":"&amp;ADDRESS(ROW(BS89)+2,COLUMN(BS89))))=5,AVERAGE(INDIRECT(ADDRESS(ROW(BS89)-2,COLUMN(BS89))&amp;":"&amp;ADDRESS(ROW(BS89)+2,COLUMN(BS89)))),""),"")</f>
        <v/>
      </c>
      <c r="CB89" s="42" t="n">
        <v>2645554.430976388</v>
      </c>
      <c r="CC89" s="42" t="n"/>
      <c r="CD89" s="32" t="str">
        <f>IF(ROW()&gt;=2+1,IF(COUNT(INDIRECT(ADDRESS(ROW(CB89)-2,COLUMN(CB89))&amp;":"&amp;ADDRESS(ROW(CB89)+2,COLUMN(CB89))))=5,AVERAGE(INDIRECT(ADDRESS(ROW(CB89)-2,COLUMN(CB89))&amp;":"&amp;ADDRESS(ROW(CB89)+2,COLUMN(CB89)))),""),"")</f>
        <v/>
      </c>
      <c r="CL89" s="39" t="b">
        <v>0</v>
      </c>
      <c r="CM89" s="40" t="n"/>
      <c r="CN89" s="40" t="n"/>
      <c r="CO89" s="40" t="n"/>
    </row>
    <row r="90" ht="15.75" customHeight="1" s="38">
      <c r="A90" s="29" t="n">
        <v>44130</v>
      </c>
      <c r="D90" s="31" t="inlineStr">
        <is>
          <t>O</t>
        </is>
      </c>
      <c r="E90" s="31" t="str">
        <f>"PS"</f>
        <v>PS</v>
      </c>
      <c r="F90" s="30">
        <f>FALSE</f>
        <v>0</v>
      </c>
      <c r="G90" s="30" t="n">
        <v>2</v>
      </c>
      <c r="AK90" s="41" t="n">
        <v>26.48</v>
      </c>
      <c r="BF90" s="42" t="n">
        <v>14144.28039442889</v>
      </c>
      <c r="BG90" s="42" t="n"/>
      <c r="BH90" s="32" t="str">
        <f>IF(ROW()&gt;=2+1,IF(COUNT(INDIRECT(ADDRESS(ROW(BF90)-2,COLUMN(BF90))&amp;":"&amp;ADDRESS(ROW(BF90)+2,COLUMN(BF90))))=5,AVERAGE(INDIRECT(ADDRESS(ROW(BF90)-2,COLUMN(BF90))&amp;":"&amp;ADDRESS(ROW(BF90)+2,COLUMN(BF90)))),""),"")</f>
        <v/>
      </c>
      <c r="BL90" s="36" t="n">
        <v>0.0008874586605334964</v>
      </c>
      <c r="BM90" s="36" t="n">
        <v>3.706060993135304e-06</v>
      </c>
      <c r="BN90" s="36" t="n"/>
      <c r="BO90" s="36" t="n"/>
      <c r="BP90" s="36" t="n"/>
      <c r="BQ90" s="36" t="n">
        <v>0.0006332007327556502</v>
      </c>
      <c r="BR90" s="36" t="n">
        <v>0.0001194610909504189</v>
      </c>
      <c r="BS90" s="36" t="n">
        <v>0.0007603296966445733</v>
      </c>
      <c r="BT90" s="36" t="n"/>
      <c r="BU90" s="37" t="str">
        <f>IF(ROW()&gt;=2+1,IF(COUNT(INDIRECT(ADDRESS(ROW(BS90)-2,COLUMN(BS90))&amp;":"&amp;ADDRESS(ROW(BS90)+2,COLUMN(BS90))))=5,AVERAGE(INDIRECT(ADDRESS(ROW(BS90)-2,COLUMN(BS90))&amp;":"&amp;ADDRESS(ROW(BS90)+2,COLUMN(BS90)))),""),"")</f>
        <v/>
      </c>
      <c r="CB90" s="42" t="n">
        <v>2651744.013985243</v>
      </c>
      <c r="CC90" s="42" t="n"/>
      <c r="CD90" s="32" t="str">
        <f>IF(ROW()&gt;=2+1,IF(COUNT(INDIRECT(ADDRESS(ROW(CB90)-2,COLUMN(CB90))&amp;":"&amp;ADDRESS(ROW(CB90)+2,COLUMN(CB90))))=5,AVERAGE(INDIRECT(ADDRESS(ROW(CB90)-2,COLUMN(CB90))&amp;":"&amp;ADDRESS(ROW(CB90)+2,COLUMN(CB90)))),""),"")</f>
        <v/>
      </c>
      <c r="CL90" s="39" t="b">
        <v>0</v>
      </c>
      <c r="CM90" s="40" t="n"/>
      <c r="CN90" s="40" t="n"/>
      <c r="CO90" s="40" t="n"/>
    </row>
    <row r="91" ht="15.75" customHeight="1" s="38">
      <c r="A91" s="29" t="n">
        <v>44131</v>
      </c>
      <c r="D91" s="31" t="inlineStr">
        <is>
          <t>O</t>
        </is>
      </c>
      <c r="E91" s="31" t="str">
        <f>"PS"</f>
        <v>PS</v>
      </c>
      <c r="F91" s="30">
        <f>FALSE</f>
        <v>0</v>
      </c>
      <c r="G91" s="30" t="n">
        <v>2</v>
      </c>
      <c r="AK91" s="41" t="n">
        <v>25.997</v>
      </c>
      <c r="BF91" s="42" t="n">
        <v>14947.62982919289</v>
      </c>
      <c r="BG91" s="42" t="n"/>
      <c r="BH91" s="32" t="str">
        <f>IF(ROW()&gt;=2+1,IF(COUNT(INDIRECT(ADDRESS(ROW(BF91)-2,COLUMN(BF91))&amp;":"&amp;ADDRESS(ROW(BF91)+2,COLUMN(BF91))))=5,AVERAGE(INDIRECT(ADDRESS(ROW(BF91)-2,COLUMN(BF91))&amp;":"&amp;ADDRESS(ROW(BF91)+2,COLUMN(BF91)))),""),"")</f>
        <v/>
      </c>
      <c r="BL91" s="36" t="n">
        <v>0.0003235080386525172</v>
      </c>
      <c r="BM91" s="36" t="n">
        <v>5.16732484633737e-05</v>
      </c>
      <c r="BN91" s="36" t="n"/>
      <c r="BO91" s="36" t="n"/>
      <c r="BP91" s="36" t="n"/>
      <c r="BQ91" s="36" t="n">
        <v>0.0004709626458332939</v>
      </c>
      <c r="BR91" s="36" t="n">
        <v>6.753650867493435e-05</v>
      </c>
      <c r="BS91" s="36" t="n">
        <v>0.0003972353422429056</v>
      </c>
      <c r="BT91" s="36" t="n"/>
      <c r="BU91" s="37" t="str">
        <f>IF(ROW()&gt;=2+1,IF(COUNT(INDIRECT(ADDRESS(ROW(BS91)-2,COLUMN(BS91))&amp;":"&amp;ADDRESS(ROW(BS91)+2,COLUMN(BS91))))=5,AVERAGE(INDIRECT(ADDRESS(ROW(BS91)-2,COLUMN(BS91))&amp;":"&amp;ADDRESS(ROW(BS91)+2,COLUMN(BS91)))),""),"")</f>
        <v/>
      </c>
      <c r="CB91" s="42" t="n">
        <v>2820118.495229855</v>
      </c>
      <c r="CC91" s="42" t="n"/>
      <c r="CD91" s="32" t="str">
        <f>IF(ROW()&gt;=2+1,IF(COUNT(INDIRECT(ADDRESS(ROW(CB91)-2,COLUMN(CB91))&amp;":"&amp;ADDRESS(ROW(CB91)+2,COLUMN(CB91))))=5,AVERAGE(INDIRECT(ADDRESS(ROW(CB91)-2,COLUMN(CB91))&amp;":"&amp;ADDRESS(ROW(CB91)+2,COLUMN(CB91)))),""),"")</f>
        <v/>
      </c>
      <c r="CL91" s="39" t="b">
        <v>0</v>
      </c>
      <c r="CM91" s="40" t="n"/>
      <c r="CN91" s="40" t="n"/>
      <c r="CO91" s="40" t="n"/>
    </row>
    <row r="92" ht="15.75" customHeight="1" s="38">
      <c r="A92" s="29" t="n">
        <v>44132</v>
      </c>
      <c r="D92" s="31" t="inlineStr">
        <is>
          <t>O</t>
        </is>
      </c>
      <c r="E92" s="31" t="str">
        <f>"PS"</f>
        <v>PS</v>
      </c>
      <c r="F92" s="30">
        <f>FALSE</f>
        <v>0</v>
      </c>
      <c r="G92" s="30" t="n">
        <v>2</v>
      </c>
      <c r="AK92" s="41" t="n">
        <v>26.527</v>
      </c>
      <c r="BF92" s="42" t="n">
        <v>7691.443767296674</v>
      </c>
      <c r="BG92" s="42" t="n"/>
      <c r="BH92" s="32" t="str">
        <f>IF(ROW()&gt;=2+1,IF(COUNT(INDIRECT(ADDRESS(ROW(BF92)-2,COLUMN(BF92))&amp;":"&amp;ADDRESS(ROW(BF92)+2,COLUMN(BF92))))=5,AVERAGE(INDIRECT(ADDRESS(ROW(BF92)-2,COLUMN(BF92))&amp;":"&amp;ADDRESS(ROW(BF92)+2,COLUMN(BF92)))),""),"")</f>
        <v/>
      </c>
      <c r="BL92" s="36" t="n">
        <v>0.0002504520260017854</v>
      </c>
      <c r="BM92" s="36" t="n">
        <v>5.122126024190009e-05</v>
      </c>
      <c r="BN92" s="36" t="n"/>
      <c r="BO92" s="36" t="n"/>
      <c r="BP92" s="36" t="n"/>
      <c r="BQ92" s="36" t="n">
        <v>0.0003671880386317891</v>
      </c>
      <c r="BR92" s="36" t="n">
        <v>4.524114491185308e-05</v>
      </c>
      <c r="BS92" s="36" t="n">
        <v>0.0003088200323167873</v>
      </c>
      <c r="BT92" s="36" t="n"/>
      <c r="BU92" s="37" t="str">
        <f>IF(ROW()&gt;=2+1,IF(COUNT(INDIRECT(ADDRESS(ROW(BS92)-2,COLUMN(BS92))&amp;":"&amp;ADDRESS(ROW(BS92)+2,COLUMN(BS92))))=5,AVERAGE(INDIRECT(ADDRESS(ROW(BS92)-2,COLUMN(BS92))&amp;":"&amp;ADDRESS(ROW(BS92)+2,COLUMN(BS92)))),""),"")</f>
        <v/>
      </c>
      <c r="CB92" s="42" t="n">
        <v>1451303.256221095</v>
      </c>
      <c r="CC92" s="42" t="n"/>
      <c r="CD92" s="32" t="str">
        <f>IF(ROW()&gt;=2+1,IF(COUNT(INDIRECT(ADDRESS(ROW(CB92)-2,COLUMN(CB92))&amp;":"&amp;ADDRESS(ROW(CB92)+2,COLUMN(CB92))))=5,AVERAGE(INDIRECT(ADDRESS(ROW(CB92)-2,COLUMN(CB92))&amp;":"&amp;ADDRESS(ROW(CB92)+2,COLUMN(CB92)))),""),"")</f>
        <v/>
      </c>
      <c r="CL92" s="39" t="b">
        <v>0</v>
      </c>
      <c r="CM92" s="40" t="n"/>
      <c r="CN92" s="40" t="n"/>
      <c r="CO92" s="40" t="n"/>
    </row>
    <row r="93" ht="15.75" customHeight="1" s="38">
      <c r="A93" s="29" t="n">
        <v>44133</v>
      </c>
      <c r="D93" s="31" t="inlineStr">
        <is>
          <t>O</t>
        </is>
      </c>
      <c r="E93" s="31" t="str">
        <f>"PS"</f>
        <v>PS</v>
      </c>
      <c r="F93" s="30">
        <f>FALSE</f>
        <v>0</v>
      </c>
      <c r="G93" s="30" t="n">
        <v>2</v>
      </c>
      <c r="AK93" s="41" t="n">
        <v>26.84</v>
      </c>
      <c r="BF93" s="42" t="n">
        <v>10916.79355032355</v>
      </c>
      <c r="BG93" s="42" t="n"/>
      <c r="BH93" s="32" t="str">
        <f>IF(ROW()&gt;=2+1,IF(COUNT(INDIRECT(ADDRESS(ROW(BF93)-2,COLUMN(BF93))&amp;":"&amp;ADDRESS(ROW(BF93)+2,COLUMN(BF93))))=5,AVERAGE(INDIRECT(ADDRESS(ROW(BF93)-2,COLUMN(BF93))&amp;":"&amp;ADDRESS(ROW(BF93)+2,COLUMN(BF93)))),""),"")</f>
        <v/>
      </c>
      <c r="BL93" s="36" t="n">
        <v>0.0003845934731793883</v>
      </c>
      <c r="BM93" s="36" t="n">
        <v>0.000105594658748246</v>
      </c>
      <c r="BN93" s="36" t="n"/>
      <c r="BO93" s="36" t="n"/>
      <c r="BP93" s="36" t="n"/>
      <c r="BQ93" s="36" t="n">
        <v>0.0006006551989265994</v>
      </c>
      <c r="BR93" s="36" t="n">
        <v>3.032701481517442e-05</v>
      </c>
      <c r="BS93" s="36" t="n">
        <v>0.0004926243360529939</v>
      </c>
      <c r="BT93" s="36" t="n"/>
      <c r="BU93" s="37" t="str">
        <f>IF(ROW()&gt;=2+1,IF(COUNT(INDIRECT(ADDRESS(ROW(BS93)-2,COLUMN(BS93))&amp;":"&amp;ADDRESS(ROW(BS93)+2,COLUMN(BS93))))=5,AVERAGE(INDIRECT(ADDRESS(ROW(BS93)-2,COLUMN(BS93))&amp;":"&amp;ADDRESS(ROW(BS93)+2,COLUMN(BS93)))),""),"")</f>
        <v/>
      </c>
      <c r="CB93" s="42" t="n">
        <v>2059003.025694845</v>
      </c>
      <c r="CC93" s="42" t="n"/>
      <c r="CD93" s="32" t="str">
        <f>IF(ROW()&gt;=2+1,IF(COUNT(INDIRECT(ADDRESS(ROW(CB93)-2,COLUMN(CB93))&amp;":"&amp;ADDRESS(ROW(CB93)+2,COLUMN(CB93))))=5,AVERAGE(INDIRECT(ADDRESS(ROW(CB93)-2,COLUMN(CB93))&amp;":"&amp;ADDRESS(ROW(CB93)+2,COLUMN(CB93)))),""),"")</f>
        <v/>
      </c>
      <c r="CL93" s="39" t="b">
        <v>0</v>
      </c>
      <c r="CM93" s="40" t="n"/>
      <c r="CN93" s="40" t="n"/>
      <c r="CO93" s="40" t="n"/>
    </row>
    <row r="94" ht="15.75" customHeight="1" s="38">
      <c r="A94" s="29" t="n">
        <v>44136</v>
      </c>
      <c r="D94" s="31" t="inlineStr">
        <is>
          <t>O</t>
        </is>
      </c>
      <c r="E94" s="31" t="str">
        <f>"PS"</f>
        <v>PS</v>
      </c>
      <c r="F94" s="30">
        <f>FALSE</f>
        <v>0</v>
      </c>
      <c r="G94" s="30" t="n">
        <v>2</v>
      </c>
      <c r="AK94" s="41" t="n">
        <v>30.612</v>
      </c>
      <c r="BF94" s="42" t="n">
        <v>2400.954002007883</v>
      </c>
      <c r="BG94" s="42" t="n"/>
      <c r="BH94" s="32" t="str">
        <f>IF(ROW()&gt;=2+1,IF(COUNT(INDIRECT(ADDRESS(ROW(BF94)-2,COLUMN(BF94))&amp;":"&amp;ADDRESS(ROW(BF94)+2,COLUMN(BF94))))=5,AVERAGE(INDIRECT(ADDRESS(ROW(BF94)-2,COLUMN(BF94))&amp;":"&amp;ADDRESS(ROW(BF94)+2,COLUMN(BF94)))),""),"")</f>
        <v/>
      </c>
      <c r="BL94" s="36" t="n">
        <v>0.0005377348833794337</v>
      </c>
      <c r="BM94" s="36" t="n">
        <v>7.244314906253555e-05</v>
      </c>
      <c r="BN94" s="36" t="n"/>
      <c r="BO94" s="36" t="n"/>
      <c r="BP94" s="36" t="n"/>
      <c r="BQ94" s="36" t="n">
        <v>0.0007183100314085463</v>
      </c>
      <c r="BR94" s="36" t="n">
        <v>1.384801011426389e-05</v>
      </c>
      <c r="BS94" s="36" t="n">
        <v>0.0006280224573939901</v>
      </c>
      <c r="BT94" s="36" t="n"/>
      <c r="BU94" s="37" t="str">
        <f>IF(ROW()&gt;=2+1,IF(COUNT(INDIRECT(ADDRESS(ROW(BS94)-2,COLUMN(BS94))&amp;":"&amp;ADDRESS(ROW(BS94)+2,COLUMN(BS94))))=5,AVERAGE(INDIRECT(ADDRESS(ROW(BS94)-2,COLUMN(BS94))&amp;":"&amp;ADDRESS(ROW(BS94)+2,COLUMN(BS94)))),""),"")</f>
        <v/>
      </c>
      <c r="CB94" s="42" t="n">
        <v>450486.9675695075</v>
      </c>
      <c r="CC94" s="42" t="n"/>
      <c r="CD94" s="32" t="str">
        <f>IF(ROW()&gt;=2+1,IF(COUNT(INDIRECT(ADDRESS(ROW(CB94)-2,COLUMN(CB94))&amp;":"&amp;ADDRESS(ROW(CB94)+2,COLUMN(CB94))))=5,AVERAGE(INDIRECT(ADDRESS(ROW(CB94)-2,COLUMN(CB94))&amp;":"&amp;ADDRESS(ROW(CB94)+2,COLUMN(CB94)))),""),"")</f>
        <v/>
      </c>
      <c r="CL94" s="39" t="b">
        <v>0</v>
      </c>
      <c r="CM94" s="40" t="n"/>
      <c r="CN94" s="40" t="n"/>
      <c r="CO94" s="40" t="n"/>
    </row>
    <row r="95" ht="15.75" customHeight="1" s="38">
      <c r="A95" s="29" t="n">
        <v>44137</v>
      </c>
      <c r="D95" s="31" t="inlineStr">
        <is>
          <t>O</t>
        </is>
      </c>
      <c r="E95" s="31" t="str">
        <f>"PS"</f>
        <v>PS</v>
      </c>
      <c r="F95" s="30">
        <f>FALSE</f>
        <v>0</v>
      </c>
      <c r="G95" s="30" t="n">
        <v>2</v>
      </c>
      <c r="AK95" s="41" t="n">
        <v>27.563</v>
      </c>
      <c r="BF95" s="42" t="n">
        <v>12102.55802509604</v>
      </c>
      <c r="BG95" s="42" t="n"/>
      <c r="BH95" s="32" t="str">
        <f>IF(ROW()&gt;=2+1,IF(COUNT(INDIRECT(ADDRESS(ROW(BF95)-2,COLUMN(BF95))&amp;":"&amp;ADDRESS(ROW(BF95)+2,COLUMN(BF95))))=5,AVERAGE(INDIRECT(ADDRESS(ROW(BF95)-2,COLUMN(BF95))&amp;":"&amp;ADDRESS(ROW(BF95)+2,COLUMN(BF95)))),""),"")</f>
        <v/>
      </c>
      <c r="BL95" s="36" t="n">
        <v>0.000340318875620851</v>
      </c>
      <c r="BM95" s="36" t="n">
        <v>2.53484043951635e-05</v>
      </c>
      <c r="BN95" s="36" t="n"/>
      <c r="BO95" s="36" t="n"/>
      <c r="BP95" s="36" t="n"/>
      <c r="BQ95" s="36" t="n">
        <v>0.0002528051398659131</v>
      </c>
      <c r="BR95" s="36" t="n">
        <v>7.956758740410462e-06</v>
      </c>
      <c r="BS95" s="36" t="n">
        <v>0.0002965620077433821</v>
      </c>
      <c r="BT95" s="36" t="n"/>
      <c r="BU95" s="37" t="str">
        <f>IF(ROW()&gt;=2+1,IF(COUNT(INDIRECT(ADDRESS(ROW(BS95)-2,COLUMN(BS95))&amp;":"&amp;ADDRESS(ROW(BS95)+2,COLUMN(BS95))))=5,AVERAGE(INDIRECT(ADDRESS(ROW(BS95)-2,COLUMN(BS95))&amp;":"&amp;ADDRESS(ROW(BS95)+2,COLUMN(BS95)))),""),"")</f>
        <v/>
      </c>
      <c r="CB95" s="42" t="n">
        <v>2259766.462571739</v>
      </c>
      <c r="CC95" s="42" t="n"/>
      <c r="CD95" s="32" t="str">
        <f>IF(ROW()&gt;=2+1,IF(COUNT(INDIRECT(ADDRESS(ROW(CB95)-2,COLUMN(CB95))&amp;":"&amp;ADDRESS(ROW(CB95)+2,COLUMN(CB95))))=5,AVERAGE(INDIRECT(ADDRESS(ROW(CB95)-2,COLUMN(CB95))&amp;":"&amp;ADDRESS(ROW(CB95)+2,COLUMN(CB95)))),""),"")</f>
        <v/>
      </c>
      <c r="CL95" s="39" t="b">
        <v>0</v>
      </c>
      <c r="CM95" s="40" t="n"/>
      <c r="CN95" s="40" t="n"/>
      <c r="CO95" s="40" t="n"/>
    </row>
    <row r="96" ht="15.75" customHeight="1" s="38">
      <c r="A96" s="29" t="n">
        <v>44138</v>
      </c>
      <c r="D96" s="31" t="inlineStr">
        <is>
          <t>O</t>
        </is>
      </c>
      <c r="E96" s="31" t="str">
        <f>"PS"</f>
        <v>PS</v>
      </c>
      <c r="F96" s="30">
        <f>FALSE</f>
        <v>0</v>
      </c>
      <c r="G96" s="30" t="n">
        <v>2</v>
      </c>
      <c r="AK96" s="41" t="n">
        <v>28.11</v>
      </c>
      <c r="BF96" s="42" t="n">
        <v>9811.984826191929</v>
      </c>
      <c r="BG96" s="42" t="n"/>
      <c r="BH96" s="32" t="str">
        <f>IF(ROW()&gt;=2+1,IF(COUNT(INDIRECT(ADDRESS(ROW(BF96)-2,COLUMN(BF96))&amp;":"&amp;ADDRESS(ROW(BF96)+2,COLUMN(BF96))))=5,AVERAGE(INDIRECT(ADDRESS(ROW(BF96)-2,COLUMN(BF96))&amp;":"&amp;ADDRESS(ROW(BF96)+2,COLUMN(BF96)))),""),"")</f>
        <v/>
      </c>
      <c r="BL96" s="36" t="n">
        <v>0.0002113388834882536</v>
      </c>
      <c r="BM96" s="36" t="n">
        <v>1.530490804543251e-05</v>
      </c>
      <c r="BN96" s="36" t="n"/>
      <c r="BO96" s="36" t="n"/>
      <c r="BP96" s="36" t="n"/>
      <c r="BQ96" s="36" t="n">
        <v>0.000158491745385616</v>
      </c>
      <c r="BR96" s="36" t="n">
        <v>1.913052849667428e-05</v>
      </c>
      <c r="BS96" s="36" t="n">
        <v>0.0001849153144369348</v>
      </c>
      <c r="BT96" s="36" t="n"/>
      <c r="BU96" s="37" t="str">
        <f>IF(ROW()&gt;=2+1,IF(COUNT(INDIRECT(ADDRESS(ROW(BS96)-2,COLUMN(BS96))&amp;":"&amp;ADDRESS(ROW(BS96)+2,COLUMN(BS96))))=5,AVERAGE(INDIRECT(ADDRESS(ROW(BS96)-2,COLUMN(BS96))&amp;":"&amp;ADDRESS(ROW(BS96)+2,COLUMN(BS96)))),""),"")</f>
        <v/>
      </c>
      <c r="CB96" s="42" t="n">
        <v>1824234.385504012</v>
      </c>
      <c r="CC96" s="42" t="n"/>
      <c r="CD96" s="32" t="str">
        <f>IF(ROW()&gt;=2+1,IF(COUNT(INDIRECT(ADDRESS(ROW(CB96)-2,COLUMN(CB96))&amp;":"&amp;ADDRESS(ROW(CB96)+2,COLUMN(CB96))))=5,AVERAGE(INDIRECT(ADDRESS(ROW(CB96)-2,COLUMN(CB96))&amp;":"&amp;ADDRESS(ROW(CB96)+2,COLUMN(CB96)))),""),"")</f>
        <v/>
      </c>
      <c r="CL96" s="39" t="b">
        <v>0</v>
      </c>
      <c r="CM96" s="40" t="n"/>
      <c r="CN96" s="40" t="n"/>
      <c r="CO96" s="40" t="n"/>
    </row>
    <row r="97" ht="15.75" customHeight="1" s="38">
      <c r="A97" s="29" t="n">
        <v>44139</v>
      </c>
      <c r="D97" s="31" t="inlineStr">
        <is>
          <t>O</t>
        </is>
      </c>
      <c r="E97" s="31" t="str">
        <f>"PS"</f>
        <v>PS</v>
      </c>
      <c r="F97" s="30">
        <f>FALSE</f>
        <v>0</v>
      </c>
      <c r="G97" s="30" t="n">
        <v>2</v>
      </c>
      <c r="AK97" s="41" t="n">
        <v>28.157</v>
      </c>
      <c r="BF97" s="42" t="n">
        <v>13633.24573773057</v>
      </c>
      <c r="BG97" s="42" t="n"/>
      <c r="BH97" s="32" t="str">
        <f>IF(ROW()&gt;=2+1,IF(COUNT(INDIRECT(ADDRESS(ROW(BF97)-2,COLUMN(BF97))&amp;":"&amp;ADDRESS(ROW(BF97)+2,COLUMN(BF97))))=5,AVERAGE(INDIRECT(ADDRESS(ROW(BF97)-2,COLUMN(BF97))&amp;":"&amp;ADDRESS(ROW(BF97)+2,COLUMN(BF97)))),""),"")</f>
        <v/>
      </c>
      <c r="BL97" s="36" t="n">
        <v>0.0003333565719871929</v>
      </c>
      <c r="BM97" s="36" t="n">
        <v>2.678165877541836e-05</v>
      </c>
      <c r="BN97" s="36" t="n"/>
      <c r="BO97" s="36" t="n"/>
      <c r="BP97" s="36" t="n"/>
      <c r="BQ97" s="36" t="n">
        <v>0.000230581682170773</v>
      </c>
      <c r="BR97" s="36" t="n">
        <v>1.338201740887891e-06</v>
      </c>
      <c r="BS97" s="36" t="n">
        <v>0.0002819691270789829</v>
      </c>
      <c r="BT97" s="36" t="n"/>
      <c r="BU97" s="37" t="str">
        <f>IF(ROW()&gt;=2+1,IF(COUNT(INDIRECT(ADDRESS(ROW(BS97)-2,COLUMN(BS97))&amp;":"&amp;ADDRESS(ROW(BS97)+2,COLUMN(BS97))))=5,AVERAGE(INDIRECT(ADDRESS(ROW(BS97)-2,COLUMN(BS97))&amp;":"&amp;ADDRESS(ROW(BS97)+2,COLUMN(BS97)))),""),"")</f>
        <v/>
      </c>
      <c r="CB97" s="42" t="n">
        <v>2530914.161004692</v>
      </c>
      <c r="CC97" s="42" t="n"/>
      <c r="CD97" s="32" t="str">
        <f>IF(ROW()&gt;=2+1,IF(COUNT(INDIRECT(ADDRESS(ROW(CB97)-2,COLUMN(CB97))&amp;":"&amp;ADDRESS(ROW(CB97)+2,COLUMN(CB97))))=5,AVERAGE(INDIRECT(ADDRESS(ROW(CB97)-2,COLUMN(CB97))&amp;":"&amp;ADDRESS(ROW(CB97)+2,COLUMN(CB97)))),""),"")</f>
        <v/>
      </c>
      <c r="CL97" s="39" t="b">
        <v>0</v>
      </c>
      <c r="CM97" s="40" t="n"/>
      <c r="CN97" s="40" t="n"/>
      <c r="CO97" s="40" t="n"/>
    </row>
    <row r="98" ht="15.75" customHeight="1" s="38">
      <c r="A98" s="29" t="n">
        <v>44140</v>
      </c>
      <c r="D98" s="31" t="inlineStr">
        <is>
          <t>O</t>
        </is>
      </c>
      <c r="E98" s="31" t="str">
        <f>"PS"</f>
        <v>PS</v>
      </c>
      <c r="F98" s="30">
        <f>FALSE</f>
        <v>0</v>
      </c>
      <c r="G98" s="30" t="n">
        <v>2</v>
      </c>
      <c r="AK98" s="41" t="n">
        <v>28.723</v>
      </c>
      <c r="BF98" s="42" t="n">
        <v>6532.021342146885</v>
      </c>
      <c r="BG98" s="42" t="n"/>
      <c r="BH98" s="32" t="str">
        <f>IF(ROW()&gt;=2+1,IF(COUNT(INDIRECT(ADDRESS(ROW(BF98)-2,COLUMN(BF98))&amp;":"&amp;ADDRESS(ROW(BF98)+2,COLUMN(BF98))))=5,AVERAGE(INDIRECT(ADDRESS(ROW(BF98)-2,COLUMN(BF98))&amp;":"&amp;ADDRESS(ROW(BF98)+2,COLUMN(BF98)))),""),"")</f>
        <v/>
      </c>
      <c r="BL98" s="36" t="n">
        <v>0.000938303067942178</v>
      </c>
      <c r="BM98" s="36" t="n">
        <v>0</v>
      </c>
      <c r="BN98" s="36" t="n"/>
      <c r="BO98" s="36" t="n"/>
      <c r="BP98" s="36" t="n"/>
      <c r="BQ98" s="36" t="n">
        <v>0.0006355891546524186</v>
      </c>
      <c r="BR98" s="36" t="n">
        <v>4.762108900264128e-05</v>
      </c>
      <c r="BS98" s="36" t="n">
        <v>0.0007869461112972983</v>
      </c>
      <c r="BT98" s="36" t="n"/>
      <c r="BU98" s="37" t="str">
        <f>IF(ROW()&gt;=2+1,IF(COUNT(INDIRECT(ADDRESS(ROW(BS98)-2,COLUMN(BS98))&amp;":"&amp;ADDRESS(ROW(BS98)+2,COLUMN(BS98))))=5,AVERAGE(INDIRECT(ADDRESS(ROW(BS98)-2,COLUMN(BS98))&amp;":"&amp;ADDRESS(ROW(BS98)+2,COLUMN(BS98)))),""),"")</f>
        <v/>
      </c>
      <c r="CB98" s="42" t="n">
        <v>1211637.239032229</v>
      </c>
      <c r="CC98" s="42" t="n"/>
      <c r="CD98" s="32" t="str">
        <f>IF(ROW()&gt;=2+1,IF(COUNT(INDIRECT(ADDRESS(ROW(CB98)-2,COLUMN(CB98))&amp;":"&amp;ADDRESS(ROW(CB98)+2,COLUMN(CB98))))=5,AVERAGE(INDIRECT(ADDRESS(ROW(CB98)-2,COLUMN(CB98))&amp;":"&amp;ADDRESS(ROW(CB98)+2,COLUMN(CB98)))),""),"")</f>
        <v/>
      </c>
      <c r="CL98" s="39" t="b">
        <v>0</v>
      </c>
      <c r="CM98" s="40" t="n"/>
      <c r="CN98" s="40" t="n"/>
      <c r="CO98" s="40" t="n"/>
    </row>
    <row r="99" ht="15.75" customHeight="1" s="38">
      <c r="A99" s="29" t="n">
        <v>44141</v>
      </c>
      <c r="D99" s="31" t="inlineStr">
        <is>
          <t>O</t>
        </is>
      </c>
      <c r="E99" s="31" t="str">
        <f>"PS"</f>
        <v>PS</v>
      </c>
      <c r="F99" s="30">
        <f>FALSE</f>
        <v>0</v>
      </c>
      <c r="G99" s="30" t="n">
        <v>2</v>
      </c>
      <c r="AK99" s="41" t="n">
        <v>27.98</v>
      </c>
      <c r="BF99" s="42" t="n">
        <v>9954.242017951292</v>
      </c>
      <c r="BG99" s="42" t="n"/>
      <c r="BH99" s="32" t="str">
        <f>IF(ROW()&gt;=2+1,IF(COUNT(INDIRECT(ADDRESS(ROW(BF99)-2,COLUMN(BF99))&amp;":"&amp;ADDRESS(ROW(BF99)+2,COLUMN(BF99))))=5,AVERAGE(INDIRECT(ADDRESS(ROW(BF99)-2,COLUMN(BF99))&amp;":"&amp;ADDRESS(ROW(BF99)+2,COLUMN(BF99)))),""),"")</f>
        <v/>
      </c>
      <c r="BL99" s="36" t="n">
        <v>0.0006984593750234429</v>
      </c>
      <c r="BM99" s="36" t="n">
        <v>0.0001121903614162102</v>
      </c>
      <c r="BN99" s="36" t="n"/>
      <c r="BO99" s="36" t="n"/>
      <c r="BP99" s="36" t="n"/>
      <c r="BQ99" s="36" t="n">
        <v>0.0005346176249333538</v>
      </c>
      <c r="BR99" s="36" t="n">
        <v>4.88600072875911e-05</v>
      </c>
      <c r="BS99" s="36" t="n">
        <v>0.0006165384999783983</v>
      </c>
      <c r="BT99" s="36" t="n"/>
      <c r="BU99" s="37" t="str">
        <f>IF(ROW()&gt;=2+1,IF(COUNT(INDIRECT(ADDRESS(ROW(BS99)-2,COLUMN(BS99))&amp;":"&amp;ADDRESS(ROW(BS99)+2,COLUMN(BS99))))=5,AVERAGE(INDIRECT(ADDRESS(ROW(BS99)-2,COLUMN(BS99))&amp;":"&amp;ADDRESS(ROW(BS99)+2,COLUMN(BS99)))),""),"")</f>
        <v/>
      </c>
      <c r="CB99" s="42" t="n">
        <v>1843872.019150196</v>
      </c>
      <c r="CC99" s="42" t="n"/>
      <c r="CD99" s="32" t="str">
        <f>IF(ROW()&gt;=2+1,IF(COUNT(INDIRECT(ADDRESS(ROW(CB99)-2,COLUMN(CB99))&amp;":"&amp;ADDRESS(ROW(CB99)+2,COLUMN(CB99))))=5,AVERAGE(INDIRECT(ADDRESS(ROW(CB99)-2,COLUMN(CB99))&amp;":"&amp;ADDRESS(ROW(CB99)+2,COLUMN(CB99)))),""),"")</f>
        <v/>
      </c>
      <c r="CL99" s="39" t="b">
        <v>0</v>
      </c>
      <c r="CM99" s="40" t="n"/>
      <c r="CN99" s="40" t="n"/>
      <c r="CO99" s="40" t="n"/>
    </row>
    <row r="100" ht="15.75" customHeight="1" s="38">
      <c r="A100" s="29" t="n">
        <v>44142</v>
      </c>
      <c r="D100" s="31" t="inlineStr">
        <is>
          <t>O</t>
        </is>
      </c>
      <c r="E100" s="31" t="str">
        <f>"PS"</f>
        <v>PS</v>
      </c>
      <c r="F100" s="30">
        <f>FALSE</f>
        <v>0</v>
      </c>
      <c r="G100" s="30" t="n">
        <v>2</v>
      </c>
      <c r="AK100" s="41" t="n">
        <v>28.073</v>
      </c>
      <c r="BF100" s="42" t="n">
        <v>13259.05394889034</v>
      </c>
      <c r="BG100" s="42" t="n"/>
      <c r="BH100" s="32" t="str">
        <f>IF(ROW()&gt;=2+1,IF(COUNT(INDIRECT(ADDRESS(ROW(BF100)-2,COLUMN(BF100))&amp;":"&amp;ADDRESS(ROW(BF100)+2,COLUMN(BF100))))=5,AVERAGE(INDIRECT(ADDRESS(ROW(BF100)-2,COLUMN(BF100))&amp;":"&amp;ADDRESS(ROW(BF100)+2,COLUMN(BF100)))),""),"")</f>
        <v/>
      </c>
      <c r="BL100" s="36" t="n">
        <v>0.00103688237684337</v>
      </c>
      <c r="BM100" s="36" t="n">
        <v>0.0001094609087609709</v>
      </c>
      <c r="BN100" s="36" t="n"/>
      <c r="BO100" s="36" t="n"/>
      <c r="BP100" s="36" t="n"/>
      <c r="BQ100" s="36" t="n">
        <v>0.0005568394032433143</v>
      </c>
      <c r="BR100" s="36" t="n">
        <v>5.32783793316731e-05</v>
      </c>
      <c r="BS100" s="36" t="n">
        <v>0.000796860890043342</v>
      </c>
      <c r="BT100" s="36" t="n"/>
      <c r="BU100" s="37" t="str">
        <f>IF(ROW()&gt;=2+1,IF(COUNT(INDIRECT(ADDRESS(ROW(BS100)-2,COLUMN(BS100))&amp;":"&amp;ADDRESS(ROW(BS100)+2,COLUMN(BS100))))=5,AVERAGE(INDIRECT(ADDRESS(ROW(BS100)-2,COLUMN(BS100))&amp;":"&amp;ADDRESS(ROW(BS100)+2,COLUMN(BS100)))),""),"")</f>
        <v/>
      </c>
      <c r="CB100" s="42" t="n">
        <v>2456859.165904228</v>
      </c>
      <c r="CC100" s="42" t="n"/>
      <c r="CD100" s="32" t="str">
        <f>IF(ROW()&gt;=2+1,IF(COUNT(INDIRECT(ADDRESS(ROW(CB100)-2,COLUMN(CB100))&amp;":"&amp;ADDRESS(ROW(CB100)+2,COLUMN(CB100))))=5,AVERAGE(INDIRECT(ADDRESS(ROW(CB100)-2,COLUMN(CB100))&amp;":"&amp;ADDRESS(ROW(CB100)+2,COLUMN(CB100)))),""),"")</f>
        <v/>
      </c>
      <c r="CL100" s="39" t="b">
        <v>0</v>
      </c>
      <c r="CM100" s="40" t="n"/>
      <c r="CN100" s="40" t="n"/>
      <c r="CO100" s="40" t="n"/>
    </row>
    <row r="101" ht="15.75" customHeight="1" s="38">
      <c r="A101" s="29" t="n">
        <v>44143</v>
      </c>
      <c r="D101" s="31" t="inlineStr">
        <is>
          <t>O</t>
        </is>
      </c>
      <c r="E101" s="31" t="str">
        <f>"PS"</f>
        <v>PS</v>
      </c>
      <c r="F101" s="30">
        <f>FALSE</f>
        <v>0</v>
      </c>
      <c r="G101" s="30" t="n">
        <v>2</v>
      </c>
      <c r="AK101" s="41" t="n">
        <v>26.454</v>
      </c>
      <c r="BF101" s="42" t="n">
        <v>7863.429743284973</v>
      </c>
      <c r="BG101" s="42" t="n"/>
      <c r="BH101" s="32" t="str">
        <f>IF(ROW()&gt;=2+1,IF(COUNT(INDIRECT(ADDRESS(ROW(BF101)-2,COLUMN(BF101))&amp;":"&amp;ADDRESS(ROW(BF101)+2,COLUMN(BF101))))=5,AVERAGE(INDIRECT(ADDRESS(ROW(BF101)-2,COLUMN(BF101))&amp;":"&amp;ADDRESS(ROW(BF101)+2,COLUMN(BF101)))),""),"")</f>
        <v/>
      </c>
      <c r="BL101" s="36" t="n">
        <v>0.0003523362382583377</v>
      </c>
      <c r="BM101" s="36" t="n">
        <v>3.053581186919202e-05</v>
      </c>
      <c r="BN101" s="36" t="n"/>
      <c r="BO101" s="36" t="n"/>
      <c r="BP101" s="36" t="n"/>
      <c r="BQ101" s="36" t="n">
        <v>0.0004363379325117132</v>
      </c>
      <c r="BR101" s="36" t="n">
        <v>3.74465999452922e-05</v>
      </c>
      <c r="BS101" s="36" t="n">
        <v>0.0003943370853850254</v>
      </c>
      <c r="BT101" s="36" t="n"/>
      <c r="BU101" s="37" t="str">
        <f>IF(ROW()&gt;=2+1,IF(COUNT(INDIRECT(ADDRESS(ROW(BS101)-2,COLUMN(BS101))&amp;":"&amp;ADDRESS(ROW(BS101)+2,COLUMN(BS101))))=5,AVERAGE(INDIRECT(ADDRESS(ROW(BS101)-2,COLUMN(BS101))&amp;":"&amp;ADDRESS(ROW(BS101)+2,COLUMN(BS101)))),""),"")</f>
        <v/>
      </c>
      <c r="CB101" s="42" t="n">
        <v>1460756.312150807</v>
      </c>
      <c r="CC101" s="42" t="n"/>
      <c r="CD101" s="32" t="str">
        <f>IF(ROW()&gt;=2+1,IF(COUNT(INDIRECT(ADDRESS(ROW(CB101)-2,COLUMN(CB101))&amp;":"&amp;ADDRESS(ROW(CB101)+2,COLUMN(CB101))))=5,AVERAGE(INDIRECT(ADDRESS(ROW(CB101)-2,COLUMN(CB101))&amp;":"&amp;ADDRESS(ROW(CB101)+2,COLUMN(CB101)))),""),"")</f>
        <v/>
      </c>
      <c r="CL101" s="39" t="b">
        <v>0</v>
      </c>
      <c r="CM101" s="40" t="n"/>
      <c r="CN101" s="40" t="n"/>
      <c r="CO101" s="40" t="n"/>
    </row>
    <row r="102" ht="15.75" customHeight="1" s="38">
      <c r="A102" s="29" t="n">
        <v>44144</v>
      </c>
      <c r="D102" s="31" t="inlineStr">
        <is>
          <t>O</t>
        </is>
      </c>
      <c r="E102" s="31" t="str">
        <f>"PS"</f>
        <v>PS</v>
      </c>
      <c r="F102" s="30">
        <f>FALSE</f>
        <v>0</v>
      </c>
      <c r="G102" s="30" t="n">
        <v>2</v>
      </c>
      <c r="AK102" s="41" t="n">
        <v>26.086</v>
      </c>
      <c r="BF102" s="42" t="n">
        <v>16465.67627546337</v>
      </c>
      <c r="BG102" s="42" t="n"/>
      <c r="BH102" s="32" t="str">
        <f>IF(ROW()&gt;=2+1,IF(COUNT(INDIRECT(ADDRESS(ROW(BF102)-2,COLUMN(BF102))&amp;":"&amp;ADDRESS(ROW(BF102)+2,COLUMN(BF102))))=5,AVERAGE(INDIRECT(ADDRESS(ROW(BF102)-2,COLUMN(BF102))&amp;":"&amp;ADDRESS(ROW(BF102)+2,COLUMN(BF102)))),""),"")</f>
        <v/>
      </c>
      <c r="BL102" s="36" t="n">
        <v>0.0004052332761598098</v>
      </c>
      <c r="BM102" s="36" t="n">
        <v>2.613534497133541e-05</v>
      </c>
      <c r="BN102" s="36" t="n"/>
      <c r="BO102" s="36" t="n"/>
      <c r="BP102" s="36" t="n"/>
      <c r="BQ102" s="36" t="n">
        <v>0.0004598379185060906</v>
      </c>
      <c r="BR102" s="36" t="n">
        <v>6.789790115190515e-05</v>
      </c>
      <c r="BS102" s="36" t="n">
        <v>0.0004325355973329502</v>
      </c>
      <c r="BT102" s="36" t="n"/>
      <c r="BU102" s="37" t="str">
        <f>IF(ROW()&gt;=2+1,IF(COUNT(INDIRECT(ADDRESS(ROW(BS102)-2,COLUMN(BS102))&amp;":"&amp;ADDRESS(ROW(BS102)+2,COLUMN(BS102))))=5,AVERAGE(INDIRECT(ADDRESS(ROW(BS102)-2,COLUMN(BS102))&amp;":"&amp;ADDRESS(ROW(BS102)+2,COLUMN(BS102)))),""),"")</f>
        <v/>
      </c>
      <c r="CB102" s="42" t="n">
        <v>3051246.860637853</v>
      </c>
      <c r="CC102" s="42" t="n"/>
      <c r="CD102" s="32" t="str">
        <f>IF(ROW()&gt;=2+1,IF(COUNT(INDIRECT(ADDRESS(ROW(CB102)-2,COLUMN(CB102))&amp;":"&amp;ADDRESS(ROW(CB102)+2,COLUMN(CB102))))=5,AVERAGE(INDIRECT(ADDRESS(ROW(CB102)-2,COLUMN(CB102))&amp;":"&amp;ADDRESS(ROW(CB102)+2,COLUMN(CB102)))),""),"")</f>
        <v/>
      </c>
      <c r="CL102" s="39" t="b">
        <v>0</v>
      </c>
      <c r="CM102" s="40" t="n"/>
      <c r="CN102" s="40" t="n"/>
      <c r="CO102" s="40" t="n"/>
    </row>
    <row r="103" ht="15.75" customHeight="1" s="38">
      <c r="A103" s="29" t="n">
        <v>44145</v>
      </c>
      <c r="D103" s="31" t="inlineStr">
        <is>
          <t>O</t>
        </is>
      </c>
      <c r="E103" s="31" t="str">
        <f>"PS"</f>
        <v>PS</v>
      </c>
      <c r="F103" s="30">
        <f>FALSE</f>
        <v>0</v>
      </c>
      <c r="G103" s="30" t="n">
        <v>2</v>
      </c>
      <c r="AK103" s="41" t="n">
        <v>28.09</v>
      </c>
      <c r="BF103" s="42" t="n">
        <v>3378.732036696196</v>
      </c>
      <c r="BG103" s="42" t="n"/>
      <c r="BH103" s="32" t="str">
        <f>IF(ROW()&gt;=2+1,IF(COUNT(INDIRECT(ADDRESS(ROW(BF103)-2,COLUMN(BF103))&amp;":"&amp;ADDRESS(ROW(BF103)+2,COLUMN(BF103))))=5,AVERAGE(INDIRECT(ADDRESS(ROW(BF103)-2,COLUMN(BF103))&amp;":"&amp;ADDRESS(ROW(BF103)+2,COLUMN(BF103)))),""),"")</f>
        <v/>
      </c>
      <c r="BL103" s="36" t="n">
        <v>0.00219828033830688</v>
      </c>
      <c r="BM103" s="36" t="n">
        <v>0</v>
      </c>
      <c r="BN103" s="36" t="n"/>
      <c r="BO103" s="36" t="n"/>
      <c r="BP103" s="36" t="n"/>
      <c r="BQ103" s="36" t="n">
        <v>0.0003596593158177854</v>
      </c>
      <c r="BR103" s="36" t="n">
        <v>3.921727615808655e-05</v>
      </c>
      <c r="BS103" s="36" t="n">
        <v>0.001278969827062333</v>
      </c>
      <c r="BT103" s="36" t="n"/>
      <c r="BU103" s="37" t="str">
        <f>IF(ROW()&gt;=2+1,IF(COUNT(INDIRECT(ADDRESS(ROW(BS103)-2,COLUMN(BS103))&amp;":"&amp;ADDRESS(ROW(BS103)+2,COLUMN(BS103))))=5,AVERAGE(INDIRECT(ADDRESS(ROW(BS103)-2,COLUMN(BS103))&amp;":"&amp;ADDRESS(ROW(BS103)+2,COLUMN(BS103)))),""),"")</f>
        <v/>
      </c>
      <c r="CB103" s="42" t="n">
        <v>626438.7949134945</v>
      </c>
      <c r="CC103" s="42" t="n"/>
      <c r="CD103" s="32" t="str">
        <f>IF(ROW()&gt;=2+1,IF(COUNT(INDIRECT(ADDRESS(ROW(CB103)-2,COLUMN(CB103))&amp;":"&amp;ADDRESS(ROW(CB103)+2,COLUMN(CB103))))=5,AVERAGE(INDIRECT(ADDRESS(ROW(CB103)-2,COLUMN(CB103))&amp;":"&amp;ADDRESS(ROW(CB103)+2,COLUMN(CB103)))),""),"")</f>
        <v/>
      </c>
      <c r="CL103" s="39" t="b">
        <v>0</v>
      </c>
      <c r="CM103" s="40" t="n"/>
      <c r="CN103" s="40" t="n"/>
      <c r="CO103" s="40" t="n"/>
    </row>
    <row r="104" ht="15.75" customHeight="1" s="38">
      <c r="A104" s="29" t="n">
        <v>44146</v>
      </c>
      <c r="D104" s="31" t="inlineStr">
        <is>
          <t>O</t>
        </is>
      </c>
      <c r="E104" s="31" t="str">
        <f>"PS"</f>
        <v>PS</v>
      </c>
      <c r="F104" s="30">
        <f>FALSE</f>
        <v>0</v>
      </c>
      <c r="G104" s="30" t="n">
        <v>2</v>
      </c>
      <c r="AK104" s="41" t="n">
        <v>26.058</v>
      </c>
      <c r="BF104" s="42" t="n">
        <v>13743.22943409148</v>
      </c>
      <c r="BG104" s="42" t="n"/>
      <c r="BH104" s="32" t="str">
        <f>IF(ROW()&gt;=2+1,IF(COUNT(INDIRECT(ADDRESS(ROW(BF104)-2,COLUMN(BF104))&amp;":"&amp;ADDRESS(ROW(BF104)+2,COLUMN(BF104))))=5,AVERAGE(INDIRECT(ADDRESS(ROW(BF104)-2,COLUMN(BF104))&amp;":"&amp;ADDRESS(ROW(BF104)+2,COLUMN(BF104)))),""),"")</f>
        <v/>
      </c>
      <c r="BL104" s="36" t="n">
        <v>0.0002940475121088867</v>
      </c>
      <c r="BM104" s="36" t="n">
        <v>1.798613281726639e-05</v>
      </c>
      <c r="BN104" s="36" t="n"/>
      <c r="BO104" s="36" t="n"/>
      <c r="BP104" s="36" t="n"/>
      <c r="BQ104" s="36" t="n">
        <v>0.0004517283191713971</v>
      </c>
      <c r="BR104" s="36" t="n">
        <v>2.507267495700539e-05</v>
      </c>
      <c r="BS104" s="36" t="n">
        <v>0.0003728879156401419</v>
      </c>
      <c r="BT104" s="36" t="n"/>
      <c r="BU104" s="37" t="str">
        <f>IF(ROW()&gt;=2+1,IF(COUNT(INDIRECT(ADDRESS(ROW(BS104)-2,COLUMN(BS104))&amp;":"&amp;ADDRESS(ROW(BS104)+2,COLUMN(BS104))))=5,AVERAGE(INDIRECT(ADDRESS(ROW(BS104)-2,COLUMN(BS104))&amp;":"&amp;ADDRESS(ROW(BS104)+2,COLUMN(BS104)))),""),"")</f>
        <v/>
      </c>
      <c r="CB104" s="42" t="n">
        <v>3603598.118519343</v>
      </c>
      <c r="CC104" s="42" t="n"/>
      <c r="CD104" s="32" t="str">
        <f>IF(ROW()&gt;=2+1,IF(COUNT(INDIRECT(ADDRESS(ROW(CB104)-2,COLUMN(CB104))&amp;":"&amp;ADDRESS(ROW(CB104)+2,COLUMN(CB104))))=5,AVERAGE(INDIRECT(ADDRESS(ROW(CB104)-2,COLUMN(CB104))&amp;":"&amp;ADDRESS(ROW(CB104)+2,COLUMN(CB104)))),""),"")</f>
        <v/>
      </c>
      <c r="CL104" s="39" t="b">
        <v>0</v>
      </c>
      <c r="CM104" s="40" t="n"/>
      <c r="CN104" s="40" t="n"/>
      <c r="CO104" s="40" t="n"/>
    </row>
    <row r="105" ht="15.75" customHeight="1" s="38">
      <c r="A105" s="29" t="n">
        <v>44147</v>
      </c>
      <c r="D105" s="31" t="inlineStr">
        <is>
          <t>O</t>
        </is>
      </c>
      <c r="E105" s="31" t="str">
        <f>"PS"</f>
        <v>PS</v>
      </c>
      <c r="F105" s="30">
        <f>FALSE</f>
        <v>0</v>
      </c>
      <c r="G105" s="30" t="n">
        <v>2</v>
      </c>
      <c r="AK105" s="41" t="n">
        <v>25.911</v>
      </c>
      <c r="BF105" s="42" t="n">
        <v>14305.51629394218</v>
      </c>
      <c r="BG105" s="42" t="n"/>
      <c r="BH105" s="32" t="str">
        <f>IF(ROW()&gt;=2+1,IF(COUNT(INDIRECT(ADDRESS(ROW(BF105)-2,COLUMN(BF105))&amp;":"&amp;ADDRESS(ROW(BF105)+2,COLUMN(BF105))))=5,AVERAGE(INDIRECT(ADDRESS(ROW(BF105)-2,COLUMN(BF105))&amp;":"&amp;ADDRESS(ROW(BF105)+2,COLUMN(BF105)))),""),"")</f>
        <v/>
      </c>
      <c r="BL105" s="36" t="n">
        <v>0.0004563302266728949</v>
      </c>
      <c r="BM105" s="36" t="n">
        <v>1.92121754459461e-05</v>
      </c>
      <c r="BN105" s="36" t="n"/>
      <c r="BO105" s="36" t="n"/>
      <c r="BP105" s="36" t="n"/>
      <c r="BQ105" s="36" t="n">
        <v>0.0002559663564867418</v>
      </c>
      <c r="BR105" s="36" t="n">
        <v>3.858980560796067e-05</v>
      </c>
      <c r="BS105" s="36" t="n">
        <v>0.0003561482915798184</v>
      </c>
      <c r="BT105" s="36" t="n"/>
      <c r="BU105" s="37" t="str">
        <f>IF(ROW()&gt;=2+1,IF(COUNT(INDIRECT(ADDRESS(ROW(BS105)-2,COLUMN(BS105))&amp;":"&amp;ADDRESS(ROW(BS105)+2,COLUMN(BS105))))=5,AVERAGE(INDIRECT(ADDRESS(ROW(BS105)-2,COLUMN(BS105))&amp;":"&amp;ADDRESS(ROW(BS105)+2,COLUMN(BS105)))),""),"")</f>
        <v/>
      </c>
      <c r="CB105" s="42" t="n">
        <v>3794494.987740969</v>
      </c>
      <c r="CC105" s="42" t="n"/>
      <c r="CD105" s="32" t="str">
        <f>IF(ROW()&gt;=2+1,IF(COUNT(INDIRECT(ADDRESS(ROW(CB105)-2,COLUMN(CB105))&amp;":"&amp;ADDRESS(ROW(CB105)+2,COLUMN(CB105))))=5,AVERAGE(INDIRECT(ADDRESS(ROW(CB105)-2,COLUMN(CB105))&amp;":"&amp;ADDRESS(ROW(CB105)+2,COLUMN(CB105)))),""),"")</f>
        <v/>
      </c>
      <c r="CL105" s="39" t="b">
        <v>0</v>
      </c>
      <c r="CM105" s="40" t="n"/>
      <c r="CN105" s="40" t="n"/>
      <c r="CO105" s="40" t="n"/>
    </row>
    <row r="106" ht="15.75" customHeight="1" s="38">
      <c r="A106" s="29" t="n">
        <v>44148</v>
      </c>
      <c r="D106" s="31" t="inlineStr">
        <is>
          <t>O</t>
        </is>
      </c>
      <c r="E106" s="31" t="str">
        <f>"PS"</f>
        <v>PS</v>
      </c>
      <c r="F106" s="30">
        <f>FALSE</f>
        <v>0</v>
      </c>
      <c r="G106" s="30" t="n">
        <v>2</v>
      </c>
      <c r="AK106" s="41" t="n">
        <v>26.718</v>
      </c>
      <c r="BF106" s="42" t="n">
        <v>7251.094226037849</v>
      </c>
      <c r="BG106" s="42" t="n"/>
      <c r="BH106" s="32" t="str">
        <f>IF(ROW()&gt;=2+1,IF(COUNT(INDIRECT(ADDRESS(ROW(BF106)-2,COLUMN(BF106))&amp;":"&amp;ADDRESS(ROW(BF106)+2,COLUMN(BF106))))=5,AVERAGE(INDIRECT(ADDRESS(ROW(BF106)-2,COLUMN(BF106))&amp;":"&amp;ADDRESS(ROW(BF106)+2,COLUMN(BF106)))),""),"")</f>
        <v/>
      </c>
      <c r="BL106" s="36" t="n">
        <v>0.0003982953861108607</v>
      </c>
      <c r="BM106" s="36" t="n">
        <v>6.894710969442199e-05</v>
      </c>
      <c r="BN106" s="36" t="n"/>
      <c r="BO106" s="36" t="n"/>
      <c r="BP106" s="36" t="n"/>
      <c r="BQ106" s="36" t="n">
        <v>0.0002742070414611298</v>
      </c>
      <c r="BR106" s="36" t="n">
        <v>4.812868516713112e-05</v>
      </c>
      <c r="BS106" s="36" t="n">
        <v>0.0003362512137859952</v>
      </c>
      <c r="BT106" s="36" t="n"/>
      <c r="BU106" s="37" t="str">
        <f>IF(ROW()&gt;=2+1,IF(COUNT(INDIRECT(ADDRESS(ROW(BS106)-2,COLUMN(BS106))&amp;":"&amp;ADDRESS(ROW(BS106)+2,COLUMN(BS106))))=5,AVERAGE(INDIRECT(ADDRESS(ROW(BS106)-2,COLUMN(BS106))&amp;":"&amp;ADDRESS(ROW(BS106)+2,COLUMN(BS106)))),""),"")</f>
        <v/>
      </c>
      <c r="CB106" s="42" t="n">
        <v>1080666.812143244</v>
      </c>
      <c r="CC106" s="42" t="n"/>
      <c r="CD106" s="32" t="str">
        <f>IF(ROW()&gt;=2+1,IF(COUNT(INDIRECT(ADDRESS(ROW(CB106)-2,COLUMN(CB106))&amp;":"&amp;ADDRESS(ROW(CB106)+2,COLUMN(CB106))))=5,AVERAGE(INDIRECT(ADDRESS(ROW(CB106)-2,COLUMN(CB106))&amp;":"&amp;ADDRESS(ROW(CB106)+2,COLUMN(CB106)))),""),"")</f>
        <v/>
      </c>
      <c r="CL106" s="39" t="b">
        <v>0</v>
      </c>
      <c r="CM106" s="40" t="n"/>
      <c r="CN106" s="40" t="n"/>
      <c r="CO106" s="40" t="n"/>
    </row>
    <row r="107" ht="15.75" customHeight="1" s="38">
      <c r="A107" s="29" t="n">
        <v>44149</v>
      </c>
      <c r="D107" s="31" t="inlineStr">
        <is>
          <t>O</t>
        </is>
      </c>
      <c r="E107" s="31" t="str">
        <f>"PS"</f>
        <v>PS</v>
      </c>
      <c r="F107" s="30">
        <f>FALSE</f>
        <v>0</v>
      </c>
      <c r="G107" s="30" t="n">
        <v>2</v>
      </c>
      <c r="AK107" s="41" t="n">
        <v>26.069</v>
      </c>
      <c r="BF107" s="42" t="n">
        <v>17456.6699081498</v>
      </c>
      <c r="BG107" s="42" t="n"/>
      <c r="BH107" s="32" t="str">
        <f>IF(ROW()&gt;=2+1,IF(COUNT(INDIRECT(ADDRESS(ROW(BF107)-2,COLUMN(BF107))&amp;":"&amp;ADDRESS(ROW(BF107)+2,COLUMN(BF107))))=5,AVERAGE(INDIRECT(ADDRESS(ROW(BF107)-2,COLUMN(BF107))&amp;":"&amp;ADDRESS(ROW(BF107)+2,COLUMN(BF107)))),""),"")</f>
        <v/>
      </c>
      <c r="BL107" s="36" t="n">
        <v>0.0005033071462038181</v>
      </c>
      <c r="BM107" s="36" t="n">
        <v>5.808780738883782e-05</v>
      </c>
      <c r="BN107" s="36" t="n"/>
      <c r="BO107" s="36" t="n"/>
      <c r="BP107" s="36" t="n"/>
      <c r="BQ107" s="36" t="n">
        <v>0.0003833548518842027</v>
      </c>
      <c r="BR107" s="36" t="n">
        <v>5.921481233119666e-05</v>
      </c>
      <c r="BS107" s="36" t="n">
        <v>0.0004433309990440104</v>
      </c>
      <c r="BT107" s="36" t="n"/>
      <c r="BU107" s="37" t="str">
        <f>IF(ROW()&gt;=2+1,IF(COUNT(INDIRECT(ADDRESS(ROW(BS107)-2,COLUMN(BS107))&amp;":"&amp;ADDRESS(ROW(BS107)+2,COLUMN(BS107))))=5,AVERAGE(INDIRECT(ADDRESS(ROW(BS107)-2,COLUMN(BS107))&amp;":"&amp;ADDRESS(ROW(BS107)+2,COLUMN(BS107)))),""),"")</f>
        <v/>
      </c>
      <c r="CB107" s="42" t="n">
        <v>5757522.716762607</v>
      </c>
      <c r="CC107" s="42" t="n"/>
      <c r="CD107" s="32" t="str">
        <f>IF(ROW()&gt;=2+1,IF(COUNT(INDIRECT(ADDRESS(ROW(CB107)-2,COLUMN(CB107))&amp;":"&amp;ADDRESS(ROW(CB107)+2,COLUMN(CB107))))=5,AVERAGE(INDIRECT(ADDRESS(ROW(CB107)-2,COLUMN(CB107))&amp;":"&amp;ADDRESS(ROW(CB107)+2,COLUMN(CB107)))),""),"")</f>
        <v/>
      </c>
      <c r="CL107" s="39" t="b">
        <v>0</v>
      </c>
      <c r="CM107" s="40" t="n"/>
      <c r="CN107" s="40" t="n"/>
      <c r="CO107" s="40" t="n"/>
    </row>
    <row r="108" ht="15.75" customHeight="1" s="38">
      <c r="A108" s="29" t="n">
        <v>44150</v>
      </c>
      <c r="D108" s="31" t="inlineStr">
        <is>
          <t>O</t>
        </is>
      </c>
      <c r="E108" s="31" t="str">
        <f>"PS"</f>
        <v>PS</v>
      </c>
      <c r="F108" s="30">
        <f>FALSE</f>
        <v>0</v>
      </c>
      <c r="G108" s="30" t="n">
        <v>2</v>
      </c>
      <c r="AK108" s="41" t="n">
        <v>25.993</v>
      </c>
      <c r="BF108" s="42" t="n">
        <v>12057.44082945652</v>
      </c>
      <c r="BG108" s="42" t="n"/>
      <c r="BH108" s="32" t="str">
        <f>IF(ROW()&gt;=2+1,IF(COUNT(INDIRECT(ADDRESS(ROW(BF108)-2,COLUMN(BF108))&amp;":"&amp;ADDRESS(ROW(BF108)+2,COLUMN(BF108))))=5,AVERAGE(INDIRECT(ADDRESS(ROW(BF108)-2,COLUMN(BF108))&amp;":"&amp;ADDRESS(ROW(BF108)+2,COLUMN(BF108)))),""),"")</f>
        <v/>
      </c>
      <c r="BL108" s="36" t="n">
        <v>0.0002691626494683899</v>
      </c>
      <c r="BM108" s="36" t="n">
        <v>3.799582684483014e-05</v>
      </c>
      <c r="BN108" s="36" t="n"/>
      <c r="BO108" s="36" t="n"/>
      <c r="BP108" s="36" t="n"/>
      <c r="BQ108" s="36" t="n">
        <v>0.0003352407055120693</v>
      </c>
      <c r="BR108" s="36" t="n">
        <v>5.360004998119025e-05</v>
      </c>
      <c r="BS108" s="36" t="n">
        <v>0.0003022016774902296</v>
      </c>
      <c r="BT108" s="36" t="n"/>
      <c r="BU108" s="37" t="str">
        <f>IF(ROW()&gt;=2+1,IF(COUNT(INDIRECT(ADDRESS(ROW(BS108)-2,COLUMN(BS108))&amp;":"&amp;ADDRESS(ROW(BS108)+2,COLUMN(BS108))))=5,AVERAGE(INDIRECT(ADDRESS(ROW(BS108)-2,COLUMN(BS108))&amp;":"&amp;ADDRESS(ROW(BS108)+2,COLUMN(BS108)))),""),"")</f>
        <v/>
      </c>
      <c r="CB108" s="42" t="n">
        <v>2727992.198989106</v>
      </c>
      <c r="CC108" s="42" t="n"/>
      <c r="CD108" s="32" t="str">
        <f>IF(ROW()&gt;=2+1,IF(COUNT(INDIRECT(ADDRESS(ROW(CB108)-2,COLUMN(CB108))&amp;":"&amp;ADDRESS(ROW(CB108)+2,COLUMN(CB108))))=5,AVERAGE(INDIRECT(ADDRESS(ROW(CB108)-2,COLUMN(CB108))&amp;":"&amp;ADDRESS(ROW(CB108)+2,COLUMN(CB108)))),""),"")</f>
        <v/>
      </c>
      <c r="CL108" s="39" t="b">
        <v>0</v>
      </c>
      <c r="CM108" s="40" t="n"/>
      <c r="CN108" s="40" t="n"/>
      <c r="CO108" s="40" t="n"/>
    </row>
    <row r="109" ht="15.75" customHeight="1" s="38">
      <c r="A109" s="29" t="n">
        <v>44151</v>
      </c>
      <c r="D109" s="31" t="inlineStr">
        <is>
          <t>O</t>
        </is>
      </c>
      <c r="E109" s="31" t="str">
        <f>"PS"</f>
        <v>PS</v>
      </c>
      <c r="F109" s="30">
        <f>FALSE</f>
        <v>0</v>
      </c>
      <c r="G109" s="30" t="n">
        <v>2</v>
      </c>
      <c r="AK109" s="41" t="n">
        <v>27.247</v>
      </c>
      <c r="BF109" s="42" t="n">
        <v>6272.997365290201</v>
      </c>
      <c r="BG109" s="42" t="n"/>
      <c r="BH109" s="32" t="str">
        <f>IF(ROW()&gt;=2+1,IF(COUNT(INDIRECT(ADDRESS(ROW(BF109)-2,COLUMN(BF109))&amp;":"&amp;ADDRESS(ROW(BF109)+2,COLUMN(BF109))))=5,AVERAGE(INDIRECT(ADDRESS(ROW(BF109)-2,COLUMN(BF109))&amp;":"&amp;ADDRESS(ROW(BF109)+2,COLUMN(BF109)))),""),"")</f>
        <v/>
      </c>
      <c r="BL109" s="36" t="n">
        <v>0.0006592014279161877</v>
      </c>
      <c r="BM109" s="36" t="n">
        <v>8.361549079795803e-05</v>
      </c>
      <c r="BN109" s="36" t="n"/>
      <c r="BO109" s="36" t="n"/>
      <c r="BP109" s="36" t="n"/>
      <c r="BQ109" s="36" t="n">
        <v>0.0008028732294773506</v>
      </c>
      <c r="BR109" s="36" t="n">
        <v>0.0001583825444100477</v>
      </c>
      <c r="BS109" s="36" t="n">
        <v>0.0007310373286967692</v>
      </c>
      <c r="BT109" s="36" t="n"/>
      <c r="BU109" s="37" t="str">
        <f>IF(ROW()&gt;=2+1,IF(COUNT(INDIRECT(ADDRESS(ROW(BS109)-2,COLUMN(BS109))&amp;":"&amp;ADDRESS(ROW(BS109)+2,COLUMN(BS109))))=5,AVERAGE(INDIRECT(ADDRESS(ROW(BS109)-2,COLUMN(BS109))&amp;":"&amp;ADDRESS(ROW(BS109)+2,COLUMN(BS109)))),""),"")</f>
        <v/>
      </c>
      <c r="CB109" s="42" t="n">
        <v>701936.7297308698</v>
      </c>
      <c r="CC109" s="42" t="n"/>
      <c r="CD109" s="32" t="str">
        <f>IF(ROW()&gt;=2+1,IF(COUNT(INDIRECT(ADDRESS(ROW(CB109)-2,COLUMN(CB109))&amp;":"&amp;ADDRESS(ROW(CB109)+2,COLUMN(CB109))))=5,AVERAGE(INDIRECT(ADDRESS(ROW(CB109)-2,COLUMN(CB109))&amp;":"&amp;ADDRESS(ROW(CB109)+2,COLUMN(CB109)))),""),"")</f>
        <v/>
      </c>
      <c r="CL109" s="39" t="b">
        <v>0</v>
      </c>
      <c r="CM109" s="40" t="n"/>
      <c r="CN109" s="40" t="n"/>
      <c r="CO109" s="40" t="n"/>
    </row>
    <row r="110" ht="15.75" customHeight="1" s="38">
      <c r="A110" s="29" t="n">
        <v>44152</v>
      </c>
      <c r="D110" s="31" t="inlineStr">
        <is>
          <t>O</t>
        </is>
      </c>
      <c r="E110" s="31" t="str">
        <f>"PS"</f>
        <v>PS</v>
      </c>
      <c r="F110" s="30">
        <f>FALSE</f>
        <v>0</v>
      </c>
      <c r="G110" s="30" t="n">
        <v>2</v>
      </c>
      <c r="AK110" s="41" t="n">
        <v>26.875</v>
      </c>
      <c r="BF110" s="42" t="n">
        <v>3032.394293649775</v>
      </c>
      <c r="BG110" s="42" t="n"/>
      <c r="BH110" s="32" t="str">
        <f>IF(ROW()&gt;=2+1,IF(COUNT(INDIRECT(ADDRESS(ROW(BF110)-2,COLUMN(BF110))&amp;":"&amp;ADDRESS(ROW(BF110)+2,COLUMN(BF110))))=5,AVERAGE(INDIRECT(ADDRESS(ROW(BF110)-2,COLUMN(BF110))&amp;":"&amp;ADDRESS(ROW(BF110)+2,COLUMN(BF110)))),""),"")</f>
        <v/>
      </c>
      <c r="BL110" s="36" t="n">
        <v>0.000157451093042451</v>
      </c>
      <c r="BM110" s="36" t="n">
        <v>4.596153578359584e-05</v>
      </c>
      <c r="BN110" s="36" t="n"/>
      <c r="BO110" s="36" t="n"/>
      <c r="BP110" s="36" t="n"/>
      <c r="BQ110" s="36" t="n">
        <v>0.0003222681783145196</v>
      </c>
      <c r="BR110" s="36" t="n">
        <v>5.332849336615274e-05</v>
      </c>
      <c r="BS110" s="36" t="n">
        <v>0.0002398596356784853</v>
      </c>
      <c r="BT110" s="36" t="n"/>
      <c r="BU110" s="37" t="str">
        <f>IF(ROW()&gt;=2+1,IF(COUNT(INDIRECT(ADDRESS(ROW(BS110)-2,COLUMN(BS110))&amp;":"&amp;ADDRESS(ROW(BS110)+2,COLUMN(BS110))))=5,AVERAGE(INDIRECT(ADDRESS(ROW(BS110)-2,COLUMN(BS110))&amp;":"&amp;ADDRESS(ROW(BS110)+2,COLUMN(BS110)))),""),"")</f>
        <v/>
      </c>
      <c r="CB110" s="42" t="n">
        <v>159275.0545129011</v>
      </c>
      <c r="CC110" s="42" t="n"/>
      <c r="CD110" s="32" t="str">
        <f>IF(ROW()&gt;=2+1,IF(COUNT(INDIRECT(ADDRESS(ROW(CB110)-2,COLUMN(CB110))&amp;":"&amp;ADDRESS(ROW(CB110)+2,COLUMN(CB110))))=5,AVERAGE(INDIRECT(ADDRESS(ROW(CB110)-2,COLUMN(CB110))&amp;":"&amp;ADDRESS(ROW(CB110)+2,COLUMN(CB110)))),""),"")</f>
        <v/>
      </c>
      <c r="CL110" s="39" t="b">
        <v>0</v>
      </c>
      <c r="CM110" s="40" t="n"/>
      <c r="CN110" s="40" t="n"/>
      <c r="CO110" s="40" t="n"/>
    </row>
    <row r="111" ht="15.75" customHeight="1" s="38">
      <c r="A111" s="29" t="n">
        <v>44153</v>
      </c>
      <c r="D111" s="31" t="inlineStr">
        <is>
          <t>O</t>
        </is>
      </c>
      <c r="E111" s="31" t="str">
        <f>"PS"</f>
        <v>PS</v>
      </c>
      <c r="F111" s="30">
        <f>FALSE</f>
        <v>0</v>
      </c>
      <c r="G111" s="30" t="n">
        <v>2</v>
      </c>
      <c r="AK111" s="41" t="n">
        <v>27.355</v>
      </c>
      <c r="BF111" s="42" t="n">
        <v>3079.131357457566</v>
      </c>
      <c r="BG111" s="42" t="n"/>
      <c r="BH111" s="32" t="str">
        <f>IF(ROW()&gt;=2+1,IF(COUNT(INDIRECT(ADDRESS(ROW(BF111)-2,COLUMN(BF111))&amp;":"&amp;ADDRESS(ROW(BF111)+2,COLUMN(BF111))))=5,AVERAGE(INDIRECT(ADDRESS(ROW(BF111)-2,COLUMN(BF111))&amp;":"&amp;ADDRESS(ROW(BF111)+2,COLUMN(BF111)))),""),"")</f>
        <v/>
      </c>
      <c r="BL111" s="36" t="n">
        <v>0.0002951183236517645</v>
      </c>
      <c r="BM111" s="36" t="n">
        <v>9.219051053659447e-05</v>
      </c>
      <c r="BN111" s="36" t="n"/>
      <c r="BO111" s="36" t="n"/>
      <c r="BP111" s="36" t="n"/>
      <c r="BQ111" s="36" t="n">
        <v>0.0002487213768735603</v>
      </c>
      <c r="BR111" s="36" t="n">
        <v>3.600132560311767e-05</v>
      </c>
      <c r="BS111" s="36" t="n">
        <v>0.0002719198502626624</v>
      </c>
      <c r="BT111" s="36" t="n"/>
      <c r="BU111" s="37" t="str">
        <f>IF(ROW()&gt;=2+1,IF(COUNT(INDIRECT(ADDRESS(ROW(BS111)-2,COLUMN(BS111))&amp;":"&amp;ADDRESS(ROW(BS111)+2,COLUMN(BS111))))=5,AVERAGE(INDIRECT(ADDRESS(ROW(BS111)-2,COLUMN(BS111))&amp;":"&amp;ADDRESS(ROW(BS111)+2,COLUMN(BS111)))),""),"")</f>
        <v/>
      </c>
      <c r="CB111" s="42" t="n">
        <v>261438.730832895</v>
      </c>
      <c r="CC111" s="42" t="n"/>
      <c r="CD111" s="32" t="str">
        <f>IF(ROW()&gt;=2+1,IF(COUNT(INDIRECT(ADDRESS(ROW(CB111)-2,COLUMN(CB111))&amp;":"&amp;ADDRESS(ROW(CB111)+2,COLUMN(CB111))))=5,AVERAGE(INDIRECT(ADDRESS(ROW(CB111)-2,COLUMN(CB111))&amp;":"&amp;ADDRESS(ROW(CB111)+2,COLUMN(CB111)))),""),"")</f>
        <v/>
      </c>
      <c r="CL111" s="39" t="b">
        <v>0</v>
      </c>
      <c r="CM111" s="40" t="n"/>
      <c r="CN111" s="40" t="n"/>
      <c r="CO111" s="40" t="n"/>
    </row>
    <row r="112" ht="15.75" customHeight="1" s="38">
      <c r="A112" s="29" t="n">
        <v>44154</v>
      </c>
      <c r="D112" s="31" t="inlineStr">
        <is>
          <t>O</t>
        </is>
      </c>
      <c r="E112" s="31" t="str">
        <f>"PS"</f>
        <v>PS</v>
      </c>
      <c r="F112" s="30">
        <f>FALSE</f>
        <v>0</v>
      </c>
      <c r="G112" s="30" t="n">
        <v>2</v>
      </c>
      <c r="AK112" s="41" t="n">
        <v>24.515</v>
      </c>
      <c r="BF112" s="42" t="n">
        <v>13246.57726313792</v>
      </c>
      <c r="BG112" s="42" t="n"/>
      <c r="BH112" s="32" t="str">
        <f>IF(ROW()&gt;=2+1,IF(COUNT(INDIRECT(ADDRESS(ROW(BF112)-2,COLUMN(BF112))&amp;":"&amp;ADDRESS(ROW(BF112)+2,COLUMN(BF112))))=5,AVERAGE(INDIRECT(ADDRESS(ROW(BF112)-2,COLUMN(BF112))&amp;":"&amp;ADDRESS(ROW(BF112)+2,COLUMN(BF112)))),""),"")</f>
        <v/>
      </c>
      <c r="BL112" s="36" t="n">
        <v>0.0001820186535177004</v>
      </c>
      <c r="BM112" s="36" t="n">
        <v>3.980706137850247e-05</v>
      </c>
      <c r="BN112" s="36" t="n"/>
      <c r="BO112" s="36" t="n"/>
      <c r="BP112" s="36" t="n"/>
      <c r="BQ112" s="36" t="n">
        <v>0.0001183737621996697</v>
      </c>
      <c r="BR112" s="36" t="n">
        <v>2.813194780773165e-05</v>
      </c>
      <c r="BS112" s="36" t="n">
        <v>0.0001501962078586851</v>
      </c>
      <c r="BT112" s="36" t="n"/>
      <c r="BU112" s="37" t="str">
        <f>IF(ROW()&gt;=2+1,IF(COUNT(INDIRECT(ADDRESS(ROW(BS112)-2,COLUMN(BS112))&amp;":"&amp;ADDRESS(ROW(BS112)+2,COLUMN(BS112))))=5,AVERAGE(INDIRECT(ADDRESS(ROW(BS112)-2,COLUMN(BS112))&amp;":"&amp;ADDRESS(ROW(BS112)+2,COLUMN(BS112)))),""),"")</f>
        <v/>
      </c>
      <c r="CB112" s="42" t="n">
        <v>3865791.456979985</v>
      </c>
      <c r="CC112" s="42" t="n"/>
      <c r="CD112" s="32" t="str">
        <f>IF(ROW()&gt;=2+1,IF(COUNT(INDIRECT(ADDRESS(ROW(CB112)-2,COLUMN(CB112))&amp;":"&amp;ADDRESS(ROW(CB112)+2,COLUMN(CB112))))=5,AVERAGE(INDIRECT(ADDRESS(ROW(CB112)-2,COLUMN(CB112))&amp;":"&amp;ADDRESS(ROW(CB112)+2,COLUMN(CB112)))),""),"")</f>
        <v/>
      </c>
      <c r="CL112" s="39" t="b">
        <v>0</v>
      </c>
      <c r="CM112" s="40" t="n"/>
      <c r="CN112" s="40" t="n"/>
      <c r="CO112" s="40" t="n"/>
    </row>
    <row r="113" ht="15.75" customHeight="1" s="38">
      <c r="A113" s="29" t="n">
        <v>44155</v>
      </c>
      <c r="D113" s="31" t="inlineStr">
        <is>
          <t>O</t>
        </is>
      </c>
      <c r="E113" s="31" t="str">
        <f>"PS"</f>
        <v>PS</v>
      </c>
      <c r="F113" s="30">
        <f>FALSE</f>
        <v>0</v>
      </c>
      <c r="G113" s="30" t="n">
        <v>2</v>
      </c>
      <c r="AK113" s="41" t="n">
        <v>26.299</v>
      </c>
      <c r="BF113" s="42" t="n">
        <v>6096.15220024247</v>
      </c>
      <c r="BG113" s="42" t="n"/>
      <c r="BH113" s="32" t="str">
        <f>IF(ROW()&gt;=2+1,IF(COUNT(INDIRECT(ADDRESS(ROW(BF113)-2,COLUMN(BF113))&amp;":"&amp;ADDRESS(ROW(BF113)+2,COLUMN(BF113))))=5,AVERAGE(INDIRECT(ADDRESS(ROW(BF113)-2,COLUMN(BF113))&amp;":"&amp;ADDRESS(ROW(BF113)+2,COLUMN(BF113)))),""),"")</f>
        <v/>
      </c>
      <c r="BL113" s="36" t="n">
        <v>0.0003769334570263528</v>
      </c>
      <c r="BM113" s="36" t="n">
        <v>9.801553472126838e-05</v>
      </c>
      <c r="BN113" s="36" t="n"/>
      <c r="BO113" s="36" t="n"/>
      <c r="BP113" s="36" t="n"/>
      <c r="BQ113" s="36" t="n">
        <v>0.0001181700065499615</v>
      </c>
      <c r="BR113" s="36" t="n">
        <v>4.117788291760372e-05</v>
      </c>
      <c r="BS113" s="36" t="n">
        <v>0.0002475517317881571</v>
      </c>
      <c r="BT113" s="36" t="n"/>
      <c r="BU113" s="37" t="str">
        <f>IF(ROW()&gt;=2+1,IF(COUNT(INDIRECT(ADDRESS(ROW(BS113)-2,COLUMN(BS113))&amp;":"&amp;ADDRESS(ROW(BS113)+2,COLUMN(BS113))))=5,AVERAGE(INDIRECT(ADDRESS(ROW(BS113)-2,COLUMN(BS113))&amp;":"&amp;ADDRESS(ROW(BS113)+2,COLUMN(BS113)))),""),"")</f>
        <v/>
      </c>
      <c r="CB113" s="42" t="n">
        <v>783949.4907623552</v>
      </c>
      <c r="CC113" s="42" t="n"/>
      <c r="CD113" s="32" t="str">
        <f>IF(ROW()&gt;=2+1,IF(COUNT(INDIRECT(ADDRESS(ROW(CB113)-2,COLUMN(CB113))&amp;":"&amp;ADDRESS(ROW(CB113)+2,COLUMN(CB113))))=5,AVERAGE(INDIRECT(ADDRESS(ROW(CB113)-2,COLUMN(CB113))&amp;":"&amp;ADDRESS(ROW(CB113)+2,COLUMN(CB113)))),""),"")</f>
        <v/>
      </c>
      <c r="CL113" s="39" t="b">
        <v>0</v>
      </c>
      <c r="CM113" s="40" t="n"/>
      <c r="CN113" s="40" t="n"/>
      <c r="CO113" s="40" t="n"/>
    </row>
    <row r="114" ht="15.75" customHeight="1" s="38">
      <c r="A114" s="29" t="n">
        <v>44156</v>
      </c>
      <c r="D114" s="31" t="inlineStr">
        <is>
          <t>O</t>
        </is>
      </c>
      <c r="E114" s="31" t="str">
        <f>"PS"</f>
        <v>PS</v>
      </c>
      <c r="F114" s="30">
        <f>FALSE</f>
        <v>0</v>
      </c>
      <c r="G114" s="30" t="n">
        <v>2</v>
      </c>
      <c r="AK114" s="41" t="n">
        <v>25.479</v>
      </c>
      <c r="BF114" s="42" t="n">
        <v>17470.37562811356</v>
      </c>
      <c r="BG114" s="42" t="n"/>
      <c r="BH114" s="32" t="str">
        <f>IF(ROW()&gt;=2+1,IF(COUNT(INDIRECT(ADDRESS(ROW(BF114)-2,COLUMN(BF114))&amp;":"&amp;ADDRESS(ROW(BF114)+2,COLUMN(BF114))))=5,AVERAGE(INDIRECT(ADDRESS(ROW(BF114)-2,COLUMN(BF114))&amp;":"&amp;ADDRESS(ROW(BF114)+2,COLUMN(BF114)))),""),"")</f>
        <v/>
      </c>
      <c r="BL114" s="36" t="n">
        <v>0.0003195702364299112</v>
      </c>
      <c r="BM114" s="36" t="n">
        <v>1.701850340951205e-06</v>
      </c>
      <c r="BN114" s="36" t="n"/>
      <c r="BO114" s="36" t="n"/>
      <c r="BP114" s="36" t="n"/>
      <c r="BQ114" s="36" t="n">
        <v>0.0004031793755147185</v>
      </c>
      <c r="BR114" s="36" t="n">
        <v>5.459555088028774e-06</v>
      </c>
      <c r="BS114" s="36" t="n">
        <v>0.0003613748059723148</v>
      </c>
      <c r="BT114" s="36" t="n"/>
      <c r="BU114" s="37" t="str">
        <f>IF(ROW()&gt;=2+1,IF(COUNT(INDIRECT(ADDRESS(ROW(BS114)-2,COLUMN(BS114))&amp;":"&amp;ADDRESS(ROW(BS114)+2,COLUMN(BS114))))=5,AVERAGE(INDIRECT(ADDRESS(ROW(BS114)-2,COLUMN(BS114))&amp;":"&amp;ADDRESS(ROW(BS114)+2,COLUMN(BS114)))),""),"")</f>
        <v/>
      </c>
      <c r="CB114" s="42" t="n">
        <v>6774788.816543069</v>
      </c>
      <c r="CC114" s="42" t="n"/>
      <c r="CD114" s="32" t="str">
        <f>IF(ROW()&gt;=2+1,IF(COUNT(INDIRECT(ADDRESS(ROW(CB114)-2,COLUMN(CB114))&amp;":"&amp;ADDRESS(ROW(CB114)+2,COLUMN(CB114))))=5,AVERAGE(INDIRECT(ADDRESS(ROW(CB114)-2,COLUMN(CB114))&amp;":"&amp;ADDRESS(ROW(CB114)+2,COLUMN(CB114)))),""),"")</f>
        <v/>
      </c>
      <c r="CL114" s="39" t="b">
        <v>0</v>
      </c>
      <c r="CM114" s="40" t="n"/>
      <c r="CN114" s="40" t="n"/>
      <c r="CO114" s="40" t="n"/>
    </row>
    <row r="115" ht="15.75" customHeight="1" s="38">
      <c r="A115" s="29" t="n">
        <v>44157</v>
      </c>
      <c r="D115" s="31" t="inlineStr">
        <is>
          <t>O</t>
        </is>
      </c>
      <c r="E115" s="31" t="str">
        <f>"PS"</f>
        <v>PS</v>
      </c>
      <c r="F115" s="30">
        <f>FALSE</f>
        <v>0</v>
      </c>
      <c r="G115" s="30" t="n">
        <v>2</v>
      </c>
      <c r="AK115" s="41" t="n">
        <v>27.493</v>
      </c>
      <c r="BF115" s="42" t="n">
        <v>3721.860280643246</v>
      </c>
      <c r="BG115" s="42" t="n"/>
      <c r="BH115" s="32" t="str">
        <f>IF(ROW()&gt;=2+1,IF(COUNT(INDIRECT(ADDRESS(ROW(BF115)-2,COLUMN(BF115))&amp;":"&amp;ADDRESS(ROW(BF115)+2,COLUMN(BF115))))=5,AVERAGE(INDIRECT(ADDRESS(ROW(BF115)-2,COLUMN(BF115))&amp;":"&amp;ADDRESS(ROW(BF115)+2,COLUMN(BF115)))),""),"")</f>
        <v/>
      </c>
      <c r="BL115" s="36" t="n">
        <v>0.0003273996357237357</v>
      </c>
      <c r="BM115" s="36" t="n">
        <v>5.739321863190309e-05</v>
      </c>
      <c r="BN115" s="36" t="n"/>
      <c r="BO115" s="36" t="n"/>
      <c r="BP115" s="36" t="n"/>
      <c r="BQ115" s="36" t="n">
        <v>0.000457586186049812</v>
      </c>
      <c r="BR115" s="36" t="n">
        <v>2.061968593897409e-05</v>
      </c>
      <c r="BS115" s="36" t="n">
        <v>0.0003924929108867738</v>
      </c>
      <c r="BT115" s="36" t="n"/>
      <c r="BU115" s="37" t="str">
        <f>IF(ROW()&gt;=2+1,IF(COUNT(INDIRECT(ADDRESS(ROW(BS115)-2,COLUMN(BS115))&amp;":"&amp;ADDRESS(ROW(BS115)+2,COLUMN(BS115))))=5,AVERAGE(INDIRECT(ADDRESS(ROW(BS115)-2,COLUMN(BS115))&amp;":"&amp;ADDRESS(ROW(BS115)+2,COLUMN(BS115)))),""),"")</f>
        <v/>
      </c>
      <c r="CB115" s="42" t="n">
        <v>355478.2237559605</v>
      </c>
      <c r="CC115" s="42" t="n"/>
      <c r="CD115" s="32" t="str">
        <f>IF(ROW()&gt;=2+1,IF(COUNT(INDIRECT(ADDRESS(ROW(CB115)-2,COLUMN(CB115))&amp;":"&amp;ADDRESS(ROW(CB115)+2,COLUMN(CB115))))=5,AVERAGE(INDIRECT(ADDRESS(ROW(CB115)-2,COLUMN(CB115))&amp;":"&amp;ADDRESS(ROW(CB115)+2,COLUMN(CB115)))),""),"")</f>
        <v/>
      </c>
      <c r="CL115" s="39" t="b">
        <v>0</v>
      </c>
      <c r="CM115" s="40" t="n"/>
      <c r="CN115" s="40" t="n"/>
      <c r="CO115" s="40" t="n"/>
    </row>
    <row r="116" ht="15.75" customHeight="1" s="38">
      <c r="A116" s="29" t="n">
        <v>44158</v>
      </c>
      <c r="D116" s="31" t="inlineStr">
        <is>
          <t>O</t>
        </is>
      </c>
      <c r="E116" s="31" t="str">
        <f>"PS"</f>
        <v>PS</v>
      </c>
      <c r="F116" s="30">
        <f>FALSE</f>
        <v>0</v>
      </c>
      <c r="G116" s="30" t="n">
        <v>2</v>
      </c>
      <c r="AK116" s="41" t="n">
        <v>26.76</v>
      </c>
      <c r="BF116" s="42" t="n">
        <v>7978.143221698218</v>
      </c>
      <c r="BG116" s="42" t="n"/>
      <c r="BH116" s="32" t="str">
        <f>IF(ROW()&gt;=2+1,IF(COUNT(INDIRECT(ADDRESS(ROW(BF116)-2,COLUMN(BF116))&amp;":"&amp;ADDRESS(ROW(BF116)+2,COLUMN(BF116))))=5,AVERAGE(INDIRECT(ADDRESS(ROW(BF116)-2,COLUMN(BF116))&amp;":"&amp;ADDRESS(ROW(BF116)+2,COLUMN(BF116)))),""),"")</f>
        <v/>
      </c>
      <c r="BL116" s="36" t="n">
        <v>0.0003212112678451738</v>
      </c>
      <c r="BM116" s="36" t="n">
        <v>2.131250840713812e-05</v>
      </c>
      <c r="BN116" s="36" t="n"/>
      <c r="BO116" s="36" t="n"/>
      <c r="BP116" s="36" t="n"/>
      <c r="BQ116" s="36" t="n">
        <v>0.000353459100900587</v>
      </c>
      <c r="BR116" s="36" t="n">
        <v>4.7271473361859e-05</v>
      </c>
      <c r="BS116" s="36" t="n">
        <v>0.0003373351843728804</v>
      </c>
      <c r="BT116" s="36" t="n"/>
      <c r="BU116" s="37" t="str">
        <f>IF(ROW()&gt;=2+1,IF(COUNT(INDIRECT(ADDRESS(ROW(BS116)-2,COLUMN(BS116))&amp;":"&amp;ADDRESS(ROW(BS116)+2,COLUMN(BS116))))=5,AVERAGE(INDIRECT(ADDRESS(ROW(BS116)-2,COLUMN(BS116))&amp;":"&amp;ADDRESS(ROW(BS116)+2,COLUMN(BS116)))),""),"")</f>
        <v/>
      </c>
      <c r="CB116" s="42" t="n">
        <v>1442753.518752121</v>
      </c>
      <c r="CC116" s="42" t="n"/>
      <c r="CD116" s="32" t="str">
        <f>IF(ROW()&gt;=2+1,IF(COUNT(INDIRECT(ADDRESS(ROW(CB116)-2,COLUMN(CB116))&amp;":"&amp;ADDRESS(ROW(CB116)+2,COLUMN(CB116))))=5,AVERAGE(INDIRECT(ADDRESS(ROW(CB116)-2,COLUMN(CB116))&amp;":"&amp;ADDRESS(ROW(CB116)+2,COLUMN(CB116)))),""),"")</f>
        <v/>
      </c>
      <c r="CL116" s="39" t="b">
        <v>0</v>
      </c>
      <c r="CM116" s="40" t="n"/>
      <c r="CN116" s="40" t="n"/>
      <c r="CO116" s="40" t="n"/>
    </row>
    <row r="117" ht="15.75" customHeight="1" s="38">
      <c r="A117" s="29" t="n">
        <v>44159</v>
      </c>
      <c r="D117" s="31" t="inlineStr">
        <is>
          <t>O</t>
        </is>
      </c>
      <c r="E117" s="31" t="str">
        <f>"PS"</f>
        <v>PS</v>
      </c>
      <c r="F117" s="30">
        <f>FALSE</f>
        <v>0</v>
      </c>
      <c r="G117" s="30" t="n">
        <v>2</v>
      </c>
      <c r="AK117" s="41" t="n">
        <v>27.113</v>
      </c>
      <c r="BF117" s="42" t="n">
        <v>13614.76485669455</v>
      </c>
      <c r="BG117" s="42" t="n"/>
      <c r="BH117" s="32" t="str">
        <f>IF(ROW()&gt;=2+1,IF(COUNT(INDIRECT(ADDRESS(ROW(BF117)-2,COLUMN(BF117))&amp;":"&amp;ADDRESS(ROW(BF117)+2,COLUMN(BF117))))=5,AVERAGE(INDIRECT(ADDRESS(ROW(BF117)-2,COLUMN(BF117))&amp;":"&amp;ADDRESS(ROW(BF117)+2,COLUMN(BF117)))),""),"")</f>
        <v/>
      </c>
      <c r="BL117" s="36" t="n">
        <v>0.0008023394822204288</v>
      </c>
      <c r="BM117" s="36" t="n">
        <v>0.0001097045329590269</v>
      </c>
      <c r="BN117" s="36" t="n"/>
      <c r="BO117" s="36" t="n"/>
      <c r="BP117" s="36" t="n"/>
      <c r="BQ117" s="36" t="n">
        <v>0.001051857332320165</v>
      </c>
      <c r="BR117" s="36" t="n">
        <v>0.0002996338581635179</v>
      </c>
      <c r="BS117" s="36" t="n">
        <v>0.0009270984072702968</v>
      </c>
      <c r="BT117" s="36" t="n"/>
      <c r="BU117" s="37" t="str">
        <f>IF(ROW()&gt;=2+1,IF(COUNT(INDIRECT(ADDRESS(ROW(BS117)-2,COLUMN(BS117))&amp;":"&amp;ADDRESS(ROW(BS117)+2,COLUMN(BS117))))=5,AVERAGE(INDIRECT(ADDRESS(ROW(BS117)-2,COLUMN(BS117))&amp;":"&amp;ADDRESS(ROW(BS117)+2,COLUMN(BS117)))),""),"")</f>
        <v/>
      </c>
      <c r="CB117" s="42" t="n">
        <v>3740103.836486319</v>
      </c>
      <c r="CC117" s="42" t="n"/>
      <c r="CD117" s="32" t="str">
        <f>IF(ROW()&gt;=2+1,IF(COUNT(INDIRECT(ADDRESS(ROW(CB117)-2,COLUMN(CB117))&amp;":"&amp;ADDRESS(ROW(CB117)+2,COLUMN(CB117))))=5,AVERAGE(INDIRECT(ADDRESS(ROW(CB117)-2,COLUMN(CB117))&amp;":"&amp;ADDRESS(ROW(CB117)+2,COLUMN(CB117)))),""),"")</f>
        <v/>
      </c>
      <c r="CL117" s="39" t="b">
        <v>0</v>
      </c>
      <c r="CM117" s="40" t="n"/>
      <c r="CN117" s="40" t="n"/>
      <c r="CO117" s="40" t="n"/>
    </row>
    <row r="118" ht="15.75" customHeight="1" s="38">
      <c r="A118" s="29" t="n">
        <v>44160</v>
      </c>
      <c r="D118" s="31" t="inlineStr">
        <is>
          <t>O</t>
        </is>
      </c>
      <c r="E118" s="31" t="str">
        <f>"PS"</f>
        <v>PS</v>
      </c>
      <c r="F118" s="30">
        <f>FALSE</f>
        <v>0</v>
      </c>
      <c r="G118" s="30" t="n">
        <v>2</v>
      </c>
      <c r="AK118" s="41" t="n">
        <v>27.103</v>
      </c>
      <c r="BF118" s="42" t="n">
        <v>4935.427782225273</v>
      </c>
      <c r="BG118" s="42" t="n"/>
      <c r="BH118" s="32" t="str">
        <f>IF(ROW()&gt;=2+1,IF(COUNT(INDIRECT(ADDRESS(ROW(BF118)-2,COLUMN(BF118))&amp;":"&amp;ADDRESS(ROW(BF118)+2,COLUMN(BF118))))=5,AVERAGE(INDIRECT(ADDRESS(ROW(BF118)-2,COLUMN(BF118))&amp;":"&amp;ADDRESS(ROW(BF118)+2,COLUMN(BF118)))),""),"")</f>
        <v/>
      </c>
      <c r="BL118" s="36" t="n">
        <v>0.0001525043143657163</v>
      </c>
      <c r="BM118" s="36" t="n">
        <v>2.436282335025936e-05</v>
      </c>
      <c r="BN118" s="36" t="n"/>
      <c r="BO118" s="36" t="n"/>
      <c r="BP118" s="36" t="n"/>
      <c r="BQ118" s="36" t="n">
        <v>0.0003458470764777684</v>
      </c>
      <c r="BR118" s="36" t="n">
        <v>6.210371107444119e-05</v>
      </c>
      <c r="BS118" s="36" t="n">
        <v>0.0002491756954217424</v>
      </c>
      <c r="BT118" s="36" t="n"/>
      <c r="BU118" s="37" t="str">
        <f>IF(ROW()&gt;=2+1,IF(COUNT(INDIRECT(ADDRESS(ROW(BS118)-2,COLUMN(BS118))&amp;":"&amp;ADDRESS(ROW(BS118)+2,COLUMN(BS118))))=5,AVERAGE(INDIRECT(ADDRESS(ROW(BS118)-2,COLUMN(BS118))&amp;":"&amp;ADDRESS(ROW(BS118)+2,COLUMN(BS118)))),""),"")</f>
        <v/>
      </c>
      <c r="CB118" s="42" t="n">
        <v>452913.5602532534</v>
      </c>
      <c r="CC118" s="42" t="n"/>
      <c r="CD118" s="32" t="str">
        <f>IF(ROW()&gt;=2+1,IF(COUNT(INDIRECT(ADDRESS(ROW(CB118)-2,COLUMN(CB118))&amp;":"&amp;ADDRESS(ROW(CB118)+2,COLUMN(CB118))))=5,AVERAGE(INDIRECT(ADDRESS(ROW(CB118)-2,COLUMN(CB118))&amp;":"&amp;ADDRESS(ROW(CB118)+2,COLUMN(CB118)))),""),"")</f>
        <v/>
      </c>
      <c r="CL118" s="39" t="b">
        <v>0</v>
      </c>
      <c r="CM118" s="40" t="n"/>
      <c r="CN118" s="40" t="n"/>
      <c r="CO118" s="40" t="n"/>
    </row>
    <row r="119" ht="15.75" customHeight="1" s="38">
      <c r="A119" s="29" t="n">
        <v>44161</v>
      </c>
      <c r="D119" s="31" t="inlineStr">
        <is>
          <t>O</t>
        </is>
      </c>
      <c r="E119" s="31" t="str">
        <f>"PS"</f>
        <v>PS</v>
      </c>
      <c r="F119" s="30">
        <f>FALSE</f>
        <v>0</v>
      </c>
      <c r="G119" s="30" t="n">
        <v>2</v>
      </c>
      <c r="AK119" s="41" t="n">
        <v>26.47</v>
      </c>
      <c r="BF119" s="42" t="n">
        <v>9337.200976568314</v>
      </c>
      <c r="BG119" s="42" t="n"/>
      <c r="BH119" s="32" t="str">
        <f>IF(ROW()&gt;=2+1,IF(COUNT(INDIRECT(ADDRESS(ROW(BF119)-2,COLUMN(BF119))&amp;":"&amp;ADDRESS(ROW(BF119)+2,COLUMN(BF119))))=5,AVERAGE(INDIRECT(ADDRESS(ROW(BF119)-2,COLUMN(BF119))&amp;":"&amp;ADDRESS(ROW(BF119)+2,COLUMN(BF119)))),""),"")</f>
        <v/>
      </c>
      <c r="BL119" s="36" t="n">
        <v>0.0002562869693402046</v>
      </c>
      <c r="BM119" s="36" t="n">
        <v>5.065418645433724e-05</v>
      </c>
      <c r="BN119" s="36" t="n"/>
      <c r="BO119" s="36" t="n"/>
      <c r="BP119" s="36" t="n"/>
      <c r="BQ119" s="36" t="n">
        <v>0.0003374630744705411</v>
      </c>
      <c r="BR119" s="36" t="n">
        <v>8.765879169153821e-05</v>
      </c>
      <c r="BS119" s="36" t="n">
        <v>0.0002968750219053729</v>
      </c>
      <c r="BT119" s="36" t="n"/>
      <c r="BU119" s="37" t="str">
        <f>IF(ROW()&gt;=2+1,IF(COUNT(INDIRECT(ADDRESS(ROW(BS119)-2,COLUMN(BS119))&amp;":"&amp;ADDRESS(ROW(BS119)+2,COLUMN(BS119))))=5,AVERAGE(INDIRECT(ADDRESS(ROW(BS119)-2,COLUMN(BS119))&amp;":"&amp;ADDRESS(ROW(BS119)+2,COLUMN(BS119)))),""),"")</f>
        <v/>
      </c>
      <c r="CB119" s="42" t="n">
        <v>1769311.353113661</v>
      </c>
      <c r="CC119" s="42" t="n"/>
      <c r="CD119" s="32" t="str">
        <f>IF(ROW()&gt;=2+1,IF(COUNT(INDIRECT(ADDRESS(ROW(CB119)-2,COLUMN(CB119))&amp;":"&amp;ADDRESS(ROW(CB119)+2,COLUMN(CB119))))=5,AVERAGE(INDIRECT(ADDRESS(ROW(CB119)-2,COLUMN(CB119))&amp;":"&amp;ADDRESS(ROW(CB119)+2,COLUMN(CB119)))),""),"")</f>
        <v/>
      </c>
      <c r="CL119" s="39" t="b">
        <v>0</v>
      </c>
      <c r="CM119" s="40" t="n"/>
      <c r="CN119" s="40" t="n"/>
      <c r="CO119" s="40" t="n"/>
    </row>
    <row r="120" ht="15.75" customHeight="1" s="38">
      <c r="A120" s="29" t="n">
        <v>44162</v>
      </c>
      <c r="D120" s="31" t="inlineStr">
        <is>
          <t>O</t>
        </is>
      </c>
      <c r="E120" s="31" t="str">
        <f>"PS"</f>
        <v>PS</v>
      </c>
      <c r="F120" s="30">
        <f>FALSE</f>
        <v>0</v>
      </c>
      <c r="G120" s="30" t="n">
        <v>2</v>
      </c>
      <c r="AK120" s="41" t="n">
        <v>26.267</v>
      </c>
      <c r="BF120" s="42" t="n">
        <v>9631.518821385838</v>
      </c>
      <c r="BG120" s="42" t="n"/>
      <c r="BH120" s="32" t="str">
        <f>IF(ROW()&gt;=2+1,IF(COUNT(INDIRECT(ADDRESS(ROW(BF120)-2,COLUMN(BF120))&amp;":"&amp;ADDRESS(ROW(BF120)+2,COLUMN(BF120))))=5,AVERAGE(INDIRECT(ADDRESS(ROW(BF120)-2,COLUMN(BF120))&amp;":"&amp;ADDRESS(ROW(BF120)+2,COLUMN(BF120)))),""),"")</f>
        <v/>
      </c>
      <c r="BL120" s="36" t="n">
        <v>0.0002666487742905287</v>
      </c>
      <c r="BM120" s="36" t="n">
        <v>6.683193263566899e-05</v>
      </c>
      <c r="BN120" s="36" t="n"/>
      <c r="BO120" s="36" t="n"/>
      <c r="BP120" s="36" t="n"/>
      <c r="BQ120" s="36" t="n">
        <v>0.0003577507492941066</v>
      </c>
      <c r="BR120" s="36" t="n">
        <v>8.59854999701388e-05</v>
      </c>
      <c r="BS120" s="36" t="n">
        <v>0.0003121997617923177</v>
      </c>
      <c r="BT120" s="36" t="n"/>
      <c r="BU120" s="37" t="str">
        <f>IF(ROW()&gt;=2+1,IF(COUNT(INDIRECT(ADDRESS(ROW(BS120)-2,COLUMN(BS120))&amp;":"&amp;ADDRESS(ROW(BS120)+2,COLUMN(BS120))))=5,AVERAGE(INDIRECT(ADDRESS(ROW(BS120)-2,COLUMN(BS120))&amp;":"&amp;ADDRESS(ROW(BS120)+2,COLUMN(BS120)))),""),"")</f>
        <v/>
      </c>
      <c r="CB120" s="42" t="n">
        <v>1965499.69738349</v>
      </c>
      <c r="CC120" s="42" t="n"/>
      <c r="CD120" s="32" t="str">
        <f>IF(ROW()&gt;=2+1,IF(COUNT(INDIRECT(ADDRESS(ROW(CB120)-2,COLUMN(CB120))&amp;":"&amp;ADDRESS(ROW(CB120)+2,COLUMN(CB120))))=5,AVERAGE(INDIRECT(ADDRESS(ROW(CB120)-2,COLUMN(CB120))&amp;":"&amp;ADDRESS(ROW(CB120)+2,COLUMN(CB120)))),""),"")</f>
        <v/>
      </c>
      <c r="CL120" s="39" t="b">
        <v>0</v>
      </c>
      <c r="CM120" s="40" t="n"/>
      <c r="CN120" s="40" t="n"/>
      <c r="CO120" s="40" t="n"/>
    </row>
    <row r="121" ht="15.75" customHeight="1" s="38">
      <c r="A121" s="29" t="n">
        <v>44163</v>
      </c>
      <c r="D121" s="31" t="inlineStr">
        <is>
          <t>O</t>
        </is>
      </c>
      <c r="E121" s="31" t="str">
        <f>"PS"</f>
        <v>PS</v>
      </c>
      <c r="F121" s="30">
        <f>FALSE</f>
        <v>0</v>
      </c>
      <c r="G121" s="30" t="n">
        <v>2</v>
      </c>
      <c r="AK121" s="41" t="n">
        <v>26.46</v>
      </c>
      <c r="BF121" s="42" t="n">
        <v>8207.600643286589</v>
      </c>
      <c r="BG121" s="42" t="n"/>
      <c r="BH121" s="32" t="str">
        <f>IF(ROW()&gt;=2+1,IF(COUNT(INDIRECT(ADDRESS(ROW(BF121)-2,COLUMN(BF121))&amp;":"&amp;ADDRESS(ROW(BF121)+2,COLUMN(BF121))))=5,AVERAGE(INDIRECT(ADDRESS(ROW(BF121)-2,COLUMN(BF121))&amp;":"&amp;ADDRESS(ROW(BF121)+2,COLUMN(BF121)))),""),"")</f>
        <v/>
      </c>
      <c r="BL121" s="36" t="n">
        <v>0.0002281381533290662</v>
      </c>
      <c r="BM121" s="36" t="n">
        <v>2.531861756864335e-05</v>
      </c>
      <c r="BN121" s="36" t="n"/>
      <c r="BO121" s="36" t="n"/>
      <c r="BP121" s="36" t="n"/>
      <c r="BQ121" s="36" t="n">
        <v>0.0003143445641698643</v>
      </c>
      <c r="BR121" s="36" t="n">
        <v>2.874802807307518e-05</v>
      </c>
      <c r="BS121" s="36" t="n">
        <v>0.0002712413587494653</v>
      </c>
      <c r="BT121" s="36" t="n"/>
      <c r="BU121" s="37" t="str">
        <f>IF(ROW()&gt;=2+1,IF(COUNT(INDIRECT(ADDRESS(ROW(BS121)-2,COLUMN(BS121))&amp;":"&amp;ADDRESS(ROW(BS121)+2,COLUMN(BS121))))=5,AVERAGE(INDIRECT(ADDRESS(ROW(BS121)-2,COLUMN(BS121))&amp;":"&amp;ADDRESS(ROW(BS121)+2,COLUMN(BS121)))),""),"")</f>
        <v/>
      </c>
      <c r="CB121" s="42" t="n">
        <v>1509391.375638421</v>
      </c>
      <c r="CC121" s="42" t="n"/>
      <c r="CD121" s="32" t="str">
        <f>IF(ROW()&gt;=2+1,IF(COUNT(INDIRECT(ADDRESS(ROW(CB121)-2,COLUMN(CB121))&amp;":"&amp;ADDRESS(ROW(CB121)+2,COLUMN(CB121))))=5,AVERAGE(INDIRECT(ADDRESS(ROW(CB121)-2,COLUMN(CB121))&amp;":"&amp;ADDRESS(ROW(CB121)+2,COLUMN(CB121)))),""),"")</f>
        <v/>
      </c>
      <c r="CL121" s="39" t="b">
        <v>0</v>
      </c>
      <c r="CM121" s="40" t="n"/>
      <c r="CN121" s="40" t="n"/>
      <c r="CO121" s="40" t="n"/>
    </row>
    <row r="122" ht="15.75" customHeight="1" s="38">
      <c r="A122" s="29" t="n">
        <v>44164</v>
      </c>
      <c r="D122" s="31" t="inlineStr">
        <is>
          <t>O</t>
        </is>
      </c>
      <c r="E122" s="31" t="str">
        <f>"PS"</f>
        <v>PS</v>
      </c>
      <c r="F122" s="30">
        <f>FALSE</f>
        <v>0</v>
      </c>
      <c r="G122" s="30" t="n">
        <v>2</v>
      </c>
      <c r="AK122" s="41" t="n">
        <v>27.129</v>
      </c>
      <c r="BF122" s="42" t="n">
        <v>7948.472698540052</v>
      </c>
      <c r="BG122" s="42" t="n"/>
      <c r="BH122" s="32" t="str">
        <f>IF(ROW()&gt;=2+1,IF(COUNT(INDIRECT(ADDRESS(ROW(BF122)-2,COLUMN(BF122))&amp;":"&amp;ADDRESS(ROW(BF122)+2,COLUMN(BF122))))=5,AVERAGE(INDIRECT(ADDRESS(ROW(BF122)-2,COLUMN(BF122))&amp;":"&amp;ADDRESS(ROW(BF122)+2,COLUMN(BF122)))),""),"")</f>
        <v/>
      </c>
      <c r="BL122" s="36" t="n">
        <v>0.0003846103934184855</v>
      </c>
      <c r="BM122" s="36" t="n">
        <v>1.890919871890258e-05</v>
      </c>
      <c r="BN122" s="36" t="n"/>
      <c r="BO122" s="36" t="n"/>
      <c r="BP122" s="36" t="n"/>
      <c r="BQ122" s="36" t="n">
        <v>0.0005403689943712671</v>
      </c>
      <c r="BR122" s="36" t="n">
        <v>1.772495496368208e-05</v>
      </c>
      <c r="BS122" s="36" t="n">
        <v>0.0004624896938948763</v>
      </c>
      <c r="BT122" s="36" t="n"/>
      <c r="BU122" s="37" t="str">
        <f>IF(ROW()&gt;=2+1,IF(COUNT(INDIRECT(ADDRESS(ROW(BS122)-2,COLUMN(BS122))&amp;":"&amp;ADDRESS(ROW(BS122)+2,COLUMN(BS122))))=5,AVERAGE(INDIRECT(ADDRESS(ROW(BS122)-2,COLUMN(BS122))&amp;":"&amp;ADDRESS(ROW(BS122)+2,COLUMN(BS122)))),""),"")</f>
        <v/>
      </c>
      <c r="CB122" s="42" t="n">
        <v>1405833.330164854</v>
      </c>
      <c r="CC122" s="42" t="n"/>
      <c r="CD122" s="32" t="str">
        <f>IF(ROW()&gt;=2+1,IF(COUNT(INDIRECT(ADDRESS(ROW(CB122)-2,COLUMN(CB122))&amp;":"&amp;ADDRESS(ROW(CB122)+2,COLUMN(CB122))))=5,AVERAGE(INDIRECT(ADDRESS(ROW(CB122)-2,COLUMN(CB122))&amp;":"&amp;ADDRESS(ROW(CB122)+2,COLUMN(CB122)))),""),"")</f>
        <v/>
      </c>
      <c r="CL122" s="39" t="b">
        <v>0</v>
      </c>
      <c r="CM122" s="40" t="n"/>
      <c r="CN122" s="40" t="n"/>
      <c r="CO122" s="40" t="n"/>
    </row>
    <row r="123" ht="15.75" customHeight="1" s="38">
      <c r="A123" s="29" t="n">
        <v>44165</v>
      </c>
      <c r="D123" s="31" t="inlineStr">
        <is>
          <t>O</t>
        </is>
      </c>
      <c r="E123" s="31" t="str">
        <f>"PS"</f>
        <v>PS</v>
      </c>
      <c r="F123" s="30">
        <f>FALSE</f>
        <v>0</v>
      </c>
      <c r="G123" s="30" t="n">
        <v>2</v>
      </c>
      <c r="AK123" s="41" t="n">
        <v>25.397</v>
      </c>
      <c r="BF123" s="42" t="n">
        <v>15336.47955017857</v>
      </c>
      <c r="BG123" s="42" t="n"/>
      <c r="BH123" s="32" t="str">
        <f>IF(ROW()&gt;=2+1,IF(COUNT(INDIRECT(ADDRESS(ROW(BF123)-2,COLUMN(BF123))&amp;":"&amp;ADDRESS(ROW(BF123)+2,COLUMN(BF123))))=5,AVERAGE(INDIRECT(ADDRESS(ROW(BF123)-2,COLUMN(BF123))&amp;":"&amp;ADDRESS(ROW(BF123)+2,COLUMN(BF123)))),""),"")</f>
        <v/>
      </c>
      <c r="BL123" s="36" t="n">
        <v>0.0002061399277037869</v>
      </c>
      <c r="BM123" s="36" t="n">
        <v>1.783752368856135e-05</v>
      </c>
      <c r="BN123" s="36" t="n"/>
      <c r="BO123" s="36" t="n"/>
      <c r="BP123" s="36" t="n"/>
      <c r="BQ123" s="36" t="n">
        <v>0.0003053724928847338</v>
      </c>
      <c r="BR123" s="36" t="n">
        <v>3.78864701896444e-05</v>
      </c>
      <c r="BS123" s="36" t="n">
        <v>0.0002557562102942604</v>
      </c>
      <c r="BT123" s="36" t="n"/>
      <c r="BU123" s="37" t="str">
        <f>IF(ROW()&gt;=2+1,IF(COUNT(INDIRECT(ADDRESS(ROW(BS123)-2,COLUMN(BS123))&amp;":"&amp;ADDRESS(ROW(BS123)+2,COLUMN(BS123))))=5,AVERAGE(INDIRECT(ADDRESS(ROW(BS123)-2,COLUMN(BS123))&amp;":"&amp;ADDRESS(ROW(BS123)+2,COLUMN(BS123)))),""),"")</f>
        <v/>
      </c>
      <c r="CB123" s="42" t="n">
        <v>4905628.39174294</v>
      </c>
      <c r="CC123" s="42" t="n"/>
      <c r="CD123" s="32" t="str">
        <f>IF(ROW()&gt;=2+1,IF(COUNT(INDIRECT(ADDRESS(ROW(CB123)-2,COLUMN(CB123))&amp;":"&amp;ADDRESS(ROW(CB123)+2,COLUMN(CB123))))=5,AVERAGE(INDIRECT(ADDRESS(ROW(CB123)-2,COLUMN(CB123))&amp;":"&amp;ADDRESS(ROW(CB123)+2,COLUMN(CB123)))),""),"")</f>
        <v/>
      </c>
      <c r="CL123" s="39" t="b">
        <v>0</v>
      </c>
      <c r="CM123" s="40" t="n"/>
      <c r="CN123" s="40" t="n"/>
      <c r="CO123" s="40" t="n"/>
    </row>
    <row r="124" ht="15.75" customHeight="1" s="38">
      <c r="A124" s="29" t="n">
        <v>44166</v>
      </c>
      <c r="D124" s="31" t="inlineStr">
        <is>
          <t>O</t>
        </is>
      </c>
      <c r="E124" s="31" t="str">
        <f>"PS"</f>
        <v>PS</v>
      </c>
      <c r="F124" s="30">
        <f>FALSE</f>
        <v>0</v>
      </c>
      <c r="G124" s="30" t="n">
        <v>2</v>
      </c>
      <c r="AK124" s="41" t="n">
        <v>27.116</v>
      </c>
      <c r="BF124" s="42" t="n">
        <v>5593.408106895602</v>
      </c>
      <c r="BG124" s="42" t="n"/>
      <c r="BH124" s="32" t="str">
        <f>IF(ROW()&gt;=2+1,IF(COUNT(INDIRECT(ADDRESS(ROW(BF124)-2,COLUMN(BF124))&amp;":"&amp;ADDRESS(ROW(BF124)+2,COLUMN(BF124))))=5,AVERAGE(INDIRECT(ADDRESS(ROW(BF124)-2,COLUMN(BF124))&amp;":"&amp;ADDRESS(ROW(BF124)+2,COLUMN(BF124)))),""),"")</f>
        <v/>
      </c>
      <c r="BL124" s="36" t="n">
        <v>7.47739994849115e-05</v>
      </c>
      <c r="BM124" s="36" t="n">
        <v>1.388486286986857e-05</v>
      </c>
      <c r="BN124" s="36" t="n"/>
      <c r="BO124" s="36" t="n"/>
      <c r="BP124" s="36" t="n"/>
      <c r="BQ124" s="36" t="n">
        <v>0.0001040667729531261</v>
      </c>
      <c r="BR124" s="36" t="n">
        <v>1.085709626820836e-05</v>
      </c>
      <c r="BS124" s="36" t="n">
        <v>8.942038621901881e-05</v>
      </c>
      <c r="BT124" s="36" t="n"/>
      <c r="BU124" s="37" t="str">
        <f>IF(ROW()&gt;=2+1,IF(COUNT(INDIRECT(ADDRESS(ROW(BS124)-2,COLUMN(BS124))&amp;":"&amp;ADDRESS(ROW(BS124)+2,COLUMN(BS124))))=5,AVERAGE(INDIRECT(ADDRESS(ROW(BS124)-2,COLUMN(BS124))&amp;":"&amp;ADDRESS(ROW(BS124)+2,COLUMN(BS124)))),""),"")</f>
        <v/>
      </c>
      <c r="CB124" s="42" t="n">
        <v>756046.6478354193</v>
      </c>
      <c r="CC124" s="42" t="n"/>
      <c r="CD124" s="32" t="str">
        <f>IF(ROW()&gt;=2+1,IF(COUNT(INDIRECT(ADDRESS(ROW(CB124)-2,COLUMN(CB124))&amp;":"&amp;ADDRESS(ROW(CB124)+2,COLUMN(CB124))))=5,AVERAGE(INDIRECT(ADDRESS(ROW(CB124)-2,COLUMN(CB124))&amp;":"&amp;ADDRESS(ROW(CB124)+2,COLUMN(CB124)))),""),"")</f>
        <v/>
      </c>
      <c r="CL124" s="39" t="b">
        <v>0</v>
      </c>
      <c r="CM124" s="40" t="n"/>
      <c r="CN124" s="40" t="n"/>
      <c r="CO124" s="40" t="n"/>
    </row>
    <row r="125" ht="15.75" customHeight="1" s="38">
      <c r="A125" s="29" t="n">
        <v>44167</v>
      </c>
      <c r="D125" s="31" t="inlineStr">
        <is>
          <t>O</t>
        </is>
      </c>
      <c r="E125" s="31" t="str">
        <f>"PS"</f>
        <v>PS</v>
      </c>
      <c r="F125" s="30">
        <f>FALSE</f>
        <v>0</v>
      </c>
      <c r="G125" s="30" t="n">
        <v>2</v>
      </c>
      <c r="AK125" s="41" t="n">
        <v>25.961</v>
      </c>
      <c r="BF125" s="42" t="n">
        <v>12361.05979948629</v>
      </c>
      <c r="BG125" s="42" t="n"/>
      <c r="BH125" s="32" t="str">
        <f>IF(ROW()&gt;=2+1,IF(COUNT(INDIRECT(ADDRESS(ROW(BF125)-2,COLUMN(BF125))&amp;":"&amp;ADDRESS(ROW(BF125)+2,COLUMN(BF125))))=5,AVERAGE(INDIRECT(ADDRESS(ROW(BF125)-2,COLUMN(BF125))&amp;":"&amp;ADDRESS(ROW(BF125)+2,COLUMN(BF125)))),""),"")</f>
        <v/>
      </c>
      <c r="BL125" s="36" t="n">
        <v>6.65318069724385e-05</v>
      </c>
      <c r="BM125" s="36" t="n">
        <v>8.874191858144032e-06</v>
      </c>
      <c r="BN125" s="36" t="n"/>
      <c r="BO125" s="36" t="n"/>
      <c r="BP125" s="36" t="n"/>
      <c r="BQ125" s="36" t="n">
        <v>7.327199920068355e-05</v>
      </c>
      <c r="BR125" s="36" t="n">
        <v>1.060751462654017e-05</v>
      </c>
      <c r="BS125" s="36" t="n">
        <v>6.990190308656102e-05</v>
      </c>
      <c r="BT125" s="36" t="n"/>
      <c r="BU125" s="37" t="str">
        <f>IF(ROW()&gt;=2+1,IF(COUNT(INDIRECT(ADDRESS(ROW(BS125)-2,COLUMN(BS125))&amp;":"&amp;ADDRESS(ROW(BS125)+2,COLUMN(BS125))))=5,AVERAGE(INDIRECT(ADDRESS(ROW(BS125)-2,COLUMN(BS125))&amp;":"&amp;ADDRESS(ROW(BS125)+2,COLUMN(BS125)))),""),"")</f>
        <v/>
      </c>
      <c r="CB125" s="42" t="n">
        <v>3694629.493301039</v>
      </c>
      <c r="CC125" s="42" t="n"/>
      <c r="CD125" s="32" t="str">
        <f>IF(ROW()&gt;=2+1,IF(COUNT(INDIRECT(ADDRESS(ROW(CB125)-2,COLUMN(CB125))&amp;":"&amp;ADDRESS(ROW(CB125)+2,COLUMN(CB125))))=5,AVERAGE(INDIRECT(ADDRESS(ROW(CB125)-2,COLUMN(CB125))&amp;":"&amp;ADDRESS(ROW(CB125)+2,COLUMN(CB125)))),""),"")</f>
        <v/>
      </c>
      <c r="CL125" s="39" t="b">
        <v>0</v>
      </c>
      <c r="CM125" s="40" t="n"/>
      <c r="CN125" s="40" t="n"/>
      <c r="CO125" s="40" t="n"/>
    </row>
    <row r="126" ht="15.75" customHeight="1" s="38">
      <c r="A126" s="29" t="n">
        <v>44168</v>
      </c>
      <c r="D126" s="31" t="inlineStr">
        <is>
          <t>O</t>
        </is>
      </c>
      <c r="E126" s="31" t="str">
        <f>"PS"</f>
        <v>PS</v>
      </c>
      <c r="F126" s="30">
        <f>FALSE</f>
        <v>0</v>
      </c>
      <c r="G126" s="30" t="n">
        <v>2</v>
      </c>
      <c r="AK126" s="41" t="n">
        <v>26.29</v>
      </c>
      <c r="BF126" s="42" t="n">
        <v>8531.240204873793</v>
      </c>
      <c r="BG126" s="42" t="n"/>
      <c r="BH126" s="32" t="str">
        <f>IF(ROW()&gt;=2+1,IF(COUNT(INDIRECT(ADDRESS(ROW(BF126)-2,COLUMN(BF126))&amp;":"&amp;ADDRESS(ROW(BF126)+2,COLUMN(BF126))))=5,AVERAGE(INDIRECT(ADDRESS(ROW(BF126)-2,COLUMN(BF126))&amp;":"&amp;ADDRESS(ROW(BF126)+2,COLUMN(BF126)))),""),"")</f>
        <v/>
      </c>
      <c r="BL126" s="36" t="n">
        <v>5.610916581860452e-05</v>
      </c>
      <c r="BM126" s="36" t="n">
        <v>8.149444931767793e-06</v>
      </c>
      <c r="BN126" s="36" t="n"/>
      <c r="BO126" s="36" t="n"/>
      <c r="BP126" s="36" t="n"/>
      <c r="BQ126" s="36" t="n">
        <v>8.201488219795167e-05</v>
      </c>
      <c r="BR126" s="36" t="n">
        <v>2.344618680982193e-05</v>
      </c>
      <c r="BS126" s="36" t="n">
        <v>6.90620240082781e-05</v>
      </c>
      <c r="BT126" s="36" t="n"/>
      <c r="BU126" s="37" t="str">
        <f>IF(ROW()&gt;=2+1,IF(COUNT(INDIRECT(ADDRESS(ROW(BS126)-2,COLUMN(BS126))&amp;":"&amp;ADDRESS(ROW(BS126)+2,COLUMN(BS126))))=5,AVERAGE(INDIRECT(ADDRESS(ROW(BS126)-2,COLUMN(BS126))&amp;":"&amp;ADDRESS(ROW(BS126)+2,COLUMN(BS126)))),""),"")</f>
        <v/>
      </c>
      <c r="CB126" s="42" t="n">
        <v>1699295.120793632</v>
      </c>
      <c r="CC126" s="42" t="n"/>
      <c r="CD126" s="32" t="str">
        <f>IF(ROW()&gt;=2+1,IF(COUNT(INDIRECT(ADDRESS(ROW(CB126)-2,COLUMN(CB126))&amp;":"&amp;ADDRESS(ROW(CB126)+2,COLUMN(CB126))))=5,AVERAGE(INDIRECT(ADDRESS(ROW(CB126)-2,COLUMN(CB126))&amp;":"&amp;ADDRESS(ROW(CB126)+2,COLUMN(CB126)))),""),"")</f>
        <v/>
      </c>
      <c r="CL126" s="39" t="b">
        <v>0</v>
      </c>
      <c r="CM126" s="40" t="n"/>
      <c r="CN126" s="40" t="n"/>
      <c r="CO126" s="40" t="n"/>
    </row>
    <row r="127" ht="15.75" customHeight="1" s="38">
      <c r="A127" s="29" t="n">
        <v>44169</v>
      </c>
      <c r="D127" s="31" t="inlineStr">
        <is>
          <t>O</t>
        </is>
      </c>
      <c r="E127" s="31" t="str">
        <f>"PS"</f>
        <v>PS</v>
      </c>
      <c r="F127" s="30">
        <f>FALSE</f>
        <v>0</v>
      </c>
      <c r="G127" s="30" t="n">
        <v>2</v>
      </c>
      <c r="AK127" s="41" t="n">
        <v>26.2</v>
      </c>
      <c r="BF127" s="42" t="n">
        <v>12967.50929244124</v>
      </c>
      <c r="BG127" s="42" t="n"/>
      <c r="BH127" s="32" t="str">
        <f>IF(ROW()&gt;=2+1,IF(COUNT(INDIRECT(ADDRESS(ROW(BF127)-2,COLUMN(BF127))&amp;":"&amp;ADDRESS(ROW(BF127)+2,COLUMN(BF127))))=5,AVERAGE(INDIRECT(ADDRESS(ROW(BF127)-2,COLUMN(BF127))&amp;":"&amp;ADDRESS(ROW(BF127)+2,COLUMN(BF127)))),""),"")</f>
        <v/>
      </c>
      <c r="BL127" s="36" t="n">
        <v>6.596635867841698e-05</v>
      </c>
      <c r="BM127" s="36" t="n">
        <v>1.172777164280651e-05</v>
      </c>
      <c r="BN127" s="36" t="n"/>
      <c r="BO127" s="36" t="n"/>
      <c r="BP127" s="36" t="n"/>
      <c r="BQ127" s="36" t="n">
        <v>0.000136295452340444</v>
      </c>
      <c r="BR127" s="36" t="n">
        <v>2.171683574554837e-05</v>
      </c>
      <c r="BS127" s="36" t="n">
        <v>0.0001011309055094305</v>
      </c>
      <c r="BT127" s="36" t="n"/>
      <c r="BU127" s="37" t="str">
        <f>IF(ROW()&gt;=2+1,IF(COUNT(INDIRECT(ADDRESS(ROW(BS127)-2,COLUMN(BS127))&amp;":"&amp;ADDRESS(ROW(BS127)+2,COLUMN(BS127))))=5,AVERAGE(INDIRECT(ADDRESS(ROW(BS127)-2,COLUMN(BS127))&amp;":"&amp;ADDRESS(ROW(BS127)+2,COLUMN(BS127)))),""),"")</f>
        <v/>
      </c>
      <c r="CB127" s="42" t="n">
        <v>3367919.974801879</v>
      </c>
      <c r="CC127" s="42" t="n"/>
      <c r="CD127" s="32" t="str">
        <f>IF(ROW()&gt;=2+1,IF(COUNT(INDIRECT(ADDRESS(ROW(CB127)-2,COLUMN(CB127))&amp;":"&amp;ADDRESS(ROW(CB127)+2,COLUMN(CB127))))=5,AVERAGE(INDIRECT(ADDRESS(ROW(CB127)-2,COLUMN(CB127))&amp;":"&amp;ADDRESS(ROW(CB127)+2,COLUMN(CB127)))),""),"")</f>
        <v/>
      </c>
      <c r="CL127" s="39" t="b">
        <v>0</v>
      </c>
      <c r="CM127" s="40" t="n"/>
      <c r="CN127" s="40" t="n"/>
      <c r="CO127" s="40" t="n"/>
    </row>
    <row r="128" ht="15.75" customHeight="1" s="38">
      <c r="A128" s="29" t="n">
        <v>44170</v>
      </c>
      <c r="D128" s="31" t="inlineStr">
        <is>
          <t>O</t>
        </is>
      </c>
      <c r="E128" s="31" t="str">
        <f>"PS"</f>
        <v>PS</v>
      </c>
      <c r="F128" s="30">
        <f>FALSE</f>
        <v>0</v>
      </c>
      <c r="G128" s="30" t="n">
        <v>2</v>
      </c>
      <c r="AK128" s="41" t="n">
        <v>26.193</v>
      </c>
      <c r="BF128" s="42" t="n">
        <v>15210.67530397615</v>
      </c>
      <c r="BG128" s="42" t="n"/>
      <c r="BH128" s="32" t="str">
        <f>IF(ROW()&gt;=2+1,IF(COUNT(INDIRECT(ADDRESS(ROW(BF128)-2,COLUMN(BF128))&amp;":"&amp;ADDRESS(ROW(BF128)+2,COLUMN(BF128))))=5,AVERAGE(INDIRECT(ADDRESS(ROW(BF128)-2,COLUMN(BF128))&amp;":"&amp;ADDRESS(ROW(BF128)+2,COLUMN(BF128)))),""),"")</f>
        <v/>
      </c>
      <c r="BL128" s="36" t="n">
        <v>6.552316328766628e-05</v>
      </c>
      <c r="BM128" s="36" t="n">
        <v>2.447894105627477e-06</v>
      </c>
      <c r="BN128" s="36" t="n"/>
      <c r="BO128" s="36" t="n"/>
      <c r="BP128" s="36" t="n"/>
      <c r="BQ128" s="36" t="n">
        <v>0.0001532212018048114</v>
      </c>
      <c r="BR128" s="36" t="n">
        <v>6.956749091786505e-06</v>
      </c>
      <c r="BS128" s="36" t="n">
        <v>0.0001093721825462388</v>
      </c>
      <c r="BT128" s="36" t="n"/>
      <c r="BU128" s="37" t="str">
        <f>IF(ROW()&gt;=2+1,IF(COUNT(INDIRECT(ADDRESS(ROW(BS128)-2,COLUMN(BS128))&amp;":"&amp;ADDRESS(ROW(BS128)+2,COLUMN(BS128))))=5,AVERAGE(INDIRECT(ADDRESS(ROW(BS128)-2,COLUMN(BS128))&amp;":"&amp;ADDRESS(ROW(BS128)+2,COLUMN(BS128)))),""),"")</f>
        <v/>
      </c>
      <c r="CB128" s="42" t="n">
        <v>4304646.805618508</v>
      </c>
      <c r="CC128" s="42" t="n"/>
      <c r="CD128" s="32" t="str">
        <f>IF(ROW()&gt;=2+1,IF(COUNT(INDIRECT(ADDRESS(ROW(CB128)-2,COLUMN(CB128))&amp;":"&amp;ADDRESS(ROW(CB128)+2,COLUMN(CB128))))=5,AVERAGE(INDIRECT(ADDRESS(ROW(CB128)-2,COLUMN(CB128))&amp;":"&amp;ADDRESS(ROW(CB128)+2,COLUMN(CB128)))),""),"")</f>
        <v/>
      </c>
      <c r="CL128" s="39" t="b">
        <v>0</v>
      </c>
      <c r="CM128" s="40" t="n"/>
      <c r="CN128" s="40" t="n"/>
      <c r="CO128" s="40" t="n"/>
    </row>
    <row r="129" ht="15.75" customHeight="1" s="38">
      <c r="A129" s="29" t="n">
        <v>44171</v>
      </c>
      <c r="D129" s="31" t="inlineStr">
        <is>
          <t>O</t>
        </is>
      </c>
      <c r="E129" s="31" t="str">
        <f>"PS"</f>
        <v>PS</v>
      </c>
      <c r="F129" s="30">
        <f>FALSE</f>
        <v>0</v>
      </c>
      <c r="G129" s="30" t="n">
        <v>2</v>
      </c>
      <c r="AK129" s="41" t="n">
        <v>26.973</v>
      </c>
      <c r="BF129" s="42" t="n">
        <v>12354.90190489691</v>
      </c>
      <c r="BG129" s="42" t="n"/>
      <c r="BH129" s="32" t="str">
        <f>IF(ROW()&gt;=2+1,IF(COUNT(INDIRECT(ADDRESS(ROW(BF129)-2,COLUMN(BF129))&amp;":"&amp;ADDRESS(ROW(BF129)+2,COLUMN(BF129))))=5,AVERAGE(INDIRECT(ADDRESS(ROW(BF129)-2,COLUMN(BF129))&amp;":"&amp;ADDRESS(ROW(BF129)+2,COLUMN(BF129)))),""),"")</f>
        <v/>
      </c>
      <c r="BL129" s="36" t="n">
        <v>0.000676975054129845</v>
      </c>
      <c r="BM129" s="36" t="n">
        <v>0.0001350078213411096</v>
      </c>
      <c r="BN129" s="36" t="n"/>
      <c r="BO129" s="36" t="n"/>
      <c r="BP129" s="36" t="n"/>
      <c r="BQ129" s="36" t="n">
        <v>0.0008172110463866871</v>
      </c>
      <c r="BR129" s="36" t="n">
        <v>7.092348075651383e-05</v>
      </c>
      <c r="BS129" s="36" t="n">
        <v>0.0007470930502582661</v>
      </c>
      <c r="BT129" s="36" t="n"/>
      <c r="BU129" s="37" t="str">
        <f>IF(ROW()&gt;=2+1,IF(COUNT(INDIRECT(ADDRESS(ROW(BS129)-2,COLUMN(BS129))&amp;":"&amp;ADDRESS(ROW(BS129)+2,COLUMN(BS129))))=5,AVERAGE(INDIRECT(ADDRESS(ROW(BS129)-2,COLUMN(BS129))&amp;":"&amp;ADDRESS(ROW(BS129)+2,COLUMN(BS129)))),""),"")</f>
        <v/>
      </c>
      <c r="CB129" s="42" t="n">
        <v>3379882.60129262</v>
      </c>
      <c r="CC129" s="42" t="n"/>
      <c r="CD129" s="32" t="str">
        <f>IF(ROW()&gt;=2+1,IF(COUNT(INDIRECT(ADDRESS(ROW(CB129)-2,COLUMN(CB129))&amp;":"&amp;ADDRESS(ROW(CB129)+2,COLUMN(CB129))))=5,AVERAGE(INDIRECT(ADDRESS(ROW(CB129)-2,COLUMN(CB129))&amp;":"&amp;ADDRESS(ROW(CB129)+2,COLUMN(CB129)))),""),"")</f>
        <v/>
      </c>
      <c r="CL129" s="39" t="b">
        <v>0</v>
      </c>
      <c r="CM129" s="40" t="n"/>
      <c r="CN129" s="40" t="n"/>
      <c r="CO129" s="40" t="n"/>
    </row>
    <row r="130" ht="15.75" customHeight="1" s="38">
      <c r="A130" s="29" t="n">
        <v>44172</v>
      </c>
      <c r="D130" s="31" t="inlineStr">
        <is>
          <t>O</t>
        </is>
      </c>
      <c r="E130" s="31" t="str">
        <f>"PS"</f>
        <v>PS</v>
      </c>
      <c r="F130" s="30">
        <f>FALSE</f>
        <v>0</v>
      </c>
      <c r="G130" s="30" t="n">
        <v>2</v>
      </c>
      <c r="AK130" s="41" t="n">
        <v>26.47</v>
      </c>
      <c r="BF130" s="42" t="n">
        <v>9561.948409202454</v>
      </c>
      <c r="BG130" s="42" t="n"/>
      <c r="BH130" s="32" t="str">
        <f>IF(ROW()&gt;=2+1,IF(COUNT(INDIRECT(ADDRESS(ROW(BF130)-2,COLUMN(BF130))&amp;":"&amp;ADDRESS(ROW(BF130)+2,COLUMN(BF130))))=5,AVERAGE(INDIRECT(ADDRESS(ROW(BF130)-2,COLUMN(BF130))&amp;":"&amp;ADDRESS(ROW(BF130)+2,COLUMN(BF130)))),""),"")</f>
        <v/>
      </c>
      <c r="BL130" s="36" t="n">
        <v>0.00010318891846393</v>
      </c>
      <c r="BM130" s="36" t="n">
        <v>3.588089113920042e-06</v>
      </c>
      <c r="BN130" s="36" t="n"/>
      <c r="BO130" s="36" t="n"/>
      <c r="BP130" s="36" t="n"/>
      <c r="BQ130" s="36" t="n">
        <v>7.923612232036083e-05</v>
      </c>
      <c r="BR130" s="36" t="n">
        <v>1.453870752161772e-05</v>
      </c>
      <c r="BS130" s="36" t="n">
        <v>9.121252039214541e-05</v>
      </c>
      <c r="BT130" s="36" t="n"/>
      <c r="BU130" s="37" t="str">
        <f>IF(ROW()&gt;=2+1,IF(COUNT(INDIRECT(ADDRESS(ROW(BS130)-2,COLUMN(BS130))&amp;":"&amp;ADDRESS(ROW(BS130)+2,COLUMN(BS130))))=5,AVERAGE(INDIRECT(ADDRESS(ROW(BS130)-2,COLUMN(BS130))&amp;":"&amp;ADDRESS(ROW(BS130)+2,COLUMN(BS130)))),""),"")</f>
        <v/>
      </c>
      <c r="CB130" s="42" t="n">
        <v>1968137.975860699</v>
      </c>
      <c r="CC130" s="42" t="n"/>
      <c r="CD130" s="32" t="str">
        <f>IF(ROW()&gt;=2+1,IF(COUNT(INDIRECT(ADDRESS(ROW(CB130)-2,COLUMN(CB130))&amp;":"&amp;ADDRESS(ROW(CB130)+2,COLUMN(CB130))))=5,AVERAGE(INDIRECT(ADDRESS(ROW(CB130)-2,COLUMN(CB130))&amp;":"&amp;ADDRESS(ROW(CB130)+2,COLUMN(CB130)))),""),"")</f>
        <v/>
      </c>
      <c r="CL130" s="39" t="b">
        <v>0</v>
      </c>
      <c r="CM130" s="40" t="n"/>
      <c r="CN130" s="40" t="n"/>
      <c r="CO130" s="40" t="n"/>
    </row>
    <row r="131" ht="15.75" customHeight="1" s="38">
      <c r="A131" s="29" t="n">
        <v>44173</v>
      </c>
      <c r="D131" s="31" t="inlineStr">
        <is>
          <t>O</t>
        </is>
      </c>
      <c r="E131" s="31" t="str">
        <f>"PS"</f>
        <v>PS</v>
      </c>
      <c r="F131" s="30">
        <f>FALSE</f>
        <v>0</v>
      </c>
      <c r="G131" s="30" t="n">
        <v>2</v>
      </c>
      <c r="AK131" s="41" t="n">
        <v>27.32</v>
      </c>
      <c r="BF131" s="42" t="n">
        <v>7839.965762111325</v>
      </c>
      <c r="BG131" s="42" t="n"/>
      <c r="BH131" s="32" t="str">
        <f>IF(ROW()&gt;=2+1,IF(COUNT(INDIRECT(ADDRESS(ROW(BF131)-2,COLUMN(BF131))&amp;":"&amp;ADDRESS(ROW(BF131)+2,COLUMN(BF131))))=5,AVERAGE(INDIRECT(ADDRESS(ROW(BF131)-2,COLUMN(BF131))&amp;":"&amp;ADDRESS(ROW(BF131)+2,COLUMN(BF131)))),""),"")</f>
        <v/>
      </c>
      <c r="BL131" s="36" t="n">
        <v>0.0001414602400293281</v>
      </c>
      <c r="BM131" s="36" t="n">
        <v>1.596018878254395e-05</v>
      </c>
      <c r="BN131" s="36" t="n"/>
      <c r="BO131" s="36" t="n"/>
      <c r="BP131" s="36" t="n"/>
      <c r="BQ131" s="36" t="n">
        <v>0.0001670610501149451</v>
      </c>
      <c r="BR131" s="36" t="n">
        <v>1.133299791288215e-05</v>
      </c>
      <c r="BS131" s="36" t="n">
        <v>0.0001542606450721366</v>
      </c>
      <c r="BT131" s="36" t="n"/>
      <c r="BU131" s="37" t="str">
        <f>IF(ROW()&gt;=2+1,IF(COUNT(INDIRECT(ADDRESS(ROW(BS131)-2,COLUMN(BS131))&amp;":"&amp;ADDRESS(ROW(BS131)+2,COLUMN(BS131))))=5,AVERAGE(INDIRECT(ADDRESS(ROW(BS131)-2,COLUMN(BS131))&amp;":"&amp;ADDRESS(ROW(BS131)+2,COLUMN(BS131)))),""),"")</f>
        <v/>
      </c>
      <c r="CB131" s="42" t="n">
        <v>1141190.591623175</v>
      </c>
      <c r="CC131" s="42" t="n"/>
      <c r="CD131" s="32" t="str">
        <f>IF(ROW()&gt;=2+1,IF(COUNT(INDIRECT(ADDRESS(ROW(CB131)-2,COLUMN(CB131))&amp;":"&amp;ADDRESS(ROW(CB131)+2,COLUMN(CB131))))=5,AVERAGE(INDIRECT(ADDRESS(ROW(CB131)-2,COLUMN(CB131))&amp;":"&amp;ADDRESS(ROW(CB131)+2,COLUMN(CB131)))),""),"")</f>
        <v/>
      </c>
      <c r="CL131" s="39" t="b">
        <v>0</v>
      </c>
      <c r="CM131" s="40" t="n"/>
      <c r="CN131" s="40" t="n"/>
      <c r="CO131" s="40" t="n"/>
    </row>
    <row r="132" ht="15.75" customHeight="1" s="38">
      <c r="A132" s="29" t="n">
        <v>44174</v>
      </c>
      <c r="D132" s="31" t="inlineStr">
        <is>
          <t>O</t>
        </is>
      </c>
      <c r="E132" s="31" t="str">
        <f>"PS"</f>
        <v>PS</v>
      </c>
      <c r="F132" s="30">
        <f>FALSE</f>
        <v>0</v>
      </c>
      <c r="G132" s="30" t="n">
        <v>2</v>
      </c>
      <c r="AK132" s="41" t="n">
        <v>27.687</v>
      </c>
      <c r="BF132" s="42" t="n">
        <v>5851.423637969197</v>
      </c>
      <c r="BG132" s="42" t="n"/>
      <c r="BH132" s="32" t="str">
        <f>IF(ROW()&gt;=2+1,IF(COUNT(INDIRECT(ADDRESS(ROW(BF132)-2,COLUMN(BF132))&amp;":"&amp;ADDRESS(ROW(BF132)+2,COLUMN(BF132))))=5,AVERAGE(INDIRECT(ADDRESS(ROW(BF132)-2,COLUMN(BF132))&amp;":"&amp;ADDRESS(ROW(BF132)+2,COLUMN(BF132)))),""),"")</f>
        <v/>
      </c>
      <c r="BL132" s="36" t="n">
        <v>0.0001772559702679081</v>
      </c>
      <c r="BM132" s="36" t="n">
        <v>3.014897798334246e-05</v>
      </c>
      <c r="BN132" s="36" t="n"/>
      <c r="BO132" s="36" t="n"/>
      <c r="BP132" s="36" t="n"/>
      <c r="BQ132" s="36" t="n">
        <v>0.0001297548568590564</v>
      </c>
      <c r="BR132" s="36" t="n">
        <v>1.686568975979121e-05</v>
      </c>
      <c r="BS132" s="36" t="n">
        <v>0.0001535054135634822</v>
      </c>
      <c r="BT132" s="36" t="n"/>
      <c r="BU132" s="37" t="str">
        <f>IF(ROW()&gt;=2+1,IF(COUNT(INDIRECT(ADDRESS(ROW(BS132)-2,COLUMN(BS132))&amp;":"&amp;ADDRESS(ROW(BS132)+2,COLUMN(BS132))))=5,AVERAGE(INDIRECT(ADDRESS(ROW(BS132)-2,COLUMN(BS132))&amp;":"&amp;ADDRESS(ROW(BS132)+2,COLUMN(BS132)))),""),"")</f>
        <v/>
      </c>
      <c r="CB132" s="42" t="n">
        <v>748283.2490948606</v>
      </c>
      <c r="CC132" s="42" t="n"/>
      <c r="CD132" s="32" t="str">
        <f>IF(ROW()&gt;=2+1,IF(COUNT(INDIRECT(ADDRESS(ROW(CB132)-2,COLUMN(CB132))&amp;":"&amp;ADDRESS(ROW(CB132)+2,COLUMN(CB132))))=5,AVERAGE(INDIRECT(ADDRESS(ROW(CB132)-2,COLUMN(CB132))&amp;":"&amp;ADDRESS(ROW(CB132)+2,COLUMN(CB132)))),""),"")</f>
        <v/>
      </c>
      <c r="CL132" s="39" t="b">
        <v>0</v>
      </c>
      <c r="CM132" s="40" t="n"/>
      <c r="CN132" s="40" t="n"/>
      <c r="CO132" s="40" t="n"/>
    </row>
    <row r="133" ht="15.75" customHeight="1" s="38">
      <c r="A133" s="29" t="n">
        <v>44175</v>
      </c>
      <c r="D133" s="31" t="inlineStr">
        <is>
          <t>O</t>
        </is>
      </c>
      <c r="E133" s="31" t="str">
        <f>"PS"</f>
        <v>PS</v>
      </c>
      <c r="F133" s="30">
        <f>FALSE</f>
        <v>0</v>
      </c>
      <c r="G133" s="30" t="n">
        <v>2</v>
      </c>
      <c r="AK133" s="41" t="n">
        <v>27.23</v>
      </c>
      <c r="BF133" s="42" t="n">
        <v>6729.58523797883</v>
      </c>
      <c r="BG133" s="42" t="n"/>
      <c r="BH133" s="32" t="str">
        <f>IF(ROW()&gt;=2+1,IF(COUNT(INDIRECT(ADDRESS(ROW(BF133)-2,COLUMN(BF133))&amp;":"&amp;ADDRESS(ROW(BF133)+2,COLUMN(BF133))))=5,AVERAGE(INDIRECT(ADDRESS(ROW(BF133)-2,COLUMN(BF133))&amp;":"&amp;ADDRESS(ROW(BF133)+2,COLUMN(BF133)))),""),"")</f>
        <v/>
      </c>
      <c r="BL133" s="36" t="n">
        <v>0.0002860492316461129</v>
      </c>
      <c r="BM133" s="36" t="n">
        <v>2.363709648295848e-05</v>
      </c>
      <c r="BN133" s="36" t="n"/>
      <c r="BO133" s="36" t="n"/>
      <c r="BP133" s="36" t="n"/>
      <c r="BQ133" s="36" t="n">
        <v>0.0003854503825625448</v>
      </c>
      <c r="BR133" s="36" t="n">
        <v>9.097266443500572e-05</v>
      </c>
      <c r="BS133" s="36" t="n">
        <v>0.0003357498071043289</v>
      </c>
      <c r="BT133" s="36" t="n"/>
      <c r="BU133" s="37" t="str">
        <f>IF(ROW()&gt;=2+1,IF(COUNT(INDIRECT(ADDRESS(ROW(BS133)-2,COLUMN(BS133))&amp;":"&amp;ADDRESS(ROW(BS133)+2,COLUMN(BS133))))=5,AVERAGE(INDIRECT(ADDRESS(ROW(BS133)-2,COLUMN(BS133))&amp;":"&amp;ADDRESS(ROW(BS133)+2,COLUMN(BS133)))),""),"")</f>
        <v/>
      </c>
      <c r="CB133" s="42" t="n">
        <v>948037.7008455747</v>
      </c>
      <c r="CC133" s="42" t="n"/>
      <c r="CD133" s="32" t="str">
        <f>IF(ROW()&gt;=2+1,IF(COUNT(INDIRECT(ADDRESS(ROW(CB133)-2,COLUMN(CB133))&amp;":"&amp;ADDRESS(ROW(CB133)+2,COLUMN(CB133))))=5,AVERAGE(INDIRECT(ADDRESS(ROW(CB133)-2,COLUMN(CB133))&amp;":"&amp;ADDRESS(ROW(CB133)+2,COLUMN(CB133)))),""),"")</f>
        <v/>
      </c>
      <c r="CL133" s="39" t="b">
        <v>0</v>
      </c>
      <c r="CM133" s="40" t="n"/>
      <c r="CN133" s="40" t="n"/>
      <c r="CO133" s="40" t="n"/>
    </row>
    <row r="134" ht="15.75" customHeight="1" s="38">
      <c r="A134" s="29" t="n">
        <v>44176</v>
      </c>
      <c r="D134" s="31" t="inlineStr">
        <is>
          <t>O</t>
        </is>
      </c>
      <c r="E134" s="31" t="str">
        <f>"PS"</f>
        <v>PS</v>
      </c>
      <c r="F134" s="30">
        <f>FALSE</f>
        <v>0</v>
      </c>
      <c r="G134" s="30" t="n">
        <v>2</v>
      </c>
      <c r="AK134" s="41" t="n">
        <v>26.357</v>
      </c>
      <c r="BF134" s="42" t="n">
        <v>9638.991233727567</v>
      </c>
      <c r="BG134" s="42" t="n"/>
      <c r="BH134" s="32" t="str">
        <f>IF(ROW()&gt;=2+1,IF(COUNT(INDIRECT(ADDRESS(ROW(BF134)-2,COLUMN(BF134))&amp;":"&amp;ADDRESS(ROW(BF134)+2,COLUMN(BF134))))=5,AVERAGE(INDIRECT(ADDRESS(ROW(BF134)-2,COLUMN(BF134))&amp;":"&amp;ADDRESS(ROW(BF134)+2,COLUMN(BF134)))),""),"")</f>
        <v/>
      </c>
      <c r="BL134" s="36" t="n">
        <v>0.0002125198883999743</v>
      </c>
      <c r="BM134" s="36" t="n">
        <v>5.236950616366583e-05</v>
      </c>
      <c r="BN134" s="36" t="n"/>
      <c r="BO134" s="36" t="n"/>
      <c r="BP134" s="36" t="n"/>
      <c r="BQ134" s="36" t="n">
        <v>0.0003164119195017267</v>
      </c>
      <c r="BR134" s="36" t="n">
        <v>2.289672325204432e-05</v>
      </c>
      <c r="BS134" s="36" t="n">
        <v>0.0002644659039508505</v>
      </c>
      <c r="BT134" s="36" t="n"/>
      <c r="BU134" s="37" t="str">
        <f>IF(ROW()&gt;=2+1,IF(COUNT(INDIRECT(ADDRESS(ROW(BS134)-2,COLUMN(BS134))&amp;":"&amp;ADDRESS(ROW(BS134)+2,COLUMN(BS134))))=5,AVERAGE(INDIRECT(ADDRESS(ROW(BS134)-2,COLUMN(BS134))&amp;":"&amp;ADDRESS(ROW(BS134)+2,COLUMN(BS134)))),""),"")</f>
        <v/>
      </c>
      <c r="CB134" s="42" t="n">
        <v>1800673.892837963</v>
      </c>
      <c r="CC134" s="42" t="n"/>
      <c r="CD134" s="32" t="str">
        <f>IF(ROW()&gt;=2+1,IF(COUNT(INDIRECT(ADDRESS(ROW(CB134)-2,COLUMN(CB134))&amp;":"&amp;ADDRESS(ROW(CB134)+2,COLUMN(CB134))))=5,AVERAGE(INDIRECT(ADDRESS(ROW(CB134)-2,COLUMN(CB134))&amp;":"&amp;ADDRESS(ROW(CB134)+2,COLUMN(CB134)))),""),"")</f>
        <v/>
      </c>
      <c r="CL134" s="39" t="b">
        <v>0</v>
      </c>
      <c r="CM134" s="40" t="n"/>
      <c r="CN134" s="40" t="n"/>
      <c r="CO134" s="40" t="n"/>
    </row>
    <row r="135" ht="15.75" customHeight="1" s="38">
      <c r="A135" s="29" t="n">
        <v>44177</v>
      </c>
      <c r="D135" s="31" t="inlineStr">
        <is>
          <t>O</t>
        </is>
      </c>
      <c r="E135" s="31" t="str">
        <f>"PS"</f>
        <v>PS</v>
      </c>
      <c r="F135" s="30">
        <f>FALSE</f>
        <v>0</v>
      </c>
      <c r="G135" s="30" t="n">
        <v>2</v>
      </c>
      <c r="AK135" s="41" t="n">
        <v>26.623</v>
      </c>
      <c r="BF135" s="42" t="n">
        <v>12786.8581500605</v>
      </c>
      <c r="BG135" s="42" t="n"/>
      <c r="BH135" s="32" t="str">
        <f>IF(ROW()&gt;=2+1,IF(COUNT(INDIRECT(ADDRESS(ROW(BF135)-2,COLUMN(BF135))&amp;":"&amp;ADDRESS(ROW(BF135)+2,COLUMN(BF135))))=5,AVERAGE(INDIRECT(ADDRESS(ROW(BF135)-2,COLUMN(BF135))&amp;":"&amp;ADDRESS(ROW(BF135)+2,COLUMN(BF135)))),""),"")</f>
        <v/>
      </c>
      <c r="BL135" s="36" t="n">
        <v>0.0003058345694128764</v>
      </c>
      <c r="BM135" s="36" t="n">
        <v>4.895293955553385e-05</v>
      </c>
      <c r="BN135" s="36" t="n"/>
      <c r="BO135" s="36" t="n"/>
      <c r="BP135" s="36" t="n"/>
      <c r="BQ135" s="36" t="n">
        <v>0.0004731124116471923</v>
      </c>
      <c r="BR135" s="36" t="n">
        <v>4.989769092277531e-05</v>
      </c>
      <c r="BS135" s="36" t="n">
        <v>0.0003894734905300343</v>
      </c>
      <c r="BT135" s="36" t="n"/>
      <c r="BU135" s="37" t="str">
        <f>IF(ROW()&gt;=2+1,IF(COUNT(INDIRECT(ADDRESS(ROW(BS135)-2,COLUMN(BS135))&amp;":"&amp;ADDRESS(ROW(BS135)+2,COLUMN(BS135))))=5,AVERAGE(INDIRECT(ADDRESS(ROW(BS135)-2,COLUMN(BS135))&amp;":"&amp;ADDRESS(ROW(BS135)+2,COLUMN(BS135)))),""),"")</f>
        <v/>
      </c>
      <c r="CB135" s="42" t="n">
        <v>3012978.709458837</v>
      </c>
      <c r="CC135" s="42" t="n"/>
      <c r="CD135" s="32" t="str">
        <f>IF(ROW()&gt;=2+1,IF(COUNT(INDIRECT(ADDRESS(ROW(CB135)-2,COLUMN(CB135))&amp;":"&amp;ADDRESS(ROW(CB135)+2,COLUMN(CB135))))=5,AVERAGE(INDIRECT(ADDRESS(ROW(CB135)-2,COLUMN(CB135))&amp;":"&amp;ADDRESS(ROW(CB135)+2,COLUMN(CB135)))),""),"")</f>
        <v/>
      </c>
      <c r="CL135" s="39" t="b">
        <v>0</v>
      </c>
      <c r="CM135" s="40" t="n"/>
      <c r="CN135" s="40" t="n"/>
      <c r="CO135" s="40" t="n"/>
    </row>
    <row r="136" ht="15.75" customHeight="1" s="38">
      <c r="A136" s="29" t="n">
        <v>44178</v>
      </c>
      <c r="D136" s="31" t="inlineStr">
        <is>
          <t>O</t>
        </is>
      </c>
      <c r="E136" s="31" t="str">
        <f>"PS"</f>
        <v>PS</v>
      </c>
      <c r="F136" s="30">
        <f>FALSE</f>
        <v>0</v>
      </c>
      <c r="G136" s="30" t="n">
        <v>2</v>
      </c>
      <c r="AK136" s="41" t="n">
        <v>26.58</v>
      </c>
      <c r="BF136" s="42" t="n">
        <v>10730.0127537968</v>
      </c>
      <c r="BG136" s="42" t="n"/>
      <c r="BH136" s="32" t="str">
        <f>IF(ROW()&gt;=2+1,IF(COUNT(INDIRECT(ADDRESS(ROW(BF136)-2,COLUMN(BF136))&amp;":"&amp;ADDRESS(ROW(BF136)+2,COLUMN(BF136))))=5,AVERAGE(INDIRECT(ADDRESS(ROW(BF136)-2,COLUMN(BF136))&amp;":"&amp;ADDRESS(ROW(BF136)+2,COLUMN(BF136)))),""),"")</f>
        <v/>
      </c>
      <c r="BL136" s="36" t="n">
        <v>0.0002831985234109202</v>
      </c>
      <c r="BM136" s="36" t="n">
        <v>6.328702235201104e-05</v>
      </c>
      <c r="BN136" s="36" t="n"/>
      <c r="BO136" s="36" t="n"/>
      <c r="BP136" s="36" t="n"/>
      <c r="BQ136" s="36" t="n">
        <v>0.0003034935935598311</v>
      </c>
      <c r="BR136" s="36" t="n">
        <v>9.023273337007143e-05</v>
      </c>
      <c r="BS136" s="36" t="n">
        <v>0.0002933460584853756</v>
      </c>
      <c r="BT136" s="36" t="n"/>
      <c r="BU136" s="37" t="str">
        <f>IF(ROW()&gt;=2+1,IF(COUNT(INDIRECT(ADDRESS(ROW(BS136)-2,COLUMN(BS136))&amp;":"&amp;ADDRESS(ROW(BS136)+2,COLUMN(BS136))))=5,AVERAGE(INDIRECT(ADDRESS(ROW(BS136)-2,COLUMN(BS136))&amp;":"&amp;ADDRESS(ROW(BS136)+2,COLUMN(BS136)))),""),"")</f>
        <v/>
      </c>
      <c r="CB136" s="42" t="n">
        <v>2218770.00998742</v>
      </c>
      <c r="CC136" s="42" t="n"/>
      <c r="CD136" s="32" t="str">
        <f>IF(ROW()&gt;=2+1,IF(COUNT(INDIRECT(ADDRESS(ROW(CB136)-2,COLUMN(CB136))&amp;":"&amp;ADDRESS(ROW(CB136)+2,COLUMN(CB136))))=5,AVERAGE(INDIRECT(ADDRESS(ROW(CB136)-2,COLUMN(CB136))&amp;":"&amp;ADDRESS(ROW(CB136)+2,COLUMN(CB136)))),""),"")</f>
        <v/>
      </c>
      <c r="CL136" s="39" t="b">
        <v>0</v>
      </c>
      <c r="CM136" s="40" t="n"/>
      <c r="CN136" s="40" t="n"/>
      <c r="CO136" s="40" t="n"/>
    </row>
    <row r="137" ht="15.75" customHeight="1" s="38">
      <c r="A137" s="29" t="n">
        <v>44179</v>
      </c>
      <c r="D137" s="31" t="inlineStr">
        <is>
          <t>O</t>
        </is>
      </c>
      <c r="E137" s="31" t="str">
        <f>"PS"</f>
        <v>PS</v>
      </c>
      <c r="F137" s="30">
        <f>FALSE</f>
        <v>0</v>
      </c>
      <c r="G137" s="30" t="n">
        <v>2</v>
      </c>
      <c r="AK137" s="41" t="n">
        <v>26.747</v>
      </c>
      <c r="BF137" s="42" t="n">
        <v>11061.98914970316</v>
      </c>
      <c r="BG137" s="42" t="n"/>
      <c r="BH137" s="32" t="str">
        <f>IF(ROW()&gt;=2+1,IF(COUNT(INDIRECT(ADDRESS(ROW(BF137)-2,COLUMN(BF137))&amp;":"&amp;ADDRESS(ROW(BF137)+2,COLUMN(BF137))))=5,AVERAGE(INDIRECT(ADDRESS(ROW(BF137)-2,COLUMN(BF137))&amp;":"&amp;ADDRESS(ROW(BF137)+2,COLUMN(BF137)))),""),"")</f>
        <v/>
      </c>
      <c r="BL137" s="36" t="n">
        <v>0.0003290106176337206</v>
      </c>
      <c r="BM137" s="36" t="n">
        <v>2.829255050669787e-05</v>
      </c>
      <c r="BN137" s="36" t="n"/>
      <c r="BO137" s="36" t="n"/>
      <c r="BP137" s="36" t="n"/>
      <c r="BQ137" s="36" t="n">
        <v>0.0003718647694356868</v>
      </c>
      <c r="BR137" s="36" t="n">
        <v>4.835083306336158e-05</v>
      </c>
      <c r="BS137" s="36" t="n">
        <v>0.0003504376935347037</v>
      </c>
      <c r="BT137" s="36" t="n"/>
      <c r="BU137" s="37" t="str">
        <f>IF(ROW()&gt;=2+1,IF(COUNT(INDIRECT(ADDRESS(ROW(BS137)-2,COLUMN(BS137))&amp;":"&amp;ADDRESS(ROW(BS137)+2,COLUMN(BS137))))=5,AVERAGE(INDIRECT(ADDRESS(ROW(BS137)-2,COLUMN(BS137))&amp;":"&amp;ADDRESS(ROW(BS137)+2,COLUMN(BS137)))),""),"")</f>
        <v/>
      </c>
      <c r="CB137" s="42" t="n">
        <v>2282101.568589156</v>
      </c>
      <c r="CC137" s="42" t="n"/>
      <c r="CD137" s="32" t="str">
        <f>IF(ROW()&gt;=2+1,IF(COUNT(INDIRECT(ADDRESS(ROW(CB137)-2,COLUMN(CB137))&amp;":"&amp;ADDRESS(ROW(CB137)+2,COLUMN(CB137))))=5,AVERAGE(INDIRECT(ADDRESS(ROW(CB137)-2,COLUMN(CB137))&amp;":"&amp;ADDRESS(ROW(CB137)+2,COLUMN(CB137)))),""),"")</f>
        <v/>
      </c>
      <c r="CL137" s="39" t="b">
        <v>0</v>
      </c>
      <c r="CM137" s="40" t="n"/>
      <c r="CN137" s="40" t="n"/>
      <c r="CO137" s="40" t="n"/>
    </row>
    <row r="138" ht="15.75" customHeight="1" s="38">
      <c r="A138" s="29" t="n">
        <v>44180</v>
      </c>
      <c r="D138" s="31" t="inlineStr">
        <is>
          <t>O</t>
        </is>
      </c>
      <c r="E138" s="31" t="str">
        <f>"PS"</f>
        <v>PS</v>
      </c>
      <c r="F138" s="30">
        <f>FALSE</f>
        <v>0</v>
      </c>
      <c r="G138" s="30" t="n">
        <v>2</v>
      </c>
      <c r="AK138" s="41" t="n">
        <v>26.307</v>
      </c>
      <c r="BF138" s="42" t="n">
        <v>8001.090458316173</v>
      </c>
      <c r="BG138" s="42" t="n"/>
      <c r="BH138" s="32" t="str">
        <f>IF(ROW()&gt;=2+1,IF(COUNT(INDIRECT(ADDRESS(ROW(BF138)-2,COLUMN(BF138))&amp;":"&amp;ADDRESS(ROW(BF138)+2,COLUMN(BF138))))=5,AVERAGE(INDIRECT(ADDRESS(ROW(BF138)-2,COLUMN(BF138))&amp;":"&amp;ADDRESS(ROW(BF138)+2,COLUMN(BF138)))),""),"")</f>
        <v/>
      </c>
      <c r="BL138" s="36" t="n">
        <v>0.0002332482880735736</v>
      </c>
      <c r="BM138" s="36" t="n">
        <v>5.288559103786456e-05</v>
      </c>
      <c r="BN138" s="36" t="n"/>
      <c r="BO138" s="36" t="n"/>
      <c r="BP138" s="36" t="n"/>
      <c r="BQ138" s="36" t="n">
        <v>0.000150623237861661</v>
      </c>
      <c r="BR138" s="36" t="n">
        <v>5.879653145286575e-05</v>
      </c>
      <c r="BS138" s="36" t="n">
        <v>0.0001919357629676173</v>
      </c>
      <c r="BT138" s="36" t="n"/>
      <c r="BU138" s="37" t="str">
        <f>IF(ROW()&gt;=2+1,IF(COUNT(INDIRECT(ADDRESS(ROW(BS138)-2,COLUMN(BS138))&amp;":"&amp;ADDRESS(ROW(BS138)+2,COLUMN(BS138))))=5,AVERAGE(INDIRECT(ADDRESS(ROW(BS138)-2,COLUMN(BS138))&amp;":"&amp;ADDRESS(ROW(BS138)+2,COLUMN(BS138)))),""),"")</f>
        <v/>
      </c>
      <c r="CB138" s="42" t="n">
        <v>1235021.118223074</v>
      </c>
      <c r="CC138" s="42" t="n"/>
      <c r="CD138" s="32" t="str">
        <f>IF(ROW()&gt;=2+1,IF(COUNT(INDIRECT(ADDRESS(ROW(CB138)-2,COLUMN(CB138))&amp;":"&amp;ADDRESS(ROW(CB138)+2,COLUMN(CB138))))=5,AVERAGE(INDIRECT(ADDRESS(ROW(CB138)-2,COLUMN(CB138))&amp;":"&amp;ADDRESS(ROW(CB138)+2,COLUMN(CB138)))),""),"")</f>
        <v/>
      </c>
      <c r="CL138" s="39" t="b">
        <v>0</v>
      </c>
      <c r="CM138" s="40" t="n"/>
      <c r="CN138" s="40" t="n"/>
      <c r="CO138" s="40" t="n"/>
    </row>
    <row r="139" ht="15.75" customHeight="1" s="38">
      <c r="A139" s="29" t="n">
        <v>44181</v>
      </c>
      <c r="D139" s="31" t="inlineStr">
        <is>
          <t>O</t>
        </is>
      </c>
      <c r="E139" s="31" t="str">
        <f>"PS"</f>
        <v>PS</v>
      </c>
      <c r="F139" s="30">
        <f>FALSE</f>
        <v>0</v>
      </c>
      <c r="G139" s="30" t="n">
        <v>2</v>
      </c>
      <c r="AK139" s="41" t="n">
        <v>28.832</v>
      </c>
      <c r="BF139" s="42" t="n">
        <v>2264.340675500134</v>
      </c>
      <c r="BG139" s="42" t="n"/>
      <c r="BH139" s="32" t="str">
        <f>IF(ROW()&gt;=2+1,IF(COUNT(INDIRECT(ADDRESS(ROW(BF139)-2,COLUMN(BF139))&amp;":"&amp;ADDRESS(ROW(BF139)+2,COLUMN(BF139))))=5,AVERAGE(INDIRECT(ADDRESS(ROW(BF139)-2,COLUMN(BF139))&amp;":"&amp;ADDRESS(ROW(BF139)+2,COLUMN(BF139)))),""),"")</f>
        <v/>
      </c>
      <c r="BL139" s="36" t="n">
        <v>0.0003677856496120997</v>
      </c>
      <c r="BM139" s="36" t="n">
        <v>0.0001996466953161541</v>
      </c>
      <c r="BN139" s="36" t="n"/>
      <c r="BO139" s="36" t="n"/>
      <c r="BP139" s="36" t="n"/>
      <c r="BQ139" s="36" t="n">
        <v>0.0004954164241392982</v>
      </c>
      <c r="BR139" s="36" t="n">
        <v>0.000244805773063939</v>
      </c>
      <c r="BS139" s="36" t="n">
        <v>0.0004316010368756989</v>
      </c>
      <c r="BT139" s="36" t="n"/>
      <c r="BU139" s="37" t="str">
        <f>IF(ROW()&gt;=2+1,IF(COUNT(INDIRECT(ADDRESS(ROW(BS139)-2,COLUMN(BS139))&amp;":"&amp;ADDRESS(ROW(BS139)+2,COLUMN(BS139))))=5,AVERAGE(INDIRECT(ADDRESS(ROW(BS139)-2,COLUMN(BS139))&amp;":"&amp;ADDRESS(ROW(BS139)+2,COLUMN(BS139)))),""),"")</f>
        <v/>
      </c>
      <c r="CB139" s="42" t="n">
        <v>122573.7661005993</v>
      </c>
      <c r="CC139" s="42" t="n"/>
      <c r="CD139" s="32" t="str">
        <f>IF(ROW()&gt;=2+1,IF(COUNT(INDIRECT(ADDRESS(ROW(CB139)-2,COLUMN(CB139))&amp;":"&amp;ADDRESS(ROW(CB139)+2,COLUMN(CB139))))=5,AVERAGE(INDIRECT(ADDRESS(ROW(CB139)-2,COLUMN(CB139))&amp;":"&amp;ADDRESS(ROW(CB139)+2,COLUMN(CB139)))),""),"")</f>
        <v/>
      </c>
      <c r="CL139" s="39" t="b">
        <v>0</v>
      </c>
      <c r="CM139" s="40" t="n"/>
      <c r="CN139" s="40" t="n"/>
      <c r="CO139" s="40" t="n"/>
    </row>
    <row r="140" ht="15.75" customHeight="1" s="38">
      <c r="A140" s="29" t="n">
        <v>44182</v>
      </c>
      <c r="D140" s="31" t="inlineStr">
        <is>
          <t>O</t>
        </is>
      </c>
      <c r="E140" s="31" t="str">
        <f>"PS"</f>
        <v>PS</v>
      </c>
      <c r="F140" s="30">
        <f>FALSE</f>
        <v>0</v>
      </c>
      <c r="G140" s="30" t="n">
        <v>2</v>
      </c>
      <c r="AK140" s="41" t="n">
        <v>26.853</v>
      </c>
      <c r="BF140" s="42" t="n">
        <v>4642.007865636401</v>
      </c>
      <c r="BG140" s="42" t="n"/>
      <c r="BH140" s="32" t="str">
        <f>IF(ROW()&gt;=2+1,IF(COUNT(INDIRECT(ADDRESS(ROW(BF140)-2,COLUMN(BF140))&amp;":"&amp;ADDRESS(ROW(BF140)+2,COLUMN(BF140))))=5,AVERAGE(INDIRECT(ADDRESS(ROW(BF140)-2,COLUMN(BF140))&amp;":"&amp;ADDRESS(ROW(BF140)+2,COLUMN(BF140)))),""),"")</f>
        <v/>
      </c>
      <c r="BL140" s="36" t="n">
        <v>0.0002429299588654129</v>
      </c>
      <c r="BM140" s="36" t="n">
        <v>1.074478463545876e-05</v>
      </c>
      <c r="BN140" s="36" t="n"/>
      <c r="BO140" s="36" t="n"/>
      <c r="BP140" s="36" t="n"/>
      <c r="BQ140" s="36" t="n">
        <v>0.000269971217745536</v>
      </c>
      <c r="BR140" s="36" t="n">
        <v>2.086377537336119e-05</v>
      </c>
      <c r="BS140" s="36" t="n">
        <v>0.0002564505883054744</v>
      </c>
      <c r="BT140" s="36" t="n"/>
      <c r="BU140" s="37" t="str">
        <f>IF(ROW()&gt;=2+1,IF(COUNT(INDIRECT(ADDRESS(ROW(BS140)-2,COLUMN(BS140))&amp;":"&amp;ADDRESS(ROW(BS140)+2,COLUMN(BS140))))=5,AVERAGE(INDIRECT(ADDRESS(ROW(BS140)-2,COLUMN(BS140))&amp;":"&amp;ADDRESS(ROW(BS140)+2,COLUMN(BS140)))),""),"")</f>
        <v/>
      </c>
      <c r="CB140" s="42" t="n">
        <v>478883.8248189828</v>
      </c>
      <c r="CC140" s="42" t="n"/>
      <c r="CD140" s="32" t="str">
        <f>IF(ROW()&gt;=2+1,IF(COUNT(INDIRECT(ADDRESS(ROW(CB140)-2,COLUMN(CB140))&amp;":"&amp;ADDRESS(ROW(CB140)+2,COLUMN(CB140))))=5,AVERAGE(INDIRECT(ADDRESS(ROW(CB140)-2,COLUMN(CB140))&amp;":"&amp;ADDRESS(ROW(CB140)+2,COLUMN(CB140)))),""),"")</f>
        <v/>
      </c>
      <c r="CL140" s="39" t="b">
        <v>0</v>
      </c>
      <c r="CM140" s="40" t="n"/>
      <c r="CN140" s="40" t="n"/>
      <c r="CO140" s="40" t="n"/>
    </row>
    <row r="141" ht="15.75" customHeight="1" s="38">
      <c r="A141" s="29" t="n">
        <v>44183</v>
      </c>
      <c r="D141" s="31" t="inlineStr">
        <is>
          <t>O</t>
        </is>
      </c>
      <c r="E141" s="31" t="str">
        <f>"PS"</f>
        <v>PS</v>
      </c>
      <c r="F141" s="30">
        <f>FALSE</f>
        <v>0</v>
      </c>
      <c r="G141" s="30" t="n">
        <v>2</v>
      </c>
      <c r="AK141" s="41" t="n">
        <v>26.773</v>
      </c>
      <c r="BF141" s="42" t="n">
        <v>7742.922882878191</v>
      </c>
      <c r="BG141" s="42" t="n"/>
      <c r="BH141" s="32" t="str">
        <f>IF(ROW()&gt;=2+1,IF(COUNT(INDIRECT(ADDRESS(ROW(BF141)-2,COLUMN(BF141))&amp;":"&amp;ADDRESS(ROW(BF141)+2,COLUMN(BF141))))=5,AVERAGE(INDIRECT(ADDRESS(ROW(BF141)-2,COLUMN(BF141))&amp;":"&amp;ADDRESS(ROW(BF141)+2,COLUMN(BF141)))),""),"")</f>
        <v/>
      </c>
      <c r="BL141" s="36" t="n">
        <v>0.0003752313775197502</v>
      </c>
      <c r="BM141" s="36" t="n">
        <v>2.237596260219569e-05</v>
      </c>
      <c r="BN141" s="36" t="n"/>
      <c r="BO141" s="36" t="n"/>
      <c r="BP141" s="36" t="n"/>
      <c r="BQ141" s="36" t="n">
        <v>0.0004282597306941014</v>
      </c>
      <c r="BR141" s="36" t="n">
        <v>7.34030190525859e-05</v>
      </c>
      <c r="BS141" s="36" t="n">
        <v>0.0004017455541069258</v>
      </c>
      <c r="BT141" s="36" t="n"/>
      <c r="BU141" s="37" t="str">
        <f>IF(ROW()&gt;=2+1,IF(COUNT(INDIRECT(ADDRESS(ROW(BS141)-2,COLUMN(BS141))&amp;":"&amp;ADDRESS(ROW(BS141)+2,COLUMN(BS141))))=5,AVERAGE(INDIRECT(ADDRESS(ROW(BS141)-2,COLUMN(BS141))&amp;":"&amp;ADDRESS(ROW(BS141)+2,COLUMN(BS141)))),""),"")</f>
        <v/>
      </c>
      <c r="CB141" s="42" t="n">
        <v>1294972.245284046</v>
      </c>
      <c r="CC141" s="42" t="n"/>
      <c r="CD141" s="32" t="str">
        <f>IF(ROW()&gt;=2+1,IF(COUNT(INDIRECT(ADDRESS(ROW(CB141)-2,COLUMN(CB141))&amp;":"&amp;ADDRESS(ROW(CB141)+2,COLUMN(CB141))))=5,AVERAGE(INDIRECT(ADDRESS(ROW(CB141)-2,COLUMN(CB141))&amp;":"&amp;ADDRESS(ROW(CB141)+2,COLUMN(CB141)))),""),"")</f>
        <v/>
      </c>
      <c r="CL141" s="39" t="b">
        <v>0</v>
      </c>
      <c r="CM141" s="40" t="n"/>
      <c r="CN141" s="40" t="n"/>
      <c r="CO141" s="40" t="n"/>
    </row>
    <row r="142" ht="15.75" customHeight="1" s="38">
      <c r="A142" s="29" t="n">
        <v>44184</v>
      </c>
      <c r="D142" s="31" t="inlineStr">
        <is>
          <t>O</t>
        </is>
      </c>
      <c r="E142" s="31" t="str">
        <f>"PS"</f>
        <v>PS</v>
      </c>
      <c r="F142" s="30">
        <f>FALSE</f>
        <v>0</v>
      </c>
      <c r="G142" s="30" t="n">
        <v>2</v>
      </c>
      <c r="AK142" s="41" t="n">
        <v>25.853</v>
      </c>
      <c r="BF142" s="42" t="n">
        <v>13948.01382580151</v>
      </c>
      <c r="BG142" s="42" t="n"/>
      <c r="BH142" s="32" t="str">
        <f>IF(ROW()&gt;=2+1,IF(COUNT(INDIRECT(ADDRESS(ROW(BF142)-2,COLUMN(BF142))&amp;":"&amp;ADDRESS(ROW(BF142)+2,COLUMN(BF142))))=5,AVERAGE(INDIRECT(ADDRESS(ROW(BF142)-2,COLUMN(BF142))&amp;":"&amp;ADDRESS(ROW(BF142)+2,COLUMN(BF142)))),""),"")</f>
        <v/>
      </c>
      <c r="BL142" s="36" t="n">
        <v>0.0003123192857906141</v>
      </c>
      <c r="BM142" s="36" t="n">
        <v>2.387635268240633e-05</v>
      </c>
      <c r="BN142" s="36" t="n"/>
      <c r="BO142" s="36" t="n"/>
      <c r="BP142" s="36" t="n"/>
      <c r="BQ142" s="36" t="n">
        <v>0.0004393419131661798</v>
      </c>
      <c r="BR142" s="36" t="n">
        <v>3.889716576772084e-05</v>
      </c>
      <c r="BS142" s="36" t="n">
        <v>0.0003758305994783969</v>
      </c>
      <c r="BT142" s="36" t="n"/>
      <c r="BU142" s="37" t="str">
        <f>IF(ROW()&gt;=2+1,IF(COUNT(INDIRECT(ADDRESS(ROW(BS142)-2,COLUMN(BS142))&amp;":"&amp;ADDRESS(ROW(BS142)+2,COLUMN(BS142))))=5,AVERAGE(INDIRECT(ADDRESS(ROW(BS142)-2,COLUMN(BS142))&amp;":"&amp;ADDRESS(ROW(BS142)+2,COLUMN(BS142)))),""),"")</f>
        <v/>
      </c>
      <c r="CB142" s="42" t="n">
        <v>3690714.140609782</v>
      </c>
      <c r="CC142" s="42" t="n"/>
      <c r="CD142" s="32" t="str">
        <f>IF(ROW()&gt;=2+1,IF(COUNT(INDIRECT(ADDRESS(ROW(CB142)-2,COLUMN(CB142))&amp;":"&amp;ADDRESS(ROW(CB142)+2,COLUMN(CB142))))=5,AVERAGE(INDIRECT(ADDRESS(ROW(CB142)-2,COLUMN(CB142))&amp;":"&amp;ADDRESS(ROW(CB142)+2,COLUMN(CB142)))),""),"")</f>
        <v/>
      </c>
      <c r="CL142" s="39" t="b">
        <v>0</v>
      </c>
      <c r="CM142" s="40" t="n"/>
      <c r="CN142" s="40" t="n"/>
      <c r="CO142" s="40" t="n"/>
    </row>
    <row r="143" ht="15.75" customHeight="1" s="38">
      <c r="A143" s="29" t="n">
        <v>44185</v>
      </c>
      <c r="D143" s="31" t="inlineStr">
        <is>
          <t>O</t>
        </is>
      </c>
      <c r="E143" s="31" t="str">
        <f>"PS"</f>
        <v>PS</v>
      </c>
      <c r="F143" s="30">
        <f>FALSE</f>
        <v>0</v>
      </c>
      <c r="G143" s="30" t="n">
        <v>2</v>
      </c>
      <c r="AK143" s="41" t="n">
        <v>26.813</v>
      </c>
      <c r="BF143" s="42" t="n">
        <v>5833.714373483486</v>
      </c>
      <c r="BG143" s="42" t="n"/>
      <c r="BH143" s="32" t="str">
        <f>IF(ROW()&gt;=2+1,IF(COUNT(INDIRECT(ADDRESS(ROW(BF143)-2,COLUMN(BF143))&amp;":"&amp;ADDRESS(ROW(BF143)+2,COLUMN(BF143))))=5,AVERAGE(INDIRECT(ADDRESS(ROW(BF143)-2,COLUMN(BF143))&amp;":"&amp;ADDRESS(ROW(BF143)+2,COLUMN(BF143)))),""),"")</f>
        <v/>
      </c>
      <c r="BL143" s="36" t="n">
        <v>0.0003805047946260896</v>
      </c>
      <c r="BM143" s="36" t="n">
        <v>4.559038801165468e-05</v>
      </c>
      <c r="BN143" s="36" t="n"/>
      <c r="BO143" s="36" t="n"/>
      <c r="BP143" s="36" t="n"/>
      <c r="BQ143" s="36" t="n">
        <v>0.0004558372787581681</v>
      </c>
      <c r="BR143" s="36" t="n">
        <v>0.0001678448016007775</v>
      </c>
      <c r="BS143" s="36" t="n">
        <v>0.0004181710366921289</v>
      </c>
      <c r="BT143" s="36" t="n"/>
      <c r="BU143" s="37" t="str">
        <f>IF(ROW()&gt;=2+1,IF(COUNT(INDIRECT(ADDRESS(ROW(BS143)-2,COLUMN(BS143))&amp;":"&amp;ADDRESS(ROW(BS143)+2,COLUMN(BS143))))=5,AVERAGE(INDIRECT(ADDRESS(ROW(BS143)-2,COLUMN(BS143))&amp;":"&amp;ADDRESS(ROW(BS143)+2,COLUMN(BS143)))),""),"")</f>
        <v/>
      </c>
      <c r="CB143" s="42" t="n">
        <v>681673.0822617389</v>
      </c>
      <c r="CC143" s="42" t="n"/>
      <c r="CD143" s="32" t="str">
        <f>IF(ROW()&gt;=2+1,IF(COUNT(INDIRECT(ADDRESS(ROW(CB143)-2,COLUMN(CB143))&amp;":"&amp;ADDRESS(ROW(CB143)+2,COLUMN(CB143))))=5,AVERAGE(INDIRECT(ADDRESS(ROW(CB143)-2,COLUMN(CB143))&amp;":"&amp;ADDRESS(ROW(CB143)+2,COLUMN(CB143)))),""),"")</f>
        <v/>
      </c>
      <c r="CL143" s="39" t="b">
        <v>0</v>
      </c>
      <c r="CM143" s="40" t="n"/>
      <c r="CN143" s="40" t="n"/>
      <c r="CO143" s="40" t="n"/>
    </row>
    <row r="144" ht="15.75" customHeight="1" s="38">
      <c r="A144" s="29" t="n">
        <v>44186</v>
      </c>
      <c r="D144" s="31" t="inlineStr">
        <is>
          <t>O</t>
        </is>
      </c>
      <c r="E144" s="31" t="str">
        <f>"PS"</f>
        <v>PS</v>
      </c>
      <c r="F144" s="30">
        <f>FALSE</f>
        <v>0</v>
      </c>
      <c r="G144" s="30" t="n">
        <v>2</v>
      </c>
      <c r="AK144" s="41" t="n">
        <v>26.34</v>
      </c>
      <c r="BF144" s="42" t="n">
        <v>8980.143636365114</v>
      </c>
      <c r="BG144" s="42" t="n"/>
      <c r="BH144" s="32" t="str">
        <f>IF(ROW()&gt;=2+1,IF(COUNT(INDIRECT(ADDRESS(ROW(BF144)-2,COLUMN(BF144))&amp;":"&amp;ADDRESS(ROW(BF144)+2,COLUMN(BF144))))=5,AVERAGE(INDIRECT(ADDRESS(ROW(BF144)-2,COLUMN(BF144))&amp;":"&amp;ADDRESS(ROW(BF144)+2,COLUMN(BF144)))),""),"")</f>
        <v/>
      </c>
      <c r="BL144" s="36" t="n">
        <v>0.0003006007884261961</v>
      </c>
      <c r="BM144" s="36" t="n">
        <v>6.030448160020229e-05</v>
      </c>
      <c r="BN144" s="36" t="n"/>
      <c r="BO144" s="36" t="n"/>
      <c r="BP144" s="36" t="n"/>
      <c r="BQ144" s="36" t="n">
        <v>0.0003965437822031654</v>
      </c>
      <c r="BR144" s="36" t="n">
        <v>2.420368239384116e-05</v>
      </c>
      <c r="BS144" s="36" t="n">
        <v>0.0003485722853146807</v>
      </c>
      <c r="BT144" s="36" t="n"/>
      <c r="BU144" s="37" t="str">
        <f>IF(ROW()&gt;=2+1,IF(COUNT(INDIRECT(ADDRESS(ROW(BS144)-2,COLUMN(BS144))&amp;":"&amp;ADDRESS(ROW(BS144)+2,COLUMN(BS144))))=5,AVERAGE(INDIRECT(ADDRESS(ROW(BS144)-2,COLUMN(BS144))&amp;":"&amp;ADDRESS(ROW(BS144)+2,COLUMN(BS144)))),""),"")</f>
        <v/>
      </c>
      <c r="CB144" s="42" t="n">
        <v>1457074.314600293</v>
      </c>
      <c r="CC144" s="42" t="n"/>
      <c r="CD144" s="32" t="str">
        <f>IF(ROW()&gt;=2+1,IF(COUNT(INDIRECT(ADDRESS(ROW(CB144)-2,COLUMN(CB144))&amp;":"&amp;ADDRESS(ROW(CB144)+2,COLUMN(CB144))))=5,AVERAGE(INDIRECT(ADDRESS(ROW(CB144)-2,COLUMN(CB144))&amp;":"&amp;ADDRESS(ROW(CB144)+2,COLUMN(CB144)))),""),"")</f>
        <v/>
      </c>
      <c r="CL144" s="39" t="b">
        <v>0</v>
      </c>
      <c r="CM144" s="40" t="n"/>
      <c r="CN144" s="40" t="n"/>
      <c r="CO144" s="40" t="n"/>
    </row>
    <row r="145" ht="15.75" customHeight="1" s="38">
      <c r="A145" s="29" t="n">
        <v>44187</v>
      </c>
      <c r="D145" s="31" t="inlineStr">
        <is>
          <t>O</t>
        </is>
      </c>
      <c r="E145" s="31" t="str">
        <f>"PS"</f>
        <v>PS</v>
      </c>
      <c r="F145" s="30">
        <f>FALSE</f>
        <v>0</v>
      </c>
      <c r="G145" s="30" t="n">
        <v>2</v>
      </c>
      <c r="AK145" s="41" t="n">
        <v>25.147</v>
      </c>
      <c r="BF145" s="42" t="n">
        <v>4285.246670995746</v>
      </c>
      <c r="BG145" s="42" t="n"/>
      <c r="BH145" s="32" t="str">
        <f>IF(ROW()&gt;=2+1,IF(COUNT(INDIRECT(ADDRESS(ROW(BF145)-2,COLUMN(BF145))&amp;":"&amp;ADDRESS(ROW(BF145)+2,COLUMN(BF145))))=5,AVERAGE(INDIRECT(ADDRESS(ROW(BF145)-2,COLUMN(BF145))&amp;":"&amp;ADDRESS(ROW(BF145)+2,COLUMN(BF145)))),""),"")</f>
        <v/>
      </c>
      <c r="BL145" s="36" t="n">
        <v>5.79306216760071e-05</v>
      </c>
      <c r="BM145" s="36" t="n">
        <v>1.832474706368319e-05</v>
      </c>
      <c r="BN145" s="36" t="n"/>
      <c r="BO145" s="36" t="n"/>
      <c r="BP145" s="36" t="n"/>
      <c r="BQ145" s="36" t="n">
        <v>8.217174391829855e-05</v>
      </c>
      <c r="BR145" s="36" t="n">
        <v>1.739432949275634e-05</v>
      </c>
      <c r="BS145" s="36" t="n">
        <v>7.005118279715283e-05</v>
      </c>
      <c r="BT145" s="36" t="n"/>
      <c r="BU145" s="37" t="str">
        <f>IF(ROW()&gt;=2+1,IF(COUNT(INDIRECT(ADDRESS(ROW(BS145)-2,COLUMN(BS145))&amp;":"&amp;ADDRESS(ROW(BS145)+2,COLUMN(BS145))))=5,AVERAGE(INDIRECT(ADDRESS(ROW(BS145)-2,COLUMN(BS145))&amp;":"&amp;ADDRESS(ROW(BS145)+2,COLUMN(BS145)))),""),"")</f>
        <v/>
      </c>
      <c r="CB145" s="42" t="n">
        <v>343853.857777574</v>
      </c>
      <c r="CC145" s="42" t="n"/>
      <c r="CD145" s="32" t="str">
        <f>IF(ROW()&gt;=2+1,IF(COUNT(INDIRECT(ADDRESS(ROW(CB145)-2,COLUMN(CB145))&amp;":"&amp;ADDRESS(ROW(CB145)+2,COLUMN(CB145))))=5,AVERAGE(INDIRECT(ADDRESS(ROW(CB145)-2,COLUMN(CB145))&amp;":"&amp;ADDRESS(ROW(CB145)+2,COLUMN(CB145)))),""),"")</f>
        <v/>
      </c>
      <c r="CL145" s="39" t="b">
        <v>0</v>
      </c>
      <c r="CM145" s="40" t="n"/>
      <c r="CN145" s="40" t="n"/>
      <c r="CO145" s="40" t="n"/>
    </row>
    <row r="146" ht="15.75" customHeight="1" s="38">
      <c r="A146" s="29" t="n">
        <v>44188</v>
      </c>
      <c r="D146" s="31" t="inlineStr">
        <is>
          <t>O</t>
        </is>
      </c>
      <c r="E146" s="31" t="str">
        <f>"PS"</f>
        <v>PS</v>
      </c>
      <c r="F146" s="30">
        <f>FALSE</f>
        <v>0</v>
      </c>
      <c r="G146" s="30" t="n">
        <v>2</v>
      </c>
      <c r="AK146" s="41" t="n">
        <v>27.013</v>
      </c>
      <c r="BF146" s="42" t="n">
        <v>13110.23948436857</v>
      </c>
      <c r="BG146" s="42" t="n"/>
      <c r="BH146" s="32" t="str">
        <f>IF(ROW()&gt;=2+1,IF(COUNT(INDIRECT(ADDRESS(ROW(BF146)-2,COLUMN(BF146))&amp;":"&amp;ADDRESS(ROW(BF146)+2,COLUMN(BF146))))=5,AVERAGE(INDIRECT(ADDRESS(ROW(BF146)-2,COLUMN(BF146))&amp;":"&amp;ADDRESS(ROW(BF146)+2,COLUMN(BF146)))),""),"")</f>
        <v/>
      </c>
      <c r="BL146" s="36" t="n">
        <v>0.0008151014893364164</v>
      </c>
      <c r="BM146" s="36" t="n">
        <v>0.0002725453737134453</v>
      </c>
      <c r="BN146" s="36" t="n"/>
      <c r="BO146" s="36" t="n"/>
      <c r="BP146" s="36" t="n"/>
      <c r="BQ146" s="36" t="n">
        <v>0.0002805827235323902</v>
      </c>
      <c r="BR146" s="36" t="n">
        <v>7.608041532239466e-05</v>
      </c>
      <c r="BS146" s="36" t="n">
        <v>0.0005478421064344033</v>
      </c>
      <c r="BT146" s="36" t="n"/>
      <c r="BU146" s="37" t="str">
        <f>IF(ROW()&gt;=2+1,IF(COUNT(INDIRECT(ADDRESS(ROW(BS146)-2,COLUMN(BS146))&amp;":"&amp;ADDRESS(ROW(BS146)+2,COLUMN(BS146))))=5,AVERAGE(INDIRECT(ADDRESS(ROW(BS146)-2,COLUMN(BS146))&amp;":"&amp;ADDRESS(ROW(BS146)+2,COLUMN(BS146)))),""),"")</f>
        <v/>
      </c>
      <c r="CB146" s="42" t="n">
        <v>2479146.864541735</v>
      </c>
      <c r="CC146" s="42" t="n"/>
      <c r="CD146" s="32" t="str">
        <f>IF(ROW()&gt;=2+1,IF(COUNT(INDIRECT(ADDRESS(ROW(CB146)-2,COLUMN(CB146))&amp;":"&amp;ADDRESS(ROW(CB146)+2,COLUMN(CB146))))=5,AVERAGE(INDIRECT(ADDRESS(ROW(CB146)-2,COLUMN(CB146))&amp;":"&amp;ADDRESS(ROW(CB146)+2,COLUMN(CB146)))),""),"")</f>
        <v/>
      </c>
      <c r="CL146" s="39" t="b">
        <v>0</v>
      </c>
      <c r="CM146" s="40" t="n"/>
      <c r="CN146" s="40" t="n"/>
      <c r="CO146" s="40" t="n"/>
    </row>
    <row r="147" ht="15.75" customHeight="1" s="38">
      <c r="A147" s="29" t="n">
        <v>44189</v>
      </c>
      <c r="D147" s="31" t="inlineStr">
        <is>
          <t>O</t>
        </is>
      </c>
      <c r="E147" s="31" t="str">
        <f>"PS"</f>
        <v>PS</v>
      </c>
      <c r="F147" s="30">
        <f>FALSE</f>
        <v>0</v>
      </c>
      <c r="G147" s="30" t="n">
        <v>2</v>
      </c>
      <c r="AK147" s="41" t="n">
        <v>27.14</v>
      </c>
      <c r="BF147" s="42" t="n">
        <v>18093.15870708113</v>
      </c>
      <c r="BG147" s="42" t="n"/>
      <c r="BH147" s="32" t="str">
        <f>IF(ROW()&gt;=2+1,IF(COUNT(INDIRECT(ADDRESS(ROW(BF147)-2,COLUMN(BF147))&amp;":"&amp;ADDRESS(ROW(BF147)+2,COLUMN(BF147))))=5,AVERAGE(INDIRECT(ADDRESS(ROW(BF147)-2,COLUMN(BF147))&amp;":"&amp;ADDRESS(ROW(BF147)+2,COLUMN(BF147)))),""),"")</f>
        <v/>
      </c>
      <c r="BL147" s="36" t="n">
        <v>0.0007355477676341668</v>
      </c>
      <c r="BM147" s="36" t="n">
        <v>0.0001348294264620445</v>
      </c>
      <c r="BN147" s="36" t="n"/>
      <c r="BO147" s="36" t="n"/>
      <c r="BP147" s="36" t="n"/>
      <c r="BQ147" s="36" t="n">
        <v>0.000918103064491264</v>
      </c>
      <c r="BR147" s="36" t="n">
        <v>0.0002362241917298318</v>
      </c>
      <c r="BS147" s="36" t="n">
        <v>0.0008268254160627153</v>
      </c>
      <c r="BT147" s="36" t="n"/>
      <c r="BU147" s="37" t="str">
        <f>IF(ROW()&gt;=2+1,IF(COUNT(INDIRECT(ADDRESS(ROW(BS147)-2,COLUMN(BS147))&amp;":"&amp;ADDRESS(ROW(BS147)+2,COLUMN(BS147))))=5,AVERAGE(INDIRECT(ADDRESS(ROW(BS147)-2,COLUMN(BS147))&amp;":"&amp;ADDRESS(ROW(BS147)+2,COLUMN(BS147)))),""),"")</f>
        <v/>
      </c>
      <c r="CB147" s="42" t="n">
        <v>5720044.976354509</v>
      </c>
      <c r="CC147" s="42" t="n"/>
      <c r="CD147" s="32" t="str">
        <f>IF(ROW()&gt;=2+1,IF(COUNT(INDIRECT(ADDRESS(ROW(CB147)-2,COLUMN(CB147))&amp;":"&amp;ADDRESS(ROW(CB147)+2,COLUMN(CB147))))=5,AVERAGE(INDIRECT(ADDRESS(ROW(CB147)-2,COLUMN(CB147))&amp;":"&amp;ADDRESS(ROW(CB147)+2,COLUMN(CB147)))),""),"")</f>
        <v/>
      </c>
      <c r="CL147" s="39" t="b">
        <v>0</v>
      </c>
      <c r="CM147" s="40" t="n"/>
      <c r="CN147" s="40" t="n"/>
      <c r="CO147" s="40" t="n"/>
    </row>
    <row r="148" ht="15.75" customHeight="1" s="38">
      <c r="A148" s="29" t="n">
        <v>44190</v>
      </c>
      <c r="D148" s="31" t="inlineStr">
        <is>
          <t>O</t>
        </is>
      </c>
      <c r="E148" s="31" t="str">
        <f>"PS"</f>
        <v>PS</v>
      </c>
      <c r="F148" s="30">
        <f>FALSE</f>
        <v>0</v>
      </c>
      <c r="G148" s="30" t="n">
        <v>2</v>
      </c>
      <c r="AK148" s="41" t="n">
        <v>28.39</v>
      </c>
      <c r="BF148" s="42" t="n">
        <v>5965.182675078693</v>
      </c>
      <c r="BG148" s="42" t="n"/>
      <c r="BH148" s="32" t="str">
        <f>IF(ROW()&gt;=2+1,IF(COUNT(INDIRECT(ADDRESS(ROW(BF148)-2,COLUMN(BF148))&amp;":"&amp;ADDRESS(ROW(BF148)+2,COLUMN(BF148))))=5,AVERAGE(INDIRECT(ADDRESS(ROW(BF148)-2,COLUMN(BF148))&amp;":"&amp;ADDRESS(ROW(BF148)+2,COLUMN(BF148)))),""),"")</f>
        <v/>
      </c>
      <c r="BL148" s="36" t="n">
        <v>0.0006838535750864349</v>
      </c>
      <c r="BM148" s="36" t="n">
        <v>0.000175448463576661</v>
      </c>
      <c r="BN148" s="36" t="n"/>
      <c r="BO148" s="36" t="n"/>
      <c r="BP148" s="36" t="n"/>
      <c r="BQ148" s="36" t="n">
        <v>0.0006327131984988498</v>
      </c>
      <c r="BR148" s="36" t="n">
        <v>0.0001064676996375336</v>
      </c>
      <c r="BS148" s="36" t="n">
        <v>0.0006582833867926424</v>
      </c>
      <c r="BT148" s="36" t="n"/>
      <c r="BU148" s="37" t="str">
        <f>IF(ROW()&gt;=2+1,IF(COUNT(INDIRECT(ADDRESS(ROW(BS148)-2,COLUMN(BS148))&amp;":"&amp;ADDRESS(ROW(BS148)+2,COLUMN(BS148))))=5,AVERAGE(INDIRECT(ADDRESS(ROW(BS148)-2,COLUMN(BS148))&amp;":"&amp;ADDRESS(ROW(BS148)+2,COLUMN(BS148)))),""),"")</f>
        <v/>
      </c>
      <c r="CB148" s="42" t="n">
        <v>836618.4803463591</v>
      </c>
      <c r="CC148" s="42" t="n"/>
      <c r="CD148" s="32" t="str">
        <f>IF(ROW()&gt;=2+1,IF(COUNT(INDIRECT(ADDRESS(ROW(CB148)-2,COLUMN(CB148))&amp;":"&amp;ADDRESS(ROW(CB148)+2,COLUMN(CB148))))=5,AVERAGE(INDIRECT(ADDRESS(ROW(CB148)-2,COLUMN(CB148))&amp;":"&amp;ADDRESS(ROW(CB148)+2,COLUMN(CB148)))),""),"")</f>
        <v/>
      </c>
      <c r="CL148" s="39" t="b">
        <v>0</v>
      </c>
      <c r="CM148" s="40" t="n"/>
      <c r="CN148" s="40" t="n"/>
      <c r="CO148" s="40" t="n"/>
    </row>
    <row r="149" ht="15.75" customHeight="1" s="38">
      <c r="A149" s="29" t="n">
        <v>44191</v>
      </c>
      <c r="D149" s="31" t="inlineStr">
        <is>
          <t>O</t>
        </is>
      </c>
      <c r="E149" s="31" t="str">
        <f>"PS"</f>
        <v>PS</v>
      </c>
      <c r="F149" s="30">
        <f>FALSE</f>
        <v>0</v>
      </c>
      <c r="G149" s="30" t="n">
        <v>2</v>
      </c>
      <c r="AK149" s="41" t="n">
        <v>27.967</v>
      </c>
      <c r="BF149" s="42" t="n">
        <v>5779.126487635036</v>
      </c>
      <c r="BG149" s="42" t="n"/>
      <c r="BH149" s="32" t="str">
        <f>IF(ROW()&gt;=2+1,IF(COUNT(INDIRECT(ADDRESS(ROW(BF149)-2,COLUMN(BF149))&amp;":"&amp;ADDRESS(ROW(BF149)+2,COLUMN(BF149))))=5,AVERAGE(INDIRECT(ADDRESS(ROW(BF149)-2,COLUMN(BF149))&amp;":"&amp;ADDRESS(ROW(BF149)+2,COLUMN(BF149)))),""),"")</f>
        <v/>
      </c>
      <c r="BL149" s="36" t="n">
        <v>0.0005002144147677471</v>
      </c>
      <c r="BM149" s="36" t="n">
        <v>4.528557389098109e-05</v>
      </c>
      <c r="BN149" s="36" t="n"/>
      <c r="BO149" s="36" t="n"/>
      <c r="BP149" s="36" t="n"/>
      <c r="BQ149" s="36" t="n">
        <v>0.000446525081750572</v>
      </c>
      <c r="BR149" s="36" t="n">
        <v>1.750697971670131e-05</v>
      </c>
      <c r="BS149" s="36" t="n">
        <v>0.0004733697482591596</v>
      </c>
      <c r="BT149" s="36" t="n"/>
      <c r="BU149" s="37" t="str">
        <f>IF(ROW()&gt;=2+1,IF(COUNT(INDIRECT(ADDRESS(ROW(BS149)-2,COLUMN(BS149))&amp;":"&amp;ADDRESS(ROW(BS149)+2,COLUMN(BS149))))=5,AVERAGE(INDIRECT(ADDRESS(ROW(BS149)-2,COLUMN(BS149))&amp;":"&amp;ADDRESS(ROW(BS149)+2,COLUMN(BS149)))),""),"")</f>
        <v/>
      </c>
      <c r="CB149" s="42" t="n">
        <v>915997.7667534332</v>
      </c>
      <c r="CC149" s="42" t="n"/>
      <c r="CD149" s="32" t="str">
        <f>IF(ROW()&gt;=2+1,IF(COUNT(INDIRECT(ADDRESS(ROW(CB149)-2,COLUMN(CB149))&amp;":"&amp;ADDRESS(ROW(CB149)+2,COLUMN(CB149))))=5,AVERAGE(INDIRECT(ADDRESS(ROW(CB149)-2,COLUMN(CB149))&amp;":"&amp;ADDRESS(ROW(CB149)+2,COLUMN(CB149)))),""),"")</f>
        <v/>
      </c>
      <c r="CL149" s="39" t="b">
        <v>0</v>
      </c>
      <c r="CM149" s="40" t="n"/>
      <c r="CN149" s="40" t="n"/>
      <c r="CO149" s="40" t="n"/>
    </row>
    <row r="150" ht="15.75" customHeight="1" s="38">
      <c r="A150" s="29" t="n">
        <v>44192</v>
      </c>
      <c r="D150" s="31" t="inlineStr">
        <is>
          <t>O</t>
        </is>
      </c>
      <c r="E150" s="31" t="str">
        <f>"PS"</f>
        <v>PS</v>
      </c>
      <c r="F150" s="30">
        <f>FALSE</f>
        <v>0</v>
      </c>
      <c r="G150" s="30" t="n">
        <v>2</v>
      </c>
      <c r="AK150" s="41" t="n">
        <v>27.893</v>
      </c>
      <c r="BF150" s="42" t="n">
        <v>4285.234053615795</v>
      </c>
      <c r="BG150" s="42" t="n"/>
      <c r="BH150" s="32" t="str">
        <f>IF(ROW()&gt;=2+1,IF(COUNT(INDIRECT(ADDRESS(ROW(BF150)-2,COLUMN(BF150))&amp;":"&amp;ADDRESS(ROW(BF150)+2,COLUMN(BF150))))=5,AVERAGE(INDIRECT(ADDRESS(ROW(BF150)-2,COLUMN(BF150))&amp;":"&amp;ADDRESS(ROW(BF150)+2,COLUMN(BF150)))),""),"")</f>
        <v/>
      </c>
      <c r="BL150" s="36" t="n">
        <v>0.0001854780216654919</v>
      </c>
      <c r="BM150" s="36" t="n">
        <v>1.520914727984877e-05</v>
      </c>
      <c r="BN150" s="36" t="n"/>
      <c r="BO150" s="36" t="n"/>
      <c r="BP150" s="36" t="n"/>
      <c r="BQ150" s="36" t="n">
        <v>0.0003566537932401078</v>
      </c>
      <c r="BR150" s="36" t="n">
        <v>0.0001261627069556339</v>
      </c>
      <c r="BS150" s="36" t="n">
        <v>0.0002710659074527999</v>
      </c>
      <c r="BT150" s="36" t="n"/>
      <c r="BU150" s="37" t="str">
        <f>IF(ROW()&gt;=2+1,IF(COUNT(INDIRECT(ADDRESS(ROW(BS150)-2,COLUMN(BS150))&amp;":"&amp;ADDRESS(ROW(BS150)+2,COLUMN(BS150))))=5,AVERAGE(INDIRECT(ADDRESS(ROW(BS150)-2,COLUMN(BS150))&amp;":"&amp;ADDRESS(ROW(BS150)+2,COLUMN(BS150)))),""),"")</f>
        <v/>
      </c>
      <c r="CB150" s="42" t="n">
        <v>366909.4548792786</v>
      </c>
      <c r="CC150" s="42" t="n"/>
      <c r="CD150" s="32" t="str">
        <f>IF(ROW()&gt;=2+1,IF(COUNT(INDIRECT(ADDRESS(ROW(CB150)-2,COLUMN(CB150))&amp;":"&amp;ADDRESS(ROW(CB150)+2,COLUMN(CB150))))=5,AVERAGE(INDIRECT(ADDRESS(ROW(CB150)-2,COLUMN(CB150))&amp;":"&amp;ADDRESS(ROW(CB150)+2,COLUMN(CB150)))),""),"")</f>
        <v/>
      </c>
      <c r="CL150" s="39" t="b">
        <v>0</v>
      </c>
      <c r="CM150" s="40" t="n"/>
      <c r="CN150" s="40" t="n"/>
      <c r="CO150" s="40" t="n"/>
    </row>
    <row r="151" ht="15.75" customHeight="1" s="38">
      <c r="A151" s="29" t="n">
        <v>44193</v>
      </c>
      <c r="D151" s="31" t="inlineStr">
        <is>
          <t>O</t>
        </is>
      </c>
      <c r="E151" s="31" t="str">
        <f>"PS"</f>
        <v>PS</v>
      </c>
      <c r="F151" s="30">
        <f>FALSE</f>
        <v>0</v>
      </c>
      <c r="G151" s="30" t="n">
        <v>2</v>
      </c>
      <c r="AK151" s="41" t="n">
        <v>28.273</v>
      </c>
      <c r="BF151" s="42" t="n">
        <v>6782.806655907458</v>
      </c>
      <c r="BG151" s="42" t="n"/>
      <c r="BH151" s="32" t="str">
        <f>IF(ROW()&gt;=2+1,IF(COUNT(INDIRECT(ADDRESS(ROW(BF151)-2,COLUMN(BF151))&amp;":"&amp;ADDRESS(ROW(BF151)+2,COLUMN(BF151))))=5,AVERAGE(INDIRECT(ADDRESS(ROW(BF151)-2,COLUMN(BF151))&amp;":"&amp;ADDRESS(ROW(BF151)+2,COLUMN(BF151)))),""),"")</f>
        <v/>
      </c>
      <c r="BL151" s="36" t="n">
        <v>0.0005651119171962824</v>
      </c>
      <c r="BM151" s="36" t="n">
        <v>0.0001561899211966496</v>
      </c>
      <c r="BN151" s="36" t="n"/>
      <c r="BO151" s="36" t="n"/>
      <c r="BP151" s="36" t="n"/>
      <c r="BQ151" s="36" t="n">
        <v>0.0005295411057862973</v>
      </c>
      <c r="BR151" s="36" t="n">
        <v>4.395291999795598e-05</v>
      </c>
      <c r="BS151" s="36" t="n">
        <v>0.0005473265114912899</v>
      </c>
      <c r="BT151" s="36" t="n"/>
      <c r="BU151" s="37" t="str">
        <f>IF(ROW()&gt;=2+1,IF(COUNT(INDIRECT(ADDRESS(ROW(BS151)-2,COLUMN(BS151))&amp;":"&amp;ADDRESS(ROW(BS151)+2,COLUMN(BS151))))=5,AVERAGE(INDIRECT(ADDRESS(ROW(BS151)-2,COLUMN(BS151))&amp;":"&amp;ADDRESS(ROW(BS151)+2,COLUMN(BS151)))),""),"")</f>
        <v/>
      </c>
      <c r="CB151" s="42" t="n">
        <v>765287.9083453704</v>
      </c>
      <c r="CC151" s="42" t="n"/>
      <c r="CD151" s="32" t="str">
        <f>IF(ROW()&gt;=2+1,IF(COUNT(INDIRECT(ADDRESS(ROW(CB151)-2,COLUMN(CB151))&amp;":"&amp;ADDRESS(ROW(CB151)+2,COLUMN(CB151))))=5,AVERAGE(INDIRECT(ADDRESS(ROW(CB151)-2,COLUMN(CB151))&amp;":"&amp;ADDRESS(ROW(CB151)+2,COLUMN(CB151)))),""),"")</f>
        <v/>
      </c>
      <c r="CL151" s="39" t="b">
        <v>0</v>
      </c>
      <c r="CM151" s="40" t="n"/>
      <c r="CN151" s="40" t="n"/>
      <c r="CO151" s="40" t="n"/>
    </row>
    <row r="152" ht="15.75" customHeight="1" s="38">
      <c r="A152" s="29" t="n">
        <v>44194</v>
      </c>
      <c r="D152" s="31" t="inlineStr">
        <is>
          <t>O</t>
        </is>
      </c>
      <c r="E152" s="31" t="str">
        <f>"PS"</f>
        <v>PS</v>
      </c>
      <c r="F152" s="30">
        <f>FALSE</f>
        <v>0</v>
      </c>
      <c r="G152" s="30" t="n">
        <v>2</v>
      </c>
      <c r="AK152" s="41" t="n">
        <v>28.37</v>
      </c>
      <c r="BF152" s="42" t="n">
        <v>6140.021794004535</v>
      </c>
      <c r="BG152" s="42" t="n"/>
      <c r="BH152" s="32" t="str">
        <f>IF(ROW()&gt;=2+1,IF(COUNT(INDIRECT(ADDRESS(ROW(BF152)-2,COLUMN(BF152))&amp;":"&amp;ADDRESS(ROW(BF152)+2,COLUMN(BF152))))=5,AVERAGE(INDIRECT(ADDRESS(ROW(BF152)-2,COLUMN(BF152))&amp;":"&amp;ADDRESS(ROW(BF152)+2,COLUMN(BF152)))),""),"")</f>
        <v/>
      </c>
      <c r="BL152" s="36" t="n">
        <v>0.0003897797401408816</v>
      </c>
      <c r="BM152" s="36" t="n">
        <v>0.0001126912506703767</v>
      </c>
      <c r="BN152" s="36" t="n"/>
      <c r="BO152" s="36" t="n"/>
      <c r="BP152" s="36" t="n"/>
      <c r="BQ152" s="36" t="n">
        <v>0.0006416336788084662</v>
      </c>
      <c r="BR152" s="36" t="n">
        <v>0.0001055469132383086</v>
      </c>
      <c r="BS152" s="36" t="n">
        <v>0.0005157067094746739</v>
      </c>
      <c r="BT152" s="36" t="n"/>
      <c r="BU152" s="37" t="str">
        <f>IF(ROW()&gt;=2+1,IF(COUNT(INDIRECT(ADDRESS(ROW(BS152)-2,COLUMN(BS152))&amp;":"&amp;ADDRESS(ROW(BS152)+2,COLUMN(BS152))))=5,AVERAGE(INDIRECT(ADDRESS(ROW(BS152)-2,COLUMN(BS152))&amp;":"&amp;ADDRESS(ROW(BS152)+2,COLUMN(BS152)))),""),"")</f>
        <v/>
      </c>
      <c r="CB152" s="42" t="n">
        <v>608407.1115179152</v>
      </c>
      <c r="CC152" s="42" t="n"/>
      <c r="CD152" s="32" t="str">
        <f>IF(ROW()&gt;=2+1,IF(COUNT(INDIRECT(ADDRESS(ROW(CB152)-2,COLUMN(CB152))&amp;":"&amp;ADDRESS(ROW(CB152)+2,COLUMN(CB152))))=5,AVERAGE(INDIRECT(ADDRESS(ROW(CB152)-2,COLUMN(CB152))&amp;":"&amp;ADDRESS(ROW(CB152)+2,COLUMN(CB152)))),""),"")</f>
        <v/>
      </c>
      <c r="CL152" s="39" t="b">
        <v>0</v>
      </c>
      <c r="CM152" s="40" t="n"/>
      <c r="CN152" s="40" t="n"/>
      <c r="CO152" s="40" t="n"/>
    </row>
    <row r="153" ht="15.75" customHeight="1" s="38">
      <c r="A153" s="29" t="n">
        <v>44195</v>
      </c>
      <c r="D153" s="31" t="inlineStr">
        <is>
          <t>O</t>
        </is>
      </c>
      <c r="E153" s="31" t="str">
        <f>"PS"</f>
        <v>PS</v>
      </c>
      <c r="F153" s="30">
        <f>FALSE</f>
        <v>0</v>
      </c>
      <c r="G153" s="30" t="n">
        <v>2</v>
      </c>
      <c r="AK153" s="41" t="n">
        <v>26.405</v>
      </c>
      <c r="BF153" s="42" t="n">
        <v>11486.65460425738</v>
      </c>
      <c r="BG153" s="42" t="n"/>
      <c r="BH153" s="32" t="str">
        <f>IF(ROW()&gt;=2+1,IF(COUNT(INDIRECT(ADDRESS(ROW(BF153)-2,COLUMN(BF153))&amp;":"&amp;ADDRESS(ROW(BF153)+2,COLUMN(BF153))))=5,AVERAGE(INDIRECT(ADDRESS(ROW(BF153)-2,COLUMN(BF153))&amp;":"&amp;ADDRESS(ROW(BF153)+2,COLUMN(BF153)))),""),"")</f>
        <v/>
      </c>
      <c r="BL153" s="36" t="n">
        <v>0.0004841536158607057</v>
      </c>
      <c r="BM153" s="36" t="n">
        <v>5.832806491442097e-05</v>
      </c>
      <c r="BN153" s="36" t="n"/>
      <c r="BO153" s="36" t="n"/>
      <c r="BP153" s="36" t="n"/>
      <c r="BQ153" s="36" t="n">
        <v>0.0004022840772205854</v>
      </c>
      <c r="BR153" s="36" t="n">
        <v>7.366693752314857e-05</v>
      </c>
      <c r="BS153" s="36" t="n">
        <v>0.0004432188465406455</v>
      </c>
      <c r="BT153" s="36" t="n"/>
      <c r="BU153" s="37" t="str">
        <f>IF(ROW()&gt;=2+1,IF(COUNT(INDIRECT(ADDRESS(ROW(BS153)-2,COLUMN(BS153))&amp;":"&amp;ADDRESS(ROW(BS153)+2,COLUMN(BS153))))=5,AVERAGE(INDIRECT(ADDRESS(ROW(BS153)-2,COLUMN(BS153))&amp;":"&amp;ADDRESS(ROW(BS153)+2,COLUMN(BS153)))),""),"")</f>
        <v/>
      </c>
      <c r="CB153" s="42" t="n">
        <v>2279508.243178078</v>
      </c>
      <c r="CC153" s="42" t="n"/>
      <c r="CD153" s="32" t="str">
        <f>IF(ROW()&gt;=2+1,IF(COUNT(INDIRECT(ADDRESS(ROW(CB153)-2,COLUMN(CB153))&amp;":"&amp;ADDRESS(ROW(CB153)+2,COLUMN(CB153))))=5,AVERAGE(INDIRECT(ADDRESS(ROW(CB153)-2,COLUMN(CB153))&amp;":"&amp;ADDRESS(ROW(CB153)+2,COLUMN(CB153)))),""),"")</f>
        <v/>
      </c>
      <c r="CL153" s="39" t="b">
        <v>0</v>
      </c>
      <c r="CM153" s="40" t="n"/>
      <c r="CN153" s="40" t="n"/>
      <c r="CO153" s="40" t="n"/>
    </row>
    <row r="154" ht="15.75" customHeight="1" s="38">
      <c r="A154" s="29" t="n">
        <v>44196</v>
      </c>
      <c r="D154" s="31" t="inlineStr">
        <is>
          <t>O</t>
        </is>
      </c>
      <c r="E154" s="31" t="str">
        <f>"PS"</f>
        <v>PS</v>
      </c>
      <c r="F154" s="30">
        <f>FALSE</f>
        <v>0</v>
      </c>
      <c r="G154" s="30" t="n">
        <v>2</v>
      </c>
      <c r="AK154" s="41" t="n">
        <v>26.433</v>
      </c>
      <c r="BF154" s="42" t="n">
        <v>10254.25787594713</v>
      </c>
      <c r="BG154" s="42" t="n"/>
      <c r="BH154" s="32" t="str">
        <f>IF(ROW()&gt;=2+1,IF(COUNT(INDIRECT(ADDRESS(ROW(BF154)-2,COLUMN(BF154))&amp;":"&amp;ADDRESS(ROW(BF154)+2,COLUMN(BF154))))=5,AVERAGE(INDIRECT(ADDRESS(ROW(BF154)-2,COLUMN(BF154))&amp;":"&amp;ADDRESS(ROW(BF154)+2,COLUMN(BF154)))),""),"")</f>
        <v/>
      </c>
      <c r="BL154" s="36" t="n">
        <v>0.0004005532321583307</v>
      </c>
      <c r="BM154" s="36" t="n">
        <v>1.44136366640127e-05</v>
      </c>
      <c r="BN154" s="36" t="n"/>
      <c r="BO154" s="36" t="n"/>
      <c r="BP154" s="36" t="n"/>
      <c r="BQ154" s="36" t="n">
        <v>0.0004068141878790623</v>
      </c>
      <c r="BR154" s="36" t="n">
        <v>6.206163975378811e-05</v>
      </c>
      <c r="BS154" s="36" t="n">
        <v>0.0004036837100186965</v>
      </c>
      <c r="BT154" s="36" t="n"/>
      <c r="BU154" s="37" t="str">
        <f>IF(ROW()&gt;=2+1,IF(COUNT(INDIRECT(ADDRESS(ROW(BS154)-2,COLUMN(BS154))&amp;":"&amp;ADDRESS(ROW(BS154)+2,COLUMN(BS154))))=5,AVERAGE(INDIRECT(ADDRESS(ROW(BS154)-2,COLUMN(BS154))&amp;":"&amp;ADDRESS(ROW(BS154)+2,COLUMN(BS154)))),""),"")</f>
        <v/>
      </c>
      <c r="CB154" s="42" t="n">
        <v>1922931.311998801</v>
      </c>
      <c r="CC154" s="42" t="n"/>
      <c r="CD154" s="32" t="str">
        <f>IF(ROW()&gt;=2+1,IF(COUNT(INDIRECT(ADDRESS(ROW(CB154)-2,COLUMN(CB154))&amp;":"&amp;ADDRESS(ROW(CB154)+2,COLUMN(CB154))))=5,AVERAGE(INDIRECT(ADDRESS(ROW(CB154)-2,COLUMN(CB154))&amp;":"&amp;ADDRESS(ROW(CB154)+2,COLUMN(CB154)))),""),"")</f>
        <v/>
      </c>
      <c r="CL154" s="39" t="b">
        <v>0</v>
      </c>
      <c r="CM154" s="40" t="n"/>
      <c r="CN154" s="40" t="n"/>
      <c r="CO154" s="40" t="n"/>
    </row>
    <row r="155" ht="15.75" customHeight="1" s="38">
      <c r="A155" s="29" t="n">
        <v>44197</v>
      </c>
      <c r="D155" s="31" t="inlineStr">
        <is>
          <t>O</t>
        </is>
      </c>
      <c r="E155" s="31" t="str">
        <f>"PS"</f>
        <v>PS</v>
      </c>
      <c r="F155" s="30">
        <f>FALSE</f>
        <v>0</v>
      </c>
      <c r="G155" s="30" t="n">
        <v>2</v>
      </c>
      <c r="AK155" s="41" t="n">
        <v>26.732</v>
      </c>
      <c r="BF155" s="42" t="n">
        <v>12851.19074676983</v>
      </c>
      <c r="BG155" s="42" t="n"/>
      <c r="BH155" s="32" t="str">
        <f>IF(ROW()&gt;=2+1,IF(COUNT(INDIRECT(ADDRESS(ROW(BF155)-2,COLUMN(BF155))&amp;":"&amp;ADDRESS(ROW(BF155)+2,COLUMN(BF155))))=5,AVERAGE(INDIRECT(ADDRESS(ROW(BF155)-2,COLUMN(BF155))&amp;":"&amp;ADDRESS(ROW(BF155)+2,COLUMN(BF155)))),""),"")</f>
        <v/>
      </c>
      <c r="BL155" s="36" t="n">
        <v>0.000741300476574917</v>
      </c>
      <c r="BM155" s="36" t="n">
        <v>5.868450373322336e-05</v>
      </c>
      <c r="BN155" s="36" t="n"/>
      <c r="BO155" s="36" t="n"/>
      <c r="BP155" s="36" t="n"/>
      <c r="BQ155" s="36" t="n">
        <v>0.0005125396215444386</v>
      </c>
      <c r="BR155" s="36" t="n">
        <v>2.555061891500881e-05</v>
      </c>
      <c r="BS155" s="36" t="n">
        <v>0.0006269200490596778</v>
      </c>
      <c r="BT155" s="36" t="n"/>
      <c r="BU155" s="37" t="str">
        <f>IF(ROW()&gt;=2+1,IF(COUNT(INDIRECT(ADDRESS(ROW(BS155)-2,COLUMN(BS155))&amp;":"&amp;ADDRESS(ROW(BS155)+2,COLUMN(BS155))))=5,AVERAGE(INDIRECT(ADDRESS(ROW(BS155)-2,COLUMN(BS155))&amp;":"&amp;ADDRESS(ROW(BS155)+2,COLUMN(BS155)))),""),"")</f>
        <v/>
      </c>
      <c r="CB155" s="42" t="n">
        <v>3051158.030284767</v>
      </c>
      <c r="CC155" s="42" t="n"/>
      <c r="CD155" s="32" t="str">
        <f>IF(ROW()&gt;=2+1,IF(COUNT(INDIRECT(ADDRESS(ROW(CB155)-2,COLUMN(CB155))&amp;":"&amp;ADDRESS(ROW(CB155)+2,COLUMN(CB155))))=5,AVERAGE(INDIRECT(ADDRESS(ROW(CB155)-2,COLUMN(CB155))&amp;":"&amp;ADDRESS(ROW(CB155)+2,COLUMN(CB155)))),""),"")</f>
        <v/>
      </c>
      <c r="CL155" s="39" t="b">
        <v>0</v>
      </c>
      <c r="CM155" s="40" t="n"/>
      <c r="CN155" s="40" t="n"/>
      <c r="CO155" s="40" t="n"/>
    </row>
    <row r="156" ht="15.75" customHeight="1" s="38">
      <c r="A156" s="29" t="n">
        <v>44198</v>
      </c>
      <c r="D156" s="31" t="inlineStr">
        <is>
          <t>O</t>
        </is>
      </c>
      <c r="E156" s="31" t="str">
        <f>"PS"</f>
        <v>PS</v>
      </c>
      <c r="F156" s="30">
        <f>FALSE</f>
        <v>0</v>
      </c>
      <c r="G156" s="30" t="n">
        <v>2</v>
      </c>
      <c r="AK156" s="41" t="n">
        <v>26.749</v>
      </c>
      <c r="BF156" s="42" t="n">
        <v>13040.95164634172</v>
      </c>
      <c r="BG156" s="42" t="n"/>
      <c r="BH156" s="32" t="str">
        <f>IF(ROW()&gt;=2+1,IF(COUNT(INDIRECT(ADDRESS(ROW(BF156)-2,COLUMN(BF156))&amp;":"&amp;ADDRESS(ROW(BF156)+2,COLUMN(BF156))))=5,AVERAGE(INDIRECT(ADDRESS(ROW(BF156)-2,COLUMN(BF156))&amp;":"&amp;ADDRESS(ROW(BF156)+2,COLUMN(BF156)))),""),"")</f>
        <v/>
      </c>
      <c r="BL156" s="36" t="n">
        <v>0.0007223180246874048</v>
      </c>
      <c r="BM156" s="36" t="n">
        <v>6.737785760463062e-05</v>
      </c>
      <c r="BN156" s="36" t="n"/>
      <c r="BO156" s="36" t="n"/>
      <c r="BP156" s="36" t="n"/>
      <c r="BQ156" s="36" t="n">
        <v>0.0005631887891431917</v>
      </c>
      <c r="BR156" s="36" t="n">
        <v>1.90443464598045e-05</v>
      </c>
      <c r="BS156" s="36" t="n">
        <v>0.0006427534069152983</v>
      </c>
      <c r="BT156" s="36" t="n"/>
      <c r="BU156" s="37" t="str">
        <f>IF(ROW()&gt;=2+1,IF(COUNT(INDIRECT(ADDRESS(ROW(BS156)-2,COLUMN(BS156))&amp;":"&amp;ADDRESS(ROW(BS156)+2,COLUMN(BS156))))=5,AVERAGE(INDIRECT(ADDRESS(ROW(BS156)-2,COLUMN(BS156))&amp;":"&amp;ADDRESS(ROW(BS156)+2,COLUMN(BS156)))),""),"")</f>
        <v/>
      </c>
      <c r="CB156" s="42" t="n">
        <v>3059543.789714629</v>
      </c>
      <c r="CC156" s="42" t="n"/>
      <c r="CD156" s="32" t="str">
        <f>IF(ROW()&gt;=2+1,IF(COUNT(INDIRECT(ADDRESS(ROW(CB156)-2,COLUMN(CB156))&amp;":"&amp;ADDRESS(ROW(CB156)+2,COLUMN(CB156))))=5,AVERAGE(INDIRECT(ADDRESS(ROW(CB156)-2,COLUMN(CB156))&amp;":"&amp;ADDRESS(ROW(CB156)+2,COLUMN(CB156)))),""),"")</f>
        <v/>
      </c>
      <c r="CL156" s="39" t="b">
        <v>0</v>
      </c>
      <c r="CM156" s="40" t="n"/>
      <c r="CN156" s="40" t="n"/>
      <c r="CO156" s="40" t="n"/>
    </row>
    <row r="157" ht="15.75" customHeight="1" s="38">
      <c r="A157" s="29" t="n">
        <v>44199</v>
      </c>
      <c r="D157" s="31" t="inlineStr">
        <is>
          <t>O</t>
        </is>
      </c>
      <c r="E157" s="31" t="str">
        <f>"PS"</f>
        <v>PS</v>
      </c>
      <c r="F157" s="30">
        <f>FALSE</f>
        <v>0</v>
      </c>
      <c r="G157" s="30" t="n">
        <v>2</v>
      </c>
      <c r="AK157" s="41" t="n">
        <v>26.484</v>
      </c>
      <c r="BF157" s="42" t="n">
        <v>11361.89678567645</v>
      </c>
      <c r="BG157" s="42" t="n"/>
      <c r="BH157" s="32" t="str">
        <f>IF(ROW()&gt;=2+1,IF(COUNT(INDIRECT(ADDRESS(ROW(BF157)-2,COLUMN(BF157))&amp;":"&amp;ADDRESS(ROW(BF157)+2,COLUMN(BF157))))=5,AVERAGE(INDIRECT(ADDRESS(ROW(BF157)-2,COLUMN(BF157))&amp;":"&amp;ADDRESS(ROW(BF157)+2,COLUMN(BF157)))),""),"")</f>
        <v/>
      </c>
      <c r="BL157" s="36" t="n">
        <v>0.0004216842180342958</v>
      </c>
      <c r="BM157" s="36" t="n">
        <v>2.269862785527242e-05</v>
      </c>
      <c r="BN157" s="36" t="n"/>
      <c r="BO157" s="36" t="n"/>
      <c r="BP157" s="36" t="n"/>
      <c r="BQ157" s="36" t="n">
        <v>0.0005057315838475126</v>
      </c>
      <c r="BR157" s="36" t="n">
        <v>2.733633989537457e-05</v>
      </c>
      <c r="BS157" s="36" t="n">
        <v>0.0004637079009409042</v>
      </c>
      <c r="BT157" s="36" t="n"/>
      <c r="BU157" s="37" t="str">
        <f>IF(ROW()&gt;=2+1,IF(COUNT(INDIRECT(ADDRESS(ROW(BS157)-2,COLUMN(BS157))&amp;":"&amp;ADDRESS(ROW(BS157)+2,COLUMN(BS157))))=5,AVERAGE(INDIRECT(ADDRESS(ROW(BS157)-2,COLUMN(BS157))&amp;":"&amp;ADDRESS(ROW(BS157)+2,COLUMN(BS157)))),""),"")</f>
        <v/>
      </c>
      <c r="CB157" s="42" t="n">
        <v>2234589.705890687</v>
      </c>
      <c r="CC157" s="42" t="n"/>
      <c r="CD157" s="32" t="str">
        <f>IF(ROW()&gt;=2+1,IF(COUNT(INDIRECT(ADDRESS(ROW(CB157)-2,COLUMN(CB157))&amp;":"&amp;ADDRESS(ROW(CB157)+2,COLUMN(CB157))))=5,AVERAGE(INDIRECT(ADDRESS(ROW(CB157)-2,COLUMN(CB157))&amp;":"&amp;ADDRESS(ROW(CB157)+2,COLUMN(CB157)))),""),"")</f>
        <v/>
      </c>
      <c r="CL157" s="39" t="b">
        <v>0</v>
      </c>
      <c r="CM157" s="40" t="n"/>
      <c r="CN157" s="40" t="n"/>
      <c r="CO157" s="40" t="n"/>
    </row>
    <row r="158" ht="15.75" customHeight="1" s="38">
      <c r="A158" s="29" t="n">
        <v>44200</v>
      </c>
      <c r="D158" s="31" t="inlineStr">
        <is>
          <t>O</t>
        </is>
      </c>
      <c r="E158" s="31" t="str">
        <f>"PS"</f>
        <v>PS</v>
      </c>
      <c r="F158" s="30">
        <f>FALSE</f>
        <v>0</v>
      </c>
      <c r="G158" s="30" t="n">
        <v>2</v>
      </c>
      <c r="AK158" s="41" t="n">
        <v>27.287</v>
      </c>
      <c r="BF158" s="42" t="n">
        <v>11640.60731614583</v>
      </c>
      <c r="BG158" s="42" t="n"/>
      <c r="BH158" s="32" t="str">
        <f>IF(ROW()&gt;=2+1,IF(COUNT(INDIRECT(ADDRESS(ROW(BF158)-2,COLUMN(BF158))&amp;":"&amp;ADDRESS(ROW(BF158)+2,COLUMN(BF158))))=5,AVERAGE(INDIRECT(ADDRESS(ROW(BF158)-2,COLUMN(BF158))&amp;":"&amp;ADDRESS(ROW(BF158)+2,COLUMN(BF158)))),""),"")</f>
        <v/>
      </c>
      <c r="BL158" s="36" t="n">
        <v>0.000689938362433206</v>
      </c>
      <c r="BM158" s="36" t="n">
        <v>6.131046534711496e-05</v>
      </c>
      <c r="BN158" s="36" t="n"/>
      <c r="BO158" s="36" t="n"/>
      <c r="BP158" s="36" t="n"/>
      <c r="BQ158" s="36" t="n">
        <v>0.000597806531760163</v>
      </c>
      <c r="BR158" s="36" t="n">
        <v>0.0001021667995436318</v>
      </c>
      <c r="BS158" s="36" t="n">
        <v>0.0006438724470966845</v>
      </c>
      <c r="BT158" s="36" t="n"/>
      <c r="BU158" s="37" t="str">
        <f>IF(ROW()&gt;=2+1,IF(COUNT(INDIRECT(ADDRESS(ROW(BS158)-2,COLUMN(BS158))&amp;":"&amp;ADDRESS(ROW(BS158)+2,COLUMN(BS158))))=5,AVERAGE(INDIRECT(ADDRESS(ROW(BS158)-2,COLUMN(BS158))&amp;":"&amp;ADDRESS(ROW(BS158)+2,COLUMN(BS158)))),""),"")</f>
        <v/>
      </c>
      <c r="CB158" s="42" t="n">
        <v>2492774.444096972</v>
      </c>
      <c r="CC158" s="42" t="n"/>
      <c r="CD158" s="32" t="str">
        <f>IF(ROW()&gt;=2+1,IF(COUNT(INDIRECT(ADDRESS(ROW(CB158)-2,COLUMN(CB158))&amp;":"&amp;ADDRESS(ROW(CB158)+2,COLUMN(CB158))))=5,AVERAGE(INDIRECT(ADDRESS(ROW(CB158)-2,COLUMN(CB158))&amp;":"&amp;ADDRESS(ROW(CB158)+2,COLUMN(CB158)))),""),"")</f>
        <v/>
      </c>
      <c r="CL158" s="39" t="b">
        <v>0</v>
      </c>
      <c r="CM158" s="40" t="n"/>
      <c r="CN158" s="40" t="n"/>
      <c r="CO158" s="40" t="n"/>
    </row>
    <row r="159" ht="15.75" customHeight="1" s="38">
      <c r="A159" s="29" t="n">
        <v>44201</v>
      </c>
      <c r="D159" s="31" t="inlineStr">
        <is>
          <t>O</t>
        </is>
      </c>
      <c r="E159" s="31" t="str">
        <f>"PS"</f>
        <v>PS</v>
      </c>
      <c r="F159" s="30">
        <f>FALSE</f>
        <v>0</v>
      </c>
      <c r="G159" s="30" t="n">
        <v>2</v>
      </c>
      <c r="AK159" s="41" t="n">
        <v>27.634</v>
      </c>
      <c r="BF159" s="42" t="n">
        <v>8168.667733379327</v>
      </c>
      <c r="BG159" s="42" t="n"/>
      <c r="BH159" s="32" t="str">
        <f>IF(ROW()&gt;=2+1,IF(COUNT(INDIRECT(ADDRESS(ROW(BF159)-2,COLUMN(BF159))&amp;":"&amp;ADDRESS(ROW(BF159)+2,COLUMN(BF159))))=5,AVERAGE(INDIRECT(ADDRESS(ROW(BF159)-2,COLUMN(BF159))&amp;":"&amp;ADDRESS(ROW(BF159)+2,COLUMN(BF159)))),""),"")</f>
        <v/>
      </c>
      <c r="BL159" s="36" t="n">
        <v>0.0005540352670932866</v>
      </c>
      <c r="BM159" s="36" t="n">
        <v>0.0001864921067243351</v>
      </c>
      <c r="BN159" s="36" t="n"/>
      <c r="BO159" s="36" t="n"/>
      <c r="BP159" s="36" t="n"/>
      <c r="BQ159" s="36" t="n">
        <v>0.0005687421784465729</v>
      </c>
      <c r="BR159" s="36" t="n">
        <v>8.755695802379951e-05</v>
      </c>
      <c r="BS159" s="36" t="n">
        <v>0.0005613887227699297</v>
      </c>
      <c r="BT159" s="36" t="n"/>
      <c r="BU159" s="37" t="str">
        <f>IF(ROW()&gt;=2+1,IF(COUNT(INDIRECT(ADDRESS(ROW(BS159)-2,COLUMN(BS159))&amp;":"&amp;ADDRESS(ROW(BS159)+2,COLUMN(BS159))))=5,AVERAGE(INDIRECT(ADDRESS(ROW(BS159)-2,COLUMN(BS159))&amp;":"&amp;ADDRESS(ROW(BS159)+2,COLUMN(BS159)))),""),"")</f>
        <v/>
      </c>
      <c r="CB159" s="42" t="n">
        <v>1323559.14266555</v>
      </c>
      <c r="CC159" s="42" t="n"/>
      <c r="CD159" s="32" t="str">
        <f>IF(ROW()&gt;=2+1,IF(COUNT(INDIRECT(ADDRESS(ROW(CB159)-2,COLUMN(CB159))&amp;":"&amp;ADDRESS(ROW(CB159)+2,COLUMN(CB159))))=5,AVERAGE(INDIRECT(ADDRESS(ROW(CB159)-2,COLUMN(CB159))&amp;":"&amp;ADDRESS(ROW(CB159)+2,COLUMN(CB159)))),""),"")</f>
        <v/>
      </c>
      <c r="CL159" s="39" t="b">
        <v>0</v>
      </c>
      <c r="CM159" s="40" t="n"/>
      <c r="CN159" s="40" t="n"/>
      <c r="CO159" s="40" t="n"/>
    </row>
    <row r="160" ht="15.75" customHeight="1" s="38">
      <c r="A160" s="29" t="n">
        <v>44202</v>
      </c>
      <c r="D160" s="31" t="inlineStr">
        <is>
          <t>O</t>
        </is>
      </c>
      <c r="E160" s="31" t="str">
        <f>"PS"</f>
        <v>PS</v>
      </c>
      <c r="F160" s="30">
        <f>FALSE</f>
        <v>0</v>
      </c>
      <c r="G160" s="30" t="n">
        <v>2</v>
      </c>
      <c r="AK160" s="41" t="n">
        <v>27.443</v>
      </c>
      <c r="BF160" s="42" t="n">
        <v>13839.68586411173</v>
      </c>
      <c r="BG160" s="42" t="n"/>
      <c r="BH160" s="32" t="str">
        <f>IF(ROW()&gt;=2+1,IF(COUNT(INDIRECT(ADDRESS(ROW(BF160)-2,COLUMN(BF160))&amp;":"&amp;ADDRESS(ROW(BF160)+2,COLUMN(BF160))))=5,AVERAGE(INDIRECT(ADDRESS(ROW(BF160)-2,COLUMN(BF160))&amp;":"&amp;ADDRESS(ROW(BF160)+2,COLUMN(BF160)))),""),"")</f>
        <v/>
      </c>
      <c r="BL160" s="36" t="n">
        <v>0.0006861157396658364</v>
      </c>
      <c r="BM160" s="36" t="n">
        <v>0.0001034198704563065</v>
      </c>
      <c r="BN160" s="36" t="n"/>
      <c r="BO160" s="36" t="n"/>
      <c r="BP160" s="36" t="n"/>
      <c r="BQ160" s="36" t="n">
        <v>0.0008943064210551289</v>
      </c>
      <c r="BR160" s="36" t="n">
        <v>0.0002027101001889235</v>
      </c>
      <c r="BS160" s="36" t="n">
        <v>0.0007902110803604827</v>
      </c>
      <c r="BT160" s="36" t="n"/>
      <c r="BU160" s="37" t="str">
        <f>IF(ROW()&gt;=2+1,IF(COUNT(INDIRECT(ADDRESS(ROW(BS160)-2,COLUMN(BS160))&amp;":"&amp;ADDRESS(ROW(BS160)+2,COLUMN(BS160))))=5,AVERAGE(INDIRECT(ADDRESS(ROW(BS160)-2,COLUMN(BS160))&amp;":"&amp;ADDRESS(ROW(BS160)+2,COLUMN(BS160)))),""),"")</f>
        <v/>
      </c>
      <c r="CB160" s="42" t="n">
        <v>3579106.256927731</v>
      </c>
      <c r="CC160" s="42" t="n"/>
      <c r="CD160" s="32" t="str">
        <f>IF(ROW()&gt;=2+1,IF(COUNT(INDIRECT(ADDRESS(ROW(CB160)-2,COLUMN(CB160))&amp;":"&amp;ADDRESS(ROW(CB160)+2,COLUMN(CB160))))=5,AVERAGE(INDIRECT(ADDRESS(ROW(CB160)-2,COLUMN(CB160))&amp;":"&amp;ADDRESS(ROW(CB160)+2,COLUMN(CB160)))),""),"")</f>
        <v/>
      </c>
      <c r="CL160" s="39" t="b">
        <v>0</v>
      </c>
      <c r="CM160" s="40" t="n"/>
      <c r="CN160" s="40" t="n"/>
      <c r="CO160" s="40" t="n"/>
    </row>
    <row r="161" ht="15.75" customHeight="1" s="38">
      <c r="A161" s="29" t="n">
        <v>44203</v>
      </c>
      <c r="D161" s="31" t="inlineStr">
        <is>
          <t>O</t>
        </is>
      </c>
      <c r="E161" s="31" t="str">
        <f>"PS"</f>
        <v>PS</v>
      </c>
      <c r="F161" s="30">
        <f>FALSE</f>
        <v>0</v>
      </c>
      <c r="G161" s="30" t="n">
        <v>2</v>
      </c>
      <c r="AK161" s="41" t="n">
        <v>27.28</v>
      </c>
      <c r="BF161" s="42" t="n">
        <v>6867.354221895948</v>
      </c>
      <c r="BG161" s="42" t="n"/>
      <c r="BH161" s="32" t="str">
        <f>IF(ROW()&gt;=2+1,IF(COUNT(INDIRECT(ADDRESS(ROW(BF161)-2,COLUMN(BF161))&amp;":"&amp;ADDRESS(ROW(BF161)+2,COLUMN(BF161))))=5,AVERAGE(INDIRECT(ADDRESS(ROW(BF161)-2,COLUMN(BF161))&amp;":"&amp;ADDRESS(ROW(BF161)+2,COLUMN(BF161)))),""),"")</f>
        <v/>
      </c>
      <c r="BL161" s="36" t="n">
        <v>0.0004325989185577142</v>
      </c>
      <c r="BM161" s="36" t="n">
        <v>6.168822305026506e-05</v>
      </c>
      <c r="BN161" s="36" t="n"/>
      <c r="BO161" s="36" t="n"/>
      <c r="BP161" s="36" t="n"/>
      <c r="BQ161" s="36" t="n">
        <v>0.0003028156154699308</v>
      </c>
      <c r="BR161" s="36" t="n">
        <v>8.326881731873087e-05</v>
      </c>
      <c r="BS161" s="36" t="n">
        <v>0.0003677072670138225</v>
      </c>
      <c r="BT161" s="36" t="n"/>
      <c r="BU161" s="37" t="str">
        <f>IF(ROW()&gt;=2+1,IF(COUNT(INDIRECT(ADDRESS(ROW(BS161)-2,COLUMN(BS161))&amp;":"&amp;ADDRESS(ROW(BS161)+2,COLUMN(BS161))))=5,AVERAGE(INDIRECT(ADDRESS(ROW(BS161)-2,COLUMN(BS161))&amp;":"&amp;ADDRESS(ROW(BS161)+2,COLUMN(BS161)))),""),"")</f>
        <v/>
      </c>
      <c r="CB161" s="42" t="n">
        <v>970567.8091073452</v>
      </c>
      <c r="CC161" s="42" t="n"/>
      <c r="CD161" s="32" t="str">
        <f>IF(ROW()&gt;=2+1,IF(COUNT(INDIRECT(ADDRESS(ROW(CB161)-2,COLUMN(CB161))&amp;":"&amp;ADDRESS(ROW(CB161)+2,COLUMN(CB161))))=5,AVERAGE(INDIRECT(ADDRESS(ROW(CB161)-2,COLUMN(CB161))&amp;":"&amp;ADDRESS(ROW(CB161)+2,COLUMN(CB161)))),""),"")</f>
        <v/>
      </c>
      <c r="CL161" s="39" t="b">
        <v>0</v>
      </c>
      <c r="CM161" s="40" t="n"/>
      <c r="CN161" s="40" t="n"/>
      <c r="CO161" s="40" t="n"/>
    </row>
    <row r="162" ht="15.75" customHeight="1" s="38">
      <c r="A162" s="29" t="n">
        <v>44204</v>
      </c>
      <c r="D162" s="31" t="inlineStr">
        <is>
          <t>O</t>
        </is>
      </c>
      <c r="E162" s="31" t="str">
        <f>"PS"</f>
        <v>PS</v>
      </c>
      <c r="F162" s="30">
        <f>FALSE</f>
        <v>0</v>
      </c>
      <c r="G162" s="30" t="n">
        <v>2</v>
      </c>
      <c r="AK162" s="41" t="n">
        <v>27.267</v>
      </c>
      <c r="BF162" s="42" t="n">
        <v>8420.447585662881</v>
      </c>
      <c r="BG162" s="42" t="n"/>
      <c r="BH162" s="32" t="str">
        <f>IF(ROW()&gt;=2+1,IF(COUNT(INDIRECT(ADDRESS(ROW(BF162)-2,COLUMN(BF162))&amp;":"&amp;ADDRESS(ROW(BF162)+2,COLUMN(BF162))))=5,AVERAGE(INDIRECT(ADDRESS(ROW(BF162)-2,COLUMN(BF162))&amp;":"&amp;ADDRESS(ROW(BF162)+2,COLUMN(BF162)))),""),"")</f>
        <v/>
      </c>
      <c r="BL162" s="36" t="n">
        <v>0.000507476813295541</v>
      </c>
      <c r="BM162" s="36" t="n">
        <v>6.94343500153029e-05</v>
      </c>
      <c r="BN162" s="36" t="n"/>
      <c r="BO162" s="36" t="n"/>
      <c r="BP162" s="36" t="n"/>
      <c r="BQ162" s="36" t="n">
        <v>0.000398477702697841</v>
      </c>
      <c r="BR162" s="36" t="n">
        <v>9.305748566024427e-05</v>
      </c>
      <c r="BS162" s="36" t="n">
        <v>0.000452977257996691</v>
      </c>
      <c r="BT162" s="36" t="n"/>
      <c r="BU162" s="37" t="str">
        <f>IF(ROW()&gt;=2+1,IF(COUNT(INDIRECT(ADDRESS(ROW(BS162)-2,COLUMN(BS162))&amp;":"&amp;ADDRESS(ROW(BS162)+2,COLUMN(BS162))))=5,AVERAGE(INDIRECT(ADDRESS(ROW(BS162)-2,COLUMN(BS162))&amp;":"&amp;ADDRESS(ROW(BS162)+2,COLUMN(BS162)))),""),"")</f>
        <v/>
      </c>
      <c r="CB162" s="42" t="n">
        <v>1473203.959328712</v>
      </c>
      <c r="CC162" s="42" t="n"/>
      <c r="CD162" s="32" t="str">
        <f>IF(ROW()&gt;=2+1,IF(COUNT(INDIRECT(ADDRESS(ROW(CB162)-2,COLUMN(CB162))&amp;":"&amp;ADDRESS(ROW(CB162)+2,COLUMN(CB162))))=5,AVERAGE(INDIRECT(ADDRESS(ROW(CB162)-2,COLUMN(CB162))&amp;":"&amp;ADDRESS(ROW(CB162)+2,COLUMN(CB162)))),""),"")</f>
        <v/>
      </c>
      <c r="CL162" s="39" t="b">
        <v>0</v>
      </c>
      <c r="CM162" s="40" t="n"/>
      <c r="CN162" s="40" t="n"/>
      <c r="CO162" s="40" t="n"/>
    </row>
    <row r="163" ht="15.75" customHeight="1" s="38">
      <c r="A163" s="29" t="n">
        <v>44205</v>
      </c>
      <c r="D163" s="31" t="inlineStr">
        <is>
          <t>O</t>
        </is>
      </c>
      <c r="E163" s="31" t="str">
        <f>"PS"</f>
        <v>PS</v>
      </c>
      <c r="F163" s="30">
        <f>FALSE</f>
        <v>0</v>
      </c>
      <c r="G163" s="30" t="n">
        <v>2</v>
      </c>
      <c r="AK163" s="41" t="n">
        <v>27.827</v>
      </c>
      <c r="BF163" s="42" t="n">
        <v>8610.510504903166</v>
      </c>
      <c r="BG163" s="42" t="n"/>
      <c r="BH163" s="32" t="str">
        <f>IF(ROW()&gt;=2+1,IF(COUNT(INDIRECT(ADDRESS(ROW(BF163)-2,COLUMN(BF163))&amp;":"&amp;ADDRESS(ROW(BF163)+2,COLUMN(BF163))))=5,AVERAGE(INDIRECT(ADDRESS(ROW(BF163)-2,COLUMN(BF163))&amp;":"&amp;ADDRESS(ROW(BF163)+2,COLUMN(BF163)))),""),"")</f>
        <v/>
      </c>
      <c r="BL163" s="36" t="n">
        <v>0.0007475095372100819</v>
      </c>
      <c r="BM163" s="36" t="n">
        <v>7.958844425313867e-05</v>
      </c>
      <c r="BN163" s="36" t="n"/>
      <c r="BO163" s="36" t="n"/>
      <c r="BP163" s="36" t="n"/>
      <c r="BQ163" s="36" t="n">
        <v>0.0005988063898160174</v>
      </c>
      <c r="BR163" s="36" t="n">
        <v>0.0001071868840096897</v>
      </c>
      <c r="BS163" s="36" t="n">
        <v>0.0006731579635130497</v>
      </c>
      <c r="BT163" s="36" t="n"/>
      <c r="BU163" s="37" t="str">
        <f>IF(ROW()&gt;=2+1,IF(COUNT(INDIRECT(ADDRESS(ROW(BS163)-2,COLUMN(BS163))&amp;":"&amp;ADDRESS(ROW(BS163)+2,COLUMN(BS163))))=5,AVERAGE(INDIRECT(ADDRESS(ROW(BS163)-2,COLUMN(BS163))&amp;":"&amp;ADDRESS(ROW(BS163)+2,COLUMN(BS163)))),""),"")</f>
        <v/>
      </c>
      <c r="CB163" s="42" t="n">
        <v>1581440.999135064</v>
      </c>
      <c r="CC163" s="42" t="n"/>
      <c r="CD163" s="32" t="str">
        <f>IF(ROW()&gt;=2+1,IF(COUNT(INDIRECT(ADDRESS(ROW(CB163)-2,COLUMN(CB163))&amp;":"&amp;ADDRESS(ROW(CB163)+2,COLUMN(CB163))))=5,AVERAGE(INDIRECT(ADDRESS(ROW(CB163)-2,COLUMN(CB163))&amp;":"&amp;ADDRESS(ROW(CB163)+2,COLUMN(CB163)))),""),"")</f>
        <v/>
      </c>
      <c r="CL163" s="39" t="b">
        <v>0</v>
      </c>
      <c r="CM163" s="40" t="n"/>
      <c r="CN163" s="40" t="n"/>
      <c r="CO163" s="40" t="n"/>
    </row>
    <row r="164" ht="15.75" customHeight="1" s="38">
      <c r="A164" s="29" t="n">
        <v>44206</v>
      </c>
      <c r="D164" s="31" t="inlineStr">
        <is>
          <t>O</t>
        </is>
      </c>
      <c r="E164" s="31" t="str">
        <f>"PS"</f>
        <v>PS</v>
      </c>
      <c r="F164" s="30">
        <f>FALSE</f>
        <v>0</v>
      </c>
      <c r="G164" s="30" t="n">
        <v>2</v>
      </c>
      <c r="AK164" s="41" t="n">
        <v>27.936</v>
      </c>
      <c r="BF164" s="42" t="n">
        <v>5134.599804098484</v>
      </c>
      <c r="BG164" s="42" t="n"/>
      <c r="BH164" s="32" t="str">
        <f>IF(ROW()&gt;=2+1,IF(COUNT(INDIRECT(ADDRESS(ROW(BF164)-2,COLUMN(BF164))&amp;":"&amp;ADDRESS(ROW(BF164)+2,COLUMN(BF164))))=5,AVERAGE(INDIRECT(ADDRESS(ROW(BF164)-2,COLUMN(BF164))&amp;":"&amp;ADDRESS(ROW(BF164)+2,COLUMN(BF164)))),""),"")</f>
        <v/>
      </c>
      <c r="BL164" s="36" t="n">
        <v>0.0005201052531659721</v>
      </c>
      <c r="BM164" s="36" t="n">
        <v>0.0001118949488379292</v>
      </c>
      <c r="BN164" s="36" t="n"/>
      <c r="BO164" s="36" t="n"/>
      <c r="BP164" s="36" t="n"/>
      <c r="BQ164" s="36" t="n">
        <v>0.0006358926865137045</v>
      </c>
      <c r="BR164" s="36" t="n">
        <v>0.00024952852811906</v>
      </c>
      <c r="BS164" s="36" t="n">
        <v>0.0005779989698398384</v>
      </c>
      <c r="BT164" s="36" t="n"/>
      <c r="BU164" s="37" t="str">
        <f>IF(ROW()&gt;=2+1,IF(COUNT(INDIRECT(ADDRESS(ROW(BS164)-2,COLUMN(BS164))&amp;":"&amp;ADDRESS(ROW(BS164)+2,COLUMN(BS164))))=5,AVERAGE(INDIRECT(ADDRESS(ROW(BS164)-2,COLUMN(BS164))&amp;":"&amp;ADDRESS(ROW(BS164)+2,COLUMN(BS164)))),""),"")</f>
        <v/>
      </c>
      <c r="CB164" s="42" t="n">
        <v>580606.5600622817</v>
      </c>
      <c r="CC164" s="42" t="n"/>
      <c r="CD164" s="32" t="str">
        <f>IF(ROW()&gt;=2+1,IF(COUNT(INDIRECT(ADDRESS(ROW(CB164)-2,COLUMN(CB164))&amp;":"&amp;ADDRESS(ROW(CB164)+2,COLUMN(CB164))))=5,AVERAGE(INDIRECT(ADDRESS(ROW(CB164)-2,COLUMN(CB164))&amp;":"&amp;ADDRESS(ROW(CB164)+2,COLUMN(CB164)))),""),"")</f>
        <v/>
      </c>
      <c r="CL164" s="39" t="b">
        <v>0</v>
      </c>
      <c r="CM164" s="40" t="n"/>
      <c r="CN164" s="40" t="n"/>
      <c r="CO164" s="40" t="n"/>
    </row>
    <row r="165" ht="15.75" customHeight="1" s="38">
      <c r="A165" s="29" t="n">
        <v>44207</v>
      </c>
      <c r="D165" s="31" t="inlineStr">
        <is>
          <t>O</t>
        </is>
      </c>
      <c r="E165" s="31" t="str">
        <f>"PS"</f>
        <v>PS</v>
      </c>
      <c r="F165" s="30">
        <f>FALSE</f>
        <v>0</v>
      </c>
      <c r="G165" s="30" t="n">
        <v>2</v>
      </c>
      <c r="AK165" s="41" t="n">
        <v>29.378</v>
      </c>
      <c r="BF165" s="42" t="n">
        <v>2977.942433629879</v>
      </c>
      <c r="BG165" s="42" t="n"/>
      <c r="BH165" s="32" t="str">
        <f>IF(ROW()&gt;=2+1,IF(COUNT(INDIRECT(ADDRESS(ROW(BF165)-2,COLUMN(BF165))&amp;":"&amp;ADDRESS(ROW(BF165)+2,COLUMN(BF165))))=5,AVERAGE(INDIRECT(ADDRESS(ROW(BF165)-2,COLUMN(BF165))&amp;":"&amp;ADDRESS(ROW(BF165)+2,COLUMN(BF165)))),""),"")</f>
        <v/>
      </c>
      <c r="BL165" s="36" t="n">
        <v>0.0008736501547648905</v>
      </c>
      <c r="BM165" s="36" t="n">
        <v>0.000117994173728975</v>
      </c>
      <c r="BN165" s="36" t="n"/>
      <c r="BO165" s="36" t="n"/>
      <c r="BP165" s="36" t="n"/>
      <c r="BQ165" s="36" t="n">
        <v>0.0005385720940016232</v>
      </c>
      <c r="BR165" s="36" t="n">
        <v>0.0001578306235990624</v>
      </c>
      <c r="BS165" s="36" t="n">
        <v>0.0007061111243832569</v>
      </c>
      <c r="BT165" s="36" t="n"/>
      <c r="BU165" s="37" t="str">
        <f>IF(ROW()&gt;=2+1,IF(COUNT(INDIRECT(ADDRESS(ROW(BS165)-2,COLUMN(BS165))&amp;":"&amp;ADDRESS(ROW(BS165)+2,COLUMN(BS165))))=5,AVERAGE(INDIRECT(ADDRESS(ROW(BS165)-2,COLUMN(BS165))&amp;":"&amp;ADDRESS(ROW(BS165)+2,COLUMN(BS165)))),""),"")</f>
        <v/>
      </c>
      <c r="CB165" s="42" t="n">
        <v>225398.7611208729</v>
      </c>
      <c r="CC165" s="42" t="n"/>
      <c r="CD165" s="32" t="str">
        <f>IF(ROW()&gt;=2+1,IF(COUNT(INDIRECT(ADDRESS(ROW(CB165)-2,COLUMN(CB165))&amp;":"&amp;ADDRESS(ROW(CB165)+2,COLUMN(CB165))))=5,AVERAGE(INDIRECT(ADDRESS(ROW(CB165)-2,COLUMN(CB165))&amp;":"&amp;ADDRESS(ROW(CB165)+2,COLUMN(CB165)))),""),"")</f>
        <v/>
      </c>
      <c r="CL165" s="39" t="b">
        <v>0</v>
      </c>
      <c r="CM165" s="40" t="n"/>
      <c r="CN165" s="40" t="n"/>
      <c r="CO165" s="40" t="n"/>
    </row>
    <row r="166" ht="15.75" customHeight="1" s="38">
      <c r="A166" s="29" t="n">
        <v>44208</v>
      </c>
      <c r="D166" s="31" t="inlineStr">
        <is>
          <t>O</t>
        </is>
      </c>
      <c r="E166" s="31" t="str">
        <f>"PS"</f>
        <v>PS</v>
      </c>
      <c r="F166" s="30">
        <f>FALSE</f>
        <v>0</v>
      </c>
      <c r="G166" s="30" t="n">
        <v>2</v>
      </c>
      <c r="AK166" s="41" t="n">
        <v>28.127</v>
      </c>
      <c r="BF166" s="42" t="n">
        <v>3738.101495330329</v>
      </c>
      <c r="BG166" s="42" t="n"/>
      <c r="BH166" s="32" t="str">
        <f>IF(ROW()&gt;=2+1,IF(COUNT(INDIRECT(ADDRESS(ROW(BF166)-2,COLUMN(BF166))&amp;":"&amp;ADDRESS(ROW(BF166)+2,COLUMN(BF166))))=5,AVERAGE(INDIRECT(ADDRESS(ROW(BF166)-2,COLUMN(BF166))&amp;":"&amp;ADDRESS(ROW(BF166)+2,COLUMN(BF166)))),""),"")</f>
        <v/>
      </c>
      <c r="BL166" s="36" t="n">
        <v>0.0003823831460656116</v>
      </c>
      <c r="BM166" s="36" t="n">
        <v>0.0001345437127692323</v>
      </c>
      <c r="BN166" s="36" t="n"/>
      <c r="BO166" s="36" t="n"/>
      <c r="BP166" s="36" t="n"/>
      <c r="BQ166" s="36" t="n">
        <v>0.0005577647053106012</v>
      </c>
      <c r="BR166" s="36" t="n">
        <v>8.278363888126905e-05</v>
      </c>
      <c r="BS166" s="36" t="n">
        <v>0.0004700739256881065</v>
      </c>
      <c r="BT166" s="36" t="n"/>
      <c r="BU166" s="37" t="str">
        <f>IF(ROW()&gt;=2+1,IF(COUNT(INDIRECT(ADDRESS(ROW(BS166)-2,COLUMN(BS166))&amp;":"&amp;ADDRESS(ROW(BS166)+2,COLUMN(BS166))))=5,AVERAGE(INDIRECT(ADDRESS(ROW(BS166)-2,COLUMN(BS166))&amp;":"&amp;ADDRESS(ROW(BS166)+2,COLUMN(BS166)))),""),"")</f>
        <v/>
      </c>
      <c r="CB166" s="42" t="n">
        <v>305766.2092090372</v>
      </c>
      <c r="CC166" s="42" t="n"/>
      <c r="CD166" s="32" t="str">
        <f>IF(ROW()&gt;=2+1,IF(COUNT(INDIRECT(ADDRESS(ROW(CB166)-2,COLUMN(CB166))&amp;":"&amp;ADDRESS(ROW(CB166)+2,COLUMN(CB166))))=5,AVERAGE(INDIRECT(ADDRESS(ROW(CB166)-2,COLUMN(CB166))&amp;":"&amp;ADDRESS(ROW(CB166)+2,COLUMN(CB166)))),""),"")</f>
        <v/>
      </c>
      <c r="CL166" s="39" t="b">
        <v>0</v>
      </c>
      <c r="CM166" s="40" t="n"/>
      <c r="CN166" s="40" t="n"/>
      <c r="CO166" s="40" t="n"/>
    </row>
    <row r="167" ht="15.75" customHeight="1" s="38">
      <c r="A167" s="29" t="n">
        <v>44209</v>
      </c>
      <c r="D167" s="31" t="inlineStr">
        <is>
          <t>O</t>
        </is>
      </c>
      <c r="E167" s="31" t="str">
        <f>"PS"</f>
        <v>PS</v>
      </c>
      <c r="F167" s="30">
        <f>FALSE</f>
        <v>0</v>
      </c>
      <c r="G167" s="30" t="n">
        <v>2</v>
      </c>
      <c r="AK167" s="41" t="n">
        <v>27.114</v>
      </c>
      <c r="BF167" s="42" t="n">
        <v>8750.652869395457</v>
      </c>
      <c r="BG167" s="42" t="n"/>
      <c r="BH167" s="32" t="str">
        <f>IF(ROW()&gt;=2+1,IF(COUNT(INDIRECT(ADDRESS(ROW(BF167)-2,COLUMN(BF167))&amp;":"&amp;ADDRESS(ROW(BF167)+2,COLUMN(BF167))))=5,AVERAGE(INDIRECT(ADDRESS(ROW(BF167)-2,COLUMN(BF167))&amp;":"&amp;ADDRESS(ROW(BF167)+2,COLUMN(BF167)))),""),"")</f>
        <v/>
      </c>
      <c r="BL167" s="36" t="n">
        <v>0.0006228298444515626</v>
      </c>
      <c r="BM167" s="36" t="n">
        <v>0.0001114698132210705</v>
      </c>
      <c r="BN167" s="36" t="n"/>
      <c r="BO167" s="36" t="n"/>
      <c r="BP167" s="36" t="n"/>
      <c r="BQ167" s="36" t="n">
        <v>0.0004461952575704</v>
      </c>
      <c r="BR167" s="36" t="n">
        <v>0.0001310020813756548</v>
      </c>
      <c r="BS167" s="36" t="n">
        <v>0.0005345125510109813</v>
      </c>
      <c r="BT167" s="36" t="n"/>
      <c r="BU167" s="37" t="str">
        <f>IF(ROW()&gt;=2+1,IF(COUNT(INDIRECT(ADDRESS(ROW(BS167)-2,COLUMN(BS167))&amp;":"&amp;ADDRESS(ROW(BS167)+2,COLUMN(BS167))))=5,AVERAGE(INDIRECT(ADDRESS(ROW(BS167)-2,COLUMN(BS167))&amp;":"&amp;ADDRESS(ROW(BS167)+2,COLUMN(BS167)))),""),"")</f>
        <v/>
      </c>
      <c r="CB167" s="42" t="n">
        <v>1549642.43381655</v>
      </c>
      <c r="CC167" s="42" t="n"/>
      <c r="CD167" s="32" t="str">
        <f>IF(ROW()&gt;=2+1,IF(COUNT(INDIRECT(ADDRESS(ROW(CB167)-2,COLUMN(CB167))&amp;":"&amp;ADDRESS(ROW(CB167)+2,COLUMN(CB167))))=5,AVERAGE(INDIRECT(ADDRESS(ROW(CB167)-2,COLUMN(CB167))&amp;":"&amp;ADDRESS(ROW(CB167)+2,COLUMN(CB167)))),""),"")</f>
        <v/>
      </c>
      <c r="CL167" s="39" t="b">
        <v>0</v>
      </c>
      <c r="CM167" s="40" t="n"/>
      <c r="CN167" s="40" t="n"/>
      <c r="CO167" s="40" t="n"/>
    </row>
    <row r="168" ht="15.75" customHeight="1" s="38">
      <c r="A168" s="29" t="n">
        <v>44210</v>
      </c>
      <c r="D168" s="31" t="inlineStr">
        <is>
          <t>O</t>
        </is>
      </c>
      <c r="E168" s="31" t="str">
        <f>"PS"</f>
        <v>PS</v>
      </c>
      <c r="F168" s="30">
        <f>FALSE</f>
        <v>0</v>
      </c>
      <c r="G168" s="30" t="n">
        <v>2</v>
      </c>
      <c r="AK168" s="41" t="n">
        <v>28.327</v>
      </c>
      <c r="BF168" s="42" t="n">
        <v>3446.137510506486</v>
      </c>
      <c r="BG168" s="42" t="n"/>
      <c r="BH168" s="32" t="str">
        <f>IF(ROW()&gt;=2+1,IF(COUNT(INDIRECT(ADDRESS(ROW(BF168)-2,COLUMN(BF168))&amp;":"&amp;ADDRESS(ROW(BF168)+2,COLUMN(BF168))))=5,AVERAGE(INDIRECT(ADDRESS(ROW(BF168)-2,COLUMN(BF168))&amp;":"&amp;ADDRESS(ROW(BF168)+2,COLUMN(BF168)))),""),"")</f>
        <v/>
      </c>
      <c r="BL168" s="36" t="n">
        <v>0.0004696301894362985</v>
      </c>
      <c r="BM168" s="36" t="n">
        <v>0.000136398290593959</v>
      </c>
      <c r="BN168" s="36" t="n"/>
      <c r="BO168" s="36" t="n"/>
      <c r="BP168" s="36" t="n"/>
      <c r="BQ168" s="36" t="n">
        <v>0.0002069638417690113</v>
      </c>
      <c r="BR168" s="36" t="n">
        <v>8.861494523910887e-05</v>
      </c>
      <c r="BS168" s="36" t="n">
        <v>0.0003382970156026549</v>
      </c>
      <c r="BT168" s="36" t="n"/>
      <c r="BU168" s="37" t="str">
        <f>IF(ROW()&gt;=2+1,IF(COUNT(INDIRECT(ADDRESS(ROW(BS168)-2,COLUMN(BS168))&amp;":"&amp;ADDRESS(ROW(BS168)+2,COLUMN(BS168))))=5,AVERAGE(INDIRECT(ADDRESS(ROW(BS168)-2,COLUMN(BS168))&amp;":"&amp;ADDRESS(ROW(BS168)+2,COLUMN(BS168)))),""),"")</f>
        <v/>
      </c>
      <c r="CB168" s="42" t="n">
        <v>278440.7711214038</v>
      </c>
      <c r="CC168" s="42" t="n"/>
      <c r="CD168" s="32" t="str">
        <f>IF(ROW()&gt;=2+1,IF(COUNT(INDIRECT(ADDRESS(ROW(CB168)-2,COLUMN(CB168))&amp;":"&amp;ADDRESS(ROW(CB168)+2,COLUMN(CB168))))=5,AVERAGE(INDIRECT(ADDRESS(ROW(CB168)-2,COLUMN(CB168))&amp;":"&amp;ADDRESS(ROW(CB168)+2,COLUMN(CB168)))),""),"")</f>
        <v/>
      </c>
      <c r="CL168" s="39" t="b">
        <v>0</v>
      </c>
      <c r="CM168" s="40" t="n"/>
      <c r="CN168" s="40" t="n"/>
      <c r="CO168" s="40" t="n"/>
    </row>
    <row r="169" ht="15.75" customHeight="1" s="38">
      <c r="A169" s="29" t="n">
        <v>44211</v>
      </c>
      <c r="D169" s="31" t="inlineStr">
        <is>
          <t>O</t>
        </is>
      </c>
      <c r="E169" s="31" t="str">
        <f>"PS"</f>
        <v>PS</v>
      </c>
      <c r="F169" s="30">
        <f>FALSE</f>
        <v>0</v>
      </c>
      <c r="G169" s="30" t="n">
        <v>2</v>
      </c>
      <c r="AK169" s="41" t="n">
        <v>26.974</v>
      </c>
      <c r="BF169" s="42" t="n">
        <v>14811.47650116802</v>
      </c>
      <c r="BG169" s="42" t="n"/>
      <c r="BH169" s="32" t="str">
        <f>IF(ROW()&gt;=2+1,IF(COUNT(INDIRECT(ADDRESS(ROW(BF169)-2,COLUMN(BF169))&amp;":"&amp;ADDRESS(ROW(BF169)+2,COLUMN(BF169))))=5,AVERAGE(INDIRECT(ADDRESS(ROW(BF169)-2,COLUMN(BF169))&amp;":"&amp;ADDRESS(ROW(BF169)+2,COLUMN(BF169)))),""),"")</f>
        <v/>
      </c>
      <c r="BL169" s="36" t="n">
        <v>0.0005099334444742432</v>
      </c>
      <c r="BM169" s="36" t="n">
        <v>5.993459445526785e-05</v>
      </c>
      <c r="BN169" s="36" t="n"/>
      <c r="BO169" s="36" t="n"/>
      <c r="BP169" s="36" t="n"/>
      <c r="BQ169" s="36" t="n">
        <v>0.0006450060738552879</v>
      </c>
      <c r="BR169" s="36" t="n">
        <v>0.0001027468504253319</v>
      </c>
      <c r="BS169" s="36" t="n">
        <v>0.0005774697591647655</v>
      </c>
      <c r="BT169" s="36" t="n"/>
      <c r="BU169" s="37" t="str">
        <f>IF(ROW()&gt;=2+1,IF(COUNT(INDIRECT(ADDRESS(ROW(BS169)-2,COLUMN(BS169))&amp;":"&amp;ADDRESS(ROW(BS169)+2,COLUMN(BS169))))=5,AVERAGE(INDIRECT(ADDRESS(ROW(BS169)-2,COLUMN(BS169))&amp;":"&amp;ADDRESS(ROW(BS169)+2,COLUMN(BS169)))),""),"")</f>
        <v/>
      </c>
      <c r="CB169" s="42" t="n">
        <v>4394129.234391047</v>
      </c>
      <c r="CC169" s="42" t="n"/>
      <c r="CD169" s="32" t="str">
        <f>IF(ROW()&gt;=2+1,IF(COUNT(INDIRECT(ADDRESS(ROW(CB169)-2,COLUMN(CB169))&amp;":"&amp;ADDRESS(ROW(CB169)+2,COLUMN(CB169))))=5,AVERAGE(INDIRECT(ADDRESS(ROW(CB169)-2,COLUMN(CB169))&amp;":"&amp;ADDRESS(ROW(CB169)+2,COLUMN(CB169)))),""),"")</f>
        <v/>
      </c>
      <c r="CL169" s="39" t="b">
        <v>0</v>
      </c>
      <c r="CM169" s="40" t="n"/>
      <c r="CN169" s="40" t="n"/>
      <c r="CO169" s="40" t="n"/>
    </row>
    <row r="170" ht="15.75" customHeight="1" s="38">
      <c r="A170" s="29" t="n">
        <v>44212</v>
      </c>
      <c r="D170" s="31" t="inlineStr">
        <is>
          <t>O</t>
        </is>
      </c>
      <c r="E170" s="31" t="str">
        <f>"PS"</f>
        <v>PS</v>
      </c>
      <c r="F170" s="30">
        <f>FALSE</f>
        <v>0</v>
      </c>
      <c r="G170" s="30" t="n">
        <v>2</v>
      </c>
      <c r="AK170" s="41" t="n">
        <v>27.801</v>
      </c>
      <c r="BF170" s="42" t="n">
        <v>8656.061444457901</v>
      </c>
      <c r="BG170" s="42" t="n"/>
      <c r="BH170" s="32" t="str">
        <f>IF(ROW()&gt;=2+1,IF(COUNT(INDIRECT(ADDRESS(ROW(BF170)-2,COLUMN(BF170))&amp;":"&amp;ADDRESS(ROW(BF170)+2,COLUMN(BF170))))=5,AVERAGE(INDIRECT(ADDRESS(ROW(BF170)-2,COLUMN(BF170))&amp;":"&amp;ADDRESS(ROW(BF170)+2,COLUMN(BF170)))),""),"")</f>
        <v/>
      </c>
      <c r="BL170" s="36" t="n">
        <v>0.0005994032664557432</v>
      </c>
      <c r="BM170" s="36" t="n">
        <v>0.0001757307011611326</v>
      </c>
      <c r="BN170" s="36" t="n"/>
      <c r="BO170" s="36" t="n"/>
      <c r="BP170" s="36" t="n"/>
      <c r="BQ170" s="36" t="n">
        <v>0.0006056933931045655</v>
      </c>
      <c r="BR170" s="36" t="n">
        <v>2.315954072367112e-05</v>
      </c>
      <c r="BS170" s="36" t="n">
        <v>0.0006025483297801544</v>
      </c>
      <c r="BT170" s="36" t="n"/>
      <c r="BU170" s="37" t="str">
        <f>IF(ROW()&gt;=2+1,IF(COUNT(INDIRECT(ADDRESS(ROW(BS170)-2,COLUMN(BS170))&amp;":"&amp;ADDRESS(ROW(BS170)+2,COLUMN(BS170))))=5,AVERAGE(INDIRECT(ADDRESS(ROW(BS170)-2,COLUMN(BS170))&amp;":"&amp;ADDRESS(ROW(BS170)+2,COLUMN(BS170)))),""),"")</f>
        <v/>
      </c>
      <c r="CB170" s="42" t="n">
        <v>1664459.554607022</v>
      </c>
      <c r="CC170" s="42" t="n"/>
      <c r="CD170" s="32" t="str">
        <f>IF(ROW()&gt;=2+1,IF(COUNT(INDIRECT(ADDRESS(ROW(CB170)-2,COLUMN(CB170))&amp;":"&amp;ADDRESS(ROW(CB170)+2,COLUMN(CB170))))=5,AVERAGE(INDIRECT(ADDRESS(ROW(CB170)-2,COLUMN(CB170))&amp;":"&amp;ADDRESS(ROW(CB170)+2,COLUMN(CB170)))),""),"")</f>
        <v/>
      </c>
      <c r="CL170" s="39" t="b">
        <v>0</v>
      </c>
      <c r="CM170" s="40" t="n"/>
      <c r="CN170" s="40" t="n"/>
      <c r="CO170" s="40" t="n"/>
    </row>
    <row r="171" ht="15.75" customHeight="1" s="38">
      <c r="A171" s="29" t="n">
        <v>44213</v>
      </c>
      <c r="D171" s="31" t="inlineStr">
        <is>
          <t>O</t>
        </is>
      </c>
      <c r="E171" s="31" t="str">
        <f>"PS"</f>
        <v>PS</v>
      </c>
      <c r="F171" s="30">
        <f>FALSE</f>
        <v>0</v>
      </c>
      <c r="G171" s="30" t="n">
        <v>2</v>
      </c>
      <c r="AK171" s="41" t="n">
        <v>27.987</v>
      </c>
      <c r="BF171" s="42" t="n">
        <v>7890.474949058853</v>
      </c>
      <c r="BG171" s="42" t="n"/>
      <c r="BH171" s="32" t="str">
        <f>IF(ROW()&gt;=2+1,IF(COUNT(INDIRECT(ADDRESS(ROW(BF171)-2,COLUMN(BF171))&amp;":"&amp;ADDRESS(ROW(BF171)+2,COLUMN(BF171))))=5,AVERAGE(INDIRECT(ADDRESS(ROW(BF171)-2,COLUMN(BF171))&amp;":"&amp;ADDRESS(ROW(BF171)+2,COLUMN(BF171)))),""),"")</f>
        <v/>
      </c>
      <c r="BL171" s="36" t="n">
        <v>0.0007663085340153096</v>
      </c>
      <c r="BM171" s="36" t="n">
        <v>0.0002320527910118295</v>
      </c>
      <c r="BN171" s="36" t="n"/>
      <c r="BO171" s="36" t="n"/>
      <c r="BP171" s="36" t="n"/>
      <c r="BQ171" s="36" t="n">
        <v>0.0008635755279088273</v>
      </c>
      <c r="BR171" s="36" t="n">
        <v>0.0002732525799476838</v>
      </c>
      <c r="BS171" s="36" t="n">
        <v>0.0008149420309620684</v>
      </c>
      <c r="BT171" s="36" t="n"/>
      <c r="BU171" s="37" t="str">
        <f>IF(ROW()&gt;=2+1,IF(COUNT(INDIRECT(ADDRESS(ROW(BS171)-2,COLUMN(BS171))&amp;":"&amp;ADDRESS(ROW(BS171)+2,COLUMN(BS171))))=5,AVERAGE(INDIRECT(ADDRESS(ROW(BS171)-2,COLUMN(BS171))&amp;":"&amp;ADDRESS(ROW(BS171)+2,COLUMN(BS171)))),""),"")</f>
        <v/>
      </c>
      <c r="CB171" s="42" t="n">
        <v>1437769.387972506</v>
      </c>
      <c r="CC171" s="42" t="n"/>
      <c r="CD171" s="32" t="str">
        <f>IF(ROW()&gt;=2+1,IF(COUNT(INDIRECT(ADDRESS(ROW(CB171)-2,COLUMN(CB171))&amp;":"&amp;ADDRESS(ROW(CB171)+2,COLUMN(CB171))))=5,AVERAGE(INDIRECT(ADDRESS(ROW(CB171)-2,COLUMN(CB171))&amp;":"&amp;ADDRESS(ROW(CB171)+2,COLUMN(CB171)))),""),"")</f>
        <v/>
      </c>
      <c r="CL171" s="39" t="b">
        <v>0</v>
      </c>
      <c r="CM171" s="40" t="n"/>
      <c r="CN171" s="40" t="n"/>
      <c r="CO171" s="40" t="n"/>
    </row>
    <row r="172" ht="15.75" customHeight="1" s="38">
      <c r="A172" s="29" t="n">
        <v>44214</v>
      </c>
      <c r="D172" s="31" t="inlineStr">
        <is>
          <t>O</t>
        </is>
      </c>
      <c r="E172" s="31" t="str">
        <f>"PS"</f>
        <v>PS</v>
      </c>
      <c r="F172" s="30">
        <f>FALSE</f>
        <v>0</v>
      </c>
      <c r="G172" s="30" t="n">
        <v>2</v>
      </c>
      <c r="AK172" s="41" t="n">
        <v>27.43</v>
      </c>
      <c r="BF172" s="42" t="n">
        <v>6140.744107381672</v>
      </c>
      <c r="BG172" s="42" t="n"/>
      <c r="BH172" s="32" t="str">
        <f>IF(ROW()&gt;=2+1,IF(COUNT(INDIRECT(ADDRESS(ROW(BF172)-2,COLUMN(BF172))&amp;":"&amp;ADDRESS(ROW(BF172)+2,COLUMN(BF172))))=5,AVERAGE(INDIRECT(ADDRESS(ROW(BF172)-2,COLUMN(BF172))&amp;":"&amp;ADDRESS(ROW(BF172)+2,COLUMN(BF172)))),""),"")</f>
        <v/>
      </c>
      <c r="BL172" s="36" t="n">
        <v>0.0003558595099482107</v>
      </c>
      <c r="BM172" s="36" t="n">
        <v>2.63010531518847e-05</v>
      </c>
      <c r="BN172" s="36" t="n"/>
      <c r="BO172" s="36" t="n"/>
      <c r="BP172" s="36" t="n"/>
      <c r="BQ172" s="36" t="n">
        <v>0.0001821485591021082</v>
      </c>
      <c r="BR172" s="36" t="n">
        <v>6.774046400927253e-05</v>
      </c>
      <c r="BS172" s="36" t="n">
        <v>0.0002690040345251594</v>
      </c>
      <c r="BT172" s="36" t="n"/>
      <c r="BU172" s="37" t="str">
        <f>IF(ROW()&gt;=2+1,IF(COUNT(INDIRECT(ADDRESS(ROW(BS172)-2,COLUMN(BS172))&amp;":"&amp;ADDRESS(ROW(BS172)+2,COLUMN(BS172))))=5,AVERAGE(INDIRECT(ADDRESS(ROW(BS172)-2,COLUMN(BS172))&amp;":"&amp;ADDRESS(ROW(BS172)+2,COLUMN(BS172)))),""),"")</f>
        <v/>
      </c>
      <c r="CB172" s="42" t="n">
        <v>822308.1159412274</v>
      </c>
      <c r="CC172" s="42" t="n"/>
      <c r="CD172" s="32" t="str">
        <f>IF(ROW()&gt;=2+1,IF(COUNT(INDIRECT(ADDRESS(ROW(CB172)-2,COLUMN(CB172))&amp;":"&amp;ADDRESS(ROW(CB172)+2,COLUMN(CB172))))=5,AVERAGE(INDIRECT(ADDRESS(ROW(CB172)-2,COLUMN(CB172))&amp;":"&amp;ADDRESS(ROW(CB172)+2,COLUMN(CB172)))),""),"")</f>
        <v/>
      </c>
      <c r="CL172" s="39" t="b">
        <v>0</v>
      </c>
      <c r="CM172" s="40" t="n"/>
      <c r="CN172" s="40" t="n"/>
      <c r="CO172" s="40" t="n"/>
    </row>
    <row r="173" ht="15.75" customHeight="1" s="38">
      <c r="A173" s="29" t="n">
        <v>44215</v>
      </c>
      <c r="D173" s="31" t="inlineStr">
        <is>
          <t>O</t>
        </is>
      </c>
      <c r="E173" s="31" t="str">
        <f>"PS"</f>
        <v>PS</v>
      </c>
      <c r="F173" s="30">
        <f>FALSE</f>
        <v>0</v>
      </c>
      <c r="G173" s="30" t="n">
        <v>2</v>
      </c>
      <c r="AK173" s="43" t="n">
        <v>27.212</v>
      </c>
      <c r="BF173" s="42" t="n">
        <v>7581.094369123093</v>
      </c>
      <c r="BG173" s="42" t="n"/>
      <c r="BH173" s="32" t="str">
        <f>IF(ROW()&gt;=2+1,IF(COUNT(INDIRECT(ADDRESS(ROW(BF173)-2,COLUMN(BF173))&amp;":"&amp;ADDRESS(ROW(BF173)+2,COLUMN(BF173))))=5,AVERAGE(INDIRECT(ADDRESS(ROW(BF173)-2,COLUMN(BF173))&amp;":"&amp;ADDRESS(ROW(BF173)+2,COLUMN(BF173)))),""),"")</f>
        <v/>
      </c>
      <c r="BL173" s="36" t="n">
        <v>0.0003433613679465022</v>
      </c>
      <c r="BM173" s="36" t="n">
        <v>0.0001014521791542624</v>
      </c>
      <c r="BN173" s="36" t="n"/>
      <c r="BO173" s="36" t="n"/>
      <c r="BP173" s="36" t="n"/>
      <c r="BQ173" s="36" t="n">
        <v>0.0005819533914871182</v>
      </c>
      <c r="BR173" s="36" t="n">
        <v>0.0001217756589046765</v>
      </c>
      <c r="BS173" s="36" t="n">
        <v>0.0004626573797168102</v>
      </c>
      <c r="BT173" s="36" t="n"/>
      <c r="BU173" s="37" t="str">
        <f>IF(ROW()&gt;=2+1,IF(COUNT(INDIRECT(ADDRESS(ROW(BS173)-2,COLUMN(BS173))&amp;":"&amp;ADDRESS(ROW(BS173)+2,COLUMN(BS173))))=5,AVERAGE(INDIRECT(ADDRESS(ROW(BS173)-2,COLUMN(BS173))&amp;":"&amp;ADDRESS(ROW(BS173)+2,COLUMN(BS173)))),""),"")</f>
        <v/>
      </c>
      <c r="CB173" s="42" t="n">
        <v>1099609.338982322</v>
      </c>
      <c r="CC173" s="42" t="n"/>
      <c r="CD173" s="32" t="str">
        <f>IF(ROW()&gt;=2+1,IF(COUNT(INDIRECT(ADDRESS(ROW(CB173)-2,COLUMN(CB173))&amp;":"&amp;ADDRESS(ROW(CB173)+2,COLUMN(CB173))))=5,AVERAGE(INDIRECT(ADDRESS(ROW(CB173)-2,COLUMN(CB173))&amp;":"&amp;ADDRESS(ROW(CB173)+2,COLUMN(CB173)))),""),"")</f>
        <v/>
      </c>
      <c r="CL173" s="39" t="b">
        <v>0</v>
      </c>
      <c r="CM173" s="40" t="n"/>
      <c r="CN173" s="40" t="n"/>
      <c r="CO173" s="40" t="n"/>
    </row>
    <row r="174" ht="15.75" customHeight="1" s="38">
      <c r="A174" s="29" t="n">
        <v>44216</v>
      </c>
      <c r="B174" s="30" t="n"/>
      <c r="C174" s="30" t="n"/>
      <c r="D174" s="31" t="inlineStr">
        <is>
          <t>O</t>
        </is>
      </c>
      <c r="E174" s="31" t="str">
        <f>"PS"</f>
        <v>PS</v>
      </c>
      <c r="F174" s="30">
        <f>FALSE</f>
        <v>0</v>
      </c>
      <c r="G174" s="30" t="n">
        <v>2</v>
      </c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  <c r="AE174" s="30" t="n"/>
      <c r="AF174" s="30" t="n"/>
      <c r="AG174" s="30" t="n"/>
      <c r="AH174" s="30" t="n"/>
      <c r="AI174" s="30" t="n"/>
      <c r="AJ174" s="30" t="n"/>
      <c r="AK174" s="43" t="n">
        <v>29.055</v>
      </c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30" t="n"/>
      <c r="AY174" s="30" t="n"/>
      <c r="AZ174" s="30" t="n"/>
      <c r="BA174" s="30" t="n"/>
      <c r="BB174" s="30" t="n"/>
      <c r="BC174" s="30" t="n"/>
      <c r="BD174" s="30" t="n"/>
      <c r="BE174" s="30" t="n"/>
      <c r="BF174" s="42" t="n">
        <v>5833.714373483486</v>
      </c>
      <c r="BG174" s="42" t="n"/>
      <c r="BH174" s="32" t="str">
        <f>IF(ROW()&gt;=2+1,IF(COUNT(INDIRECT(ADDRESS(ROW(BF174)-2,COLUMN(BF174))&amp;":"&amp;ADDRESS(ROW(BF174)+2,COLUMN(BF174))))=5,AVERAGE(INDIRECT(ADDRESS(ROW(BF174)-2,COLUMN(BF174))&amp;":"&amp;ADDRESS(ROW(BF174)+2,COLUMN(BF174)))),""),"")</f>
        <v/>
      </c>
      <c r="BI174" s="30" t="n"/>
      <c r="BJ174" s="30" t="n"/>
      <c r="BK174" s="30" t="n"/>
      <c r="BL174" s="36" t="n">
        <v>0.0006957851325333194</v>
      </c>
      <c r="BM174" s="36" t="n">
        <v>0.0002366531356190119</v>
      </c>
      <c r="BN174" s="36" t="n"/>
      <c r="BO174" s="36" t="n"/>
      <c r="BP174" s="36" t="n"/>
      <c r="BQ174" s="36" t="n">
        <v>0.001162667851151976</v>
      </c>
      <c r="BR174" s="36" t="n">
        <v>0.0003118367863416999</v>
      </c>
      <c r="BS174" s="36" t="n">
        <v>0.0004181710366921289</v>
      </c>
      <c r="BT174" s="36" t="n"/>
      <c r="BU174" s="37" t="str">
        <f>IF(ROW()&gt;=2+1,IF(COUNT(INDIRECT(ADDRESS(ROW(BS174)-2,COLUMN(BS174))&amp;":"&amp;ADDRESS(ROW(BS174)+2,COLUMN(BS174))))=5,AVERAGE(INDIRECT(ADDRESS(ROW(BS174)-2,COLUMN(BS174))&amp;":"&amp;ADDRESS(ROW(BS174)+2,COLUMN(BS174)))),""),"")</f>
        <v/>
      </c>
      <c r="BV174" s="30" t="n"/>
      <c r="BW174" s="30" t="n"/>
      <c r="BX174" s="30" t="n"/>
      <c r="BY174" s="30" t="n"/>
      <c r="BZ174" s="30" t="n"/>
      <c r="CA174" s="30" t="n"/>
      <c r="CB174" s="42" t="n">
        <v>681673.0822617389</v>
      </c>
      <c r="CC174" s="42" t="n"/>
      <c r="CD174" s="32" t="str">
        <f>IF(ROW()&gt;=2+1,IF(COUNT(INDIRECT(ADDRESS(ROW(CB174)-2,COLUMN(CB174))&amp;":"&amp;ADDRESS(ROW(CB174)+2,COLUMN(CB174))))=5,AVERAGE(INDIRECT(ADDRESS(ROW(CB174)-2,COLUMN(CB174))&amp;":"&amp;ADDRESS(ROW(CB174)+2,COLUMN(CB174)))),""),"")</f>
        <v/>
      </c>
      <c r="CE174" s="30" t="n"/>
      <c r="CF174" s="30" t="n"/>
      <c r="CG174" s="30" t="n"/>
      <c r="CH174" s="30" t="n"/>
      <c r="CI174" s="30" t="n"/>
      <c r="CJ174" s="30" t="n"/>
      <c r="CK174" s="30" t="n"/>
      <c r="CL174" s="39" t="b">
        <v>0</v>
      </c>
      <c r="CM174" s="40" t="n"/>
      <c r="CN174" s="40" t="n"/>
      <c r="CO174" s="40" t="n"/>
      <c r="CP174" s="30" t="n"/>
      <c r="CQ174" s="30" t="n"/>
      <c r="CR174" s="30" t="n"/>
      <c r="CS174" s="30" t="n"/>
    </row>
    <row r="175" ht="15.75" customHeight="1" s="38">
      <c r="A175" s="29" t="n">
        <v>44217</v>
      </c>
      <c r="D175" s="31" t="inlineStr">
        <is>
          <t>O</t>
        </is>
      </c>
      <c r="E175" s="31" t="str">
        <f>"PS"</f>
        <v>PS</v>
      </c>
      <c r="F175" s="30">
        <f>FALSE</f>
        <v>0</v>
      </c>
      <c r="G175" s="30" t="n">
        <v>2</v>
      </c>
      <c r="AK175" s="43" t="n">
        <v>28.363</v>
      </c>
      <c r="BF175" s="42" t="n">
        <v>4339.847011865769</v>
      </c>
      <c r="BG175" s="42" t="n"/>
      <c r="BH175" s="32" t="str">
        <f>IF(ROW()&gt;=2+1,IF(COUNT(INDIRECT(ADDRESS(ROW(BF175)-2,COLUMN(BF175))&amp;":"&amp;ADDRESS(ROW(BF175)+2,COLUMN(BF175))))=5,AVERAGE(INDIRECT(ADDRESS(ROW(BF175)-2,COLUMN(BF175))&amp;":"&amp;ADDRESS(ROW(BF175)+2,COLUMN(BF175)))),""),"")</f>
        <v/>
      </c>
      <c r="BL175" s="36" t="n">
        <v>0.0004398053480684844</v>
      </c>
      <c r="BM175" s="36" t="n">
        <v>6.91049230463994e-05</v>
      </c>
      <c r="BN175" s="36" t="n"/>
      <c r="BO175" s="36" t="n"/>
      <c r="BP175" s="36" t="n"/>
      <c r="BQ175" s="36" t="n">
        <v>0.0002543326966935773</v>
      </c>
      <c r="BR175" s="36" t="n">
        <v>6.473727343720635e-05</v>
      </c>
      <c r="BS175" s="36" t="n">
        <v>0.0003470690223810308</v>
      </c>
      <c r="BT175" s="36" t="n"/>
      <c r="BU175" s="37" t="str">
        <f>IF(ROW()&gt;=2+1,IF(COUNT(INDIRECT(ADDRESS(ROW(BS175)-2,COLUMN(BS175))&amp;":"&amp;ADDRESS(ROW(BS175)+2,COLUMN(BS175))))=5,AVERAGE(INDIRECT(ADDRESS(ROW(BS175)-2,COLUMN(BS175))&amp;":"&amp;ADDRESS(ROW(BS175)+2,COLUMN(BS175)))),""),"")</f>
        <v/>
      </c>
      <c r="CB175" s="42" t="n">
        <v>701113.1343844446</v>
      </c>
      <c r="CC175" s="42" t="n"/>
      <c r="CD175" s="32" t="str">
        <f>IF(ROW()&gt;=2+1,IF(COUNT(INDIRECT(ADDRESS(ROW(CB175)-2,COLUMN(CB175))&amp;":"&amp;ADDRESS(ROW(CB175)+2,COLUMN(CB175))))=5,AVERAGE(INDIRECT(ADDRESS(ROW(CB175)-2,COLUMN(CB175))&amp;":"&amp;ADDRESS(ROW(CB175)+2,COLUMN(CB175)))),""),"")</f>
        <v/>
      </c>
      <c r="CL175" s="39" t="b">
        <v>0</v>
      </c>
      <c r="CM175" s="40" t="n"/>
      <c r="CN175" s="40" t="n"/>
      <c r="CO175" s="40" t="n"/>
    </row>
    <row r="176" ht="15.75" customHeight="1" s="38">
      <c r="A176" s="29" t="n">
        <v>44218</v>
      </c>
      <c r="D176" s="31" t="inlineStr">
        <is>
          <t>O</t>
        </is>
      </c>
      <c r="E176" s="31" t="str">
        <f>"PS"</f>
        <v>PS</v>
      </c>
      <c r="F176" s="30">
        <f>FALSE</f>
        <v>0</v>
      </c>
      <c r="G176" s="30" t="n">
        <v>2</v>
      </c>
      <c r="AK176" s="43" t="n">
        <v>28.26</v>
      </c>
      <c r="BF176" s="42" t="n">
        <v>6645.035685368362</v>
      </c>
      <c r="BG176" s="42" t="n"/>
      <c r="BH176" s="32" t="str">
        <f>IF(ROW()&gt;=2+1,IF(COUNT(INDIRECT(ADDRESS(ROW(BF176)-2,COLUMN(BF176))&amp;":"&amp;ADDRESS(ROW(BF176)+2,COLUMN(BF176))))=5,AVERAGE(INDIRECT(ADDRESS(ROW(BF176)-2,COLUMN(BF176))&amp;":"&amp;ADDRESS(ROW(BF176)+2,COLUMN(BF176)))),""),"")</f>
        <v/>
      </c>
      <c r="BL176" s="36" t="n">
        <v>0.0005820564780186437</v>
      </c>
      <c r="BM176" s="36" t="n">
        <v>0.000160882946774076</v>
      </c>
      <c r="BN176" s="36" t="n"/>
      <c r="BO176" s="36" t="n"/>
      <c r="BP176" s="36" t="n"/>
      <c r="BQ176" s="36" t="n">
        <v>0.0003790982545703139</v>
      </c>
      <c r="BR176" s="36" t="n">
        <v>8.52322800590931e-05</v>
      </c>
      <c r="BS176" s="36" t="n">
        <v>0.0004805773662944788</v>
      </c>
      <c r="BT176" s="36" t="n"/>
      <c r="BU176" s="37" t="str">
        <f>IF(ROW()&gt;=2+1,IF(COUNT(INDIRECT(ADDRESS(ROW(BS176)-2,COLUMN(BS176))&amp;":"&amp;ADDRESS(ROW(BS176)+2,COLUMN(BS176))))=5,AVERAGE(INDIRECT(ADDRESS(ROW(BS176)-2,COLUMN(BS176))&amp;":"&amp;ADDRESS(ROW(BS176)+2,COLUMN(BS176)))),""),"")</f>
        <v/>
      </c>
      <c r="CB176" s="42" t="n">
        <v>835380.6611860838</v>
      </c>
      <c r="CC176" s="42" t="n"/>
      <c r="CD176" s="32" t="str">
        <f>IF(ROW()&gt;=2+1,IF(COUNT(INDIRECT(ADDRESS(ROW(CB176)-2,COLUMN(CB176))&amp;":"&amp;ADDRESS(ROW(CB176)+2,COLUMN(CB176))))=5,AVERAGE(INDIRECT(ADDRESS(ROW(CB176)-2,COLUMN(CB176))&amp;":"&amp;ADDRESS(ROW(CB176)+2,COLUMN(CB176)))),""),"")</f>
        <v/>
      </c>
      <c r="CL176" s="39" t="b">
        <v>0</v>
      </c>
      <c r="CM176" s="40" t="n"/>
      <c r="CN176" s="40" t="n"/>
      <c r="CO176" s="40" t="n"/>
    </row>
    <row r="177" ht="15.75" customHeight="1" s="38">
      <c r="A177" s="29" t="n">
        <v>44219</v>
      </c>
      <c r="D177" s="31" t="inlineStr">
        <is>
          <t>O</t>
        </is>
      </c>
      <c r="E177" s="31" t="str">
        <f>"PS"</f>
        <v>PS</v>
      </c>
      <c r="F177" s="30">
        <f>FALSE</f>
        <v>0</v>
      </c>
      <c r="G177" s="30" t="n">
        <v>2</v>
      </c>
      <c r="AK177" s="43" t="n">
        <v>28.153</v>
      </c>
      <c r="BF177" s="42" t="n">
        <v>4010.902098525142</v>
      </c>
      <c r="BG177" s="42" t="n"/>
      <c r="BH177" s="32" t="str">
        <f>IF(ROW()&gt;=2+1,IF(COUNT(INDIRECT(ADDRESS(ROW(BF177)-2,COLUMN(BF177))&amp;":"&amp;ADDRESS(ROW(BF177)+2,COLUMN(BF177))))=5,AVERAGE(INDIRECT(ADDRESS(ROW(BF177)-2,COLUMN(BF177))&amp;":"&amp;ADDRESS(ROW(BF177)+2,COLUMN(BF177)))),""),"")</f>
        <v/>
      </c>
      <c r="BL177" s="36" t="n">
        <v>0.0003255135410150422</v>
      </c>
      <c r="BM177" s="36" t="n">
        <v>7.390969511266496e-05</v>
      </c>
      <c r="BN177" s="36" t="n"/>
      <c r="BO177" s="36" t="n"/>
      <c r="BP177" s="36" t="n"/>
      <c r="BQ177" s="36" t="n">
        <v>0.0002137537294992184</v>
      </c>
      <c r="BR177" s="36" t="n">
        <v>7.754123420308562e-05</v>
      </c>
      <c r="BS177" s="36" t="n">
        <v>0.0002696336352571303</v>
      </c>
      <c r="BT177" s="36" t="n"/>
      <c r="BU177" s="37" t="str">
        <f>IF(ROW()&gt;=2+1,IF(COUNT(INDIRECT(ADDRESS(ROW(BS177)-2,COLUMN(BS177))&amp;":"&amp;ADDRESS(ROW(BS177)+2,COLUMN(BS177))))=5,AVERAGE(INDIRECT(ADDRESS(ROW(BS177)-2,COLUMN(BS177))&amp;":"&amp;ADDRESS(ROW(BS177)+2,COLUMN(BS177)))),""),"")</f>
        <v/>
      </c>
      <c r="CB177" s="42" t="n">
        <v>535986.8746811609</v>
      </c>
      <c r="CC177" s="42" t="n"/>
      <c r="CD177" s="32" t="str">
        <f>IF(ROW()&gt;=2+1,IF(COUNT(INDIRECT(ADDRESS(ROW(CB177)-2,COLUMN(CB177))&amp;":"&amp;ADDRESS(ROW(CB177)+2,COLUMN(CB177))))=5,AVERAGE(INDIRECT(ADDRESS(ROW(CB177)-2,COLUMN(CB177))&amp;":"&amp;ADDRESS(ROW(CB177)+2,COLUMN(CB177)))),""),"")</f>
        <v/>
      </c>
      <c r="CL177" s="39" t="b">
        <v>0</v>
      </c>
      <c r="CM177" s="40" t="n"/>
      <c r="CN177" s="40" t="n"/>
      <c r="CO177" s="40" t="n"/>
    </row>
    <row r="178" ht="15.75" customHeight="1" s="38">
      <c r="A178" s="29" t="n">
        <v>44220</v>
      </c>
      <c r="D178" s="31" t="inlineStr">
        <is>
          <t>O</t>
        </is>
      </c>
      <c r="E178" s="31" t="str">
        <f>"PS"</f>
        <v>PS</v>
      </c>
      <c r="F178" s="30">
        <f>FALSE</f>
        <v>0</v>
      </c>
      <c r="G178" s="30" t="n">
        <v>2</v>
      </c>
      <c r="AK178" s="43" t="n">
        <v>27.472</v>
      </c>
      <c r="BF178" s="42" t="n">
        <v>5403.452138357269</v>
      </c>
      <c r="BG178" s="42" t="n"/>
      <c r="BH178" s="32" t="str">
        <f>IF(ROW()&gt;=2+1,IF(COUNT(INDIRECT(ADDRESS(ROW(BF178)-2,COLUMN(BF178))&amp;":"&amp;ADDRESS(ROW(BF178)+2,COLUMN(BF178))))=5,AVERAGE(INDIRECT(ADDRESS(ROW(BF178)-2,COLUMN(BF178))&amp;":"&amp;ADDRESS(ROW(BF178)+2,COLUMN(BF178)))),""),"")</f>
        <v/>
      </c>
      <c r="BL178" s="36" t="n">
        <v>0.0002947350546509765</v>
      </c>
      <c r="BM178" s="36" t="n">
        <v>1.736153218220004e-05</v>
      </c>
      <c r="BN178" s="36" t="n"/>
      <c r="BO178" s="36" t="n"/>
      <c r="BP178" s="36" t="n"/>
      <c r="BQ178" s="36" t="n">
        <v>0.0001509601209699072</v>
      </c>
      <c r="BR178" s="36" t="n">
        <v>6.51897281177377e-05</v>
      </c>
      <c r="BS178" s="36" t="n">
        <v>0.0002228475878104418</v>
      </c>
      <c r="BT178" s="36" t="n"/>
      <c r="BU178" s="37" t="str">
        <f>IF(ROW()&gt;=2+1,IF(COUNT(INDIRECT(ADDRESS(ROW(BS178)-2,COLUMN(BS178))&amp;":"&amp;ADDRESS(ROW(BS178)+2,COLUMN(BS178))))=5,AVERAGE(INDIRECT(ADDRESS(ROW(BS178)-2,COLUMN(BS178))&amp;":"&amp;ADDRESS(ROW(BS178)+2,COLUMN(BS178)))),""),"")</f>
        <v/>
      </c>
      <c r="CB178" s="42" t="n">
        <v>790119.7889312917</v>
      </c>
      <c r="CC178" s="42" t="n"/>
      <c r="CD178" s="32" t="str">
        <f>IF(ROW()&gt;=2+1,IF(COUNT(INDIRECT(ADDRESS(ROW(CB178)-2,COLUMN(CB178))&amp;":"&amp;ADDRESS(ROW(CB178)+2,COLUMN(CB178))))=5,AVERAGE(INDIRECT(ADDRESS(ROW(CB178)-2,COLUMN(CB178))&amp;":"&amp;ADDRESS(ROW(CB178)+2,COLUMN(CB178)))),""),"")</f>
        <v/>
      </c>
      <c r="CL178" s="39" t="b">
        <v>0</v>
      </c>
      <c r="CM178" s="40" t="n"/>
      <c r="CN178" s="40" t="n"/>
      <c r="CO178" s="40" t="n"/>
    </row>
    <row r="179" ht="15.75" customHeight="1" s="38">
      <c r="A179" s="29" t="n">
        <v>44221</v>
      </c>
      <c r="D179" s="31" t="inlineStr">
        <is>
          <t>O</t>
        </is>
      </c>
      <c r="E179" s="31" t="str">
        <f>"PS"</f>
        <v>PS</v>
      </c>
      <c r="F179" s="30">
        <f>FALSE</f>
        <v>0</v>
      </c>
      <c r="G179" s="30" t="n">
        <v>2</v>
      </c>
      <c r="AK179" s="43" t="n">
        <v>26.129</v>
      </c>
      <c r="BF179" s="42" t="n">
        <v>10257.52982978813</v>
      </c>
      <c r="BG179" s="42" t="n"/>
      <c r="BH179" s="32" t="str">
        <f>IF(ROW()&gt;=2+1,IF(COUNT(INDIRECT(ADDRESS(ROW(BF179)-2,COLUMN(BF179))&amp;":"&amp;ADDRESS(ROW(BF179)+2,COLUMN(BF179))))=5,AVERAGE(INDIRECT(ADDRESS(ROW(BF179)-2,COLUMN(BF179))&amp;":"&amp;ADDRESS(ROW(BF179)+2,COLUMN(BF179)))),""),"")</f>
        <v/>
      </c>
      <c r="BL179" s="36" t="n">
        <v>0.0001885378410221273</v>
      </c>
      <c r="BM179" s="36" t="n">
        <v>4.00329347743142e-05</v>
      </c>
      <c r="BN179" s="36" t="n"/>
      <c r="BO179" s="36" t="n"/>
      <c r="BP179" s="36" t="n"/>
      <c r="BQ179" s="36" t="n">
        <v>0.0007426222981167917</v>
      </c>
      <c r="BR179" s="36" t="n">
        <v>0.00010765649911959</v>
      </c>
      <c r="BS179" s="36" t="n">
        <v>0.0004655800695694595</v>
      </c>
      <c r="BT179" s="36" t="n"/>
      <c r="BU179" s="37" t="str">
        <f>IF(ROW()&gt;=2+1,IF(COUNT(INDIRECT(ADDRESS(ROW(BS179)-2,COLUMN(BS179))&amp;":"&amp;ADDRESS(ROW(BS179)+2,COLUMN(BS179))))=5,AVERAGE(INDIRECT(ADDRESS(ROW(BS179)-2,COLUMN(BS179))&amp;":"&amp;ADDRESS(ROW(BS179)+2,COLUMN(BS179)))),""),"")</f>
        <v/>
      </c>
      <c r="CB179" s="42" t="n">
        <v>1460373.10008452</v>
      </c>
      <c r="CC179" s="42" t="n"/>
      <c r="CD179" s="32" t="str">
        <f>IF(ROW()&gt;=2+1,IF(COUNT(INDIRECT(ADDRESS(ROW(CB179)-2,COLUMN(CB179))&amp;":"&amp;ADDRESS(ROW(CB179)+2,COLUMN(CB179))))=5,AVERAGE(INDIRECT(ADDRESS(ROW(CB179)-2,COLUMN(CB179))&amp;":"&amp;ADDRESS(ROW(CB179)+2,COLUMN(CB179)))),""),"")</f>
        <v/>
      </c>
      <c r="CL179" s="39" t="b">
        <v>0</v>
      </c>
      <c r="CM179" s="40" t="n"/>
      <c r="CN179" s="40" t="n"/>
      <c r="CO179" s="40" t="n"/>
    </row>
    <row r="180" ht="15.75" customHeight="1" s="38">
      <c r="A180" s="29" t="n">
        <v>44222</v>
      </c>
      <c r="D180" s="31" t="inlineStr">
        <is>
          <t>O</t>
        </is>
      </c>
      <c r="E180" s="31" t="str">
        <f>"PS"</f>
        <v>PS</v>
      </c>
      <c r="F180" s="30">
        <f>FALSE</f>
        <v>0</v>
      </c>
      <c r="G180" s="30" t="n">
        <v>2</v>
      </c>
      <c r="AK180" s="43" t="n">
        <v>27.161</v>
      </c>
      <c r="BF180" s="42" t="n">
        <v>4057.917283271358</v>
      </c>
      <c r="BG180" s="42" t="n"/>
      <c r="BH180" s="32" t="str">
        <f>IF(ROW()&gt;=2+1,IF(COUNT(INDIRECT(ADDRESS(ROW(BF180)-2,COLUMN(BF180))&amp;":"&amp;ADDRESS(ROW(BF180)+2,COLUMN(BF180))))=5,AVERAGE(INDIRECT(ADDRESS(ROW(BF180)-2,COLUMN(BF180))&amp;":"&amp;ADDRESS(ROW(BF180)+2,COLUMN(BF180)))),""),"")</f>
        <v/>
      </c>
      <c r="BL180" s="36" t="n">
        <v>0.0004071154712558066</v>
      </c>
      <c r="BM180" s="36" t="n">
        <v>0.0001004658487818899</v>
      </c>
      <c r="BN180" s="36" t="n"/>
      <c r="BO180" s="36" t="n"/>
      <c r="BP180" s="36" t="n"/>
      <c r="BQ180" s="36" t="n">
        <v>0.0002044852788374903</v>
      </c>
      <c r="BR180" s="36" t="n">
        <v>0.006335049925772744</v>
      </c>
      <c r="BS180" s="36" t="n">
        <v>0.0003058003750466484</v>
      </c>
      <c r="BT180" s="36" t="n"/>
      <c r="BU180" s="37" t="str">
        <f>IF(ROW()&gt;=2+1,IF(COUNT(INDIRECT(ADDRESS(ROW(BS180)-2,COLUMN(BS180))&amp;":"&amp;ADDRESS(ROW(BS180)+2,COLUMN(BS180))))=5,AVERAGE(INDIRECT(ADDRESS(ROW(BS180)-2,COLUMN(BS180))&amp;":"&amp;ADDRESS(ROW(BS180)+2,COLUMN(BS180)))),""),"")</f>
        <v/>
      </c>
      <c r="CB180" s="42" t="n">
        <v>624148.2573399676</v>
      </c>
      <c r="CC180" s="42" t="n"/>
      <c r="CD180" s="32" t="str">
        <f>IF(ROW()&gt;=2+1,IF(COUNT(INDIRECT(ADDRESS(ROW(CB180)-2,COLUMN(CB180))&amp;":"&amp;ADDRESS(ROW(CB180)+2,COLUMN(CB180))))=5,AVERAGE(INDIRECT(ADDRESS(ROW(CB180)-2,COLUMN(CB180))&amp;":"&amp;ADDRESS(ROW(CB180)+2,COLUMN(CB180)))),""),"")</f>
        <v/>
      </c>
      <c r="CL180" s="39" t="b">
        <v>0</v>
      </c>
      <c r="CM180" s="40" t="n"/>
      <c r="CN180" s="40" t="n"/>
      <c r="CO180" s="40" t="n"/>
    </row>
    <row r="181" ht="15.75" customHeight="1" s="38">
      <c r="A181" s="29" t="n">
        <v>44223</v>
      </c>
      <c r="D181" s="31" t="inlineStr">
        <is>
          <t>O</t>
        </is>
      </c>
      <c r="E181" s="31" t="str">
        <f>"PS"</f>
        <v>PS</v>
      </c>
      <c r="F181" s="30">
        <f>FALSE</f>
        <v>0</v>
      </c>
      <c r="G181" s="30" t="n">
        <v>2</v>
      </c>
      <c r="AK181" s="43" t="n">
        <v>26.768</v>
      </c>
      <c r="BF181" s="42" t="n">
        <v>5016.877757657136</v>
      </c>
      <c r="BG181" s="42" t="n"/>
      <c r="BH181" s="32" t="str">
        <f>IF(ROW()&gt;=2+1,IF(COUNT(INDIRECT(ADDRESS(ROW(BF181)-2,COLUMN(BF181))&amp;":"&amp;ADDRESS(ROW(BF181)+2,COLUMN(BF181))))=5,AVERAGE(INDIRECT(ADDRESS(ROW(BF181)-2,COLUMN(BF181))&amp;":"&amp;ADDRESS(ROW(BF181)+2,COLUMN(BF181)))),""),"")</f>
        <v/>
      </c>
      <c r="BL181" s="36" t="n">
        <v>0.0002762319368539601</v>
      </c>
      <c r="BM181" s="36" t="n">
        <v>5.19633320704718e-05</v>
      </c>
      <c r="BN181" s="36" t="n"/>
      <c r="BO181" s="36" t="n"/>
      <c r="BP181" s="36" t="n"/>
      <c r="BQ181" s="36" t="n">
        <v>0.0001590271239084963</v>
      </c>
      <c r="BR181" s="36" t="n">
        <v>3.422215156787664e-05</v>
      </c>
      <c r="BS181" s="36" t="n">
        <v>0.0002176295303812282</v>
      </c>
      <c r="BT181" s="36" t="n"/>
      <c r="BU181" s="37" t="str">
        <f>IF(ROW()&gt;=2+1,IF(COUNT(INDIRECT(ADDRESS(ROW(BS181)-2,COLUMN(BS181))&amp;":"&amp;ADDRESS(ROW(BS181)+2,COLUMN(BS181))))=5,AVERAGE(INDIRECT(ADDRESS(ROW(BS181)-2,COLUMN(BS181))&amp;":"&amp;ADDRESS(ROW(BS181)+2,COLUMN(BS181)))),""),"")</f>
        <v/>
      </c>
      <c r="CB181" s="42" t="n">
        <v>776863.5207732074</v>
      </c>
      <c r="CC181" s="42" t="n"/>
      <c r="CD181" s="32" t="str">
        <f>IF(ROW()&gt;=2+1,IF(COUNT(INDIRECT(ADDRESS(ROW(CB181)-2,COLUMN(CB181))&amp;":"&amp;ADDRESS(ROW(CB181)+2,COLUMN(CB181))))=5,AVERAGE(INDIRECT(ADDRESS(ROW(CB181)-2,COLUMN(CB181))&amp;":"&amp;ADDRESS(ROW(CB181)+2,COLUMN(CB181)))),""),"")</f>
        <v/>
      </c>
      <c r="CL181" s="39" t="b">
        <v>0</v>
      </c>
      <c r="CM181" s="40" t="n"/>
      <c r="CN181" s="40" t="n"/>
      <c r="CO181" s="40" t="n"/>
    </row>
    <row r="182" ht="15.75" customHeight="1" s="38">
      <c r="A182" s="29" t="n">
        <v>44224</v>
      </c>
      <c r="D182" s="31" t="inlineStr">
        <is>
          <t>O</t>
        </is>
      </c>
      <c r="E182" s="31" t="str">
        <f>"PS"</f>
        <v>PS</v>
      </c>
      <c r="F182" s="30">
        <f>FALSE</f>
        <v>0</v>
      </c>
      <c r="G182" s="30" t="n">
        <v>2</v>
      </c>
      <c r="AK182" s="43" t="n">
        <v>28.356</v>
      </c>
      <c r="BF182" s="42" t="n">
        <v>4812.14181775936</v>
      </c>
      <c r="BG182" s="42" t="n"/>
      <c r="BH182" s="32" t="str">
        <f>IF(ROW()&gt;=2+1,IF(COUNT(INDIRECT(ADDRESS(ROW(BF182)-2,COLUMN(BF182))&amp;":"&amp;ADDRESS(ROW(BF182)+2,COLUMN(BF182))))=5,AVERAGE(INDIRECT(ADDRESS(ROW(BF182)-2,COLUMN(BF182))&amp;":"&amp;ADDRESS(ROW(BF182)+2,COLUMN(BF182)))),""),"")</f>
        <v/>
      </c>
      <c r="BL182" s="36" t="n">
        <v>0.0003115522054176611</v>
      </c>
      <c r="BM182" s="36" t="n">
        <v>8.109426994043605e-05</v>
      </c>
      <c r="BN182" s="36" t="n"/>
      <c r="BO182" s="36" t="n"/>
      <c r="BP182" s="36" t="n"/>
      <c r="BQ182" s="36" t="n">
        <v>0.000368905504557024</v>
      </c>
      <c r="BR182" s="36" t="n">
        <v>0.0001111421786338159</v>
      </c>
      <c r="BS182" s="36" t="n">
        <v>0.0003402288549873426</v>
      </c>
      <c r="BT182" s="36" t="n"/>
      <c r="BU182" s="37" t="str">
        <f>IF(ROW()&gt;=2+1,IF(COUNT(INDIRECT(ADDRESS(ROW(BS182)-2,COLUMN(BS182))&amp;":"&amp;ADDRESS(ROW(BS182)+2,COLUMN(BS182))))=5,AVERAGE(INDIRECT(ADDRESS(ROW(BS182)-2,COLUMN(BS182))&amp;":"&amp;ADDRESS(ROW(BS182)+2,COLUMN(BS182)))),""),"")</f>
        <v/>
      </c>
      <c r="CB182" s="42" t="n">
        <v>702572.7053928666</v>
      </c>
      <c r="CC182" s="42" t="n"/>
      <c r="CD182" s="32" t="str">
        <f>IF(ROW()&gt;=2+1,IF(COUNT(INDIRECT(ADDRESS(ROW(CB182)-2,COLUMN(CB182))&amp;":"&amp;ADDRESS(ROW(CB182)+2,COLUMN(CB182))))=5,AVERAGE(INDIRECT(ADDRESS(ROW(CB182)-2,COLUMN(CB182))&amp;":"&amp;ADDRESS(ROW(CB182)+2,COLUMN(CB182)))),""),"")</f>
        <v/>
      </c>
      <c r="CL182" s="39" t="b">
        <v>0</v>
      </c>
      <c r="CM182" s="40" t="n"/>
      <c r="CN182" s="40" t="n"/>
      <c r="CO182" s="40" t="n"/>
    </row>
    <row r="183" ht="15.75" customHeight="1" s="38">
      <c r="A183" s="29" t="n">
        <v>44225</v>
      </c>
      <c r="D183" s="31" t="inlineStr">
        <is>
          <t>O</t>
        </is>
      </c>
      <c r="E183" s="31" t="str">
        <f>"PS"</f>
        <v>PS</v>
      </c>
      <c r="F183" s="30">
        <f>FALSE</f>
        <v>0</v>
      </c>
      <c r="G183" s="30" t="n">
        <v>2</v>
      </c>
      <c r="AK183" s="43" t="n">
        <v>27.418</v>
      </c>
      <c r="BF183" s="42" t="n">
        <v>14202.26958066567</v>
      </c>
      <c r="BG183" s="42" t="n"/>
      <c r="BH183" s="32" t="str">
        <f>IF(ROW()&gt;=2+1,IF(COUNT(INDIRECT(ADDRESS(ROW(BF183)-2,COLUMN(BF183))&amp;":"&amp;ADDRESS(ROW(BF183)+2,COLUMN(BF183))))=5,AVERAGE(INDIRECT(ADDRESS(ROW(BF183)-2,COLUMN(BF183))&amp;":"&amp;ADDRESS(ROW(BF183)+2,COLUMN(BF183)))),""),"")</f>
        <v/>
      </c>
      <c r="BL183" s="36" t="n">
        <v>0.0004307904438027359</v>
      </c>
      <c r="BM183" s="36" t="n">
        <v>2.803396243099637e-05</v>
      </c>
      <c r="BN183" s="36" t="n"/>
      <c r="BO183" s="36" t="n"/>
      <c r="BP183" s="36" t="n"/>
      <c r="BQ183" s="36" t="n">
        <v>0.0005830477857001818</v>
      </c>
      <c r="BR183" s="36" t="n">
        <v>6.561776328542951e-05</v>
      </c>
      <c r="BS183" s="36" t="n">
        <v>0.0005069191147514589</v>
      </c>
      <c r="BT183" s="36" t="n"/>
      <c r="BU183" s="37" t="str">
        <f>IF(ROW()&gt;=2+1,IF(COUNT(INDIRECT(ADDRESS(ROW(BS183)-2,COLUMN(BS183))&amp;":"&amp;ADDRESS(ROW(BS183)+2,COLUMN(BS183))))=5,AVERAGE(INDIRECT(ADDRESS(ROW(BS183)-2,COLUMN(BS183))&amp;":"&amp;ADDRESS(ROW(BS183)+2,COLUMN(BS183)))),""),"")</f>
        <v/>
      </c>
      <c r="CB183" s="42" t="n">
        <v>2068915.621163471</v>
      </c>
      <c r="CC183" s="42" t="n"/>
      <c r="CD183" s="32" t="str">
        <f>IF(ROW()&gt;=2+1,IF(COUNT(INDIRECT(ADDRESS(ROW(CB183)-2,COLUMN(CB183))&amp;":"&amp;ADDRESS(ROW(CB183)+2,COLUMN(CB183))))=5,AVERAGE(INDIRECT(ADDRESS(ROW(CB183)-2,COLUMN(CB183))&amp;":"&amp;ADDRESS(ROW(CB183)+2,COLUMN(CB183)))),""),"")</f>
        <v/>
      </c>
      <c r="CL183" s="39" t="b">
        <v>0</v>
      </c>
      <c r="CM183" s="40" t="n"/>
      <c r="CN183" s="40" t="n"/>
      <c r="CO183" s="40" t="n"/>
    </row>
    <row r="184" ht="15.75" customHeight="1" s="38">
      <c r="A184" s="29" t="n">
        <v>44226</v>
      </c>
      <c r="D184" s="31" t="inlineStr">
        <is>
          <t>O</t>
        </is>
      </c>
      <c r="E184" s="31" t="str">
        <f>"PS"</f>
        <v>PS</v>
      </c>
      <c r="F184" s="30">
        <f>FALSE</f>
        <v>0</v>
      </c>
      <c r="G184" s="30" t="n">
        <v>2</v>
      </c>
      <c r="AK184" s="43" t="n">
        <v>27.671</v>
      </c>
      <c r="BF184" s="42" t="n">
        <v>16056.45862254146</v>
      </c>
      <c r="BG184" s="42" t="n"/>
      <c r="BH184" s="32" t="str">
        <f>IF(ROW()&gt;=2+1,IF(COUNT(INDIRECT(ADDRESS(ROW(BF184)-2,COLUMN(BF184))&amp;":"&amp;ADDRESS(ROW(BF184)+2,COLUMN(BF184))))=5,AVERAGE(INDIRECT(ADDRESS(ROW(BF184)-2,COLUMN(BF184))&amp;":"&amp;ADDRESS(ROW(BF184)+2,COLUMN(BF184)))),""),"")</f>
        <v/>
      </c>
      <c r="BL184" s="36" t="n">
        <v>0.000597144743707161</v>
      </c>
      <c r="BM184" s="36" t="n">
        <v>7.549417718138539e-05</v>
      </c>
      <c r="BN184" s="36" t="n"/>
      <c r="BO184" s="36" t="n"/>
      <c r="BP184" s="36" t="n"/>
      <c r="BQ184" s="36" t="n">
        <v>0.0007818213759230582</v>
      </c>
      <c r="BR184" s="36" t="n">
        <v>0.0001109195930382476</v>
      </c>
      <c r="BS184" s="36" t="n">
        <v>0.0006894830598151096</v>
      </c>
      <c r="BT184" s="36" t="n"/>
      <c r="BU184" s="37" t="str">
        <f>IF(ROW()&gt;=2+1,IF(COUNT(INDIRECT(ADDRESS(ROW(BS184)-2,COLUMN(BS184))&amp;":"&amp;ADDRESS(ROW(BS184)+2,COLUMN(BS184))))=5,AVERAGE(INDIRECT(ADDRESS(ROW(BS184)-2,COLUMN(BS184))&amp;":"&amp;ADDRESS(ROW(BS184)+2,COLUMN(BS184)))),""),"")</f>
        <v/>
      </c>
      <c r="CB184" s="42" t="n">
        <v>2545631.091164279</v>
      </c>
      <c r="CC184" s="42" t="n"/>
      <c r="CD184" s="32" t="str">
        <f>IF(ROW()&gt;=2+1,IF(COUNT(INDIRECT(ADDRESS(ROW(CB184)-2,COLUMN(CB184))&amp;":"&amp;ADDRESS(ROW(CB184)+2,COLUMN(CB184))))=5,AVERAGE(INDIRECT(ADDRESS(ROW(CB184)-2,COLUMN(CB184))&amp;":"&amp;ADDRESS(ROW(CB184)+2,COLUMN(CB184)))),""),"")</f>
        <v/>
      </c>
      <c r="CL184" s="39" t="b">
        <v>0</v>
      </c>
      <c r="CM184" s="40" t="n"/>
      <c r="CN184" s="40" t="n"/>
      <c r="CO184" s="40" t="n"/>
    </row>
    <row r="185" ht="15.75" customHeight="1" s="38">
      <c r="A185" s="29" t="n">
        <v>44227</v>
      </c>
      <c r="D185" s="31" t="inlineStr">
        <is>
          <t>O</t>
        </is>
      </c>
      <c r="E185" s="31" t="str">
        <f>"PS"</f>
        <v>PS</v>
      </c>
      <c r="F185" s="30">
        <f>FALSE</f>
        <v>0</v>
      </c>
      <c r="G185" s="30" t="n">
        <v>2</v>
      </c>
      <c r="AK185" s="43" t="n">
        <v>28.201</v>
      </c>
      <c r="BF185" s="42" t="n">
        <v>3236.699620092711</v>
      </c>
      <c r="BG185" s="42" t="n"/>
      <c r="BH185" s="32" t="str">
        <f>IF(ROW()&gt;=2+1,IF(COUNT(INDIRECT(ADDRESS(ROW(BF185)-2,COLUMN(BF185))&amp;":"&amp;ADDRESS(ROW(BF185)+2,COLUMN(BF185))))=5,AVERAGE(INDIRECT(ADDRESS(ROW(BF185)-2,COLUMN(BF185))&amp;":"&amp;ADDRESS(ROW(BF185)+2,COLUMN(BF185)))),""),"")</f>
        <v/>
      </c>
      <c r="BL185" s="36" t="n">
        <v>0.000425621783618469</v>
      </c>
      <c r="BM185" s="36" t="n">
        <v>8.138520184718543e-05</v>
      </c>
      <c r="BN185" s="36" t="n"/>
      <c r="BO185" s="36" t="n"/>
      <c r="BP185" s="36" t="n"/>
      <c r="BQ185" s="36" t="n">
        <v>0.0005268848446730718</v>
      </c>
      <c r="BR185" s="36" t="n">
        <v>0.0002954491257694572</v>
      </c>
      <c r="BS185" s="36" t="n">
        <v>0.0004762533141457704</v>
      </c>
      <c r="BT185" s="36" t="n"/>
      <c r="BU185" s="37" t="str">
        <f>IF(ROW()&gt;=2+1,IF(COUNT(INDIRECT(ADDRESS(ROW(BS185)-2,COLUMN(BS185))&amp;":"&amp;ADDRESS(ROW(BS185)+2,COLUMN(BS185))))=5,AVERAGE(INDIRECT(ADDRESS(ROW(BS185)-2,COLUMN(BS185))&amp;":"&amp;ADDRESS(ROW(BS185)+2,COLUMN(BS185)))),""),"")</f>
        <v/>
      </c>
      <c r="CB185" s="42" t="n">
        <v>400768.1469598794</v>
      </c>
      <c r="CC185" s="42" t="n"/>
      <c r="CD185" s="32" t="str">
        <f>IF(ROW()&gt;=2+1,IF(COUNT(INDIRECT(ADDRESS(ROW(CB185)-2,COLUMN(CB185))&amp;":"&amp;ADDRESS(ROW(CB185)+2,COLUMN(CB185))))=5,AVERAGE(INDIRECT(ADDRESS(ROW(CB185)-2,COLUMN(CB185))&amp;":"&amp;ADDRESS(ROW(CB185)+2,COLUMN(CB185)))),""),"")</f>
        <v/>
      </c>
      <c r="CL185" s="39" t="b">
        <v>0</v>
      </c>
      <c r="CM185" s="40" t="n"/>
      <c r="CN185" s="40" t="n"/>
      <c r="CO185" s="40" t="n"/>
    </row>
    <row r="186" ht="15.75" customHeight="1" s="38">
      <c r="A186" s="29" t="n">
        <v>44228</v>
      </c>
      <c r="D186" s="31" t="inlineStr">
        <is>
          <t>O</t>
        </is>
      </c>
      <c r="E186" s="31" t="str">
        <f>"PS"</f>
        <v>PS</v>
      </c>
      <c r="F186" s="30">
        <f>FALSE</f>
        <v>0</v>
      </c>
      <c r="G186" s="30" t="n">
        <v>2</v>
      </c>
      <c r="AK186" s="43" t="n">
        <v>27.97</v>
      </c>
      <c r="BF186" s="42" t="n">
        <v>3317.13108096077</v>
      </c>
      <c r="BG186" s="42" t="n"/>
      <c r="BH186" s="32" t="str">
        <f>IF(ROW()&gt;=2+1,IF(COUNT(INDIRECT(ADDRESS(ROW(BF186)-2,COLUMN(BF186))&amp;":"&amp;ADDRESS(ROW(BF186)+2,COLUMN(BF186))))=5,AVERAGE(INDIRECT(ADDRESS(ROW(BF186)-2,COLUMN(BF186))&amp;":"&amp;ADDRESS(ROW(BF186)+2,COLUMN(BF186)))),""),"")</f>
        <v/>
      </c>
      <c r="BL186" s="36" t="n">
        <v>0.0001632638615387958</v>
      </c>
      <c r="BM186" s="36" t="n">
        <v>4.307154082694647e-05</v>
      </c>
      <c r="BN186" s="36" t="n"/>
      <c r="BO186" s="36" t="n"/>
      <c r="BP186" s="36" t="n"/>
      <c r="BQ186" s="36" t="n">
        <v>0.0003305628946772092</v>
      </c>
      <c r="BR186" s="36" t="n">
        <v>6.944840400339622e-05</v>
      </c>
      <c r="BS186" s="36" t="n">
        <v>0.0002469133781080025</v>
      </c>
      <c r="BT186" s="36" t="n"/>
      <c r="BU186" s="37" t="str">
        <f>IF(ROW()&gt;=2+1,IF(COUNT(INDIRECT(ADDRESS(ROW(BS186)-2,COLUMN(BS186))&amp;":"&amp;ADDRESS(ROW(BS186)+2,COLUMN(BS186))))=5,AVERAGE(INDIRECT(ADDRESS(ROW(BS186)-2,COLUMN(BS186))&amp;":"&amp;ADDRESS(ROW(BS186)+2,COLUMN(BS186)))),""),"")</f>
        <v/>
      </c>
      <c r="CB186" s="42" t="n">
        <v>494700.3437590843</v>
      </c>
      <c r="CC186" s="42" t="n"/>
      <c r="CD186" s="32" t="str">
        <f>IF(ROW()&gt;=2+1,IF(COUNT(INDIRECT(ADDRESS(ROW(CB186)-2,COLUMN(CB186))&amp;":"&amp;ADDRESS(ROW(CB186)+2,COLUMN(CB186))))=5,AVERAGE(INDIRECT(ADDRESS(ROW(CB186)-2,COLUMN(CB186))&amp;":"&amp;ADDRESS(ROW(CB186)+2,COLUMN(CB186)))),""),"")</f>
        <v/>
      </c>
      <c r="CL186" s="39" t="b">
        <v>0</v>
      </c>
      <c r="CM186" s="40" t="n"/>
      <c r="CN186" s="40" t="n"/>
      <c r="CO186" s="40" t="n"/>
    </row>
    <row r="187" ht="15.75" customHeight="1" s="38">
      <c r="A187" s="29" t="n">
        <v>44229</v>
      </c>
      <c r="D187" s="31" t="inlineStr">
        <is>
          <t>O</t>
        </is>
      </c>
      <c r="E187" s="31" t="str">
        <f>"PS"</f>
        <v>PS</v>
      </c>
      <c r="F187" s="30">
        <f>FALSE</f>
        <v>0</v>
      </c>
      <c r="G187" s="30" t="n">
        <v>2</v>
      </c>
      <c r="AK187" s="43" t="n">
        <v>26.694</v>
      </c>
      <c r="BF187" s="42" t="n">
        <v>4755.888568445158</v>
      </c>
      <c r="BG187" s="42" t="n"/>
      <c r="BH187" s="32" t="str">
        <f>IF(ROW()&gt;=2+1,IF(COUNT(INDIRECT(ADDRESS(ROW(BF187)-2,COLUMN(BF187))&amp;":"&amp;ADDRESS(ROW(BF187)+2,COLUMN(BF187))))=5,AVERAGE(INDIRECT(ADDRESS(ROW(BF187)-2,COLUMN(BF187))&amp;":"&amp;ADDRESS(ROW(BF187)+2,COLUMN(BF187)))),""),"")</f>
        <v/>
      </c>
      <c r="BL187" s="36" t="n">
        <v>0.0001782888595063879</v>
      </c>
      <c r="BM187" s="36" t="n">
        <v>3.025685854447702e-05</v>
      </c>
      <c r="BN187" s="36" t="n"/>
      <c r="BO187" s="36" t="n"/>
      <c r="BP187" s="36" t="n"/>
      <c r="BQ187" s="36" t="n">
        <v>0.000146104687085593</v>
      </c>
      <c r="BR187" s="36" t="n">
        <v>2.205659583184184e-05</v>
      </c>
      <c r="BS187" s="36" t="n">
        <v>0.0001621967732959904</v>
      </c>
      <c r="BT187" s="36" t="n"/>
      <c r="BU187" s="37" t="str">
        <f>IF(ROW()&gt;=2+1,IF(COUNT(INDIRECT(ADDRESS(ROW(BS187)-2,COLUMN(BS187))&amp;":"&amp;ADDRESS(ROW(BS187)+2,COLUMN(BS187))))=5,AVERAGE(INDIRECT(ADDRESS(ROW(BS187)-2,COLUMN(BS187))&amp;":"&amp;ADDRESS(ROW(BS187)+2,COLUMN(BS187)))),""),"")</f>
        <v/>
      </c>
      <c r="CB187" s="42" t="n">
        <v>679961.2783520254</v>
      </c>
      <c r="CC187" s="42" t="n"/>
      <c r="CD187" s="32" t="str">
        <f>IF(ROW()&gt;=2+1,IF(COUNT(INDIRECT(ADDRESS(ROW(CB187)-2,COLUMN(CB187))&amp;":"&amp;ADDRESS(ROW(CB187)+2,COLUMN(CB187))))=5,AVERAGE(INDIRECT(ADDRESS(ROW(CB187)-2,COLUMN(CB187))&amp;":"&amp;ADDRESS(ROW(CB187)+2,COLUMN(CB187)))),""),"")</f>
        <v/>
      </c>
      <c r="CL187" s="39" t="b">
        <v>0</v>
      </c>
      <c r="CM187" s="40" t="n"/>
      <c r="CN187" s="40" t="n"/>
      <c r="CO187" s="40" t="n"/>
    </row>
    <row r="188" ht="15.75" customHeight="1" s="38">
      <c r="A188" s="29" t="n">
        <v>44230</v>
      </c>
      <c r="D188" s="31" t="inlineStr">
        <is>
          <t>O</t>
        </is>
      </c>
      <c r="E188" s="31" t="str">
        <f>"PS"</f>
        <v>PS</v>
      </c>
      <c r="F188" s="30">
        <f>FALSE</f>
        <v>0</v>
      </c>
      <c r="G188" s="30" t="n">
        <v>2</v>
      </c>
      <c r="AK188" s="43" t="n">
        <v>27.065</v>
      </c>
      <c r="BF188" s="42" t="n">
        <v>3872.105526529226</v>
      </c>
      <c r="BG188" s="42" t="n"/>
      <c r="BH188" s="32" t="str">
        <f>IF(ROW()&gt;=2+1,IF(COUNT(INDIRECT(ADDRESS(ROW(BF188)-2,COLUMN(BF188))&amp;":"&amp;ADDRESS(ROW(BF188)+2,COLUMN(BF188))))=5,AVERAGE(INDIRECT(ADDRESS(ROW(BF188)-2,COLUMN(BF188))&amp;":"&amp;ADDRESS(ROW(BF188)+2,COLUMN(BF188)))),""),"")</f>
        <v/>
      </c>
      <c r="BL188" s="36" t="n">
        <v>0.000547700103280883</v>
      </c>
      <c r="BM188" s="36" t="n">
        <v>0.0002697028770975589</v>
      </c>
      <c r="BN188" s="36" t="n"/>
      <c r="BO188" s="36" t="n"/>
      <c r="BP188" s="36" t="n"/>
      <c r="BQ188" s="36" t="n">
        <v>0.0005330851022246204</v>
      </c>
      <c r="BR188" s="36" t="n">
        <v>0.0002395158625235675</v>
      </c>
      <c r="BS188" s="36" t="n">
        <v>0.0005403926027527517</v>
      </c>
      <c r="BT188" s="36" t="n"/>
      <c r="BU188" s="37" t="str">
        <f>IF(ROW()&gt;=2+1,IF(COUNT(INDIRECT(ADDRESS(ROW(BS188)-2,COLUMN(BS188))&amp;":"&amp;ADDRESS(ROW(BS188)+2,COLUMN(BS188))))=5,AVERAGE(INDIRECT(ADDRESS(ROW(BS188)-2,COLUMN(BS188))&amp;":"&amp;ADDRESS(ROW(BS188)+2,COLUMN(BS188)))),""),"")</f>
        <v/>
      </c>
      <c r="CB188" s="42" t="n">
        <v>586585.2662139125</v>
      </c>
      <c r="CC188" s="42" t="n"/>
      <c r="CD188" s="32" t="str">
        <f>IF(ROW()&gt;=2+1,IF(COUNT(INDIRECT(ADDRESS(ROW(CB188)-2,COLUMN(CB188))&amp;":"&amp;ADDRESS(ROW(CB188)+2,COLUMN(CB188))))=5,AVERAGE(INDIRECT(ADDRESS(ROW(CB188)-2,COLUMN(CB188))&amp;":"&amp;ADDRESS(ROW(CB188)+2,COLUMN(CB188)))),""),"")</f>
        <v/>
      </c>
      <c r="CL188" s="39" t="b">
        <v>0</v>
      </c>
      <c r="CM188" s="40" t="n"/>
      <c r="CN188" s="40" t="n"/>
      <c r="CO188" s="40" t="n"/>
    </row>
    <row r="189" ht="15.75" customHeight="1" s="38">
      <c r="A189" s="29" t="n">
        <v>44231</v>
      </c>
      <c r="D189" s="31" t="inlineStr">
        <is>
          <t>O</t>
        </is>
      </c>
      <c r="E189" s="31" t="str">
        <f>"PS"</f>
        <v>PS</v>
      </c>
      <c r="F189" s="30">
        <f>FALSE</f>
        <v>0</v>
      </c>
      <c r="G189" s="30" t="n">
        <v>2</v>
      </c>
      <c r="AK189" s="43" t="n">
        <v>26.774</v>
      </c>
      <c r="BF189" s="42" t="n">
        <v>4681.478096040956</v>
      </c>
      <c r="BG189" s="42" t="n"/>
      <c r="BH189" s="32" t="str">
        <f>IF(ROW()&gt;=2+1,IF(COUNT(INDIRECT(ADDRESS(ROW(BF189)-2,COLUMN(BF189))&amp;":"&amp;ADDRESS(ROW(BF189)+2,COLUMN(BF189))))=5,AVERAGE(INDIRECT(ADDRESS(ROW(BF189)-2,COLUMN(BF189))&amp;":"&amp;ADDRESS(ROW(BF189)+2,COLUMN(BF189)))),""),"")</f>
        <v/>
      </c>
      <c r="BL189" s="36" t="n">
        <v>0.0003117899784660021</v>
      </c>
      <c r="BM189" s="36" t="n">
        <v>3.936551670399835e-05</v>
      </c>
      <c r="BN189" s="36" t="n"/>
      <c r="BO189" s="36" t="n"/>
      <c r="BP189" s="36" t="n"/>
      <c r="BQ189" s="36" t="n">
        <v>0.0002571357035385308</v>
      </c>
      <c r="BR189" s="36" t="n">
        <v>0.0001275636677498002</v>
      </c>
      <c r="BS189" s="36" t="n">
        <v>0.0002844628410022665</v>
      </c>
      <c r="BT189" s="36" t="n"/>
      <c r="BU189" s="37" t="str">
        <f>IF(ROW()&gt;=2+1,IF(COUNT(INDIRECT(ADDRESS(ROW(BS189)-2,COLUMN(BS189))&amp;":"&amp;ADDRESS(ROW(BS189)+2,COLUMN(BS189))))=5,AVERAGE(INDIRECT(ADDRESS(ROW(BS189)-2,COLUMN(BS189))&amp;":"&amp;ADDRESS(ROW(BS189)+2,COLUMN(BS189)))),""),"")</f>
        <v/>
      </c>
      <c r="CB189" s="42" t="n">
        <v>670434.4781340254</v>
      </c>
      <c r="CC189" s="42" t="n"/>
      <c r="CD189" s="32" t="str">
        <f>IF(ROW()&gt;=2+1,IF(COUNT(INDIRECT(ADDRESS(ROW(CB189)-2,COLUMN(CB189))&amp;":"&amp;ADDRESS(ROW(CB189)+2,COLUMN(CB189))))=5,AVERAGE(INDIRECT(ADDRESS(ROW(CB189)-2,COLUMN(CB189))&amp;":"&amp;ADDRESS(ROW(CB189)+2,COLUMN(CB189)))),""),"")</f>
        <v/>
      </c>
      <c r="CL189" s="39" t="b">
        <v>0</v>
      </c>
      <c r="CM189" s="40" t="n"/>
      <c r="CN189" s="40" t="n"/>
      <c r="CO189" s="40" t="n"/>
    </row>
    <row r="190" ht="15.75" customHeight="1" s="38">
      <c r="A190" s="29" t="n">
        <v>44232</v>
      </c>
      <c r="D190" s="31" t="inlineStr">
        <is>
          <t>O</t>
        </is>
      </c>
      <c r="E190" s="31" t="str">
        <f>"PS"</f>
        <v>PS</v>
      </c>
      <c r="F190" s="30">
        <f>FALSE</f>
        <v>0</v>
      </c>
      <c r="G190" s="30" t="n">
        <v>2</v>
      </c>
      <c r="AK190" s="43" t="n">
        <v>27.688</v>
      </c>
      <c r="BF190" s="42" t="n">
        <v>3529.265118186468</v>
      </c>
      <c r="BG190" s="42" t="n"/>
      <c r="BH190" s="32" t="str">
        <f>IF(ROW()&gt;=2+1,IF(COUNT(INDIRECT(ADDRESS(ROW(BF190)-2,COLUMN(BF190))&amp;":"&amp;ADDRESS(ROW(BF190)+2,COLUMN(BF190))))=5,AVERAGE(INDIRECT(ADDRESS(ROW(BF190)-2,COLUMN(BF190))&amp;":"&amp;ADDRESS(ROW(BF190)+2,COLUMN(BF190)))),""),"")</f>
        <v/>
      </c>
      <c r="BL190" s="36" t="n">
        <v>0.0003903147189150231</v>
      </c>
      <c r="BM190" s="36" t="n">
        <v>9.088273082294775e-05</v>
      </c>
      <c r="BN190" s="36" t="n"/>
      <c r="BO190" s="36" t="n"/>
      <c r="BP190" s="36" t="n"/>
      <c r="BQ190" s="36" t="n">
        <v>0.0004478047841044129</v>
      </c>
      <c r="BR190" s="36" t="n">
        <v>5.949717736621995e-05</v>
      </c>
      <c r="BS190" s="36" t="n">
        <v>0.000419059751509718</v>
      </c>
      <c r="BT190" s="36" t="n"/>
      <c r="BU190" s="37" t="str">
        <f>IF(ROW()&gt;=2+1,IF(COUNT(INDIRECT(ADDRESS(ROW(BS190)-2,COLUMN(BS190))&amp;":"&amp;ADDRESS(ROW(BS190)+2,COLUMN(BS190))))=5,AVERAGE(INDIRECT(ADDRESS(ROW(BS190)-2,COLUMN(BS190))&amp;":"&amp;ADDRESS(ROW(BS190)+2,COLUMN(BS190)))),""),"")</f>
        <v/>
      </c>
      <c r="CB190" s="42" t="n">
        <v>458963.2822945591</v>
      </c>
      <c r="CC190" s="42" t="n"/>
      <c r="CD190" s="32" t="str">
        <f>IF(ROW()&gt;=2+1,IF(COUNT(INDIRECT(ADDRESS(ROW(CB190)-2,COLUMN(CB190))&amp;":"&amp;ADDRESS(ROW(CB190)+2,COLUMN(CB190))))=5,AVERAGE(INDIRECT(ADDRESS(ROW(CB190)-2,COLUMN(CB190))&amp;":"&amp;ADDRESS(ROW(CB190)+2,COLUMN(CB190)))),""),"")</f>
        <v/>
      </c>
      <c r="CL190" s="39" t="b">
        <v>0</v>
      </c>
      <c r="CM190" s="40" t="n"/>
      <c r="CN190" s="40" t="n"/>
      <c r="CO190" s="40" t="n"/>
    </row>
    <row r="191" ht="15.75" customHeight="1" s="38">
      <c r="A191" s="29" t="n">
        <v>44233</v>
      </c>
      <c r="D191" s="31" t="inlineStr">
        <is>
          <t>O</t>
        </is>
      </c>
      <c r="E191" s="31" t="str">
        <f>"PS"</f>
        <v>PS</v>
      </c>
      <c r="F191" s="30">
        <f>FALSE</f>
        <v>0</v>
      </c>
      <c r="G191" s="30" t="n">
        <v>2</v>
      </c>
      <c r="AK191" s="43" t="n">
        <v>27.916</v>
      </c>
      <c r="BF191" s="42" t="n">
        <v>2475.913365657952</v>
      </c>
      <c r="BG191" s="42" t="n"/>
      <c r="BH191" s="32" t="str">
        <f>IF(ROW()&gt;=2+1,IF(COUNT(INDIRECT(ADDRESS(ROW(BF191)-2,COLUMN(BF191))&amp;":"&amp;ADDRESS(ROW(BF191)+2,COLUMN(BF191))))=5,AVERAGE(INDIRECT(ADDRESS(ROW(BF191)-2,COLUMN(BF191))&amp;":"&amp;ADDRESS(ROW(BF191)+2,COLUMN(BF191)))),""),"")</f>
        <v/>
      </c>
      <c r="BL191" s="36" t="n">
        <v>0.0003488876173907375</v>
      </c>
      <c r="BM191" s="36" t="n">
        <v>0.0001698394280311983</v>
      </c>
      <c r="BN191" s="36" t="n"/>
      <c r="BO191" s="36" t="n"/>
      <c r="BP191" s="36" t="n"/>
      <c r="BQ191" s="36" t="n">
        <v>0.0003349140048012188</v>
      </c>
      <c r="BR191" s="36" t="n">
        <v>0.0001361176531422197</v>
      </c>
      <c r="BS191" s="36" t="n">
        <v>0.0003419008110959782</v>
      </c>
      <c r="BT191" s="36" t="n"/>
      <c r="BU191" s="37" t="str">
        <f>IF(ROW()&gt;=2+1,IF(COUNT(INDIRECT(ADDRESS(ROW(BS191)-2,COLUMN(BS191))&amp;":"&amp;ADDRESS(ROW(BS191)+2,COLUMN(BS191))))=5,AVERAGE(INDIRECT(ADDRESS(ROW(BS191)-2,COLUMN(BS191))&amp;":"&amp;ADDRESS(ROW(BS191)+2,COLUMN(BS191)))),""),"")</f>
        <v/>
      </c>
      <c r="CB191" s="42" t="n">
        <v>366230.9152647102</v>
      </c>
      <c r="CC191" s="42" t="n"/>
      <c r="CD191" s="32" t="str">
        <f>IF(ROW()&gt;=2+1,IF(COUNT(INDIRECT(ADDRESS(ROW(CB191)-2,COLUMN(CB191))&amp;":"&amp;ADDRESS(ROW(CB191)+2,COLUMN(CB191))))=5,AVERAGE(INDIRECT(ADDRESS(ROW(CB191)-2,COLUMN(CB191))&amp;":"&amp;ADDRESS(ROW(CB191)+2,COLUMN(CB191)))),""),"")</f>
        <v/>
      </c>
      <c r="CL191" s="39" t="b">
        <v>0</v>
      </c>
      <c r="CM191" s="40" t="n"/>
      <c r="CN191" s="40" t="n"/>
      <c r="CO191" s="40" t="n"/>
    </row>
    <row r="192" ht="15.75" customHeight="1" s="38">
      <c r="A192" s="29" t="n">
        <v>44234</v>
      </c>
      <c r="D192" s="31" t="inlineStr">
        <is>
          <t>O</t>
        </is>
      </c>
      <c r="E192" s="31" t="str">
        <f>"PS"</f>
        <v>PS</v>
      </c>
      <c r="F192" s="30">
        <f>FALSE</f>
        <v>0</v>
      </c>
      <c r="G192" s="30" t="n">
        <v>2</v>
      </c>
      <c r="AK192" s="43" t="n">
        <v>27.1</v>
      </c>
      <c r="BF192" s="42" t="n">
        <v>5219.689325463598</v>
      </c>
      <c r="BG192" s="42" t="n"/>
      <c r="BH192" s="32" t="str">
        <f>IF(ROW()&gt;=2+1,IF(COUNT(INDIRECT(ADDRESS(ROW(BF192)-2,COLUMN(BF192))&amp;":"&amp;ADDRESS(ROW(BF192)+2,COLUMN(BF192))))=5,AVERAGE(INDIRECT(ADDRESS(ROW(BF192)-2,COLUMN(BF192))&amp;":"&amp;ADDRESS(ROW(BF192)+2,COLUMN(BF192)))),""),"")</f>
        <v/>
      </c>
      <c r="BL192" s="36" t="n">
        <v>0.0004228336694618239</v>
      </c>
      <c r="BM192" s="36" t="n">
        <v>2.696415825443129e-05</v>
      </c>
      <c r="BN192" s="36" t="n"/>
      <c r="BO192" s="36" t="n"/>
      <c r="BP192" s="36" t="n"/>
      <c r="BQ192" s="36" t="n">
        <v>0.0003859000202039345</v>
      </c>
      <c r="BR192" s="36" t="n">
        <v>8.30910600530599e-05</v>
      </c>
      <c r="BS192" s="36" t="n">
        <v>0.0004043668448328792</v>
      </c>
      <c r="BT192" s="36" t="n"/>
      <c r="BU192" s="37" t="str">
        <f>IF(ROW()&gt;=2+1,IF(COUNT(INDIRECT(ADDRESS(ROW(BS192)-2,COLUMN(BS192))&amp;":"&amp;ADDRESS(ROW(BS192)+2,COLUMN(BS192))))=5,AVERAGE(INDIRECT(ADDRESS(ROW(BS192)-2,COLUMN(BS192))&amp;":"&amp;ADDRESS(ROW(BS192)+2,COLUMN(BS192)))),""),"")</f>
        <v/>
      </c>
      <c r="CB192" s="42" t="n">
        <v>641382.3750896531</v>
      </c>
      <c r="CC192" s="42" t="n"/>
      <c r="CD192" s="32" t="str">
        <f>IF(ROW()&gt;=2+1,IF(COUNT(INDIRECT(ADDRESS(ROW(CB192)-2,COLUMN(CB192))&amp;":"&amp;ADDRESS(ROW(CB192)+2,COLUMN(CB192))))=5,AVERAGE(INDIRECT(ADDRESS(ROW(CB192)-2,COLUMN(CB192))&amp;":"&amp;ADDRESS(ROW(CB192)+2,COLUMN(CB192)))),""),"")</f>
        <v/>
      </c>
      <c r="CL192" s="39" t="b">
        <v>0</v>
      </c>
      <c r="CM192" s="40" t="n"/>
      <c r="CN192" s="40" t="n"/>
      <c r="CO192" s="40" t="n"/>
    </row>
    <row r="193" ht="15.75" customHeight="1" s="38">
      <c r="A193" s="29" t="n">
        <v>44235</v>
      </c>
      <c r="D193" s="31" t="inlineStr">
        <is>
          <t>O</t>
        </is>
      </c>
      <c r="E193" s="31" t="str">
        <f>"PS"</f>
        <v>PS</v>
      </c>
      <c r="F193" s="30">
        <f>FALSE</f>
        <v>0</v>
      </c>
      <c r="G193" s="30" t="n">
        <v>2</v>
      </c>
      <c r="AK193" s="43" t="n">
        <v>26.909</v>
      </c>
      <c r="BF193" s="42" t="n">
        <v>3463.177336570803</v>
      </c>
      <c r="BG193" s="42" t="n"/>
      <c r="BH193" s="32" t="str">
        <f>IF(ROW()&gt;=2+1,IF(COUNT(INDIRECT(ADDRESS(ROW(BF193)-2,COLUMN(BF193))&amp;":"&amp;ADDRESS(ROW(BF193)+2,COLUMN(BF193))))=5,AVERAGE(INDIRECT(ADDRESS(ROW(BF193)-2,COLUMN(BF193))&amp;":"&amp;ADDRESS(ROW(BF193)+2,COLUMN(BF193)))),""),"")</f>
        <v/>
      </c>
      <c r="BL193" s="36" t="n">
        <v>0.0002000459179823321</v>
      </c>
      <c r="BM193" s="36" t="n">
        <v>1.998491242189424e-05</v>
      </c>
      <c r="BN193" s="36" t="n"/>
      <c r="BO193" s="36" t="n"/>
      <c r="BP193" s="36" t="n"/>
      <c r="BQ193" s="36" t="n">
        <v>0.0002581040904482852</v>
      </c>
      <c r="BR193" s="36" t="n">
        <v>3.740755258620386e-05</v>
      </c>
      <c r="BS193" s="36" t="n">
        <v>0.0002290750042153087</v>
      </c>
      <c r="BT193" s="36" t="n"/>
      <c r="BU193" s="37" t="str">
        <f>IF(ROW()&gt;=2+1,IF(COUNT(INDIRECT(ADDRESS(ROW(BS193)-2,COLUMN(BS193))&amp;":"&amp;ADDRESS(ROW(BS193)+2,COLUMN(BS193))))=5,AVERAGE(INDIRECT(ADDRESS(ROW(BS193)-2,COLUMN(BS193))&amp;":"&amp;ADDRESS(ROW(BS193)+2,COLUMN(BS193)))),""),"")</f>
        <v/>
      </c>
      <c r="CB193" s="42" t="n">
        <v>450983.6107115913</v>
      </c>
      <c r="CC193" s="42" t="n"/>
      <c r="CD193" s="32" t="str">
        <f>IF(ROW()&gt;=2+1,IF(COUNT(INDIRECT(ADDRESS(ROW(CB193)-2,COLUMN(CB193))&amp;":"&amp;ADDRESS(ROW(CB193)+2,COLUMN(CB193))))=5,AVERAGE(INDIRECT(ADDRESS(ROW(CB193)-2,COLUMN(CB193))&amp;":"&amp;ADDRESS(ROW(CB193)+2,COLUMN(CB193)))),""),"")</f>
        <v/>
      </c>
      <c r="CL193" s="39" t="b">
        <v>0</v>
      </c>
      <c r="CM193" s="40" t="n"/>
      <c r="CN193" s="40" t="n"/>
      <c r="CO193" s="40" t="n"/>
    </row>
    <row r="194" ht="15.75" customHeight="1" s="38">
      <c r="A194" s="29" t="n">
        <v>44237</v>
      </c>
      <c r="D194" s="31" t="inlineStr">
        <is>
          <t>O</t>
        </is>
      </c>
      <c r="E194" s="31" t="str">
        <f>"PS"</f>
        <v>PS</v>
      </c>
      <c r="F194" s="30">
        <f>FALSE</f>
        <v>0</v>
      </c>
      <c r="G194" s="30" t="n">
        <v>2</v>
      </c>
      <c r="AK194" s="43" t="n">
        <v>26.365</v>
      </c>
      <c r="BF194" s="42" t="n">
        <v>3074.765339606171</v>
      </c>
      <c r="BG194" s="42" t="n"/>
      <c r="BH194" s="32" t="str">
        <f>IF(ROW()&gt;=2+1,IF(COUNT(INDIRECT(ADDRESS(ROW(BF194)-2,COLUMN(BF194))&amp;":"&amp;ADDRESS(ROW(BF194)+2,COLUMN(BF194))))=5,AVERAGE(INDIRECT(ADDRESS(ROW(BF194)-2,COLUMN(BF194))&amp;":"&amp;ADDRESS(ROW(BF194)+2,COLUMN(BF194)))),""),"")</f>
        <v/>
      </c>
      <c r="BL194" s="36" t="n">
        <v>0.0001141268349266346</v>
      </c>
      <c r="BM194" s="36" t="n">
        <v>3.915980148170125e-05</v>
      </c>
      <c r="BN194" s="36" t="n"/>
      <c r="BO194" s="36" t="n"/>
      <c r="BP194" s="36" t="n"/>
      <c r="BQ194" s="36" t="n">
        <v>0.0001186195296010642</v>
      </c>
      <c r="BR194" s="36" t="n">
        <v>4.024424907883125e-05</v>
      </c>
      <c r="BS194" s="36" t="n">
        <v>0.0001163731822638494</v>
      </c>
      <c r="BT194" s="36" t="n"/>
      <c r="BU194" s="37" t="str">
        <f>IF(ROW()&gt;=2+1,IF(COUNT(INDIRECT(ADDRESS(ROW(BS194)-2,COLUMN(BS194))&amp;":"&amp;ADDRESS(ROW(BS194)+2,COLUMN(BS194))))=5,AVERAGE(INDIRECT(ADDRESS(ROW(BS194)-2,COLUMN(BS194))&amp;":"&amp;ADDRESS(ROW(BS194)+2,COLUMN(BS194)))),""),"")</f>
        <v/>
      </c>
      <c r="CB194" s="42" t="n">
        <v>509027.4019718015</v>
      </c>
      <c r="CC194" s="42" t="n"/>
      <c r="CD194" s="32" t="str">
        <f>IF(ROW()&gt;=2+1,IF(COUNT(INDIRECT(ADDRESS(ROW(CB194)-2,COLUMN(CB194))&amp;":"&amp;ADDRESS(ROW(CB194)+2,COLUMN(CB194))))=5,AVERAGE(INDIRECT(ADDRESS(ROW(CB194)-2,COLUMN(CB194))&amp;":"&amp;ADDRESS(ROW(CB194)+2,COLUMN(CB194)))),""),"")</f>
        <v/>
      </c>
      <c r="CL194" s="39" t="b">
        <v>0</v>
      </c>
      <c r="CM194" s="40" t="n"/>
      <c r="CN194" s="40" t="n"/>
      <c r="CO194" s="40" t="n"/>
    </row>
    <row r="195" ht="15.75" customHeight="1" s="38">
      <c r="A195" s="29" t="n">
        <v>44238</v>
      </c>
      <c r="D195" s="31" t="inlineStr">
        <is>
          <t>O</t>
        </is>
      </c>
      <c r="E195" s="31" t="str">
        <f>"PS"</f>
        <v>PS</v>
      </c>
      <c r="F195" s="30">
        <f>FALSE</f>
        <v>0</v>
      </c>
      <c r="G195" s="30" t="n">
        <v>2</v>
      </c>
      <c r="AK195" s="43" t="n">
        <v>27.227</v>
      </c>
      <c r="BF195" s="42" t="n">
        <v>4048.992298099061</v>
      </c>
      <c r="BG195" s="42" t="n"/>
      <c r="BH195" s="32" t="str">
        <f>IF(ROW()&gt;=2+1,IF(COUNT(INDIRECT(ADDRESS(ROW(BF195)-2,COLUMN(BF195))&amp;":"&amp;ADDRESS(ROW(BF195)+2,COLUMN(BF195))))=5,AVERAGE(INDIRECT(ADDRESS(ROW(BF195)-2,COLUMN(BF195))&amp;":"&amp;ADDRESS(ROW(BF195)+2,COLUMN(BF195)))),""),"")</f>
        <v/>
      </c>
      <c r="BL195" s="36" t="n">
        <v>0.0001974696251709083</v>
      </c>
      <c r="BM195" s="36" t="n">
        <v>4.37981069428303e-05</v>
      </c>
      <c r="BN195" s="36" t="n"/>
      <c r="BO195" s="36" t="n"/>
      <c r="BP195" s="36" t="n"/>
      <c r="BQ195" s="36" t="n">
        <v>0.0001810702434638435</v>
      </c>
      <c r="BR195" s="36" t="n">
        <v>2.804960352780604e-05</v>
      </c>
      <c r="BS195" s="36" t="n">
        <v>0.0001892699343173759</v>
      </c>
      <c r="BT195" s="36" t="n"/>
      <c r="BU195" s="37" t="str">
        <f>IF(ROW()&gt;=2+1,IF(COUNT(INDIRECT(ADDRESS(ROW(BS195)-2,COLUMN(BS195))&amp;":"&amp;ADDRESS(ROW(BS195)+2,COLUMN(BS195))))=5,AVERAGE(INDIRECT(ADDRESS(ROW(BS195)-2,COLUMN(BS195))&amp;":"&amp;ADDRESS(ROW(BS195)+2,COLUMN(BS195)))),""),"")</f>
        <v/>
      </c>
      <c r="CB195" s="42" t="n">
        <v>556240.4394321039</v>
      </c>
      <c r="CC195" s="42" t="n"/>
      <c r="CD195" s="32" t="str">
        <f>IF(ROW()&gt;=2+1,IF(COUNT(INDIRECT(ADDRESS(ROW(CB195)-2,COLUMN(CB195))&amp;":"&amp;ADDRESS(ROW(CB195)+2,COLUMN(CB195))))=5,AVERAGE(INDIRECT(ADDRESS(ROW(CB195)-2,COLUMN(CB195))&amp;":"&amp;ADDRESS(ROW(CB195)+2,COLUMN(CB195)))),""),"")</f>
        <v/>
      </c>
      <c r="CL195" s="39" t="b">
        <v>0</v>
      </c>
      <c r="CM195" s="40" t="n"/>
      <c r="CN195" s="40" t="n"/>
      <c r="CO195" s="40" t="n"/>
    </row>
    <row r="196" ht="15.75" customHeight="1" s="38">
      <c r="A196" s="29" t="n">
        <v>44239</v>
      </c>
      <c r="D196" s="31" t="inlineStr">
        <is>
          <t>O</t>
        </is>
      </c>
      <c r="E196" s="31" t="str">
        <f>"PS"</f>
        <v>PS</v>
      </c>
      <c r="F196" s="30">
        <f>FALSE</f>
        <v>0</v>
      </c>
      <c r="G196" s="30" t="n">
        <v>2</v>
      </c>
      <c r="AK196" s="43" t="n">
        <v>28.02</v>
      </c>
      <c r="BF196" s="42" t="n">
        <v>4945.795339530039</v>
      </c>
      <c r="BG196" s="42" t="n"/>
      <c r="BH196" s="32" t="str">
        <f>IF(ROW()&gt;=2+1,IF(COUNT(INDIRECT(ADDRESS(ROW(BF196)-2,COLUMN(BF196))&amp;":"&amp;ADDRESS(ROW(BF196)+2,COLUMN(BF196))))=5,AVERAGE(INDIRECT(ADDRESS(ROW(BF196)-2,COLUMN(BF196))&amp;":"&amp;ADDRESS(ROW(BF196)+2,COLUMN(BF196)))),""),"")</f>
        <v/>
      </c>
      <c r="BL196" s="36" t="n">
        <v>0.0005125624391149783</v>
      </c>
      <c r="BM196" s="36" t="n">
        <v>0.0001171912922187826</v>
      </c>
      <c r="BN196" s="36" t="n"/>
      <c r="BO196" s="36" t="n"/>
      <c r="BP196" s="36" t="n"/>
      <c r="BQ196" s="36" t="n">
        <v>0.0003462635138626739</v>
      </c>
      <c r="BR196" s="36" t="n">
        <v>5.611122039611566e-05</v>
      </c>
      <c r="BS196" s="36" t="n">
        <v>0.0004294129764888261</v>
      </c>
      <c r="BT196" s="36" t="n"/>
      <c r="BU196" s="37" t="str">
        <f>IF(ROW()&gt;=2+1,IF(COUNT(INDIRECT(ADDRESS(ROW(BS196)-2,COLUMN(BS196))&amp;":"&amp;ADDRESS(ROW(BS196)+2,COLUMN(BS196))))=5,AVERAGE(INDIRECT(ADDRESS(ROW(BS196)-2,COLUMN(BS196))&amp;":"&amp;ADDRESS(ROW(BS196)+2,COLUMN(BS196)))),""),"")</f>
        <v/>
      </c>
      <c r="CB196" s="42" t="n">
        <v>703613.5739782408</v>
      </c>
      <c r="CC196" s="42" t="n"/>
      <c r="CD196" s="32" t="str">
        <f>IF(ROW()&gt;=2+1,IF(COUNT(INDIRECT(ADDRESS(ROW(CB196)-2,COLUMN(CB196))&amp;":"&amp;ADDRESS(ROW(CB196)+2,COLUMN(CB196))))=5,AVERAGE(INDIRECT(ADDRESS(ROW(CB196)-2,COLUMN(CB196))&amp;":"&amp;ADDRESS(ROW(CB196)+2,COLUMN(CB196)))),""),"")</f>
        <v/>
      </c>
      <c r="CL196" s="39" t="b">
        <v>0</v>
      </c>
      <c r="CM196" s="40" t="n"/>
      <c r="CN196" s="40" t="n"/>
      <c r="CO196" s="40" t="n"/>
    </row>
    <row r="197" ht="15.75" customHeight="1" s="38">
      <c r="A197" s="29" t="n">
        <v>44240</v>
      </c>
      <c r="D197" s="31" t="inlineStr">
        <is>
          <t>O</t>
        </is>
      </c>
      <c r="E197" s="31" t="str">
        <f>"PS"</f>
        <v>PS</v>
      </c>
      <c r="F197" s="30">
        <f>FALSE</f>
        <v>0</v>
      </c>
      <c r="G197" s="30" t="n">
        <v>2</v>
      </c>
      <c r="AK197" s="43" t="n">
        <v>26.767</v>
      </c>
      <c r="BF197" s="42" t="n">
        <v>10594.26160077643</v>
      </c>
      <c r="BG197" s="42" t="n"/>
      <c r="BH197" s="32" t="str">
        <f>IF(ROW()&gt;=2+1,IF(COUNT(INDIRECT(ADDRESS(ROW(BF197)-2,COLUMN(BF197))&amp;":"&amp;ADDRESS(ROW(BF197)+2,COLUMN(BF197))))=5,AVERAGE(INDIRECT(ADDRESS(ROW(BF197)-2,COLUMN(BF197))&amp;":"&amp;ADDRESS(ROW(BF197)+2,COLUMN(BF197)))),""),"")</f>
        <v/>
      </c>
      <c r="BL197" s="36" t="n">
        <v>0.0003304864896772453</v>
      </c>
      <c r="BM197" s="36" t="n">
        <v>5.562499950264576e-05</v>
      </c>
      <c r="BN197" s="36" t="n"/>
      <c r="BO197" s="36" t="n"/>
      <c r="BP197" s="36" t="n"/>
      <c r="BQ197" s="36" t="n">
        <v>0.000372716036172206</v>
      </c>
      <c r="BR197" s="36" t="n">
        <v>1.51823915714337e-05</v>
      </c>
      <c r="BS197" s="36" t="n">
        <v>0.0003516012629247256</v>
      </c>
      <c r="BT197" s="36" t="n"/>
      <c r="BU197" s="37" t="str">
        <f>IF(ROW()&gt;=2+1,IF(COUNT(INDIRECT(ADDRESS(ROW(BS197)-2,COLUMN(BS197))&amp;":"&amp;ADDRESS(ROW(BS197)+2,COLUMN(BS197))))=5,AVERAGE(INDIRECT(ADDRESS(ROW(BS197)-2,COLUMN(BS197))&amp;":"&amp;ADDRESS(ROW(BS197)+2,COLUMN(BS197)))),""),"")</f>
        <v/>
      </c>
      <c r="CB197" s="42" t="n">
        <v>1608235.396651865</v>
      </c>
      <c r="CC197" s="42" t="n"/>
      <c r="CD197" s="32" t="str">
        <f>IF(ROW()&gt;=2+1,IF(COUNT(INDIRECT(ADDRESS(ROW(CB197)-2,COLUMN(CB197))&amp;":"&amp;ADDRESS(ROW(CB197)+2,COLUMN(CB197))))=5,AVERAGE(INDIRECT(ADDRESS(ROW(CB197)-2,COLUMN(CB197))&amp;":"&amp;ADDRESS(ROW(CB197)+2,COLUMN(CB197)))),""),"")</f>
        <v/>
      </c>
      <c r="CL197" s="40" t="n"/>
      <c r="CM197" s="40" t="n"/>
      <c r="CN197" s="40" t="n"/>
      <c r="CO197" s="40" t="n"/>
    </row>
    <row r="198" ht="15.75" customHeight="1" s="38">
      <c r="A198" s="29" t="n">
        <v>44241</v>
      </c>
      <c r="D198" s="31" t="inlineStr">
        <is>
          <t>O</t>
        </is>
      </c>
      <c r="E198" s="31" t="str">
        <f>"PS"</f>
        <v>PS</v>
      </c>
      <c r="F198" s="30">
        <f>FALSE</f>
        <v>0</v>
      </c>
      <c r="G198" s="30" t="n">
        <v>2</v>
      </c>
      <c r="AK198" s="43" t="n">
        <v>28.133</v>
      </c>
      <c r="BF198" s="42" t="n">
        <v>3715.006842255721</v>
      </c>
      <c r="BG198" s="42" t="n"/>
      <c r="BH198" s="32" t="str">
        <f>IF(ROW()&gt;=2+1,IF(COUNT(INDIRECT(ADDRESS(ROW(BF198)-2,COLUMN(BF198))&amp;":"&amp;ADDRESS(ROW(BF198)+2,COLUMN(BF198))))=5,AVERAGE(INDIRECT(ADDRESS(ROW(BF198)-2,COLUMN(BF198))&amp;":"&amp;ADDRESS(ROW(BF198)+2,COLUMN(BF198)))),""),"")</f>
        <v/>
      </c>
      <c r="BL198" s="36" t="n">
        <v>0.0003726037076083244</v>
      </c>
      <c r="BM198" s="36" t="n">
        <v>3.429414985529192e-05</v>
      </c>
      <c r="BN198" s="36" t="n"/>
      <c r="BO198" s="36" t="n"/>
      <c r="BP198" s="36" t="n"/>
      <c r="BQ198" s="36" t="n">
        <v>0.0003342098327300549</v>
      </c>
      <c r="BR198" s="36" t="n">
        <v>2.7620004735899e-05</v>
      </c>
      <c r="BS198" s="36" t="n">
        <v>0.0003534067701691896</v>
      </c>
      <c r="BT198" s="36" t="n"/>
      <c r="BU198" s="37" t="str">
        <f>IF(ROW()&gt;=2+1,IF(COUNT(INDIRECT(ADDRESS(ROW(BS198)-2,COLUMN(BS198))&amp;":"&amp;ADDRESS(ROW(BS198)+2,COLUMN(BS198))))=5,AVERAGE(INDIRECT(ADDRESS(ROW(BS198)-2,COLUMN(BS198))&amp;":"&amp;ADDRESS(ROW(BS198)+2,COLUMN(BS198)))),""),"")</f>
        <v/>
      </c>
      <c r="CB198" s="42" t="n">
        <v>527419.521395045</v>
      </c>
      <c r="CC198" s="42" t="n"/>
      <c r="CD198" s="32" t="str">
        <f>IF(ROW()&gt;=2+1,IF(COUNT(INDIRECT(ADDRESS(ROW(CB198)-2,COLUMN(CB198))&amp;":"&amp;ADDRESS(ROW(CB198)+2,COLUMN(CB198))))=5,AVERAGE(INDIRECT(ADDRESS(ROW(CB198)-2,COLUMN(CB198))&amp;":"&amp;ADDRESS(ROW(CB198)+2,COLUMN(CB198)))),""),"")</f>
        <v/>
      </c>
      <c r="CL198" s="39" t="b">
        <v>0</v>
      </c>
      <c r="CM198" s="40" t="n"/>
      <c r="CN198" s="40" t="n"/>
      <c r="CO198" s="40" t="n"/>
    </row>
    <row r="199" ht="15.75" customHeight="1" s="38">
      <c r="A199" s="29" t="n">
        <v>44242</v>
      </c>
      <c r="D199" s="31" t="inlineStr">
        <is>
          <t>O</t>
        </is>
      </c>
      <c r="E199" s="31" t="str">
        <f>"PS"</f>
        <v>PS</v>
      </c>
      <c r="F199" s="30">
        <f>FALSE</f>
        <v>0</v>
      </c>
      <c r="G199" s="30" t="n">
        <v>2</v>
      </c>
      <c r="AK199" s="43" t="n">
        <v>27.86</v>
      </c>
      <c r="BF199" s="42" t="n">
        <v>2176.979547069493</v>
      </c>
      <c r="BG199" s="42" t="n"/>
      <c r="BH199" s="32" t="str">
        <f>IF(ROW()&gt;=2+1,IF(COUNT(INDIRECT(ADDRESS(ROW(BF199)-2,COLUMN(BF199))&amp;":"&amp;ADDRESS(ROW(BF199)+2,COLUMN(BF199))))=5,AVERAGE(INDIRECT(ADDRESS(ROW(BF199)-2,COLUMN(BF199))&amp;":"&amp;ADDRESS(ROW(BF199)+2,COLUMN(BF199)))),""),"")</f>
        <v/>
      </c>
      <c r="BL199" s="36" t="n">
        <v>0.0001686350953996399</v>
      </c>
      <c r="BM199" s="36" t="n">
        <v>5.259851203094514e-05</v>
      </c>
      <c r="BN199" s="36" t="n"/>
      <c r="BO199" s="36" t="n"/>
      <c r="BP199" s="36" t="n"/>
      <c r="BQ199" s="36" t="n">
        <v>0.0001674159798148662</v>
      </c>
      <c r="BR199" s="36" t="n">
        <v>7.021330845045221e-05</v>
      </c>
      <c r="BS199" s="36" t="n">
        <v>0.0001680255376072531</v>
      </c>
      <c r="BT199" s="36" t="n"/>
      <c r="BU199" s="37" t="str">
        <f>IF(ROW()&gt;=2+1,IF(COUNT(INDIRECT(ADDRESS(ROW(BS199)-2,COLUMN(BS199))&amp;":"&amp;ADDRESS(ROW(BS199)+2,COLUMN(BS199))))=5,AVERAGE(INDIRECT(ADDRESS(ROW(BS199)-2,COLUMN(BS199))&amp;":"&amp;ADDRESS(ROW(BS199)+2,COLUMN(BS199)))),""),"")</f>
        <v/>
      </c>
      <c r="CB199" s="42" t="n">
        <v>304983.9496467006</v>
      </c>
      <c r="CC199" s="42" t="n"/>
      <c r="CD199" s="32" t="str">
        <f>IF(ROW()&gt;=2+1,IF(COUNT(INDIRECT(ADDRESS(ROW(CB199)-2,COLUMN(CB199))&amp;":"&amp;ADDRESS(ROW(CB199)+2,COLUMN(CB199))))=5,AVERAGE(INDIRECT(ADDRESS(ROW(CB199)-2,COLUMN(CB199))&amp;":"&amp;ADDRESS(ROW(CB199)+2,COLUMN(CB199)))),""),"")</f>
        <v/>
      </c>
      <c r="CL199" s="39" t="b">
        <v>0</v>
      </c>
      <c r="CM199" s="40" t="n"/>
      <c r="CN199" s="40" t="n"/>
      <c r="CO199" s="40" t="n"/>
    </row>
    <row r="200" ht="15.75" customHeight="1" s="38">
      <c r="A200" s="29" t="n">
        <v>44243</v>
      </c>
      <c r="D200" s="31" t="inlineStr">
        <is>
          <t>O</t>
        </is>
      </c>
      <c r="E200" s="31" t="str">
        <f>"PS"</f>
        <v>PS</v>
      </c>
      <c r="F200" s="30">
        <f>FALSE</f>
        <v>0</v>
      </c>
      <c r="G200" s="30" t="n">
        <v>2</v>
      </c>
      <c r="AK200" s="43" t="n">
        <v>27.294</v>
      </c>
      <c r="BF200" s="42" t="n">
        <v>4389.726922918493</v>
      </c>
      <c r="BG200" s="42" t="n"/>
      <c r="BH200" s="32" t="str">
        <f>IF(ROW()&gt;=2+1,IF(COUNT(INDIRECT(ADDRESS(ROW(BF200)-2,COLUMN(BF200))&amp;":"&amp;ADDRESS(ROW(BF200)+2,COLUMN(BF200))))=5,AVERAGE(INDIRECT(ADDRESS(ROW(BF200)-2,COLUMN(BF200))&amp;":"&amp;ADDRESS(ROW(BF200)+2,COLUMN(BF200)))),""),"")</f>
        <v/>
      </c>
      <c r="BL200" s="36" t="n">
        <v>0.0002317634960754246</v>
      </c>
      <c r="BM200" s="36" t="n">
        <v>2.517833838762843e-05</v>
      </c>
      <c r="BN200" s="36" t="n"/>
      <c r="BO200" s="36" t="n"/>
      <c r="BP200" s="36" t="n"/>
      <c r="BQ200" s="36" t="n">
        <v>0.00022906654704961</v>
      </c>
      <c r="BR200" s="36" t="n">
        <v>4.74659594652193e-05</v>
      </c>
      <c r="BS200" s="36" t="n">
        <v>0.0002304150215625173</v>
      </c>
      <c r="BT200" s="36" t="n"/>
      <c r="BU200" s="37" t="str">
        <f>IF(ROW()&gt;=2+1,IF(COUNT(INDIRECT(ADDRESS(ROW(BS200)-2,COLUMN(BS200))&amp;":"&amp;ADDRESS(ROW(BS200)+2,COLUMN(BS200))))=5,AVERAGE(INDIRECT(ADDRESS(ROW(BS200)-2,COLUMN(BS200))&amp;":"&amp;ADDRESS(ROW(BS200)+2,COLUMN(BS200)))),""),"")</f>
        <v/>
      </c>
      <c r="CB200" s="42" t="n">
        <v>640548.9525922667</v>
      </c>
      <c r="CC200" s="42" t="n"/>
      <c r="CD200" s="32" t="str">
        <f>IF(ROW()&gt;=2+1,IF(COUNT(INDIRECT(ADDRESS(ROW(CB200)-2,COLUMN(CB200))&amp;":"&amp;ADDRESS(ROW(CB200)+2,COLUMN(CB200))))=5,AVERAGE(INDIRECT(ADDRESS(ROW(CB200)-2,COLUMN(CB200))&amp;":"&amp;ADDRESS(ROW(CB200)+2,COLUMN(CB200)))),""),"")</f>
        <v/>
      </c>
      <c r="CL200" s="39" t="b">
        <v>0</v>
      </c>
      <c r="CM200" s="40" t="n"/>
      <c r="CN200" s="40" t="n"/>
      <c r="CO200" s="40" t="n"/>
    </row>
    <row r="201" ht="15.75" customHeight="1" s="38">
      <c r="A201" s="29" t="n">
        <v>44244</v>
      </c>
      <c r="D201" s="31" t="inlineStr">
        <is>
          <t>O</t>
        </is>
      </c>
      <c r="E201" s="31" t="str">
        <f>"PS"</f>
        <v>PS</v>
      </c>
      <c r="F201" s="30">
        <f>FALSE</f>
        <v>0</v>
      </c>
      <c r="G201" s="30" t="n">
        <v>2</v>
      </c>
      <c r="AK201" s="43" t="n">
        <v>28.616</v>
      </c>
      <c r="BF201" s="42" t="n">
        <v>1939.665334117644</v>
      </c>
      <c r="BG201" s="42" t="n"/>
      <c r="BH201" s="32" t="str">
        <f>IF(ROW()&gt;=2+1,IF(COUNT(INDIRECT(ADDRESS(ROW(BF201)-2,COLUMN(BF201))&amp;":"&amp;ADDRESS(ROW(BF201)+2,COLUMN(BF201))))=5,AVERAGE(INDIRECT(ADDRESS(ROW(BF201)-2,COLUMN(BF201))&amp;":"&amp;ADDRESS(ROW(BF201)+2,COLUMN(BF201)))),""),"")</f>
        <v/>
      </c>
      <c r="BL201" s="36" t="n">
        <v>0.0003173419431849931</v>
      </c>
      <c r="BM201" s="36" t="n">
        <v>6.011488658634741e-05</v>
      </c>
      <c r="BN201" s="36" t="n"/>
      <c r="BO201" s="36" t="n"/>
      <c r="BP201" s="36" t="n"/>
      <c r="BQ201" s="36" t="n">
        <v>0.0002226925460142633</v>
      </c>
      <c r="BR201" s="36" t="n">
        <v>6.011531745335087e-05</v>
      </c>
      <c r="BS201" s="36" t="n">
        <v>0.0002700172445996282</v>
      </c>
      <c r="BT201" s="36" t="n"/>
      <c r="BU201" s="37" t="str">
        <f>IF(ROW()&gt;=2+1,IF(COUNT(INDIRECT(ADDRESS(ROW(BS201)-2,COLUMN(BS201))&amp;":"&amp;ADDRESS(ROW(BS201)+2,COLUMN(BS201))))=5,AVERAGE(INDIRECT(ADDRESS(ROW(BS201)-2,COLUMN(BS201))&amp;":"&amp;ADDRESS(ROW(BS201)+2,COLUMN(BS201)))),""),"")</f>
        <v/>
      </c>
      <c r="CB201" s="42" t="n">
        <v>283035.9655544466</v>
      </c>
      <c r="CC201" s="42" t="n"/>
      <c r="CD201" s="32" t="str">
        <f>IF(ROW()&gt;=2+1,IF(COUNT(INDIRECT(ADDRESS(ROW(CB201)-2,COLUMN(CB201))&amp;":"&amp;ADDRESS(ROW(CB201)+2,COLUMN(CB201))))=5,AVERAGE(INDIRECT(ADDRESS(ROW(CB201)-2,COLUMN(CB201))&amp;":"&amp;ADDRESS(ROW(CB201)+2,COLUMN(CB201)))),""),"")</f>
        <v/>
      </c>
      <c r="CL201" s="39" t="b">
        <v>0</v>
      </c>
      <c r="CM201" s="40" t="n"/>
      <c r="CN201" s="40" t="n"/>
      <c r="CO201" s="40" t="n"/>
    </row>
    <row r="202" ht="15.75" customHeight="1" s="38">
      <c r="A202" s="29" t="n">
        <v>44245</v>
      </c>
      <c r="D202" s="31" t="inlineStr">
        <is>
          <t>O</t>
        </is>
      </c>
      <c r="E202" s="31" t="str">
        <f>"PS"</f>
        <v>PS</v>
      </c>
      <c r="F202" s="30">
        <f>FALSE</f>
        <v>0</v>
      </c>
      <c r="G202" s="30" t="n">
        <v>2</v>
      </c>
      <c r="AK202" s="43" t="n">
        <v>27.448</v>
      </c>
      <c r="BF202" s="42" t="n">
        <v>4729.323680402799</v>
      </c>
      <c r="BG202" s="42" t="n"/>
      <c r="BH202" s="32" t="str">
        <f>IF(ROW()&gt;=2+1,IF(COUNT(INDIRECT(ADDRESS(ROW(BF202)-2,COLUMN(BF202))&amp;":"&amp;ADDRESS(ROW(BF202)+2,COLUMN(BF202))))=5,AVERAGE(INDIRECT(ADDRESS(ROW(BF202)-2,COLUMN(BF202))&amp;":"&amp;ADDRESS(ROW(BF202)+2,COLUMN(BF202)))),""),"")</f>
        <v/>
      </c>
      <c r="BL202" s="36" t="n">
        <v>0.0002195395080882812</v>
      </c>
      <c r="BM202" s="36" t="n">
        <v>3.641007738792898e-05</v>
      </c>
      <c r="BN202" s="36" t="n"/>
      <c r="BO202" s="36" t="n"/>
      <c r="BP202" s="36" t="n"/>
      <c r="BQ202" s="36" t="n">
        <v>0.0002764458654156826</v>
      </c>
      <c r="BR202" s="36" t="n">
        <v>4.937547115704572e-05</v>
      </c>
      <c r="BS202" s="36" t="n">
        <v>0.0002479926867519819</v>
      </c>
      <c r="BT202" s="36" t="n"/>
      <c r="BU202" s="37" t="str">
        <f>IF(ROW()&gt;=2+1,IF(COUNT(INDIRECT(ADDRESS(ROW(BS202)-2,COLUMN(BS202))&amp;":"&amp;ADDRESS(ROW(BS202)+2,COLUMN(BS202))))=5,AVERAGE(INDIRECT(ADDRESS(ROW(BS202)-2,COLUMN(BS202))&amp;":"&amp;ADDRESS(ROW(BS202)+2,COLUMN(BS202)))),""),"")</f>
        <v/>
      </c>
      <c r="CB202" s="42" t="n">
        <v>746760.2091356022</v>
      </c>
      <c r="CC202" s="42" t="n"/>
      <c r="CD202" s="32" t="str">
        <f>IF(ROW()&gt;=2+1,IF(COUNT(INDIRECT(ADDRESS(ROW(CB202)-2,COLUMN(CB202))&amp;":"&amp;ADDRESS(ROW(CB202)+2,COLUMN(CB202))))=5,AVERAGE(INDIRECT(ADDRESS(ROW(CB202)-2,COLUMN(CB202))&amp;":"&amp;ADDRESS(ROW(CB202)+2,COLUMN(CB202)))),""),"")</f>
        <v/>
      </c>
      <c r="CL202" s="39" t="b">
        <v>0</v>
      </c>
      <c r="CM202" s="40" t="n"/>
      <c r="CN202" s="40" t="n"/>
      <c r="CO202" s="40" t="n"/>
    </row>
    <row r="203" ht="15.75" customHeight="1" s="38">
      <c r="A203" s="29" t="n">
        <v>44246</v>
      </c>
      <c r="D203" s="31" t="inlineStr">
        <is>
          <t>O</t>
        </is>
      </c>
      <c r="E203" s="31" t="str">
        <f>"PS"</f>
        <v>PS</v>
      </c>
      <c r="F203" s="30">
        <f>FALSE</f>
        <v>0</v>
      </c>
      <c r="G203" s="30" t="n">
        <v>2</v>
      </c>
      <c r="AK203" s="43" t="n">
        <v>28.063</v>
      </c>
      <c r="BF203" s="42" t="n">
        <v>2806.855567995239</v>
      </c>
      <c r="BG203" s="42" t="n"/>
      <c r="BH203" s="32" t="str">
        <f>IF(ROW()&gt;=2+1,IF(COUNT(INDIRECT(ADDRESS(ROW(BF203)-2,COLUMN(BF203))&amp;":"&amp;ADDRESS(ROW(BF203)+2,COLUMN(BF203))))=5,AVERAGE(INDIRECT(ADDRESS(ROW(BF203)-2,COLUMN(BF203))&amp;":"&amp;ADDRESS(ROW(BF203)+2,COLUMN(BF203)))),""),"")</f>
        <v/>
      </c>
      <c r="BL203" s="36" t="n">
        <v>0.0002526261402687784</v>
      </c>
      <c r="BM203" s="36" t="n">
        <v>3.834160941850782e-05</v>
      </c>
      <c r="BN203" s="36" t="n"/>
      <c r="BO203" s="36" t="n"/>
      <c r="BP203" s="36" t="n"/>
      <c r="BQ203" s="36" t="n">
        <v>0.000224161798565678</v>
      </c>
      <c r="BR203" s="36" t="n">
        <v>8.793922678927222e-05</v>
      </c>
      <c r="BS203" s="36" t="n">
        <v>0.0002383939694172282</v>
      </c>
      <c r="BT203" s="36" t="n"/>
      <c r="BU203" s="37" t="str">
        <f>IF(ROW()&gt;=2+1,IF(COUNT(INDIRECT(ADDRESS(ROW(BS203)-2,COLUMN(BS203))&amp;":"&amp;ADDRESS(ROW(BS203)+2,COLUMN(BS203))))=5,AVERAGE(INDIRECT(ADDRESS(ROW(BS203)-2,COLUMN(BS203))&amp;":"&amp;ADDRESS(ROW(BS203)+2,COLUMN(BS203)))),""),"")</f>
        <v/>
      </c>
      <c r="CB203" s="42" t="n">
        <v>417112.7716819324</v>
      </c>
      <c r="CC203" s="42" t="n"/>
      <c r="CD203" s="32" t="str">
        <f>IF(ROW()&gt;=2+1,IF(COUNT(INDIRECT(ADDRESS(ROW(CB203)-2,COLUMN(CB203))&amp;":"&amp;ADDRESS(ROW(CB203)+2,COLUMN(CB203))))=5,AVERAGE(INDIRECT(ADDRESS(ROW(CB203)-2,COLUMN(CB203))&amp;":"&amp;ADDRESS(ROW(CB203)+2,COLUMN(CB203)))),""),"")</f>
        <v/>
      </c>
      <c r="CL203" s="39" t="b">
        <v>0</v>
      </c>
      <c r="CM203" s="40" t="n"/>
      <c r="CN203" s="40" t="n"/>
      <c r="CO203" s="40" t="n"/>
    </row>
    <row r="204" ht="15.75" customHeight="1" s="38">
      <c r="A204" s="29" t="n">
        <v>44247</v>
      </c>
      <c r="D204" s="31" t="inlineStr">
        <is>
          <t>O</t>
        </is>
      </c>
      <c r="E204" s="31" t="str">
        <f>"PS"</f>
        <v>PS</v>
      </c>
      <c r="F204" s="30">
        <f>FALSE</f>
        <v>0</v>
      </c>
      <c r="G204" s="30" t="n">
        <v>2</v>
      </c>
      <c r="AK204" s="43" t="n">
        <v>26.958</v>
      </c>
      <c r="BF204" s="42" t="n">
        <v>7178.044559549942</v>
      </c>
      <c r="BG204" s="42" t="n"/>
      <c r="BH204" s="32" t="str">
        <f>IF(ROW()&gt;=2+1,IF(COUNT(INDIRECT(ADDRESS(ROW(BF204)-2,COLUMN(BF204))&amp;":"&amp;ADDRESS(ROW(BF204)+2,COLUMN(BF204))))=5,AVERAGE(INDIRECT(ADDRESS(ROW(BF204)-2,COLUMN(BF204))&amp;":"&amp;ADDRESS(ROW(BF204)+2,COLUMN(BF204)))),""),"")</f>
        <v/>
      </c>
      <c r="BL204" s="36" t="n">
        <v>0.0002417766871451255</v>
      </c>
      <c r="BM204" s="36" t="n">
        <v>4.449737775069238e-05</v>
      </c>
      <c r="BN204" s="36" t="n"/>
      <c r="BO204" s="36" t="n"/>
      <c r="BP204" s="36" t="n"/>
      <c r="BQ204" s="36" t="n">
        <v>0.0002780738069359615</v>
      </c>
      <c r="BR204" s="36" t="n">
        <v>4.698900935272508e-05</v>
      </c>
      <c r="BS204" s="36" t="n">
        <v>0.0002599252470405434</v>
      </c>
      <c r="BT204" s="36" t="n"/>
      <c r="BU204" s="37" t="str">
        <f>IF(ROW()&gt;=2+1,IF(COUNT(INDIRECT(ADDRESS(ROW(BS204)-2,COLUMN(BS204))&amp;":"&amp;ADDRESS(ROW(BS204)+2,COLUMN(BS204))))=5,AVERAGE(INDIRECT(ADDRESS(ROW(BS204)-2,COLUMN(BS204))&amp;":"&amp;ADDRESS(ROW(BS204)+2,COLUMN(BS204)))),""),"")</f>
        <v/>
      </c>
      <c r="CB204" s="42" t="n">
        <v>1033441.020349804</v>
      </c>
      <c r="CC204" s="42" t="n"/>
      <c r="CD204" s="32" t="str">
        <f>IF(ROW()&gt;=2+1,IF(COUNT(INDIRECT(ADDRESS(ROW(CB204)-2,COLUMN(CB204))&amp;":"&amp;ADDRESS(ROW(CB204)+2,COLUMN(CB204))))=5,AVERAGE(INDIRECT(ADDRESS(ROW(CB204)-2,COLUMN(CB204))&amp;":"&amp;ADDRESS(ROW(CB204)+2,COLUMN(CB204)))),""),"")</f>
        <v/>
      </c>
      <c r="CL204" s="39" t="b">
        <v>0</v>
      </c>
      <c r="CM204" s="40" t="n"/>
      <c r="CN204" s="40" t="n"/>
      <c r="CO204" s="40" t="n"/>
    </row>
    <row r="205" ht="15.75" customHeight="1" s="38">
      <c r="A205" s="29" t="n">
        <v>44248</v>
      </c>
      <c r="D205" s="31" t="inlineStr">
        <is>
          <t>O</t>
        </is>
      </c>
      <c r="E205" s="31" t="str">
        <f>"PS"</f>
        <v>PS</v>
      </c>
      <c r="F205" s="30">
        <f>FALSE</f>
        <v>0</v>
      </c>
      <c r="G205" s="30" t="n">
        <v>2</v>
      </c>
      <c r="AK205" s="43" t="n">
        <v>28.394</v>
      </c>
      <c r="BF205" s="42" t="n">
        <v>1844.820805517273</v>
      </c>
      <c r="BG205" s="42" t="n"/>
      <c r="BH205" s="32" t="str">
        <f>IF(ROW()&gt;=2+1,IF(COUNT(INDIRECT(ADDRESS(ROW(BF205)-2,COLUMN(BF205))&amp;":"&amp;ADDRESS(ROW(BF205)+2,COLUMN(BF205))))=5,AVERAGE(INDIRECT(ADDRESS(ROW(BF205)-2,COLUMN(BF205))&amp;":"&amp;ADDRESS(ROW(BF205)+2,COLUMN(BF205)))),""),"")</f>
        <v/>
      </c>
      <c r="BL205" s="36" t="n">
        <v>0.0002204265347112122</v>
      </c>
      <c r="BM205" s="36" t="n">
        <v>6.182386781903871e-05</v>
      </c>
      <c r="BN205" s="36" t="n"/>
      <c r="BO205" s="36" t="n"/>
      <c r="BP205" s="36" t="n"/>
      <c r="BQ205" s="36" t="n">
        <v>0.0001730147484522233</v>
      </c>
      <c r="BR205" s="36" t="n">
        <v>2.809223075622639e-05</v>
      </c>
      <c r="BS205" s="36" t="n">
        <v>0.0001967206415817177</v>
      </c>
      <c r="BT205" s="36" t="n"/>
      <c r="BU205" s="37" t="str">
        <f>IF(ROW()&gt;=2+1,IF(COUNT(INDIRECT(ADDRESS(ROW(BS205)-2,COLUMN(BS205))&amp;":"&amp;ADDRESS(ROW(BS205)+2,COLUMN(BS205))))=5,AVERAGE(INDIRECT(ADDRESS(ROW(BS205)-2,COLUMN(BS205))&amp;":"&amp;ADDRESS(ROW(BS205)+2,COLUMN(BS205)))),""),"")</f>
        <v/>
      </c>
      <c r="CB205" s="42" t="n">
        <v>277797.7289468048</v>
      </c>
      <c r="CC205" s="42" t="n"/>
      <c r="CD205" s="32" t="str">
        <f>IF(ROW()&gt;=2+1,IF(COUNT(INDIRECT(ADDRESS(ROW(CB205)-2,COLUMN(CB205))&amp;":"&amp;ADDRESS(ROW(CB205)+2,COLUMN(CB205))))=5,AVERAGE(INDIRECT(ADDRESS(ROW(CB205)-2,COLUMN(CB205))&amp;":"&amp;ADDRESS(ROW(CB205)+2,COLUMN(CB205)))),""),"")</f>
        <v/>
      </c>
      <c r="CL205" s="39" t="b">
        <v>1</v>
      </c>
      <c r="CM205" s="39" t="b">
        <v>0</v>
      </c>
      <c r="CN205" s="40" t="n"/>
      <c r="CO205" s="40" t="n"/>
    </row>
    <row r="206" ht="15.75" customHeight="1" s="38">
      <c r="A206" s="29" t="n">
        <v>44249</v>
      </c>
      <c r="D206" s="31" t="inlineStr">
        <is>
          <t>O</t>
        </is>
      </c>
      <c r="E206" s="31" t="str">
        <f>"PS"</f>
        <v>PS</v>
      </c>
      <c r="F206" s="30">
        <f>FALSE</f>
        <v>0</v>
      </c>
      <c r="G206" s="30" t="n">
        <v>2</v>
      </c>
      <c r="AK206" s="43" t="n">
        <v>27.602</v>
      </c>
      <c r="BF206" s="42" t="n">
        <v>4122.871610642109</v>
      </c>
      <c r="BG206" s="42" t="n"/>
      <c r="BH206" s="32" t="str">
        <f>IF(ROW()&gt;=2+1,IF(COUNT(INDIRECT(ADDRESS(ROW(BF206)-2,COLUMN(BF206))&amp;":"&amp;ADDRESS(ROW(BF206)+2,COLUMN(BF206))))=5,AVERAGE(INDIRECT(ADDRESS(ROW(BF206)-2,COLUMN(BF206))&amp;":"&amp;ADDRESS(ROW(BF206)+2,COLUMN(BF206)))),""),"")</f>
        <v/>
      </c>
      <c r="BL206" s="36" t="n">
        <v>0.0003284717680384363</v>
      </c>
      <c r="BM206" s="36" t="n">
        <v>0.0001025366258525079</v>
      </c>
      <c r="BN206" s="36" t="n"/>
      <c r="BO206" s="36" t="n"/>
      <c r="BP206" s="36" t="n"/>
      <c r="BQ206" s="36" t="n">
        <v>0.0003190203790061393</v>
      </c>
      <c r="BR206" s="36" t="n">
        <v>0.0001358021660616333</v>
      </c>
      <c r="BS206" s="36" t="n">
        <v>0.0003237460735222878</v>
      </c>
      <c r="BT206" s="36" t="n"/>
      <c r="BU206" s="37" t="str">
        <f>IF(ROW()&gt;=2+1,IF(COUNT(INDIRECT(ADDRESS(ROW(BS206)-2,COLUMN(BS206))&amp;":"&amp;ADDRESS(ROW(BS206)+2,COLUMN(BS206))))=5,AVERAGE(INDIRECT(ADDRESS(ROW(BS206)-2,COLUMN(BS206))&amp;":"&amp;ADDRESS(ROW(BS206)+2,COLUMN(BS206)))),""),"")</f>
        <v/>
      </c>
      <c r="CB206" s="42" t="n">
        <v>562184.4656481313</v>
      </c>
      <c r="CC206" s="42" t="n"/>
      <c r="CD206" s="32" t="str">
        <f>IF(ROW()&gt;=2+1,IF(COUNT(INDIRECT(ADDRESS(ROW(CB206)-2,COLUMN(CB206))&amp;":"&amp;ADDRESS(ROW(CB206)+2,COLUMN(CB206))))=5,AVERAGE(INDIRECT(ADDRESS(ROW(CB206)-2,COLUMN(CB206))&amp;":"&amp;ADDRESS(ROW(CB206)+2,COLUMN(CB206)))),""),"")</f>
        <v/>
      </c>
      <c r="CL206" s="39" t="b">
        <v>0</v>
      </c>
      <c r="CM206" s="40" t="n"/>
      <c r="CN206" s="40" t="n"/>
      <c r="CO206" s="40" t="n"/>
    </row>
    <row r="207" ht="15.75" customHeight="1" s="38">
      <c r="A207" s="29" t="n">
        <v>44250</v>
      </c>
      <c r="D207" s="31" t="inlineStr">
        <is>
          <t>O</t>
        </is>
      </c>
      <c r="E207" s="31" t="str">
        <f>"PS"</f>
        <v>PS</v>
      </c>
      <c r="F207" s="30">
        <f>FALSE</f>
        <v>0</v>
      </c>
      <c r="G207" s="30" t="n">
        <v>2</v>
      </c>
      <c r="AK207" s="43" t="n">
        <v>30.357</v>
      </c>
      <c r="BF207" s="42" t="n">
        <v>4193.298208330545</v>
      </c>
      <c r="BG207" s="42" t="n"/>
      <c r="BH207" s="32" t="str">
        <f>IF(ROW()&gt;=2+1,IF(COUNT(INDIRECT(ADDRESS(ROW(BF207)-2,COLUMN(BF207))&amp;":"&amp;ADDRESS(ROW(BF207)+2,COLUMN(BF207))))=5,AVERAGE(INDIRECT(ADDRESS(ROW(BF207)-2,COLUMN(BF207))&amp;":"&amp;ADDRESS(ROW(BF207)+2,COLUMN(BF207)))),""),"")</f>
        <v/>
      </c>
      <c r="BL207" s="36" t="n">
        <v>0.0003538897767220084</v>
      </c>
      <c r="BM207" s="36" t="n">
        <v>7.857276248652607e-05</v>
      </c>
      <c r="BN207" s="36" t="n"/>
      <c r="BO207" s="36" t="n"/>
      <c r="BP207" s="36" t="n"/>
      <c r="BQ207" s="36" t="n">
        <v>0.0002863654356436729</v>
      </c>
      <c r="BR207" s="36" t="n">
        <v>8.75247378220526e-05</v>
      </c>
      <c r="BS207" s="36" t="n">
        <v>0.0003201276061828406</v>
      </c>
      <c r="BT207" s="36" t="n"/>
      <c r="BU207" s="37" t="str">
        <f>IF(ROW()&gt;=2+1,IF(COUNT(INDIRECT(ADDRESS(ROW(BS207)-2,COLUMN(BS207))&amp;":"&amp;ADDRESS(ROW(BS207)+2,COLUMN(BS207))))=5,AVERAGE(INDIRECT(ADDRESS(ROW(BS207)-2,COLUMN(BS207))&amp;":"&amp;ADDRESS(ROW(BS207)+2,COLUMN(BS207)))),""),"")</f>
        <v/>
      </c>
      <c r="CB207" s="42" t="n">
        <v>642413.2855162395</v>
      </c>
      <c r="CC207" s="42" t="n"/>
      <c r="CD207" s="32" t="str">
        <f>IF(ROW()&gt;=2+1,IF(COUNT(INDIRECT(ADDRESS(ROW(CB207)-2,COLUMN(CB207))&amp;":"&amp;ADDRESS(ROW(CB207)+2,COLUMN(CB207))))=5,AVERAGE(INDIRECT(ADDRESS(ROW(CB207)-2,COLUMN(CB207))&amp;":"&amp;ADDRESS(ROW(CB207)+2,COLUMN(CB207)))),""),"")</f>
        <v/>
      </c>
      <c r="CL207" s="39" t="b">
        <v>1</v>
      </c>
      <c r="CM207" s="39" t="b">
        <v>0</v>
      </c>
      <c r="CN207" s="40" t="n"/>
      <c r="CO207" s="40" t="n"/>
    </row>
    <row r="208" ht="15.75" customHeight="1" s="38">
      <c r="A208" s="29" t="n">
        <v>44251</v>
      </c>
      <c r="D208" s="31" t="inlineStr">
        <is>
          <t>O</t>
        </is>
      </c>
      <c r="E208" s="31" t="str">
        <f>"PS"</f>
        <v>PS</v>
      </c>
      <c r="F208" s="30">
        <f>FALSE</f>
        <v>0</v>
      </c>
      <c r="G208" s="30" t="n">
        <v>2</v>
      </c>
      <c r="AK208" s="43" t="n">
        <v>28.758</v>
      </c>
      <c r="BF208" s="42" t="n">
        <v>2728.768224626286</v>
      </c>
      <c r="BG208" s="42" t="n"/>
      <c r="BH208" s="32" t="str">
        <f>IF(ROW()&gt;=2+1,IF(COUNT(INDIRECT(ADDRESS(ROW(BF208)-2,COLUMN(BF208))&amp;":"&amp;ADDRESS(ROW(BF208)+2,COLUMN(BF208))))=5,AVERAGE(INDIRECT(ADDRESS(ROW(BF208)-2,COLUMN(BF208))&amp;":"&amp;ADDRESS(ROW(BF208)+2,COLUMN(BF208)))),""),"")</f>
        <v/>
      </c>
      <c r="BL208" s="36" t="n">
        <v>0.0003506623126617087</v>
      </c>
      <c r="BM208" s="36" t="n">
        <v>2.207610942464455e-05</v>
      </c>
      <c r="BN208" s="36" t="n"/>
      <c r="BO208" s="36" t="n"/>
      <c r="BP208" s="36" t="n"/>
      <c r="BQ208" s="36" t="n">
        <v>0.0003754294381111086</v>
      </c>
      <c r="BR208" s="36" t="n">
        <v>9.431825183356642e-05</v>
      </c>
      <c r="BS208" s="36" t="n">
        <v>0.0003630458753864086</v>
      </c>
      <c r="BT208" s="36" t="n"/>
      <c r="BU208" s="37" t="str">
        <f>IF(ROW()&gt;=2+1,IF(COUNT(INDIRECT(ADDRESS(ROW(BS208)-2,COLUMN(BS208))&amp;":"&amp;ADDRESS(ROW(BS208)+2,COLUMN(BS208))))=5,AVERAGE(INDIRECT(ADDRESS(ROW(BS208)-2,COLUMN(BS208))&amp;":"&amp;ADDRESS(ROW(BS208)+2,COLUMN(BS208)))),""),"")</f>
        <v/>
      </c>
      <c r="CB208" s="42" t="n">
        <v>283007.3744965536</v>
      </c>
      <c r="CC208" s="42" t="n"/>
      <c r="CD208" s="32" t="str">
        <f>IF(ROW()&gt;=2+1,IF(COUNT(INDIRECT(ADDRESS(ROW(CB208)-2,COLUMN(CB208))&amp;":"&amp;ADDRESS(ROW(CB208)+2,COLUMN(CB208))))=5,AVERAGE(INDIRECT(ADDRESS(ROW(CB208)-2,COLUMN(CB208))&amp;":"&amp;ADDRESS(ROW(CB208)+2,COLUMN(CB208)))),""),"")</f>
        <v/>
      </c>
      <c r="CL208" s="39" t="b">
        <v>0</v>
      </c>
      <c r="CM208" s="40" t="n"/>
      <c r="CN208" s="40" t="n"/>
      <c r="CO208" s="40" t="n"/>
    </row>
    <row r="209" ht="15.75" customHeight="1" s="38">
      <c r="A209" s="29" t="n">
        <v>44253</v>
      </c>
      <c r="D209" s="31" t="inlineStr">
        <is>
          <t>O</t>
        </is>
      </c>
      <c r="E209" s="31" t="str">
        <f>"PS"</f>
        <v>PS</v>
      </c>
      <c r="F209" s="30">
        <f>FALSE</f>
        <v>0</v>
      </c>
      <c r="G209" s="30" t="n">
        <v>2</v>
      </c>
      <c r="AK209" s="43" t="n">
        <v>27.504</v>
      </c>
      <c r="BF209" s="42" t="n">
        <v>5459.499190494406</v>
      </c>
      <c r="BG209" s="42" t="n"/>
      <c r="BH209" s="32" t="str">
        <f>IF(ROW()&gt;=2+1,IF(COUNT(INDIRECT(ADDRESS(ROW(BF209)-2,COLUMN(BF209))&amp;":"&amp;ADDRESS(ROW(BF209)+2,COLUMN(BF209))))=5,AVERAGE(INDIRECT(ADDRESS(ROW(BF209)-2,COLUMN(BF209))&amp;":"&amp;ADDRESS(ROW(BF209)+2,COLUMN(BF209)))),""),"")</f>
        <v/>
      </c>
      <c r="BL209" s="36" t="n">
        <v>0.0002924563312545779</v>
      </c>
      <c r="BM209" s="36" t="n">
        <v>8.065754982959194e-05</v>
      </c>
      <c r="BN209" s="36" t="n"/>
      <c r="BO209" s="36" t="n"/>
      <c r="BP209" s="36" t="n"/>
      <c r="BQ209" s="36" t="n">
        <v>0.000224234402589074</v>
      </c>
      <c r="BR209" s="36" t="n">
        <v>4.561786744204074e-05</v>
      </c>
      <c r="BS209" s="36" t="n">
        <v>0.0002583453669218259</v>
      </c>
      <c r="BT209" s="36" t="n"/>
      <c r="BU209" s="37" t="str">
        <f>IF(ROW()&gt;=2+1,IF(COUNT(INDIRECT(ADDRESS(ROW(BS209)-2,COLUMN(BS209))&amp;":"&amp;ADDRESS(ROW(BS209)+2,COLUMN(BS209))))=5,AVERAGE(INDIRECT(ADDRESS(ROW(BS209)-2,COLUMN(BS209))&amp;":"&amp;ADDRESS(ROW(BS209)+2,COLUMN(BS209)))),""),"")</f>
        <v/>
      </c>
      <c r="CB209" s="42" t="n">
        <v>834525.3975109989</v>
      </c>
      <c r="CC209" s="42" t="n"/>
      <c r="CD209" s="32" t="str">
        <f>IF(ROW()&gt;=2+1,IF(COUNT(INDIRECT(ADDRESS(ROW(CB209)-2,COLUMN(CB209))&amp;":"&amp;ADDRESS(ROW(CB209)+2,COLUMN(CB209))))=5,AVERAGE(INDIRECT(ADDRESS(ROW(CB209)-2,COLUMN(CB209))&amp;":"&amp;ADDRESS(ROW(CB209)+2,COLUMN(CB209)))),""),"")</f>
        <v/>
      </c>
      <c r="CL209" s="39" t="b">
        <v>1</v>
      </c>
      <c r="CM209" s="39" t="b">
        <v>0</v>
      </c>
      <c r="CN209" s="40" t="n"/>
      <c r="CO209" s="40" t="n"/>
    </row>
    <row r="210" ht="15.75" customHeight="1" s="38">
      <c r="A210" s="29" t="n">
        <v>44254</v>
      </c>
      <c r="D210" s="31" t="inlineStr">
        <is>
          <t>O</t>
        </is>
      </c>
      <c r="E210" s="31" t="str">
        <f>"PS"</f>
        <v>PS</v>
      </c>
      <c r="F210" s="30">
        <f>FALSE</f>
        <v>0</v>
      </c>
      <c r="G210" s="30" t="n">
        <v>2</v>
      </c>
      <c r="AK210" s="43" t="n">
        <v>27.426</v>
      </c>
      <c r="BF210" s="42" t="n">
        <v>10250.52788794888</v>
      </c>
      <c r="BG210" s="42" t="n"/>
      <c r="BH210" s="32" t="str">
        <f>IF(ROW()&gt;=2+1,IF(COUNT(INDIRECT(ADDRESS(ROW(BF210)-2,COLUMN(BF210))&amp;":"&amp;ADDRESS(ROW(BF210)+2,COLUMN(BF210))))=5,AVERAGE(INDIRECT(ADDRESS(ROW(BF210)-2,COLUMN(BF210))&amp;":"&amp;ADDRESS(ROW(BF210)+2,COLUMN(BF210)))),""),"")</f>
        <v/>
      </c>
      <c r="BL210" s="36" t="n">
        <v>0.0004268318196422023</v>
      </c>
      <c r="BM210" s="36" t="n">
        <v>7.426179264023033e-05</v>
      </c>
      <c r="BN210" s="36" t="n"/>
      <c r="BO210" s="36" t="n"/>
      <c r="BP210" s="36" t="n"/>
      <c r="BQ210" s="36" t="n">
        <v>0.0004820577606324857</v>
      </c>
      <c r="BR210" s="36" t="n">
        <v>3.944699467737872e-05</v>
      </c>
      <c r="BS210" s="36" t="n">
        <v>0.000454444790137344</v>
      </c>
      <c r="BT210" s="36" t="n"/>
      <c r="BU210" s="37" t="str">
        <f>IF(ROW()&gt;=2+1,IF(COUNT(INDIRECT(ADDRESS(ROW(BS210)-2,COLUMN(BS210))&amp;":"&amp;ADDRESS(ROW(BS210)+2,COLUMN(BS210))))=5,AVERAGE(INDIRECT(ADDRESS(ROW(BS210)-2,COLUMN(BS210))&amp;":"&amp;ADDRESS(ROW(BS210)+2,COLUMN(BS210)))),""),"")</f>
        <v/>
      </c>
      <c r="CB210" s="42" t="n">
        <v>1592445.133712578</v>
      </c>
      <c r="CC210" s="42" t="n"/>
      <c r="CD210" s="32" t="str">
        <f>IF(ROW()&gt;=2+1,IF(COUNT(INDIRECT(ADDRESS(ROW(CB210)-2,COLUMN(CB210))&amp;":"&amp;ADDRESS(ROW(CB210)+2,COLUMN(CB210))))=5,AVERAGE(INDIRECT(ADDRESS(ROW(CB210)-2,COLUMN(CB210))&amp;":"&amp;ADDRESS(ROW(CB210)+2,COLUMN(CB210)))),""),"")</f>
        <v/>
      </c>
      <c r="CL210" s="39" t="b">
        <v>0</v>
      </c>
      <c r="CM210" s="40" t="n"/>
      <c r="CN210" s="40" t="n"/>
      <c r="CO210" s="40" t="n"/>
    </row>
    <row r="211" ht="15.75" customHeight="1" s="38">
      <c r="A211" s="29" t="n">
        <v>44255</v>
      </c>
      <c r="D211" s="31" t="inlineStr">
        <is>
          <t>O</t>
        </is>
      </c>
      <c r="E211" s="31" t="str">
        <f>"PS"</f>
        <v>PS</v>
      </c>
      <c r="F211" s="30">
        <f>FALSE</f>
        <v>0</v>
      </c>
      <c r="G211" s="30" t="n">
        <v>2</v>
      </c>
      <c r="AK211" s="43" t="n">
        <v>27.067</v>
      </c>
      <c r="BF211" s="42" t="n">
        <v>12103.29310540528</v>
      </c>
      <c r="BG211" s="42" t="n"/>
      <c r="BH211" s="32" t="str">
        <f>IF(ROW()&gt;=2+1,IF(COUNT(INDIRECT(ADDRESS(ROW(BF211)-2,COLUMN(BF211))&amp;":"&amp;ADDRESS(ROW(BF211)+2,COLUMN(BF211))))=5,AVERAGE(INDIRECT(ADDRESS(ROW(BF211)-2,COLUMN(BF211))&amp;":"&amp;ADDRESS(ROW(BF211)+2,COLUMN(BF211)))),""),"")</f>
        <v/>
      </c>
      <c r="BL211" s="36" t="n">
        <v>0.0009183459226774763</v>
      </c>
      <c r="BM211" s="36" t="n">
        <v>0.0001979179680620347</v>
      </c>
      <c r="BN211" s="36" t="n"/>
      <c r="BO211" s="36" t="n"/>
      <c r="BP211" s="36" t="n"/>
      <c r="BQ211" s="36" t="n">
        <v>0.0006657337893609295</v>
      </c>
      <c r="BR211" s="36" t="n">
        <v>8.371895689378284e-05</v>
      </c>
      <c r="BS211" s="36" t="n">
        <v>0.0007920398560192029</v>
      </c>
      <c r="BT211" s="36" t="n"/>
      <c r="BU211" s="37" t="str">
        <f>IF(ROW()&gt;=2+1,IF(COUNT(INDIRECT(ADDRESS(ROW(BS211)-2,COLUMN(BS211))&amp;":"&amp;ADDRESS(ROW(BS211)+2,COLUMN(BS211))))=5,AVERAGE(INDIRECT(ADDRESS(ROW(BS211)-2,COLUMN(BS211))&amp;":"&amp;ADDRESS(ROW(BS211)+2,COLUMN(BS211)))),""),"")</f>
        <v/>
      </c>
      <c r="CB211" s="42" t="n">
        <v>1797853.416109663</v>
      </c>
      <c r="CC211" s="42" t="n"/>
      <c r="CD211" s="32" t="str">
        <f>IF(ROW()&gt;=2+1,IF(COUNT(INDIRECT(ADDRESS(ROW(CB211)-2,COLUMN(CB211))&amp;":"&amp;ADDRESS(ROW(CB211)+2,COLUMN(CB211))))=5,AVERAGE(INDIRECT(ADDRESS(ROW(CB211)-2,COLUMN(CB211))&amp;":"&amp;ADDRESS(ROW(CB211)+2,COLUMN(CB211)))),""),"")</f>
        <v/>
      </c>
      <c r="CL211" s="39" t="b">
        <v>1</v>
      </c>
      <c r="CM211" s="39" t="b">
        <v>0</v>
      </c>
      <c r="CN211" s="40" t="n"/>
      <c r="CO211" s="40" t="n"/>
    </row>
    <row r="212" ht="15.75" customHeight="1" s="38">
      <c r="A212" s="29" t="n">
        <v>44256</v>
      </c>
      <c r="D212" s="31" t="inlineStr">
        <is>
          <t>O</t>
        </is>
      </c>
      <c r="E212" s="31" t="str">
        <f>"PS"</f>
        <v>PS</v>
      </c>
      <c r="F212" s="30">
        <f>FALSE</f>
        <v>0</v>
      </c>
      <c r="G212" s="30" t="n">
        <v>2</v>
      </c>
      <c r="AK212" s="43" t="n">
        <v>26.368</v>
      </c>
      <c r="BF212" s="42" t="n">
        <v>12333.58981064903</v>
      </c>
      <c r="BG212" s="42" t="n"/>
      <c r="BH212" s="32" t="str">
        <f>IF(ROW()&gt;=2+1,IF(COUNT(INDIRECT(ADDRESS(ROW(BF212)-2,COLUMN(BF212))&amp;":"&amp;ADDRESS(ROW(BF212)+2,COLUMN(BF212))))=5,AVERAGE(INDIRECT(ADDRESS(ROW(BF212)-2,COLUMN(BF212))&amp;":"&amp;ADDRESS(ROW(BF212)+2,COLUMN(BF212)))),""),"")</f>
        <v/>
      </c>
      <c r="BL212" s="36" t="n">
        <v>0.0004937307963384836</v>
      </c>
      <c r="BM212" s="36" t="n">
        <v>8.641906642729688e-05</v>
      </c>
      <c r="BN212" s="36" t="n"/>
      <c r="BO212" s="36" t="n"/>
      <c r="BP212" s="36" t="n"/>
      <c r="BQ212" s="36" t="n">
        <v>0.0004409122347918681</v>
      </c>
      <c r="BR212" s="36" t="n">
        <v>6.543963407046159e-05</v>
      </c>
      <c r="BS212" s="36" t="n">
        <v>0.0004673215155651759</v>
      </c>
      <c r="BT212" s="36" t="n"/>
      <c r="BU212" s="37" t="str">
        <f>IF(ROW()&gt;=2+1,IF(COUNT(INDIRECT(ADDRESS(ROW(BS212)-2,COLUMN(BS212))&amp;":"&amp;ADDRESS(ROW(BS212)+2,COLUMN(BS212))))=5,AVERAGE(INDIRECT(ADDRESS(ROW(BS212)-2,COLUMN(BS212))&amp;":"&amp;ADDRESS(ROW(BS212)+2,COLUMN(BS212)))),""),"")</f>
        <v/>
      </c>
      <c r="CB212" s="42" t="n">
        <v>1926568.396372432</v>
      </c>
      <c r="CC212" s="42" t="n"/>
      <c r="CD212" s="32" t="str">
        <f>IF(ROW()&gt;=2+1,IF(COUNT(INDIRECT(ADDRESS(ROW(CB212)-2,COLUMN(CB212))&amp;":"&amp;ADDRESS(ROW(CB212)+2,COLUMN(CB212))))=5,AVERAGE(INDIRECT(ADDRESS(ROW(CB212)-2,COLUMN(CB212))&amp;":"&amp;ADDRESS(ROW(CB212)+2,COLUMN(CB212)))),""),"")</f>
        <v/>
      </c>
      <c r="CL212" s="39" t="b">
        <v>0</v>
      </c>
      <c r="CM212" s="40" t="n"/>
      <c r="CN212" s="40" t="n"/>
      <c r="CO212" s="40" t="n"/>
    </row>
    <row r="213" ht="15.75" customHeight="1" s="38">
      <c r="A213" s="29" t="n">
        <v>44257</v>
      </c>
      <c r="D213" s="31" t="inlineStr">
        <is>
          <t>O</t>
        </is>
      </c>
      <c r="E213" s="31" t="str">
        <f>"PS"</f>
        <v>PS</v>
      </c>
      <c r="F213" s="30">
        <f>FALSE</f>
        <v>0</v>
      </c>
      <c r="G213" s="30" t="n">
        <v>2</v>
      </c>
      <c r="AK213" s="43" t="n">
        <v>26.82</v>
      </c>
      <c r="BF213" s="42" t="n">
        <v>19263.18135025538</v>
      </c>
      <c r="BG213" s="42" t="n"/>
      <c r="BH213" s="32" t="str">
        <f>IF(ROW()&gt;=2+1,IF(COUNT(INDIRECT(ADDRESS(ROW(BF213)-2,COLUMN(BF213))&amp;":"&amp;ADDRESS(ROW(BF213)+2,COLUMN(BF213))))=5,AVERAGE(INDIRECT(ADDRESS(ROW(BF213)-2,COLUMN(BF213))&amp;":"&amp;ADDRESS(ROW(BF213)+2,COLUMN(BF213)))),""),"")</f>
        <v/>
      </c>
      <c r="BL213" s="36" t="n">
        <v>0.0009996269867404105</v>
      </c>
      <c r="BM213" s="36" t="n">
        <v>0.0001200768932206412</v>
      </c>
      <c r="BN213" s="36" t="n"/>
      <c r="BO213" s="36" t="n"/>
      <c r="BP213" s="36" t="n"/>
      <c r="BQ213" s="36" t="n">
        <v>0.0005477267014605944</v>
      </c>
      <c r="BR213" s="36" t="n">
        <v>5.0289015201928e-05</v>
      </c>
      <c r="BS213" s="36" t="n">
        <v>0.0007736768441005024</v>
      </c>
      <c r="BT213" s="36" t="n"/>
      <c r="BU213" s="37" t="str">
        <f>IF(ROW()&gt;=2+1,IF(COUNT(INDIRECT(ADDRESS(ROW(BS213)-2,COLUMN(BS213))&amp;":"&amp;ADDRESS(ROW(BS213)+2,COLUMN(BS213))))=5,AVERAGE(INDIRECT(ADDRESS(ROW(BS213)-2,COLUMN(BS213))&amp;":"&amp;ADDRESS(ROW(BS213)+2,COLUMN(BS213)))),""),"")</f>
        <v/>
      </c>
      <c r="CB213" s="42" t="n">
        <v>3017673.674424255</v>
      </c>
      <c r="CC213" s="42" t="n"/>
      <c r="CD213" s="32" t="str">
        <f>IF(ROW()&gt;=2+1,IF(COUNT(INDIRECT(ADDRESS(ROW(CB213)-2,COLUMN(CB213))&amp;":"&amp;ADDRESS(ROW(CB213)+2,COLUMN(CB213))))=5,AVERAGE(INDIRECT(ADDRESS(ROW(CB213)-2,COLUMN(CB213))&amp;":"&amp;ADDRESS(ROW(CB213)+2,COLUMN(CB213)))),""),"")</f>
        <v/>
      </c>
      <c r="CL213" s="39" t="b">
        <v>1</v>
      </c>
      <c r="CM213" s="39" t="b">
        <v>1</v>
      </c>
      <c r="CN213" s="44" t="n">
        <v>0.217152075</v>
      </c>
      <c r="CO213" s="44" t="n">
        <v>0.109900828</v>
      </c>
    </row>
    <row r="214" ht="15.75" customHeight="1" s="38">
      <c r="A214" s="29" t="n">
        <v>44258</v>
      </c>
      <c r="D214" s="31" t="inlineStr">
        <is>
          <t>O</t>
        </is>
      </c>
      <c r="E214" s="31" t="str">
        <f>"PS"</f>
        <v>PS</v>
      </c>
      <c r="F214" s="30">
        <f>FALSE</f>
        <v>0</v>
      </c>
      <c r="G214" s="30" t="n">
        <v>2</v>
      </c>
      <c r="AK214" s="43" t="n">
        <v>26.746</v>
      </c>
      <c r="BF214" s="42" t="n">
        <v>21664.77278335193</v>
      </c>
      <c r="BG214" s="42" t="n"/>
      <c r="BH214" s="32" t="str">
        <f>IF(ROW()&gt;=2+1,IF(COUNT(INDIRECT(ADDRESS(ROW(BF214)-2,COLUMN(BF214))&amp;":"&amp;ADDRESS(ROW(BF214)+2,COLUMN(BF214))))=5,AVERAGE(INDIRECT(ADDRESS(ROW(BF214)-2,COLUMN(BF214))&amp;":"&amp;ADDRESS(ROW(BF214)+2,COLUMN(BF214)))),""),"")</f>
        <v/>
      </c>
      <c r="BL214" s="36" t="n">
        <v>0.001198285522860951</v>
      </c>
      <c r="BM214" s="36" t="n">
        <v>0.0002062031036723757</v>
      </c>
      <c r="BN214" s="36" t="n"/>
      <c r="BO214" s="36" t="n"/>
      <c r="BP214" s="36" t="n"/>
      <c r="BQ214" s="36" t="n">
        <v>0.0004784070977705921</v>
      </c>
      <c r="BR214" s="36" t="n">
        <v>0.0001375651748254906</v>
      </c>
      <c r="BS214" s="36" t="n">
        <v>0.0008383463103157716</v>
      </c>
      <c r="BT214" s="36" t="n"/>
      <c r="BU214" s="37" t="str">
        <f>IF(ROW()&gt;=2+1,IF(COUNT(INDIRECT(ADDRESS(ROW(BS214)-2,COLUMN(BS214))&amp;":"&amp;ADDRESS(ROW(BS214)+2,COLUMN(BS214))))=5,AVERAGE(INDIRECT(ADDRESS(ROW(BS214)-2,COLUMN(BS214))&amp;":"&amp;ADDRESS(ROW(BS214)+2,COLUMN(BS214)))),""),"")</f>
        <v/>
      </c>
      <c r="CB214" s="42" t="n">
        <v>3402019.270169755</v>
      </c>
      <c r="CC214" s="42" t="n"/>
      <c r="CD214" s="32" t="str">
        <f>IF(ROW()&gt;=2+1,IF(COUNT(INDIRECT(ADDRESS(ROW(CB214)-2,COLUMN(CB214))&amp;":"&amp;ADDRESS(ROW(CB214)+2,COLUMN(CB214))))=5,AVERAGE(INDIRECT(ADDRESS(ROW(CB214)-2,COLUMN(CB214))&amp;":"&amp;ADDRESS(ROW(CB214)+2,COLUMN(CB214)))),""),"")</f>
        <v/>
      </c>
      <c r="CL214" s="39" t="b">
        <v>0</v>
      </c>
      <c r="CM214" s="40" t="n"/>
      <c r="CN214" s="40" t="n"/>
      <c r="CO214" s="40" t="n"/>
    </row>
    <row r="215" ht="15.75" customHeight="1" s="38">
      <c r="A215" s="29" t="n">
        <v>44260</v>
      </c>
      <c r="D215" s="31" t="inlineStr">
        <is>
          <t>O</t>
        </is>
      </c>
      <c r="E215" s="31" t="str">
        <f>"PS"</f>
        <v>PS</v>
      </c>
      <c r="F215" s="30">
        <f>FALSE</f>
        <v>0</v>
      </c>
      <c r="G215" s="30" t="n">
        <v>2</v>
      </c>
      <c r="AK215" s="43" t="n">
        <v>27.41</v>
      </c>
      <c r="BF215" s="42" t="n">
        <v>10720.41078916405</v>
      </c>
      <c r="BG215" s="42" t="n"/>
      <c r="BH215" s="32" t="str">
        <f>IF(ROW()&gt;=2+1,IF(COUNT(INDIRECT(ADDRESS(ROW(BF215)-2,COLUMN(BF215))&amp;":"&amp;ADDRESS(ROW(BF215)+2,COLUMN(BF215))))=5,AVERAGE(INDIRECT(ADDRESS(ROW(BF215)-2,COLUMN(BF215))&amp;":"&amp;ADDRESS(ROW(BF215)+2,COLUMN(BF215)))),""),"")</f>
        <v/>
      </c>
      <c r="BL215" s="36" t="n">
        <v>0.0005810365384538342</v>
      </c>
      <c r="BM215" s="36" t="n">
        <v>4.591384492685549e-05</v>
      </c>
      <c r="BN215" s="36" t="n"/>
      <c r="BO215" s="36" t="n"/>
      <c r="BP215" s="36" t="n"/>
      <c r="BQ215" s="36" t="n">
        <v>0.0006632167065422261</v>
      </c>
      <c r="BR215" s="36" t="n">
        <v>0.0001183582572418392</v>
      </c>
      <c r="BS215" s="36" t="n">
        <v>0.0006221266224980301</v>
      </c>
      <c r="BT215" s="36" t="n"/>
      <c r="BU215" s="37" t="str">
        <f>IF(ROW()&gt;=2+1,IF(COUNT(INDIRECT(ADDRESS(ROW(BS215)-2,COLUMN(BS215))&amp;":"&amp;ADDRESS(ROW(BS215)+2,COLUMN(BS215))))=5,AVERAGE(INDIRECT(ADDRESS(ROW(BS215)-2,COLUMN(BS215))&amp;":"&amp;ADDRESS(ROW(BS215)+2,COLUMN(BS215)))),""),"")</f>
        <v/>
      </c>
      <c r="CB215" s="42" t="n">
        <v>1779454.185866368</v>
      </c>
      <c r="CC215" s="42" t="n"/>
      <c r="CD215" s="32" t="str">
        <f>IF(ROW()&gt;=2+1,IF(COUNT(INDIRECT(ADDRESS(ROW(CB215)-2,COLUMN(CB215))&amp;":"&amp;ADDRESS(ROW(CB215)+2,COLUMN(CB215))))=5,AVERAGE(INDIRECT(ADDRESS(ROW(CB215)-2,COLUMN(CB215))&amp;":"&amp;ADDRESS(ROW(CB215)+2,COLUMN(CB215)))),""),"")</f>
        <v/>
      </c>
      <c r="CL215" s="39" t="b">
        <v>1</v>
      </c>
      <c r="CM215" s="39" t="b">
        <v>0</v>
      </c>
      <c r="CN215" s="40" t="n"/>
      <c r="CO215" s="40" t="n"/>
    </row>
    <row r="216" ht="15.75" customHeight="1" s="38">
      <c r="A216" s="29" t="n">
        <v>44261</v>
      </c>
      <c r="D216" s="31" t="inlineStr">
        <is>
          <t>O</t>
        </is>
      </c>
      <c r="E216" s="31" t="str">
        <f>"PS"</f>
        <v>PS</v>
      </c>
      <c r="F216" s="30">
        <f>FALSE</f>
        <v>0</v>
      </c>
      <c r="G216" s="30" t="n">
        <v>2</v>
      </c>
      <c r="AK216" s="43" t="n">
        <v>27.411</v>
      </c>
      <c r="BF216" s="42" t="n">
        <v>10085.17913948876</v>
      </c>
      <c r="BG216" s="42" t="n"/>
      <c r="BH216" s="32" t="str">
        <f>IF(ROW()&gt;=2+1,IF(COUNT(INDIRECT(ADDRESS(ROW(BF216)-2,COLUMN(BF216))&amp;":"&amp;ADDRESS(ROW(BF216)+2,COLUMN(BF216))))=5,AVERAGE(INDIRECT(ADDRESS(ROW(BF216)-2,COLUMN(BF216))&amp;":"&amp;ADDRESS(ROW(BF216)+2,COLUMN(BF216)))),""),"")</f>
        <v/>
      </c>
      <c r="BL216" s="36" t="n">
        <v>0.0005754285296236933</v>
      </c>
      <c r="BM216" s="36" t="n">
        <v>0.000104577540590727</v>
      </c>
      <c r="BN216" s="36" t="n"/>
      <c r="BO216" s="36" t="n"/>
      <c r="BP216" s="36" t="n"/>
      <c r="BQ216" s="36" t="n">
        <v>0.0006128664353203966</v>
      </c>
      <c r="BR216" s="36" t="n">
        <v>6.117089323224704e-05</v>
      </c>
      <c r="BS216" s="36" t="n">
        <v>0.0005941474824720449</v>
      </c>
      <c r="BT216" s="36" t="n"/>
      <c r="BU216" s="37" t="str">
        <f>IF(ROW()&gt;=2+1,IF(COUNT(INDIRECT(ADDRESS(ROW(BS216)-2,COLUMN(BS216))&amp;":"&amp;ADDRESS(ROW(BS216)+2,COLUMN(BS216))))=5,AVERAGE(INDIRECT(ADDRESS(ROW(BS216)-2,COLUMN(BS216))&amp;":"&amp;ADDRESS(ROW(BS216)+2,COLUMN(BS216)))),""),"")</f>
        <v/>
      </c>
      <c r="CB216" s="42" t="n">
        <v>1750383.691449668</v>
      </c>
      <c r="CC216" s="42" t="n"/>
      <c r="CD216" s="32" t="str">
        <f>IF(ROW()&gt;=2+1,IF(COUNT(INDIRECT(ADDRESS(ROW(CB216)-2,COLUMN(CB216))&amp;":"&amp;ADDRESS(ROW(CB216)+2,COLUMN(CB216))))=5,AVERAGE(INDIRECT(ADDRESS(ROW(CB216)-2,COLUMN(CB216))&amp;":"&amp;ADDRESS(ROW(CB216)+2,COLUMN(CB216)))),""),"")</f>
        <v/>
      </c>
      <c r="CL216" s="39" t="b">
        <v>0</v>
      </c>
      <c r="CM216" s="40" t="n"/>
      <c r="CN216" s="40" t="n"/>
      <c r="CO216" s="40" t="n"/>
    </row>
    <row r="217" ht="15.75" customHeight="1" s="38">
      <c r="A217" s="29" t="n">
        <v>44262</v>
      </c>
      <c r="D217" s="31" t="inlineStr">
        <is>
          <t>O</t>
        </is>
      </c>
      <c r="E217" s="31" t="str">
        <f>"PS"</f>
        <v>PS</v>
      </c>
      <c r="F217" s="30">
        <f>FALSE</f>
        <v>0</v>
      </c>
      <c r="G217" s="30" t="n">
        <v>2</v>
      </c>
      <c r="AK217" s="43" t="n">
        <v>26.227</v>
      </c>
      <c r="BF217" s="42" t="n">
        <v>7049.275312980605</v>
      </c>
      <c r="BG217" s="42" t="n"/>
      <c r="BH217" s="32" t="str">
        <f>IF(ROW()&gt;=2+1,IF(COUNT(INDIRECT(ADDRESS(ROW(BF217)-2,COLUMN(BF217))&amp;":"&amp;ADDRESS(ROW(BF217)+2,COLUMN(BF217))))=5,AVERAGE(INDIRECT(ADDRESS(ROW(BF217)-2,COLUMN(BF217))&amp;":"&amp;ADDRESS(ROW(BF217)+2,COLUMN(BF217)))),""),"")</f>
        <v/>
      </c>
      <c r="BL217" s="36" t="n">
        <v>0.0008121094293717145</v>
      </c>
      <c r="BM217" s="36" t="n">
        <v>0.0001827238050488613</v>
      </c>
      <c r="BN217" s="36" t="n"/>
      <c r="BO217" s="36" t="n"/>
      <c r="BP217" s="36" t="n"/>
      <c r="BQ217" s="36" t="n">
        <v>0.0004436836548836807</v>
      </c>
      <c r="BR217" s="36" t="n">
        <v>4.47123697537152e-05</v>
      </c>
      <c r="BS217" s="36" t="n">
        <v>0.0006278965421276976</v>
      </c>
      <c r="BT217" s="36" t="n"/>
      <c r="BU217" s="37" t="str">
        <f>IF(ROW()&gt;=2+1,IF(COUNT(INDIRECT(ADDRESS(ROW(BS217)-2,COLUMN(BS217))&amp;":"&amp;ADDRESS(ROW(BS217)+2,COLUMN(BS217))))=5,AVERAGE(INDIRECT(ADDRESS(ROW(BS217)-2,COLUMN(BS217))&amp;":"&amp;ADDRESS(ROW(BS217)+2,COLUMN(BS217)))),""),"")</f>
        <v/>
      </c>
      <c r="CB217" s="42" t="n">
        <v>1170091.586013368</v>
      </c>
      <c r="CC217" s="42" t="n"/>
      <c r="CD217" s="32" t="str">
        <f>IF(ROW()&gt;=2+1,IF(COUNT(INDIRECT(ADDRESS(ROW(CB217)-2,COLUMN(CB217))&amp;":"&amp;ADDRESS(ROW(CB217)+2,COLUMN(CB217))))=5,AVERAGE(INDIRECT(ADDRESS(ROW(CB217)-2,COLUMN(CB217))&amp;":"&amp;ADDRESS(ROW(CB217)+2,COLUMN(CB217)))),""),"")</f>
        <v/>
      </c>
      <c r="CL217" s="39" t="b">
        <v>0</v>
      </c>
      <c r="CM217" s="40" t="n"/>
      <c r="CN217" s="40" t="n"/>
      <c r="CO217" s="40" t="n"/>
    </row>
    <row r="218" ht="15.75" customHeight="1" s="38">
      <c r="A218" s="29" t="n">
        <v>44263</v>
      </c>
      <c r="D218" s="31" t="inlineStr">
        <is>
          <t>O</t>
        </is>
      </c>
      <c r="E218" s="31" t="str">
        <f>"PS"</f>
        <v>PS</v>
      </c>
      <c r="F218" s="30">
        <f>FALSE</f>
        <v>0</v>
      </c>
      <c r="G218" s="30" t="n">
        <v>2</v>
      </c>
      <c r="AK218" s="43" t="n">
        <v>27.861</v>
      </c>
      <c r="BF218" s="42" t="n">
        <v>5723.463754338962</v>
      </c>
      <c r="BG218" s="42" t="n"/>
      <c r="BH218" s="32" t="str">
        <f>IF(ROW()&gt;=2+1,IF(COUNT(INDIRECT(ADDRESS(ROW(BF218)-2,COLUMN(BF218))&amp;":"&amp;ADDRESS(ROW(BF218)+2,COLUMN(BF218))))=5,AVERAGE(INDIRECT(ADDRESS(ROW(BF218)-2,COLUMN(BF218))&amp;":"&amp;ADDRESS(ROW(BF218)+2,COLUMN(BF218)))),""),"")</f>
        <v/>
      </c>
      <c r="BL218" s="36" t="n">
        <v>0.0005153781298345612</v>
      </c>
      <c r="BM218" s="36" t="n">
        <v>0.0001073599783314557</v>
      </c>
      <c r="BN218" s="36" t="n"/>
      <c r="BO218" s="36" t="n"/>
      <c r="BP218" s="36" t="n"/>
      <c r="BQ218" s="36" t="n">
        <v>0.0004177592297097594</v>
      </c>
      <c r="BR218" s="36" t="n">
        <v>0.000109604279967841</v>
      </c>
      <c r="BS218" s="36" t="n">
        <v>0.0004665686797721603</v>
      </c>
      <c r="BT218" s="36" t="n"/>
      <c r="BU218" s="37" t="str">
        <f>IF(ROW()&gt;=2+1,IF(COUNT(INDIRECT(ADDRESS(ROW(BS218)-2,COLUMN(BS218))&amp;":"&amp;ADDRESS(ROW(BS218)+2,COLUMN(BS218))))=5,AVERAGE(INDIRECT(ADDRESS(ROW(BS218)-2,COLUMN(BS218))&amp;":"&amp;ADDRESS(ROW(BS218)+2,COLUMN(BS218)))),""),"")</f>
        <v/>
      </c>
      <c r="CB218" s="42" t="n">
        <v>812259.6673563998</v>
      </c>
      <c r="CC218" s="42" t="n"/>
      <c r="CD218" s="32" t="str">
        <f>IF(ROW()&gt;=2+1,IF(COUNT(INDIRECT(ADDRESS(ROW(CB218)-2,COLUMN(CB218))&amp;":"&amp;ADDRESS(ROW(CB218)+2,COLUMN(CB218))))=5,AVERAGE(INDIRECT(ADDRESS(ROW(CB218)-2,COLUMN(CB218))&amp;":"&amp;ADDRESS(ROW(CB218)+2,COLUMN(CB218)))),""),"")</f>
        <v/>
      </c>
      <c r="CL218" s="39" t="b">
        <v>0</v>
      </c>
      <c r="CM218" s="40" t="n"/>
      <c r="CN218" s="40" t="n"/>
      <c r="CO218" s="40" t="n"/>
    </row>
    <row r="219" ht="15.75" customHeight="1" s="38">
      <c r="A219" s="29" t="n">
        <v>44264</v>
      </c>
      <c r="D219" s="31" t="inlineStr">
        <is>
          <t>O</t>
        </is>
      </c>
      <c r="E219" s="31" t="str">
        <f>"PS"</f>
        <v>PS</v>
      </c>
      <c r="F219" s="30">
        <f>FALSE</f>
        <v>0</v>
      </c>
      <c r="G219" s="30" t="n">
        <v>2</v>
      </c>
      <c r="AK219" s="43" t="n">
        <v>26.613</v>
      </c>
      <c r="BF219" s="42" t="n">
        <v>3525.974979596187</v>
      </c>
      <c r="BG219" s="42" t="n"/>
      <c r="BH219" s="32" t="str">
        <f>IF(ROW()&gt;=2+1,IF(COUNT(INDIRECT(ADDRESS(ROW(BF219)-2,COLUMN(BF219))&amp;":"&amp;ADDRESS(ROW(BF219)+2,COLUMN(BF219))))=5,AVERAGE(INDIRECT(ADDRESS(ROW(BF219)-2,COLUMN(BF219))&amp;":"&amp;ADDRESS(ROW(BF219)+2,COLUMN(BF219)))),""),"")</f>
        <v/>
      </c>
      <c r="BL219" s="36" t="n">
        <v>0.0001262425261689211</v>
      </c>
      <c r="BM219" s="36" t="n">
        <v>1.543343298646173e-05</v>
      </c>
      <c r="BN219" s="36" t="n"/>
      <c r="BO219" s="36" t="n"/>
      <c r="BP219" s="36" t="n"/>
      <c r="BQ219" s="36" t="n">
        <v>0.0001250220111606283</v>
      </c>
      <c r="BR219" s="36" t="n">
        <v>2.848292820611191e-05</v>
      </c>
      <c r="BS219" s="36" t="n">
        <v>0.0001256322686647747</v>
      </c>
      <c r="BT219" s="36" t="n"/>
      <c r="BU219" s="37" t="str">
        <f>IF(ROW()&gt;=2+1,IF(COUNT(INDIRECT(ADDRESS(ROW(BS219)-2,COLUMN(BS219))&amp;":"&amp;ADDRESS(ROW(BS219)+2,COLUMN(BS219))))=5,AVERAGE(INDIRECT(ADDRESS(ROW(BS219)-2,COLUMN(BS219))&amp;":"&amp;ADDRESS(ROW(BS219)+2,COLUMN(BS219)))),""),"")</f>
        <v/>
      </c>
      <c r="CB219" s="42" t="n">
        <v>523245.8720346253</v>
      </c>
      <c r="CC219" s="42" t="n"/>
      <c r="CD219" s="32" t="str">
        <f>IF(ROW()&gt;=2+1,IF(COUNT(INDIRECT(ADDRESS(ROW(CB219)-2,COLUMN(CB219))&amp;":"&amp;ADDRESS(ROW(CB219)+2,COLUMN(CB219))))=5,AVERAGE(INDIRECT(ADDRESS(ROW(CB219)-2,COLUMN(CB219))&amp;":"&amp;ADDRESS(ROW(CB219)+2,COLUMN(CB219)))),""),"")</f>
        <v/>
      </c>
      <c r="CL219" s="39" t="b">
        <v>1</v>
      </c>
      <c r="CM219" s="39" t="b">
        <v>0</v>
      </c>
      <c r="CN219" s="40" t="n"/>
      <c r="CO219" s="40" t="n"/>
    </row>
    <row r="220" ht="15.75" customHeight="1" s="38">
      <c r="A220" s="29" t="n">
        <v>44265</v>
      </c>
      <c r="D220" s="31" t="inlineStr">
        <is>
          <t>O</t>
        </is>
      </c>
      <c r="E220" s="31" t="str">
        <f>"PS"</f>
        <v>PS</v>
      </c>
      <c r="F220" s="30">
        <f>FALSE</f>
        <v>0</v>
      </c>
      <c r="G220" s="30" t="n">
        <v>2</v>
      </c>
      <c r="AK220" s="43" t="n">
        <v>27.372</v>
      </c>
      <c r="BF220" s="42" t="n">
        <v>35158.15827465743</v>
      </c>
      <c r="BG220" s="42" t="n"/>
      <c r="BH220" s="32" t="str">
        <f>IF(ROW()&gt;=2+1,IF(COUNT(INDIRECT(ADDRESS(ROW(BF220)-2,COLUMN(BF220))&amp;":"&amp;ADDRESS(ROW(BF220)+2,COLUMN(BF220))))=5,AVERAGE(INDIRECT(ADDRESS(ROW(BF220)-2,COLUMN(BF220))&amp;":"&amp;ADDRESS(ROW(BF220)+2,COLUMN(BF220)))),""),"")</f>
        <v/>
      </c>
      <c r="BL220" s="36" t="n">
        <v>0.002323746652802842</v>
      </c>
      <c r="BM220" s="36" t="n">
        <v>0.0002776428580357133</v>
      </c>
      <c r="BN220" s="36" t="n"/>
      <c r="BO220" s="36" t="n"/>
      <c r="BP220" s="36" t="n"/>
      <c r="BQ220" s="36" t="n">
        <v>0.00209277557544076</v>
      </c>
      <c r="BR220" s="36" t="n">
        <v>9.338373703933871e-05</v>
      </c>
      <c r="BS220" s="36" t="n">
        <v>0.002208261114121801</v>
      </c>
      <c r="BT220" s="36" t="n"/>
      <c r="BU220" s="37" t="str">
        <f>IF(ROW()&gt;=2+1,IF(COUNT(INDIRECT(ADDRESS(ROW(BS220)-2,COLUMN(BS220))&amp;":"&amp;ADDRESS(ROW(BS220)+2,COLUMN(BS220))))=5,AVERAGE(INDIRECT(ADDRESS(ROW(BS220)-2,COLUMN(BS220))&amp;":"&amp;ADDRESS(ROW(BS220)+2,COLUMN(BS220)))),""),"")</f>
        <v/>
      </c>
      <c r="CB220" s="42" t="n">
        <v>5186707.299468837</v>
      </c>
      <c r="CC220" s="42" t="n"/>
      <c r="CD220" s="32" t="str">
        <f>IF(ROW()&gt;=2+1,IF(COUNT(INDIRECT(ADDRESS(ROW(CB220)-2,COLUMN(CB220))&amp;":"&amp;ADDRESS(ROW(CB220)+2,COLUMN(CB220))))=5,AVERAGE(INDIRECT(ADDRESS(ROW(CB220)-2,COLUMN(CB220))&amp;":"&amp;ADDRESS(ROW(CB220)+2,COLUMN(CB220)))),""),"")</f>
        <v/>
      </c>
      <c r="CL220" s="39" t="b">
        <v>1</v>
      </c>
      <c r="CM220" s="39" t="b">
        <v>0</v>
      </c>
      <c r="CN220" s="40" t="n"/>
      <c r="CO220" s="40" t="n"/>
    </row>
    <row r="221" ht="15.75" customHeight="1" s="38">
      <c r="A221" s="29" t="n">
        <v>44266</v>
      </c>
      <c r="D221" s="31" t="inlineStr">
        <is>
          <t>O</t>
        </is>
      </c>
      <c r="E221" s="31" t="str">
        <f>"PS"</f>
        <v>PS</v>
      </c>
      <c r="F221" s="30">
        <f>TRUE</f>
        <v>1</v>
      </c>
      <c r="G221" s="30" t="n">
        <v>2</v>
      </c>
      <c r="AK221" s="43" t="n">
        <v>27.846</v>
      </c>
      <c r="BF221" s="42" t="n">
        <v>2211.215203120981</v>
      </c>
      <c r="BG221" s="42" t="n"/>
      <c r="BH221" s="32" t="str">
        <f>IF(ROW()&gt;=2+1,IF(COUNT(INDIRECT(ADDRESS(ROW(BF221)-2,COLUMN(BF221))&amp;":"&amp;ADDRESS(ROW(BF221)+2,COLUMN(BF221))))=5,AVERAGE(INDIRECT(ADDRESS(ROW(BF221)-2,COLUMN(BF221))&amp;":"&amp;ADDRESS(ROW(BF221)+2,COLUMN(BF221)))),""),"")</f>
        <v/>
      </c>
      <c r="BL221" s="36" t="n">
        <v>0.0001200637478911394</v>
      </c>
      <c r="BM221" s="36" t="n">
        <v>1.173835815271625e-05</v>
      </c>
      <c r="BN221" s="36" t="n"/>
      <c r="BO221" s="36" t="n"/>
      <c r="BP221" s="36" t="n"/>
      <c r="BQ221" s="36" t="n">
        <v>0.0001988047297222688</v>
      </c>
      <c r="BR221" s="36" t="n">
        <v>4.431905101904683e-05</v>
      </c>
      <c r="BS221" s="36" t="n">
        <v>0.0001594342388067041</v>
      </c>
      <c r="BT221" s="36" t="n"/>
      <c r="BU221" s="37" t="str">
        <f>IF(ROW()&gt;=2+1,IF(COUNT(INDIRECT(ADDRESS(ROW(BS221)-2,COLUMN(BS221))&amp;":"&amp;ADDRESS(ROW(BS221)+2,COLUMN(BS221))))=5,AVERAGE(INDIRECT(ADDRESS(ROW(BS221)-2,COLUMN(BS221))&amp;":"&amp;ADDRESS(ROW(BS221)+2,COLUMN(BS221)))),""),"")</f>
        <v/>
      </c>
      <c r="CB221" s="42" t="n">
        <v>341942.3190106285</v>
      </c>
      <c r="CC221" s="42" t="n"/>
      <c r="CD221" s="32" t="str">
        <f>IF(ROW()&gt;=2+1,IF(COUNT(INDIRECT(ADDRESS(ROW(CB221)-2,COLUMN(CB221))&amp;":"&amp;ADDRESS(ROW(CB221)+2,COLUMN(CB221))))=5,AVERAGE(INDIRECT(ADDRESS(ROW(CB221)-2,COLUMN(CB221))&amp;":"&amp;ADDRESS(ROW(CB221)+2,COLUMN(CB221)))),""),"")</f>
        <v/>
      </c>
      <c r="CL221" s="39" t="b">
        <v>0</v>
      </c>
      <c r="CM221" s="40" t="n"/>
      <c r="CN221" s="40" t="n"/>
      <c r="CO221" s="40" t="n"/>
    </row>
    <row r="222" ht="15.75" customHeight="1" s="38">
      <c r="A222" s="29" t="n">
        <v>44267</v>
      </c>
      <c r="D222" s="31" t="inlineStr">
        <is>
          <t>O</t>
        </is>
      </c>
      <c r="E222" s="31" t="str">
        <f>"PS"</f>
        <v>PS</v>
      </c>
      <c r="F222" s="30">
        <f>TRUE</f>
        <v>1</v>
      </c>
      <c r="G222" s="30" t="n">
        <v>2</v>
      </c>
      <c r="AK222" s="43" t="n">
        <v>26.687</v>
      </c>
      <c r="BF222" s="42" t="n">
        <v>3423.917561428857</v>
      </c>
      <c r="BG222" s="42" t="n"/>
      <c r="BH222" s="32" t="str">
        <f>IF(ROW()&gt;=2+1,IF(COUNT(INDIRECT(ADDRESS(ROW(BF222)-2,COLUMN(BF222))&amp;":"&amp;ADDRESS(ROW(BF222)+2,COLUMN(BF222))))=5,AVERAGE(INDIRECT(ADDRESS(ROW(BF222)-2,COLUMN(BF222))&amp;":"&amp;ADDRESS(ROW(BF222)+2,COLUMN(BF222)))),""),"")</f>
        <v/>
      </c>
      <c r="BL222" s="36" t="n">
        <v>0.00011204474484897</v>
      </c>
      <c r="BM222" s="36" t="n">
        <v>2.741263247268279e-05</v>
      </c>
      <c r="BN222" s="36" t="n"/>
      <c r="BO222" s="36" t="n"/>
      <c r="BP222" s="36" t="n"/>
      <c r="BQ222" s="36" t="n">
        <v>0.0001106794197448052</v>
      </c>
      <c r="BR222" s="36" t="n">
        <v>2.783371696805032e-05</v>
      </c>
      <c r="BS222" s="36" t="n">
        <v>0.0001113620822968876</v>
      </c>
      <c r="BT222" s="36" t="n"/>
      <c r="BU222" s="37" t="str">
        <f>IF(ROW()&gt;=2+1,IF(COUNT(INDIRECT(ADDRESS(ROW(BS222)-2,COLUMN(BS222))&amp;":"&amp;ADDRESS(ROW(BS222)+2,COLUMN(BS222))))=5,AVERAGE(INDIRECT(ADDRESS(ROW(BS222)-2,COLUMN(BS222))&amp;":"&amp;ADDRESS(ROW(BS222)+2,COLUMN(BS222)))),""),"")</f>
        <v/>
      </c>
      <c r="CB222" s="42" t="n">
        <v>458257.1264216378</v>
      </c>
      <c r="CC222" s="42" t="n"/>
      <c r="CD222" s="32" t="str">
        <f>IF(ROW()&gt;=2+1,IF(COUNT(INDIRECT(ADDRESS(ROW(CB222)-2,COLUMN(CB222))&amp;":"&amp;ADDRESS(ROW(CB222)+2,COLUMN(CB222))))=5,AVERAGE(INDIRECT(ADDRESS(ROW(CB222)-2,COLUMN(CB222))&amp;":"&amp;ADDRESS(ROW(CB222)+2,COLUMN(CB222)))),""),"")</f>
        <v/>
      </c>
      <c r="CL222" s="39" t="b">
        <v>0</v>
      </c>
      <c r="CM222" s="40" t="n"/>
      <c r="CN222" s="40" t="n"/>
      <c r="CO222" s="40" t="n"/>
    </row>
    <row r="223" ht="15.75" customHeight="1" s="38">
      <c r="A223" s="29" t="n">
        <v>44268</v>
      </c>
      <c r="D223" s="31" t="inlineStr">
        <is>
          <t>O</t>
        </is>
      </c>
      <c r="E223" s="31" t="str">
        <f>"PS"</f>
        <v>PS</v>
      </c>
      <c r="F223" s="30">
        <f>TRUE</f>
        <v>1</v>
      </c>
      <c r="G223" s="30" t="n">
        <v>2</v>
      </c>
      <c r="AK223" s="43" t="n">
        <v>26.353</v>
      </c>
      <c r="BF223" s="42" t="n">
        <v>4695.185164817471</v>
      </c>
      <c r="BG223" s="42" t="n"/>
      <c r="BH223" s="32" t="str">
        <f>IF(ROW()&gt;=2+1,IF(COUNT(INDIRECT(ADDRESS(ROW(BF223)-2,COLUMN(BF223))&amp;":"&amp;ADDRESS(ROW(BF223)+2,COLUMN(BF223))))=5,AVERAGE(INDIRECT(ADDRESS(ROW(BF223)-2,COLUMN(BF223))&amp;":"&amp;ADDRESS(ROW(BF223)+2,COLUMN(BF223)))),""),"")</f>
        <v/>
      </c>
      <c r="BL223" s="36" t="n">
        <v>0.0001345599832429025</v>
      </c>
      <c r="BM223" s="36" t="n">
        <v>3.382541936671045e-05</v>
      </c>
      <c r="BN223" s="36" t="n"/>
      <c r="BO223" s="36" t="n"/>
      <c r="BP223" s="36" t="n"/>
      <c r="BQ223" s="36" t="n">
        <v>0.0001041436005738459</v>
      </c>
      <c r="BR223" s="36" t="n">
        <v>1.688869013322412e-05</v>
      </c>
      <c r="BS223" s="36" t="n">
        <v>0.0001193517919083742</v>
      </c>
      <c r="BT223" s="36" t="n"/>
      <c r="BU223" s="37" t="str">
        <f>IF(ROW()&gt;=2+1,IF(COUNT(INDIRECT(ADDRESS(ROW(BS223)-2,COLUMN(BS223))&amp;":"&amp;ADDRESS(ROW(BS223)+2,COLUMN(BS223))))=5,AVERAGE(INDIRECT(ADDRESS(ROW(BS223)-2,COLUMN(BS223))&amp;":"&amp;ADDRESS(ROW(BS223)+2,COLUMN(BS223)))),""),"")</f>
        <v/>
      </c>
      <c r="CB223" s="42" t="n">
        <v>698843.097894344</v>
      </c>
      <c r="CC223" s="42" t="n"/>
      <c r="CD223" s="32" t="str">
        <f>IF(ROW()&gt;=2+1,IF(COUNT(INDIRECT(ADDRESS(ROW(CB223)-2,COLUMN(CB223))&amp;":"&amp;ADDRESS(ROW(CB223)+2,COLUMN(CB223))))=5,AVERAGE(INDIRECT(ADDRESS(ROW(CB223)-2,COLUMN(CB223))&amp;":"&amp;ADDRESS(ROW(CB223)+2,COLUMN(CB223)))),""),"")</f>
        <v/>
      </c>
      <c r="CL223" s="39" t="b">
        <v>0</v>
      </c>
      <c r="CM223" s="40" t="n"/>
      <c r="CN223" s="40" t="n"/>
      <c r="CO223" s="40" t="n"/>
    </row>
    <row r="224" ht="15.75" customHeight="1" s="38">
      <c r="A224" s="29" t="n">
        <v>44269</v>
      </c>
      <c r="D224" s="31" t="inlineStr">
        <is>
          <t>O</t>
        </is>
      </c>
      <c r="E224" s="31" t="str">
        <f>"PS"</f>
        <v>PS</v>
      </c>
      <c r="F224" s="30">
        <f>FALSE</f>
        <v>0</v>
      </c>
      <c r="G224" s="30" t="n">
        <v>2</v>
      </c>
      <c r="AK224" s="43" t="n">
        <v>27.48</v>
      </c>
      <c r="BF224" s="42" t="n">
        <v>6942.600122282865</v>
      </c>
      <c r="BG224" s="42" t="n"/>
      <c r="BH224" s="32" t="str">
        <f>IF(ROW()&gt;=2+1,IF(COUNT(INDIRECT(ADDRESS(ROW(BF224)-2,COLUMN(BF224))&amp;":"&amp;ADDRESS(ROW(BF224)+2,COLUMN(BF224))))=5,AVERAGE(INDIRECT(ADDRESS(ROW(BF224)-2,COLUMN(BF224))&amp;":"&amp;ADDRESS(ROW(BF224)+2,COLUMN(BF224)))),""),"")</f>
        <v/>
      </c>
      <c r="BL224" s="36" t="n">
        <v>0.0007845294749549643</v>
      </c>
      <c r="BM224" s="36" t="n">
        <v>0.0002448263375044628</v>
      </c>
      <c r="BN224" s="36" t="n"/>
      <c r="BO224" s="36" t="n"/>
      <c r="BP224" s="36" t="n"/>
      <c r="BQ224" s="36" t="n">
        <v>0.0005183402123393935</v>
      </c>
      <c r="BR224" s="36" t="n">
        <v>0.0002646056285948369</v>
      </c>
      <c r="BS224" s="36" t="n">
        <v>0.0006514348436471789</v>
      </c>
      <c r="BT224" s="36" t="n"/>
      <c r="BU224" s="37" t="str">
        <f>IF(ROW()&gt;=2+1,IF(COUNT(INDIRECT(ADDRESS(ROW(BS224)-2,COLUMN(BS224))&amp;":"&amp;ADDRESS(ROW(BS224)+2,COLUMN(BS224))))=5,AVERAGE(INDIRECT(ADDRESS(ROW(BS224)-2,COLUMN(BS224))&amp;":"&amp;ADDRESS(ROW(BS224)+2,COLUMN(BS224)))),""),"")</f>
        <v/>
      </c>
      <c r="CB224" s="42" t="n">
        <v>1024207.08303978</v>
      </c>
      <c r="CC224" s="42" t="n"/>
      <c r="CD224" s="32" t="str">
        <f>IF(ROW()&gt;=2+1,IF(COUNT(INDIRECT(ADDRESS(ROW(CB224)-2,COLUMN(CB224))&amp;":"&amp;ADDRESS(ROW(CB224)+2,COLUMN(CB224))))=5,AVERAGE(INDIRECT(ADDRESS(ROW(CB224)-2,COLUMN(CB224))&amp;":"&amp;ADDRESS(ROW(CB224)+2,COLUMN(CB224)))),""),"")</f>
        <v/>
      </c>
      <c r="CL224" s="39" t="b">
        <v>0</v>
      </c>
      <c r="CM224" s="40" t="n"/>
      <c r="CN224" s="40" t="n"/>
      <c r="CO224" s="40" t="n"/>
    </row>
    <row r="225" ht="15.75" customHeight="1" s="38">
      <c r="A225" s="29" t="n">
        <v>44270</v>
      </c>
      <c r="D225" s="31" t="inlineStr">
        <is>
          <t>O</t>
        </is>
      </c>
      <c r="E225" s="31" t="str">
        <f>"PS"</f>
        <v>PS</v>
      </c>
      <c r="F225" s="30">
        <f>FALSE</f>
        <v>0</v>
      </c>
      <c r="G225" s="30" t="n">
        <v>2</v>
      </c>
      <c r="AK225" s="43" t="n">
        <v>27.231</v>
      </c>
      <c r="BF225" s="42" t="n">
        <v>14049.46546865666</v>
      </c>
      <c r="BG225" s="42" t="n"/>
      <c r="BH225" s="32" t="str">
        <f>IF(ROW()&gt;=2+1,IF(COUNT(INDIRECT(ADDRESS(ROW(BF225)-2,COLUMN(BF225))&amp;":"&amp;ADDRESS(ROW(BF225)+2,COLUMN(BF225))))=5,AVERAGE(INDIRECT(ADDRESS(ROW(BF225)-2,COLUMN(BF225))&amp;":"&amp;ADDRESS(ROW(BF225)+2,COLUMN(BF225)))),""),"")</f>
        <v/>
      </c>
      <c r="BL225" s="36" t="n">
        <v>0.0008076460323752456</v>
      </c>
      <c r="BM225" s="36" t="n">
        <v>0.000354195718149054</v>
      </c>
      <c r="BN225" s="36" t="n"/>
      <c r="BO225" s="36" t="n"/>
      <c r="BP225" s="36" t="n"/>
      <c r="BQ225" s="36" t="n">
        <v>0.0009150833836334234</v>
      </c>
      <c r="BR225" s="36" t="n">
        <v>0.0002653491659691695</v>
      </c>
      <c r="BS225" s="36" t="n">
        <v>0.0008613647080043345</v>
      </c>
      <c r="BT225" s="36" t="n"/>
      <c r="BU225" s="37" t="str">
        <f>IF(ROW()&gt;=2+1,IF(COUNT(INDIRECT(ADDRESS(ROW(BS225)-2,COLUMN(BS225))&amp;":"&amp;ADDRESS(ROW(BS225)+2,COLUMN(BS225))))=5,AVERAGE(INDIRECT(ADDRESS(ROW(BS225)-2,COLUMN(BS225))&amp;":"&amp;ADDRESS(ROW(BS225)+2,COLUMN(BS225)))),""),"")</f>
        <v/>
      </c>
      <c r="CB225" s="42" t="n">
        <v>1928570.1248825</v>
      </c>
      <c r="CC225" s="42" t="n"/>
      <c r="CD225" s="32" t="str">
        <f>IF(ROW()&gt;=2+1,IF(COUNT(INDIRECT(ADDRESS(ROW(CB225)-2,COLUMN(CB225))&amp;":"&amp;ADDRESS(ROW(CB225)+2,COLUMN(CB225))))=5,AVERAGE(INDIRECT(ADDRESS(ROW(CB225)-2,COLUMN(CB225))&amp;":"&amp;ADDRESS(ROW(CB225)+2,COLUMN(CB225)))),""),"")</f>
        <v/>
      </c>
      <c r="CL225" s="39" t="b">
        <v>0</v>
      </c>
      <c r="CM225" s="40" t="n"/>
      <c r="CN225" s="40" t="n"/>
      <c r="CO225" s="40" t="n"/>
    </row>
    <row r="226" ht="15.75" customHeight="1" s="38">
      <c r="A226" s="29" t="n">
        <v>44271</v>
      </c>
      <c r="D226" s="31" t="inlineStr">
        <is>
          <t>O</t>
        </is>
      </c>
      <c r="E226" s="31" t="str">
        <f>"PS"</f>
        <v>PS</v>
      </c>
      <c r="F226" s="30">
        <f>FALSE</f>
        <v>0</v>
      </c>
      <c r="G226" s="30" t="n">
        <v>2</v>
      </c>
      <c r="AK226" s="43" t="n">
        <v>27.322</v>
      </c>
      <c r="BF226" s="42" t="n">
        <v>8640.890333489077</v>
      </c>
      <c r="BG226" s="42" t="n"/>
      <c r="BH226" s="32" t="str">
        <f>IF(ROW()&gt;=2+1,IF(COUNT(INDIRECT(ADDRESS(ROW(BF226)-2,COLUMN(BF226))&amp;":"&amp;ADDRESS(ROW(BF226)+2,COLUMN(BF226))))=5,AVERAGE(INDIRECT(ADDRESS(ROW(BF226)-2,COLUMN(BF226))&amp;":"&amp;ADDRESS(ROW(BF226)+2,COLUMN(BF226)))),""),"")</f>
        <v/>
      </c>
      <c r="BL226" s="36" t="n">
        <v>0.0004351152289877958</v>
      </c>
      <c r="BM226" s="36" t="n">
        <v>8.387884179754297e-05</v>
      </c>
      <c r="BN226" s="36" t="n"/>
      <c r="BO226" s="36" t="n"/>
      <c r="BP226" s="36" t="n"/>
      <c r="BQ226" s="36" t="n">
        <v>0.0003441854076650001</v>
      </c>
      <c r="BR226" s="36" t="n">
        <v>1.127464962372461e-05</v>
      </c>
      <c r="BS226" s="36" t="n">
        <v>0.000389650318326398</v>
      </c>
      <c r="BT226" s="36" t="n"/>
      <c r="BU226" s="37" t="str">
        <f>IF(ROW()&gt;=2+1,IF(COUNT(INDIRECT(ADDRESS(ROW(BS226)-2,COLUMN(BS226))&amp;":"&amp;ADDRESS(ROW(BS226)+2,COLUMN(BS226))))=5,AVERAGE(INDIRECT(ADDRESS(ROW(BS226)-2,COLUMN(BS226))&amp;":"&amp;ADDRESS(ROW(BS226)+2,COLUMN(BS226)))),""),"")</f>
        <v/>
      </c>
      <c r="CB226" s="42" t="n">
        <v>2278581.178715235</v>
      </c>
      <c r="CC226" s="42" t="n"/>
      <c r="CD226" s="32" t="str">
        <f>IF(ROW()&gt;=2+1,IF(COUNT(INDIRECT(ADDRESS(ROW(CB226)-2,COLUMN(CB226))&amp;":"&amp;ADDRESS(ROW(CB226)+2,COLUMN(CB226))))=5,AVERAGE(INDIRECT(ADDRESS(ROW(CB226)-2,COLUMN(CB226))&amp;":"&amp;ADDRESS(ROW(CB226)+2,COLUMN(CB226)))),""),"")</f>
        <v/>
      </c>
      <c r="CL226" s="39" t="b">
        <v>1</v>
      </c>
      <c r="CM226" s="39" t="b">
        <v>0</v>
      </c>
      <c r="CN226" s="40" t="n"/>
      <c r="CO226" s="40" t="n"/>
    </row>
    <row r="227" ht="15.75" customHeight="1" s="38">
      <c r="A227" s="29" t="n">
        <v>44272</v>
      </c>
      <c r="D227" s="31" t="inlineStr">
        <is>
          <t>O</t>
        </is>
      </c>
      <c r="E227" s="31" t="str">
        <f>"PS"</f>
        <v>PS</v>
      </c>
      <c r="F227" s="30">
        <f>FALSE</f>
        <v>0</v>
      </c>
      <c r="G227" s="30" t="n">
        <v>2</v>
      </c>
      <c r="AK227" s="43" t="n">
        <v>27.391</v>
      </c>
      <c r="BF227" s="42" t="n">
        <v>5125.619802348706</v>
      </c>
      <c r="BG227" s="42" t="n"/>
      <c r="BH227" s="32" t="str">
        <f>IF(ROW()&gt;=2+1,IF(COUNT(INDIRECT(ADDRESS(ROW(BF227)-2,COLUMN(BF227))&amp;":"&amp;ADDRESS(ROW(BF227)+2,COLUMN(BF227))))=5,AVERAGE(INDIRECT(ADDRESS(ROW(BF227)-2,COLUMN(BF227))&amp;":"&amp;ADDRESS(ROW(BF227)+2,COLUMN(BF227)))),""),"")</f>
        <v/>
      </c>
      <c r="BL227" s="36" t="n">
        <v>0.0002845245410558583</v>
      </c>
      <c r="BM227" s="36" t="n">
        <v>5.805226613835362e-05</v>
      </c>
      <c r="BN227" s="36" t="n"/>
      <c r="BO227" s="36" t="n"/>
      <c r="BP227" s="36" t="n"/>
      <c r="BQ227" s="36" t="n">
        <v>0.0002538854291489199</v>
      </c>
      <c r="BR227" s="36" t="n">
        <v>1.845401875395933e-05</v>
      </c>
      <c r="BS227" s="36" t="n">
        <v>0.0002692049851023891</v>
      </c>
      <c r="BT227" s="36" t="n"/>
      <c r="BU227" s="37" t="str">
        <f>IF(ROW()&gt;=2+1,IF(COUNT(INDIRECT(ADDRESS(ROW(BS227)-2,COLUMN(BS227))&amp;":"&amp;ADDRESS(ROW(BS227)+2,COLUMN(BS227))))=5,AVERAGE(INDIRECT(ADDRESS(ROW(BS227)-2,COLUMN(BS227))&amp;":"&amp;ADDRESS(ROW(BS227)+2,COLUMN(BS227)))),""),"")</f>
        <v/>
      </c>
      <c r="CB227" s="42" t="n">
        <v>815703.9493952789</v>
      </c>
      <c r="CC227" s="42" t="n"/>
      <c r="CD227" s="32" t="str">
        <f>IF(ROW()&gt;=2+1,IF(COUNT(INDIRECT(ADDRESS(ROW(CB227)-2,COLUMN(CB227))&amp;":"&amp;ADDRESS(ROW(CB227)+2,COLUMN(CB227))))=5,AVERAGE(INDIRECT(ADDRESS(ROW(CB227)-2,COLUMN(CB227))&amp;":"&amp;ADDRESS(ROW(CB227)+2,COLUMN(CB227)))),""),"")</f>
        <v/>
      </c>
      <c r="CL227" s="39" t="b">
        <v>0</v>
      </c>
      <c r="CM227" s="40" t="n"/>
      <c r="CN227" s="40" t="n"/>
      <c r="CO227" s="40" t="n"/>
    </row>
    <row r="228" ht="15.75" customHeight="1" s="38">
      <c r="A228" s="29" t="n">
        <v>44273</v>
      </c>
      <c r="D228" s="31" t="inlineStr">
        <is>
          <t>O</t>
        </is>
      </c>
      <c r="E228" s="31" t="str">
        <f>"PS"</f>
        <v>PS</v>
      </c>
      <c r="F228" s="30">
        <f>TRUE</f>
        <v>1</v>
      </c>
      <c r="G228" s="30" t="n">
        <v>2</v>
      </c>
      <c r="AK228" s="43" t="n">
        <v>26.469</v>
      </c>
      <c r="BF228" s="42" t="n">
        <v>2191.97449973904</v>
      </c>
      <c r="BG228" s="42" t="n"/>
      <c r="BH228" s="32" t="str">
        <f>IF(ROW()&gt;=2+1,IF(COUNT(INDIRECT(ADDRESS(ROW(BF228)-2,COLUMN(BF228))&amp;":"&amp;ADDRESS(ROW(BF228)+2,COLUMN(BF228))))=5,AVERAGE(INDIRECT(ADDRESS(ROW(BF228)-2,COLUMN(BF228))&amp;":"&amp;ADDRESS(ROW(BF228)+2,COLUMN(BF228)))),""),"")</f>
        <v/>
      </c>
      <c r="BL228" s="36" t="n">
        <v>7.892072296582913e-05</v>
      </c>
      <c r="BM228" s="36" t="n">
        <v>2.271160131023429e-05</v>
      </c>
      <c r="BN228" s="36" t="n"/>
      <c r="BO228" s="36" t="n"/>
      <c r="BP228" s="36" t="n"/>
      <c r="BQ228" s="36" t="n">
        <v>5.640166802503806e-05</v>
      </c>
      <c r="BR228" s="36" t="n">
        <v>1.493783214847202e-05</v>
      </c>
      <c r="BS228" s="36" t="n">
        <v>6.766119549543359e-05</v>
      </c>
      <c r="BT228" s="36" t="n"/>
      <c r="BU228" s="37" t="str">
        <f>IF(ROW()&gt;=2+1,IF(COUNT(INDIRECT(ADDRESS(ROW(BS228)-2,COLUMN(BS228))&amp;":"&amp;ADDRESS(ROW(BS228)+2,COLUMN(BS228))))=5,AVERAGE(INDIRECT(ADDRESS(ROW(BS228)-2,COLUMN(BS228))&amp;":"&amp;ADDRESS(ROW(BS228)+2,COLUMN(BS228)))),""),"")</f>
        <v/>
      </c>
      <c r="CB228" s="42" t="n">
        <v>379819.8613785313</v>
      </c>
      <c r="CC228" s="42" t="n"/>
      <c r="CD228" s="32" t="str">
        <f>IF(ROW()&gt;=2+1,IF(COUNT(INDIRECT(ADDRESS(ROW(CB228)-2,COLUMN(CB228))&amp;":"&amp;ADDRESS(ROW(CB228)+2,COLUMN(CB228))))=5,AVERAGE(INDIRECT(ADDRESS(ROW(CB228)-2,COLUMN(CB228))&amp;":"&amp;ADDRESS(ROW(CB228)+2,COLUMN(CB228)))),""),"")</f>
        <v/>
      </c>
      <c r="CL228" s="39" t="b">
        <v>1</v>
      </c>
      <c r="CM228" s="39" t="b">
        <v>1</v>
      </c>
      <c r="CN228" s="44" t="n">
        <v>0.09816414699999999</v>
      </c>
      <c r="CO228" s="44" t="n">
        <v>0.07902621</v>
      </c>
    </row>
    <row r="229" ht="15.75" customHeight="1" s="38">
      <c r="A229" s="29" t="n">
        <v>44274</v>
      </c>
      <c r="D229" s="31" t="inlineStr">
        <is>
          <t>O</t>
        </is>
      </c>
      <c r="E229" s="31" t="str">
        <f>"PS"</f>
        <v>PS</v>
      </c>
      <c r="F229" s="30">
        <f>TRUE</f>
        <v>1</v>
      </c>
      <c r="G229" s="30" t="n">
        <v>2</v>
      </c>
      <c r="AK229" s="43" t="n">
        <v>26.303</v>
      </c>
      <c r="BF229" s="42" t="n">
        <v>1931.227136654757</v>
      </c>
      <c r="BG229" s="42" t="n"/>
      <c r="BH229" s="32" t="str">
        <f>IF(ROW()&gt;=2+1,IF(COUNT(INDIRECT(ADDRESS(ROW(BF229)-2,COLUMN(BF229))&amp;":"&amp;ADDRESS(ROW(BF229)+2,COLUMN(BF229))))=5,AVERAGE(INDIRECT(ADDRESS(ROW(BF229)-2,COLUMN(BF229))&amp;":"&amp;ADDRESS(ROW(BF229)+2,COLUMN(BF229)))),""),"")</f>
        <v/>
      </c>
      <c r="BL229" s="36" t="n">
        <v>6.264069633071014e-05</v>
      </c>
      <c r="BM229" s="36" t="n">
        <v>1.596250466574145e-05</v>
      </c>
      <c r="BN229" s="36" t="n"/>
      <c r="BO229" s="36" t="n"/>
      <c r="BP229" s="36" t="n"/>
      <c r="BQ229" s="36" t="n">
        <v>4.088799666045219e-05</v>
      </c>
      <c r="BR229" s="36" t="n">
        <v>6.801629592655388e-06</v>
      </c>
      <c r="BS229" s="36" t="n">
        <v>5.176434649558117e-05</v>
      </c>
      <c r="BT229" s="36" t="n"/>
      <c r="BU229" s="37" t="str">
        <f>IF(ROW()&gt;=2+1,IF(COUNT(INDIRECT(ADDRESS(ROW(BS229)-2,COLUMN(BS229))&amp;":"&amp;ADDRESS(ROW(BS229)+2,COLUMN(BS229))))=5,AVERAGE(INDIRECT(ADDRESS(ROW(BS229)-2,COLUMN(BS229))&amp;":"&amp;ADDRESS(ROW(BS229)+2,COLUMN(BS229)))),""),"")</f>
        <v/>
      </c>
      <c r="CB229" s="42" t="n">
        <v>294531.4506112169</v>
      </c>
      <c r="CC229" s="42" t="n"/>
      <c r="CD229" s="32" t="str">
        <f>IF(ROW()&gt;=2+1,IF(COUNT(INDIRECT(ADDRESS(ROW(CB229)-2,COLUMN(CB229))&amp;":"&amp;ADDRESS(ROW(CB229)+2,COLUMN(CB229))))=5,AVERAGE(INDIRECT(ADDRESS(ROW(CB229)-2,COLUMN(CB229))&amp;":"&amp;ADDRESS(ROW(CB229)+2,COLUMN(CB229)))),""),"")</f>
        <v/>
      </c>
      <c r="CL229" s="39" t="b">
        <v>0</v>
      </c>
      <c r="CM229" s="40" t="n"/>
      <c r="CN229" s="40" t="n"/>
      <c r="CO229" s="40" t="n"/>
    </row>
    <row r="230" ht="15.75" customHeight="1" s="38">
      <c r="A230" s="29" t="n">
        <v>44275</v>
      </c>
      <c r="D230" s="31" t="inlineStr">
        <is>
          <t>O</t>
        </is>
      </c>
      <c r="E230" s="31" t="str">
        <f>"PS"</f>
        <v>PS</v>
      </c>
      <c r="F230" s="30">
        <f>TRUE</f>
        <v>1</v>
      </c>
      <c r="G230" s="30" t="n">
        <v>2</v>
      </c>
      <c r="AK230" s="43" t="n">
        <v>26.549</v>
      </c>
      <c r="BF230" s="42" t="n">
        <v>1692.62228913848</v>
      </c>
      <c r="BG230" s="42" t="n"/>
      <c r="BH230" s="32" t="str">
        <f>IF(ROW()&gt;=2+1,IF(COUNT(INDIRECT(ADDRESS(ROW(BF230)-2,COLUMN(BF230))&amp;":"&amp;ADDRESS(ROW(BF230)+2,COLUMN(BF230))))=5,AVERAGE(INDIRECT(ADDRESS(ROW(BF230)-2,COLUMN(BF230))&amp;":"&amp;ADDRESS(ROW(BF230)+2,COLUMN(BF230)))),""),"")</f>
        <v/>
      </c>
      <c r="BL230" s="36" t="n">
        <v>6.961874244827469e-05</v>
      </c>
      <c r="BM230" s="36" t="n">
        <v>1.089212194660952e-05</v>
      </c>
      <c r="BN230" s="36" t="n"/>
      <c r="BO230" s="36" t="n"/>
      <c r="BP230" s="36" t="n"/>
      <c r="BQ230" s="36" t="n">
        <v>4.065451440646172e-05</v>
      </c>
      <c r="BR230" s="36" t="n">
        <v>2.788041107524027e-06</v>
      </c>
      <c r="BS230" s="36" t="n">
        <v>5.51366284273682e-05</v>
      </c>
      <c r="BT230" s="36" t="n"/>
      <c r="BU230" s="37" t="str">
        <f>IF(ROW()&gt;=2+1,IF(COUNT(INDIRECT(ADDRESS(ROW(BS230)-2,COLUMN(BS230))&amp;":"&amp;ADDRESS(ROW(BS230)+2,COLUMN(BS230))))=5,AVERAGE(INDIRECT(ADDRESS(ROW(BS230)-2,COLUMN(BS230))&amp;":"&amp;ADDRESS(ROW(BS230)+2,COLUMN(BS230)))),""),"")</f>
        <v/>
      </c>
      <c r="CB230" s="42" t="n">
        <v>273388.1205859244</v>
      </c>
      <c r="CC230" s="42" t="n"/>
      <c r="CD230" s="32" t="str">
        <f>IF(ROW()&gt;=2+1,IF(COUNT(INDIRECT(ADDRESS(ROW(CB230)-2,COLUMN(CB230))&amp;":"&amp;ADDRESS(ROW(CB230)+2,COLUMN(CB230))))=5,AVERAGE(INDIRECT(ADDRESS(ROW(CB230)-2,COLUMN(CB230))&amp;":"&amp;ADDRESS(ROW(CB230)+2,COLUMN(CB230)))),""),"")</f>
        <v/>
      </c>
      <c r="CL230" s="39" t="b">
        <v>1</v>
      </c>
      <c r="CM230" s="39" t="b">
        <v>0</v>
      </c>
      <c r="CN230" s="40" t="n"/>
      <c r="CO230" s="40" t="n"/>
    </row>
    <row r="231" ht="15.75" customHeight="1" s="38">
      <c r="A231" s="29" t="n">
        <v>44276</v>
      </c>
      <c r="D231" s="31" t="inlineStr">
        <is>
          <t>O</t>
        </is>
      </c>
      <c r="E231" s="31" t="str">
        <f>"PS"</f>
        <v>PS</v>
      </c>
      <c r="F231" s="30">
        <f>TRUE</f>
        <v>1</v>
      </c>
      <c r="G231" s="30" t="n">
        <v>2</v>
      </c>
      <c r="AK231" s="43" t="n">
        <v>27.073</v>
      </c>
      <c r="BF231" s="42" t="n">
        <v>1305.032581517002</v>
      </c>
      <c r="BG231" s="42" t="n"/>
      <c r="BH231" s="32" t="str">
        <f>IF(ROW()&gt;=2+1,IF(COUNT(INDIRECT(ADDRESS(ROW(BF231)-2,COLUMN(BF231))&amp;":"&amp;ADDRESS(ROW(BF231)+2,COLUMN(BF231))))=5,AVERAGE(INDIRECT(ADDRESS(ROW(BF231)-2,COLUMN(BF231))&amp;":"&amp;ADDRESS(ROW(BF231)+2,COLUMN(BF231)))),""),"")</f>
        <v/>
      </c>
      <c r="BL231" s="36" t="n">
        <v>6.669566820135564e-05</v>
      </c>
      <c r="BM231" s="36" t="n">
        <v>1.908741841674679e-05</v>
      </c>
      <c r="BN231" s="36" t="n"/>
      <c r="BO231" s="36" t="n"/>
      <c r="BP231" s="36" t="n"/>
      <c r="BQ231" s="36" t="n">
        <v>5.595461451063688e-05</v>
      </c>
      <c r="BR231" s="36" t="n">
        <v>2.753850615639372e-05</v>
      </c>
      <c r="BS231" s="36" t="n">
        <v>6.132514135599626e-05</v>
      </c>
      <c r="BT231" s="36" t="n"/>
      <c r="BU231" s="37" t="str">
        <f>IF(ROW()&gt;=2+1,IF(COUNT(INDIRECT(ADDRESS(ROW(BS231)-2,COLUMN(BS231))&amp;":"&amp;ADDRESS(ROW(BS231)+2,COLUMN(BS231))))=5,AVERAGE(INDIRECT(ADDRESS(ROW(BS231)-2,COLUMN(BS231))&amp;":"&amp;ADDRESS(ROW(BS231)+2,COLUMN(BS231)))),""),"")</f>
        <v/>
      </c>
      <c r="CB231" s="42" t="n">
        <v>212302.7003611859</v>
      </c>
      <c r="CC231" s="42" t="n"/>
      <c r="CD231" s="32" t="str">
        <f>IF(ROW()&gt;=2+1,IF(COUNT(INDIRECT(ADDRESS(ROW(CB231)-2,COLUMN(CB231))&amp;":"&amp;ADDRESS(ROW(CB231)+2,COLUMN(CB231))))=5,AVERAGE(INDIRECT(ADDRESS(ROW(CB231)-2,COLUMN(CB231))&amp;":"&amp;ADDRESS(ROW(CB231)+2,COLUMN(CB231)))),""),"")</f>
        <v/>
      </c>
      <c r="CL231" s="39" t="b">
        <v>1</v>
      </c>
      <c r="CM231" s="39" t="b">
        <v>1</v>
      </c>
      <c r="CN231" s="44" t="n">
        <v>0.222030357</v>
      </c>
      <c r="CO231" s="44" t="n">
        <v>0.1653325</v>
      </c>
    </row>
    <row r="232" ht="15.75" customHeight="1" s="38">
      <c r="A232" s="29" t="n">
        <v>44277</v>
      </c>
      <c r="D232" s="31" t="inlineStr">
        <is>
          <t>O</t>
        </is>
      </c>
      <c r="E232" s="31" t="str">
        <f>"PS"</f>
        <v>PS</v>
      </c>
      <c r="F232" s="30">
        <f>TRUE</f>
        <v>1</v>
      </c>
      <c r="G232" s="30" t="n">
        <v>2</v>
      </c>
      <c r="AK232" s="43" t="n">
        <v>27.73</v>
      </c>
      <c r="BF232" s="42" t="n">
        <v>1754.917306097402</v>
      </c>
      <c r="BG232" s="42" t="n"/>
      <c r="BH232" s="32" t="str">
        <f>IF(ROW()&gt;=2+1,IF(COUNT(INDIRECT(ADDRESS(ROW(BF232)-2,COLUMN(BF232))&amp;":"&amp;ADDRESS(ROW(BF232)+2,COLUMN(BF232))))=5,AVERAGE(INDIRECT(ADDRESS(ROW(BF232)-2,COLUMN(BF232))&amp;":"&amp;ADDRESS(ROW(BF232)+2,COLUMN(BF232)))),""),"")</f>
        <v/>
      </c>
      <c r="BL232" s="36" t="n">
        <v>0.0003401265194110179</v>
      </c>
      <c r="BM232" s="36" t="n">
        <v>3.090942014105579e-05</v>
      </c>
      <c r="BN232" s="36" t="n"/>
      <c r="BO232" s="36" t="n"/>
      <c r="BP232" s="36" t="n"/>
      <c r="BQ232" s="36" t="n">
        <v>0.000171144721448999</v>
      </c>
      <c r="BR232" s="36" t="n">
        <v>4.742821363833646e-05</v>
      </c>
      <c r="BS232" s="36" t="n">
        <v>0.0002556356204300084</v>
      </c>
      <c r="BT232" s="36" t="n"/>
      <c r="BU232" s="37" t="str">
        <f>IF(ROW()&gt;=2+1,IF(COUNT(INDIRECT(ADDRESS(ROW(BS232)-2,COLUMN(BS232))&amp;":"&amp;ADDRESS(ROW(BS232)+2,COLUMN(BS232))))=5,AVERAGE(INDIRECT(ADDRESS(ROW(BS232)-2,COLUMN(BS232))&amp;":"&amp;ADDRESS(ROW(BS232)+2,COLUMN(BS232)))),""),"")</f>
        <v/>
      </c>
      <c r="CB232" s="42" t="n">
        <v>274806.8882550573</v>
      </c>
      <c r="CC232" s="42" t="n"/>
      <c r="CD232" s="32" t="str">
        <f>IF(ROW()&gt;=2+1,IF(COUNT(INDIRECT(ADDRESS(ROW(CB232)-2,COLUMN(CB232))&amp;":"&amp;ADDRESS(ROW(CB232)+2,COLUMN(CB232))))=5,AVERAGE(INDIRECT(ADDRESS(ROW(CB232)-2,COLUMN(CB232))&amp;":"&amp;ADDRESS(ROW(CB232)+2,COLUMN(CB232)))),""),"")</f>
        <v/>
      </c>
      <c r="CL232" s="39" t="b">
        <v>0</v>
      </c>
      <c r="CM232" s="40" t="n"/>
      <c r="CN232" s="40" t="n"/>
      <c r="CO232" s="40" t="n"/>
    </row>
    <row r="233" ht="15.75" customHeight="1" s="38">
      <c r="A233" s="29" t="n">
        <v>44278</v>
      </c>
      <c r="D233" s="31" t="inlineStr">
        <is>
          <t>O</t>
        </is>
      </c>
      <c r="E233" s="31" t="str">
        <f>"PS"</f>
        <v>PS</v>
      </c>
      <c r="F233" s="30">
        <f>FALSE</f>
        <v>0</v>
      </c>
      <c r="G233" s="30" t="n">
        <v>2</v>
      </c>
      <c r="AK233" s="43" t="n">
        <v>28.093</v>
      </c>
      <c r="BF233" s="42" t="n">
        <v>5218.727852177969</v>
      </c>
      <c r="BG233" s="42" t="n"/>
      <c r="BH233" s="32" t="str">
        <f>IF(ROW()&gt;=2+1,IF(COUNT(INDIRECT(ADDRESS(ROW(BF233)-2,COLUMN(BF233))&amp;":"&amp;ADDRESS(ROW(BF233)+2,COLUMN(BF233))))=5,AVERAGE(INDIRECT(ADDRESS(ROW(BF233)-2,COLUMN(BF233))&amp;":"&amp;ADDRESS(ROW(BF233)+2,COLUMN(BF233)))),""),"")</f>
        <v/>
      </c>
      <c r="BL233" s="36" t="n">
        <v>0.0001276281075109821</v>
      </c>
      <c r="BM233" s="36" t="n">
        <v>1.487655342265252e-05</v>
      </c>
      <c r="BN233" s="36" t="n"/>
      <c r="BO233" s="36" t="n"/>
      <c r="BP233" s="36" t="n"/>
      <c r="BQ233" s="36" t="n">
        <v>5.905548884228034e-05</v>
      </c>
      <c r="BR233" s="36" t="n">
        <v>1.038272192914232e-05</v>
      </c>
      <c r="BS233" s="36" t="n">
        <v>9.334179817663121e-05</v>
      </c>
      <c r="BT233" s="36" t="n"/>
      <c r="BU233" s="37" t="str">
        <f>IF(ROW()&gt;=2+1,IF(COUNT(INDIRECT(ADDRESS(ROW(BS233)-2,COLUMN(BS233))&amp;":"&amp;ADDRESS(ROW(BS233)+2,COLUMN(BS233))))=5,AVERAGE(INDIRECT(ADDRESS(ROW(BS233)-2,COLUMN(BS233))&amp;":"&amp;ADDRESS(ROW(BS233)+2,COLUMN(BS233)))),""),"")</f>
        <v/>
      </c>
      <c r="CB233" s="42" t="n">
        <v>710321.0479599435</v>
      </c>
      <c r="CC233" s="42" t="n"/>
      <c r="CD233" s="32" t="str">
        <f>IF(ROW()&gt;=2+1,IF(COUNT(INDIRECT(ADDRESS(ROW(CB233)-2,COLUMN(CB233))&amp;":"&amp;ADDRESS(ROW(CB233)+2,COLUMN(CB233))))=5,AVERAGE(INDIRECT(ADDRESS(ROW(CB233)-2,COLUMN(CB233))&amp;":"&amp;ADDRESS(ROW(CB233)+2,COLUMN(CB233)))),""),"")</f>
        <v/>
      </c>
      <c r="CL233" s="39" t="b">
        <v>0</v>
      </c>
      <c r="CM233" s="40" t="n"/>
      <c r="CN233" s="40" t="n"/>
      <c r="CO233" s="40" t="n"/>
    </row>
    <row r="234" ht="15.75" customHeight="1" s="38">
      <c r="A234" s="29" t="n">
        <v>44279</v>
      </c>
      <c r="D234" s="31" t="inlineStr">
        <is>
          <t>O</t>
        </is>
      </c>
      <c r="E234" s="31" t="str">
        <f>"PS"</f>
        <v>PS</v>
      </c>
      <c r="F234" s="30">
        <f>FALSE</f>
        <v>0</v>
      </c>
      <c r="G234" s="30" t="n">
        <v>2</v>
      </c>
      <c r="AK234" s="43" t="n">
        <v>28.029</v>
      </c>
      <c r="BF234" s="42" t="n">
        <v>6946.982070431502</v>
      </c>
      <c r="BG234" s="42" t="n"/>
      <c r="BH234" s="32" t="str">
        <f>IF(ROW()&gt;=2+1,IF(COUNT(INDIRECT(ADDRESS(ROW(BF234)-2,COLUMN(BF234))&amp;":"&amp;ADDRESS(ROW(BF234)+2,COLUMN(BF234))))=5,AVERAGE(INDIRECT(ADDRESS(ROW(BF234)-2,COLUMN(BF234))&amp;":"&amp;ADDRESS(ROW(BF234)+2,COLUMN(BF234)))),""),"")</f>
        <v/>
      </c>
      <c r="BL234" s="36" t="n">
        <v>0.0005448323034785992</v>
      </c>
      <c r="BM234" s="36" t="n">
        <v>0.0001837051439935874</v>
      </c>
      <c r="BN234" s="36" t="n"/>
      <c r="BO234" s="36" t="n"/>
      <c r="BP234" s="36" t="n"/>
      <c r="BQ234" s="36" t="n">
        <v>0.0006602516158163964</v>
      </c>
      <c r="BR234" s="36" t="n">
        <v>0.0001066673685311398</v>
      </c>
      <c r="BS234" s="36" t="n">
        <v>0.0006025419596474978</v>
      </c>
      <c r="BT234" s="36" t="n"/>
      <c r="BU234" s="37" t="str">
        <f>IF(ROW()&gt;=2+1,IF(COUNT(INDIRECT(ADDRESS(ROW(BS234)-2,COLUMN(BS234))&amp;":"&amp;ADDRESS(ROW(BS234)+2,COLUMN(BS234))))=5,AVERAGE(INDIRECT(ADDRESS(ROW(BS234)-2,COLUMN(BS234))&amp;":"&amp;ADDRESS(ROW(BS234)+2,COLUMN(BS234)))),""),"")</f>
        <v/>
      </c>
      <c r="CB234" s="42" t="n">
        <v>1070008.913398212</v>
      </c>
      <c r="CC234" s="42" t="n"/>
      <c r="CD234" s="32" t="str">
        <f>IF(ROW()&gt;=2+1,IF(COUNT(INDIRECT(ADDRESS(ROW(CB234)-2,COLUMN(CB234))&amp;":"&amp;ADDRESS(ROW(CB234)+2,COLUMN(CB234))))=5,AVERAGE(INDIRECT(ADDRESS(ROW(CB234)-2,COLUMN(CB234))&amp;":"&amp;ADDRESS(ROW(CB234)+2,COLUMN(CB234)))),""),"")</f>
        <v/>
      </c>
      <c r="CL234" s="39" t="b">
        <v>1</v>
      </c>
      <c r="CM234" s="39" t="b">
        <v>1</v>
      </c>
      <c r="CN234" s="44" t="n">
        <v>0.457504123</v>
      </c>
      <c r="CO234" s="44" t="n">
        <v>0.33114588</v>
      </c>
    </row>
    <row r="235" ht="15.75" customHeight="1" s="38">
      <c r="A235" s="29" t="n">
        <v>44280</v>
      </c>
      <c r="D235" s="31" t="inlineStr">
        <is>
          <t>O</t>
        </is>
      </c>
      <c r="E235" s="31" t="str">
        <f>"PS"</f>
        <v>PS</v>
      </c>
      <c r="F235" s="30">
        <f>TRUE</f>
        <v>1</v>
      </c>
      <c r="G235" s="30" t="n">
        <v>2</v>
      </c>
      <c r="AK235" s="43" t="n">
        <v>27.28</v>
      </c>
      <c r="BF235" s="42" t="n">
        <v>2127.950375586548</v>
      </c>
      <c r="BG235" s="42" t="n"/>
      <c r="BH235" s="32" t="str">
        <f>IF(ROW()&gt;=2+1,IF(COUNT(INDIRECT(ADDRESS(ROW(BF235)-2,COLUMN(BF235))&amp;":"&amp;ADDRESS(ROW(BF235)+2,COLUMN(BF235))))=5,AVERAGE(INDIRECT(ADDRESS(ROW(BF235)-2,COLUMN(BF235))&amp;":"&amp;ADDRESS(ROW(BF235)+2,COLUMN(BF235)))),""),"")</f>
        <v/>
      </c>
      <c r="BL235" s="36" t="n">
        <v>0.000104995404535423</v>
      </c>
      <c r="BM235" s="36" t="n">
        <v>2.631991901726665e-05</v>
      </c>
      <c r="BN235" s="36" t="n"/>
      <c r="BO235" s="36" t="n"/>
      <c r="BP235" s="36" t="n"/>
      <c r="BQ235" s="36" t="n">
        <v>0.0001491823232553138</v>
      </c>
      <c r="BR235" s="36" t="n">
        <v>7.146252810576139e-05</v>
      </c>
      <c r="BS235" s="36" t="n">
        <v>0.0001270888638953684</v>
      </c>
      <c r="BT235" s="36" t="n"/>
      <c r="BU235" s="37" t="str">
        <f>IF(ROW()&gt;=2+1,IF(COUNT(INDIRECT(ADDRESS(ROW(BS235)-2,COLUMN(BS235))&amp;":"&amp;ADDRESS(ROW(BS235)+2,COLUMN(BS235))))=5,AVERAGE(INDIRECT(ADDRESS(ROW(BS235)-2,COLUMN(BS235))&amp;":"&amp;ADDRESS(ROW(BS235)+2,COLUMN(BS235)))),""),"")</f>
        <v/>
      </c>
      <c r="CB235" s="42" t="n">
        <v>395288.0617689572</v>
      </c>
      <c r="CC235" s="42" t="n"/>
      <c r="CD235" s="32" t="str">
        <f>IF(ROW()&gt;=2+1,IF(COUNT(INDIRECT(ADDRESS(ROW(CB235)-2,COLUMN(CB235))&amp;":"&amp;ADDRESS(ROW(CB235)+2,COLUMN(CB235))))=5,AVERAGE(INDIRECT(ADDRESS(ROW(CB235)-2,COLUMN(CB235))&amp;":"&amp;ADDRESS(ROW(CB235)+2,COLUMN(CB235)))),""),"")</f>
        <v/>
      </c>
      <c r="CL235" s="39" t="b">
        <v>0</v>
      </c>
      <c r="CM235" s="40" t="n"/>
      <c r="CN235" s="40" t="n"/>
      <c r="CO235" s="40" t="n"/>
    </row>
    <row r="236" ht="15.75" customHeight="1" s="38">
      <c r="A236" s="29" t="n">
        <v>44281</v>
      </c>
      <c r="D236" s="31" t="inlineStr">
        <is>
          <t>O</t>
        </is>
      </c>
      <c r="E236" s="31" t="str">
        <f>"PS"</f>
        <v>PS</v>
      </c>
      <c r="F236" s="30">
        <f>TRUE</f>
        <v>1</v>
      </c>
      <c r="G236" s="30" t="n">
        <v>2</v>
      </c>
      <c r="AK236" s="43" t="n">
        <v>27.303</v>
      </c>
      <c r="BF236" s="42" t="n">
        <v>2578.30686432288</v>
      </c>
      <c r="BG236" s="42" t="n"/>
      <c r="BH236" s="32" t="str">
        <f>IF(ROW()&gt;=2+1,IF(COUNT(INDIRECT(ADDRESS(ROW(BF236)-2,COLUMN(BF236))&amp;":"&amp;ADDRESS(ROW(BF236)+2,COLUMN(BF236))))=5,AVERAGE(INDIRECT(ADDRESS(ROW(BF236)-2,COLUMN(BF236))&amp;":"&amp;ADDRESS(ROW(BF236)+2,COLUMN(BF236)))),""),"")</f>
        <v/>
      </c>
      <c r="BL236" s="36" t="n">
        <v>0.0001462964562483604</v>
      </c>
      <c r="BM236" s="36" t="n">
        <v>4.324094814744735e-05</v>
      </c>
      <c r="BN236" s="36" t="n"/>
      <c r="BO236" s="36" t="n"/>
      <c r="BP236" s="36" t="n"/>
      <c r="BQ236" s="36" t="n">
        <v>0.0001653616877419764</v>
      </c>
      <c r="BR236" s="36" t="n">
        <v>8.111859554998734e-05</v>
      </c>
      <c r="BS236" s="36" t="n">
        <v>0.0001558290719951684</v>
      </c>
      <c r="BT236" s="36" t="n"/>
      <c r="BU236" s="37" t="str">
        <f>IF(ROW()&gt;=2+1,IF(COUNT(INDIRECT(ADDRESS(ROW(BS236)-2,COLUMN(BS236))&amp;":"&amp;ADDRESS(ROW(BS236)+2,COLUMN(BS236))))=5,AVERAGE(INDIRECT(ADDRESS(ROW(BS236)-2,COLUMN(BS236))&amp;":"&amp;ADDRESS(ROW(BS236)+2,COLUMN(BS236)))),""),"")</f>
        <v/>
      </c>
      <c r="CB236" s="42" t="n">
        <v>447568.2885778086</v>
      </c>
      <c r="CC236" s="42" t="n"/>
      <c r="CD236" s="32" t="str">
        <f>IF(ROW()&gt;=2+1,IF(COUNT(INDIRECT(ADDRESS(ROW(CB236)-2,COLUMN(CB236))&amp;":"&amp;ADDRESS(ROW(CB236)+2,COLUMN(CB236))))=5,AVERAGE(INDIRECT(ADDRESS(ROW(CB236)-2,COLUMN(CB236))&amp;":"&amp;ADDRESS(ROW(CB236)+2,COLUMN(CB236)))),""),"")</f>
        <v/>
      </c>
      <c r="CL236" s="39" t="b">
        <v>0</v>
      </c>
      <c r="CM236" s="40" t="n"/>
      <c r="CN236" s="40" t="n"/>
      <c r="CO236" s="40" t="n"/>
    </row>
    <row r="237" ht="15.75" customHeight="1" s="38">
      <c r="A237" s="29" t="n">
        <v>44282</v>
      </c>
      <c r="D237" s="31" t="inlineStr">
        <is>
          <t>O</t>
        </is>
      </c>
      <c r="E237" s="31" t="str">
        <f>"PS"</f>
        <v>PS</v>
      </c>
      <c r="F237" s="30">
        <f>TRUE</f>
        <v>1</v>
      </c>
      <c r="G237" s="30" t="n">
        <v>2</v>
      </c>
      <c r="AK237" s="43" t="n">
        <v>27.437</v>
      </c>
      <c r="BF237" s="42" t="n">
        <v>2812.020081572832</v>
      </c>
      <c r="BG237" s="42" t="n"/>
      <c r="BH237" s="32" t="str">
        <f>IF(ROW()&gt;=2+1,IF(COUNT(INDIRECT(ADDRESS(ROW(BF237)-2,COLUMN(BF237))&amp;":"&amp;ADDRESS(ROW(BF237)+2,COLUMN(BF237))))=5,AVERAGE(INDIRECT(ADDRESS(ROW(BF237)-2,COLUMN(BF237))&amp;":"&amp;ADDRESS(ROW(BF237)+2,COLUMN(BF237)))),""),"")</f>
        <v/>
      </c>
      <c r="BL237" s="36" t="n">
        <v>0.0001868305873875421</v>
      </c>
      <c r="BM237" s="36" t="n">
        <v>9.303164213873049e-05</v>
      </c>
      <c r="BN237" s="36" t="n"/>
      <c r="BO237" s="36" t="n"/>
      <c r="BP237" s="36" t="n"/>
      <c r="BQ237" s="36" t="n">
        <v>0.0001922839981074709</v>
      </c>
      <c r="BR237" s="36" t="n">
        <v>4.863670785636761e-05</v>
      </c>
      <c r="BS237" s="36" t="n">
        <v>0.0001895572927475065</v>
      </c>
      <c r="BT237" s="36" t="n"/>
      <c r="BU237" s="37" t="str">
        <f>IF(ROW()&gt;=2+1,IF(COUNT(INDIRECT(ADDRESS(ROW(BS237)-2,COLUMN(BS237))&amp;":"&amp;ADDRESS(ROW(BS237)+2,COLUMN(BS237))))=5,AVERAGE(INDIRECT(ADDRESS(ROW(BS237)-2,COLUMN(BS237))&amp;":"&amp;ADDRESS(ROW(BS237)+2,COLUMN(BS237)))),""),"")</f>
        <v/>
      </c>
      <c r="CB237" s="42" t="n">
        <v>559458.4252791186</v>
      </c>
      <c r="CC237" s="42" t="n"/>
      <c r="CD237" s="32" t="str">
        <f>IF(ROW()&gt;=2+1,IF(COUNT(INDIRECT(ADDRESS(ROW(CB237)-2,COLUMN(CB237))&amp;":"&amp;ADDRESS(ROW(CB237)+2,COLUMN(CB237))))=5,AVERAGE(INDIRECT(ADDRESS(ROW(CB237)-2,COLUMN(CB237))&amp;":"&amp;ADDRESS(ROW(CB237)+2,COLUMN(CB237)))),""),"")</f>
        <v/>
      </c>
      <c r="CL237" s="39" t="b">
        <v>0</v>
      </c>
      <c r="CM237" s="40" t="n"/>
      <c r="CN237" s="40" t="n"/>
      <c r="CO237" s="40" t="n"/>
    </row>
    <row r="238" ht="15.75" customHeight="1" s="38">
      <c r="A238" s="29" t="n">
        <v>44283</v>
      </c>
      <c r="D238" s="31" t="inlineStr">
        <is>
          <t>O</t>
        </is>
      </c>
      <c r="E238" s="31" t="str">
        <f>"PS"</f>
        <v>PS</v>
      </c>
      <c r="F238" s="30">
        <f>FALSE</f>
        <v>0</v>
      </c>
      <c r="G238" s="30" t="n">
        <v>2</v>
      </c>
      <c r="AK238" s="43" t="n">
        <v>27.559</v>
      </c>
      <c r="BF238" s="42" t="n">
        <v>10269.73491516946</v>
      </c>
      <c r="BG238" s="42" t="n"/>
      <c r="BH238" s="32" t="str">
        <f>IF(ROW()&gt;=2+1,IF(COUNT(INDIRECT(ADDRESS(ROW(BF238)-2,COLUMN(BF238))&amp;":"&amp;ADDRESS(ROW(BF238)+2,COLUMN(BF238))))=5,AVERAGE(INDIRECT(ADDRESS(ROW(BF238)-2,COLUMN(BF238))&amp;":"&amp;ADDRESS(ROW(BF238)+2,COLUMN(BF238)))),""),"")</f>
        <v/>
      </c>
      <c r="BL238" s="36" t="n">
        <v>0.0008473261576014838</v>
      </c>
      <c r="BM238" s="36" t="n">
        <v>0.0001744076700859658</v>
      </c>
      <c r="BN238" s="36" t="n"/>
      <c r="BO238" s="36" t="n"/>
      <c r="BP238" s="36" t="n"/>
      <c r="BQ238" s="36" t="n">
        <v>0.0008943315766431209</v>
      </c>
      <c r="BR238" s="36" t="n">
        <v>0.0001494841599462572</v>
      </c>
      <c r="BS238" s="36" t="n">
        <v>0.0008708288671223023</v>
      </c>
      <c r="BT238" s="36" t="n"/>
      <c r="BU238" s="37" t="str">
        <f>IF(ROW()&gt;=2+1,IF(COUNT(INDIRECT(ADDRESS(ROW(BS238)-2,COLUMN(BS238))&amp;":"&amp;ADDRESS(ROW(BS238)+2,COLUMN(BS238))))=5,AVERAGE(INDIRECT(ADDRESS(ROW(BS238)-2,COLUMN(BS238))&amp;":"&amp;ADDRESS(ROW(BS238)+2,COLUMN(BS238)))),""),"")</f>
        <v/>
      </c>
      <c r="CB238" s="42" t="n">
        <v>1738820.167161917</v>
      </c>
      <c r="CC238" s="42" t="n"/>
      <c r="CD238" s="32" t="str">
        <f>IF(ROW()&gt;=2+1,IF(COUNT(INDIRECT(ADDRESS(ROW(CB238)-2,COLUMN(CB238))&amp;":"&amp;ADDRESS(ROW(CB238)+2,COLUMN(CB238))))=5,AVERAGE(INDIRECT(ADDRESS(ROW(CB238)-2,COLUMN(CB238))&amp;":"&amp;ADDRESS(ROW(CB238)+2,COLUMN(CB238)))),""),"")</f>
        <v/>
      </c>
      <c r="CL238" s="39" t="b">
        <v>1</v>
      </c>
      <c r="CM238" s="39" t="b">
        <v>1</v>
      </c>
      <c r="CN238" s="44" t="n">
        <v>0.571239769</v>
      </c>
      <c r="CO238" s="44" t="n">
        <v>0.32964296</v>
      </c>
    </row>
    <row r="239" ht="15.75" customHeight="1" s="38">
      <c r="A239" s="29" t="n">
        <v>44284</v>
      </c>
      <c r="D239" s="31" t="inlineStr">
        <is>
          <t>O</t>
        </is>
      </c>
      <c r="E239" s="31" t="str">
        <f>"PS"</f>
        <v>PS</v>
      </c>
      <c r="F239" s="30">
        <f>FALSE</f>
        <v>0</v>
      </c>
      <c r="G239" s="30" t="n">
        <v>2</v>
      </c>
      <c r="AK239" s="43" t="n">
        <v>27.496</v>
      </c>
      <c r="BF239" s="42" t="n">
        <v>14014.71028103741</v>
      </c>
      <c r="BG239" s="42" t="n"/>
      <c r="BH239" s="32" t="str">
        <f>IF(ROW()&gt;=2+1,IF(COUNT(INDIRECT(ADDRESS(ROW(BF239)-2,COLUMN(BF239))&amp;":"&amp;ADDRESS(ROW(BF239)+2,COLUMN(BF239))))=5,AVERAGE(INDIRECT(ADDRESS(ROW(BF239)-2,COLUMN(BF239))&amp;":"&amp;ADDRESS(ROW(BF239)+2,COLUMN(BF239)))),""),"")</f>
        <v/>
      </c>
      <c r="BL239" s="36" t="n">
        <v>0.001043239429396468</v>
      </c>
      <c r="BM239" s="36" t="n">
        <v>9.52833055167054e-05</v>
      </c>
      <c r="BN239" s="36" t="n"/>
      <c r="BO239" s="36" t="n"/>
      <c r="BP239" s="36" t="n"/>
      <c r="BQ239" s="36" t="n">
        <v>0.001376463124325917</v>
      </c>
      <c r="BR239" s="36" t="n">
        <v>0.0002429189345337016</v>
      </c>
      <c r="BS239" s="36" t="n">
        <v>0.001209851276861192</v>
      </c>
      <c r="BT239" s="36" t="n"/>
      <c r="BU239" s="37" t="str">
        <f>IF(ROW()&gt;=2+1,IF(COUNT(INDIRECT(ADDRESS(ROW(BS239)-2,COLUMN(BS239))&amp;":"&amp;ADDRESS(ROW(BS239)+2,COLUMN(BS239))))=5,AVERAGE(INDIRECT(ADDRESS(ROW(BS239)-2,COLUMN(BS239))&amp;":"&amp;ADDRESS(ROW(BS239)+2,COLUMN(BS239)))),""),"")</f>
        <v/>
      </c>
      <c r="CB239" s="42" t="n">
        <v>2219824.998189217</v>
      </c>
      <c r="CC239" s="42" t="n"/>
      <c r="CD239" s="32" t="str">
        <f>IF(ROW()&gt;=2+1,IF(COUNT(INDIRECT(ADDRESS(ROW(CB239)-2,COLUMN(CB239))&amp;":"&amp;ADDRESS(ROW(CB239)+2,COLUMN(CB239))))=5,AVERAGE(INDIRECT(ADDRESS(ROW(CB239)-2,COLUMN(CB239))&amp;":"&amp;ADDRESS(ROW(CB239)+2,COLUMN(CB239)))),""),"")</f>
        <v/>
      </c>
      <c r="CL239" s="39" t="b">
        <v>0</v>
      </c>
      <c r="CM239" s="40" t="n"/>
      <c r="CN239" s="40" t="n"/>
      <c r="CO239" s="40" t="n"/>
    </row>
    <row r="240" ht="15.75" customHeight="1" s="38">
      <c r="A240" s="29" t="n">
        <v>44285</v>
      </c>
      <c r="D240" s="31" t="inlineStr">
        <is>
          <t>O</t>
        </is>
      </c>
      <c r="E240" s="31" t="str">
        <f>"PS"</f>
        <v>PS</v>
      </c>
      <c r="F240" s="30">
        <f>FALSE</f>
        <v>0</v>
      </c>
      <c r="G240" s="30" t="n">
        <v>2</v>
      </c>
      <c r="AK240" s="43" t="n">
        <v>26.705</v>
      </c>
      <c r="BF240" s="42" t="n">
        <v>32689.25804725386</v>
      </c>
      <c r="BG240" s="42" t="n"/>
      <c r="BH240" s="32" t="str">
        <f>IF(ROW()&gt;=2+1,IF(COUNT(INDIRECT(ADDRESS(ROW(BF240)-2,COLUMN(BF240))&amp;":"&amp;ADDRESS(ROW(BF240)+2,COLUMN(BF240))))=5,AVERAGE(INDIRECT(ADDRESS(ROW(BF240)-2,COLUMN(BF240))&amp;":"&amp;ADDRESS(ROW(BF240)+2,COLUMN(BF240)))),""),"")</f>
        <v/>
      </c>
      <c r="BL240" s="36" t="n">
        <v>0.001354179159750465</v>
      </c>
      <c r="BM240" s="36" t="n">
        <v>8.075002659376504e-05</v>
      </c>
      <c r="BN240" s="36" t="n"/>
      <c r="BO240" s="36" t="n"/>
      <c r="BP240" s="36" t="n"/>
      <c r="BQ240" s="36" t="n">
        <v>0.001427842303229008</v>
      </c>
      <c r="BR240" s="36" t="n">
        <v>4.785644184675558e-05</v>
      </c>
      <c r="BS240" s="36" t="n">
        <v>0.001391010731489736</v>
      </c>
      <c r="BT240" s="36" t="n"/>
      <c r="BU240" s="37" t="str">
        <f>IF(ROW()&gt;=2+1,IF(COUNT(INDIRECT(ADDRESS(ROW(BS240)-2,COLUMN(BS240))&amp;":"&amp;ADDRESS(ROW(BS240)+2,COLUMN(BS240))))=5,AVERAGE(INDIRECT(ADDRESS(ROW(BS240)-2,COLUMN(BS240))&amp;":"&amp;ADDRESS(ROW(BS240)+2,COLUMN(BS240)))),""),"")</f>
        <v/>
      </c>
      <c r="CB240" s="42" t="n">
        <v>4437485.056769594</v>
      </c>
      <c r="CC240" s="42" t="n"/>
      <c r="CD240" s="32" t="str">
        <f>IF(ROW()&gt;=2+1,IF(COUNT(INDIRECT(ADDRESS(ROW(CB240)-2,COLUMN(CB240))&amp;":"&amp;ADDRESS(ROW(CB240)+2,COLUMN(CB240))))=5,AVERAGE(INDIRECT(ADDRESS(ROW(CB240)-2,COLUMN(CB240))&amp;":"&amp;ADDRESS(ROW(CB240)+2,COLUMN(CB240)))),""),"")</f>
        <v/>
      </c>
      <c r="CL240" s="39" t="b">
        <v>0</v>
      </c>
      <c r="CM240" s="40" t="n"/>
      <c r="CN240" s="40" t="n"/>
      <c r="CO240" s="40" t="n"/>
    </row>
    <row r="241" ht="15.75" customHeight="1" s="38">
      <c r="A241" s="29" t="n">
        <v>44286</v>
      </c>
      <c r="D241" s="31" t="inlineStr">
        <is>
          <t>O</t>
        </is>
      </c>
      <c r="E241" s="31" t="str">
        <f>"PS"</f>
        <v>PS</v>
      </c>
      <c r="F241" s="30">
        <f>FALSE</f>
        <v>0</v>
      </c>
      <c r="G241" s="30" t="n">
        <v>2</v>
      </c>
      <c r="AK241" s="43" t="n">
        <v>27.488</v>
      </c>
      <c r="BF241" s="42" t="n">
        <v>643.7064908239106</v>
      </c>
      <c r="BG241" s="42" t="n"/>
      <c r="BH241" s="32" t="str">
        <f>IF(ROW()&gt;=2+1,IF(COUNT(INDIRECT(ADDRESS(ROW(BF241)-2,COLUMN(BF241))&amp;":"&amp;ADDRESS(ROW(BF241)+2,COLUMN(BF241))))=5,AVERAGE(INDIRECT(ADDRESS(ROW(BF241)-2,COLUMN(BF241))&amp;":"&amp;ADDRESS(ROW(BF241)+2,COLUMN(BF241)))),""),"")</f>
        <v/>
      </c>
      <c r="BL241" s="36" t="n">
        <v>5.739113779633137e-05</v>
      </c>
      <c r="BM241" s="36" t="n">
        <v>1.056175436878129e-05</v>
      </c>
      <c r="BN241" s="36" t="n"/>
      <c r="BO241" s="36" t="n"/>
      <c r="BP241" s="36" t="n"/>
      <c r="BQ241" s="36" t="n">
        <v>5.621643568408979e-05</v>
      </c>
      <c r="BR241" s="36" t="n">
        <v>2.014856464709689e-05</v>
      </c>
      <c r="BS241" s="36" t="n">
        <v>5.680378674021058e-05</v>
      </c>
      <c r="BT241" s="36" t="n"/>
      <c r="BU241" s="37" t="str">
        <f>IF(ROW()&gt;=2+1,IF(COUNT(INDIRECT(ADDRESS(ROW(BS241)-2,COLUMN(BS241))&amp;":"&amp;ADDRESS(ROW(BS241)+2,COLUMN(BS241))))=5,AVERAGE(INDIRECT(ADDRESS(ROW(BS241)-2,COLUMN(BS241))&amp;":"&amp;ADDRESS(ROW(BS241)+2,COLUMN(BS241)))),""),"")</f>
        <v/>
      </c>
      <c r="CB241" s="42" t="n">
        <v>88179.74291174047</v>
      </c>
      <c r="CC241" s="42" t="n"/>
      <c r="CD241" s="32" t="str">
        <f>IF(ROW()&gt;=2+1,IF(COUNT(INDIRECT(ADDRESS(ROW(CB241)-2,COLUMN(CB241))&amp;":"&amp;ADDRESS(ROW(CB241)+2,COLUMN(CB241))))=5,AVERAGE(INDIRECT(ADDRESS(ROW(CB241)-2,COLUMN(CB241))&amp;":"&amp;ADDRESS(ROW(CB241)+2,COLUMN(CB241)))),""),"")</f>
        <v/>
      </c>
      <c r="CL241" s="39" t="b">
        <v>0</v>
      </c>
      <c r="CM241" s="40" t="n"/>
      <c r="CN241" s="40" t="n"/>
      <c r="CO241" s="40" t="n"/>
    </row>
    <row r="242" ht="15.75" customHeight="1" s="38">
      <c r="A242" s="29" t="n">
        <v>44287</v>
      </c>
      <c r="D242" s="31" t="inlineStr">
        <is>
          <t>O</t>
        </is>
      </c>
      <c r="E242" s="31" t="str">
        <f>"PS"</f>
        <v>PS</v>
      </c>
      <c r="F242" s="30">
        <f>FALSE</f>
        <v>0</v>
      </c>
      <c r="G242" s="30" t="n">
        <v>2</v>
      </c>
      <c r="AK242" s="43" t="n">
        <v>27.008</v>
      </c>
      <c r="BF242" s="42" t="n">
        <v>17474.20594064074</v>
      </c>
      <c r="BG242" s="42" t="n"/>
      <c r="BH242" s="32" t="str">
        <f>IF(ROW()&gt;=2+1,IF(COUNT(INDIRECT(ADDRESS(ROW(BF242)-2,COLUMN(BF242))&amp;":"&amp;ADDRESS(ROW(BF242)+2,COLUMN(BF242))))=5,AVERAGE(INDIRECT(ADDRESS(ROW(BF242)-2,COLUMN(BF242))&amp;":"&amp;ADDRESS(ROW(BF242)+2,COLUMN(BF242)))),""),"")</f>
        <v/>
      </c>
      <c r="BL242" s="36" t="n">
        <v>0.0009106606658301845</v>
      </c>
      <c r="BM242" s="36" t="n">
        <v>5.705403003093619e-05</v>
      </c>
      <c r="BN242" s="36" t="n"/>
      <c r="BO242" s="36" t="n"/>
      <c r="BP242" s="36" t="n"/>
      <c r="BQ242" s="36" t="n">
        <v>0.0007907422622241834</v>
      </c>
      <c r="BR242" s="36" t="n">
        <v>0.0001626975026844392</v>
      </c>
      <c r="BS242" s="36" t="n">
        <v>0.000850701464027184</v>
      </c>
      <c r="BT242" s="36" t="n"/>
      <c r="BU242" s="37" t="str">
        <f>IF(ROW()&gt;=2+1,IF(COUNT(INDIRECT(ADDRESS(ROW(BS242)-2,COLUMN(BS242))&amp;":"&amp;ADDRESS(ROW(BS242)+2,COLUMN(BS242))))=5,AVERAGE(INDIRECT(ADDRESS(ROW(BS242)-2,COLUMN(BS242))&amp;":"&amp;ADDRESS(ROW(BS242)+2,COLUMN(BS242)))),""),"")</f>
        <v/>
      </c>
      <c r="CB242" s="42" t="n">
        <v>2396936.828877691</v>
      </c>
      <c r="CC242" s="42" t="n"/>
      <c r="CD242" s="32" t="str">
        <f>IF(ROW()&gt;=2+1,IF(COUNT(INDIRECT(ADDRESS(ROW(CB242)-2,COLUMN(CB242))&amp;":"&amp;ADDRESS(ROW(CB242)+2,COLUMN(CB242))))=5,AVERAGE(INDIRECT(ADDRESS(ROW(CB242)-2,COLUMN(CB242))&amp;":"&amp;ADDRESS(ROW(CB242)+2,COLUMN(CB242)))),""),"")</f>
        <v/>
      </c>
      <c r="CL242" s="39" t="b">
        <v>1</v>
      </c>
      <c r="CM242" s="39" t="b">
        <v>1</v>
      </c>
      <c r="CN242" s="44" t="n">
        <v>0.8279655930000001</v>
      </c>
      <c r="CO242" s="44" t="n">
        <v>0.3144396</v>
      </c>
    </row>
    <row r="243" ht="15.75" customHeight="1" s="38">
      <c r="A243" s="29" t="n">
        <v>44288</v>
      </c>
      <c r="D243" s="31" t="inlineStr">
        <is>
          <t>O</t>
        </is>
      </c>
      <c r="E243" s="31" t="str">
        <f>"PS"</f>
        <v>PS</v>
      </c>
      <c r="F243" s="30">
        <f>FALSE</f>
        <v>0</v>
      </c>
      <c r="G243" s="30" t="n">
        <v>2</v>
      </c>
      <c r="AK243" s="43" t="n">
        <v>27.822</v>
      </c>
      <c r="BF243" s="42" t="n">
        <v>13840.98883479748</v>
      </c>
      <c r="BG243" s="42" t="n"/>
      <c r="BH243" s="32" t="str">
        <f>IF(ROW()&gt;=2+1,IF(COUNT(INDIRECT(ADDRESS(ROW(BF243)-2,COLUMN(BF243))&amp;":"&amp;ADDRESS(ROW(BF243)+2,COLUMN(BF243))))=5,AVERAGE(INDIRECT(ADDRESS(ROW(BF243)-2,COLUMN(BF243))&amp;":"&amp;ADDRESS(ROW(BF243)+2,COLUMN(BF243)))),""),"")</f>
        <v/>
      </c>
      <c r="BL243" s="36" t="n">
        <v>0.001158689690764984</v>
      </c>
      <c r="BM243" s="36" t="n">
        <v>3.925105416481762e-05</v>
      </c>
      <c r="BN243" s="36" t="n"/>
      <c r="BO243" s="36" t="n"/>
      <c r="BP243" s="36" t="n"/>
      <c r="BQ243" s="36" t="n">
        <v>0.0012649891413369</v>
      </c>
      <c r="BR243" s="36" t="n">
        <v>0.0005175577376705424</v>
      </c>
      <c r="BS243" s="36" t="n">
        <v>0.001211839416050942</v>
      </c>
      <c r="BT243" s="36" t="n"/>
      <c r="BU243" s="37" t="str">
        <f>IF(ROW()&gt;=2+1,IF(COUNT(INDIRECT(ADDRESS(ROW(BS243)-2,COLUMN(BS243))&amp;":"&amp;ADDRESS(ROW(BS243)+2,COLUMN(BS243))))=5,AVERAGE(INDIRECT(ADDRESS(ROW(BS243)-2,COLUMN(BS243))&amp;":"&amp;ADDRESS(ROW(BS243)+2,COLUMN(BS243)))),""),"")</f>
        <v/>
      </c>
      <c r="CB243" s="42" t="n">
        <v>2090404.543719463</v>
      </c>
      <c r="CC243" s="42" t="n"/>
      <c r="CD243" s="32" t="str">
        <f>IF(ROW()&gt;=2+1,IF(COUNT(INDIRECT(ADDRESS(ROW(CB243)-2,COLUMN(CB243))&amp;":"&amp;ADDRESS(ROW(CB243)+2,COLUMN(CB243))))=5,AVERAGE(INDIRECT(ADDRESS(ROW(CB243)-2,COLUMN(CB243))&amp;":"&amp;ADDRESS(ROW(CB243)+2,COLUMN(CB243)))),""),"")</f>
        <v/>
      </c>
      <c r="CL243" s="39" t="b">
        <v>1</v>
      </c>
      <c r="CM243" s="39" t="b">
        <v>1</v>
      </c>
      <c r="CN243" s="44" t="n">
        <v>0.519566515</v>
      </c>
      <c r="CO243" s="44" t="n">
        <v>0.46802136</v>
      </c>
    </row>
    <row r="244" ht="15.75" customHeight="1" s="38">
      <c r="A244" s="29" t="n">
        <v>44289</v>
      </c>
      <c r="D244" s="31" t="inlineStr">
        <is>
          <t>O</t>
        </is>
      </c>
      <c r="E244" s="31" t="str">
        <f>"PS"</f>
        <v>PS</v>
      </c>
      <c r="F244" s="30">
        <f>FALSE</f>
        <v>0</v>
      </c>
      <c r="G244" s="30" t="n">
        <v>2</v>
      </c>
      <c r="AK244" s="43" t="n">
        <v>28.496</v>
      </c>
      <c r="BF244" s="42" t="n">
        <v>11640.3417193178</v>
      </c>
      <c r="BG244" s="42" t="n"/>
      <c r="BH244" s="32" t="str">
        <f>IF(ROW()&gt;=2+1,IF(COUNT(INDIRECT(ADDRESS(ROW(BF244)-2,COLUMN(BF244))&amp;":"&amp;ADDRESS(ROW(BF244)+2,COLUMN(BF244))))=5,AVERAGE(INDIRECT(ADDRESS(ROW(BF244)-2,COLUMN(BF244))&amp;":"&amp;ADDRESS(ROW(BF244)+2,COLUMN(BF244)))),""),"")</f>
        <v/>
      </c>
      <c r="BL244" s="36" t="n">
        <v>0.001259596870176305</v>
      </c>
      <c r="BM244" s="36" t="n">
        <v>0.0001101392920448408</v>
      </c>
      <c r="BN244" s="36" t="n"/>
      <c r="BO244" s="36" t="n"/>
      <c r="BP244" s="36" t="n"/>
      <c r="BQ244" s="36" t="n">
        <v>0.002038721339859394</v>
      </c>
      <c r="BR244" s="36" t="n">
        <v>0.0002557946993321874</v>
      </c>
      <c r="BS244" s="36" t="n">
        <v>0.00164915910501785</v>
      </c>
      <c r="BT244" s="36" t="n"/>
      <c r="BU244" s="37" t="str">
        <f>IF(ROW()&gt;=2+1,IF(COUNT(INDIRECT(ADDRESS(ROW(BS244)-2,COLUMN(BS244))&amp;":"&amp;ADDRESS(ROW(BS244)+2,COLUMN(BS244))))=5,AVERAGE(INDIRECT(ADDRESS(ROW(BS244)-2,COLUMN(BS244))&amp;":"&amp;ADDRESS(ROW(BS244)+2,COLUMN(BS244)))),""),"")</f>
        <v/>
      </c>
      <c r="CB244" s="42" t="n">
        <v>1723032.482147719</v>
      </c>
      <c r="CC244" s="42" t="n"/>
      <c r="CD244" s="32" t="str">
        <f>IF(ROW()&gt;=2+1,IF(COUNT(INDIRECT(ADDRESS(ROW(CB244)-2,COLUMN(CB244))&amp;":"&amp;ADDRESS(ROW(CB244)+2,COLUMN(CB244))))=5,AVERAGE(INDIRECT(ADDRESS(ROW(CB244)-2,COLUMN(CB244))&amp;":"&amp;ADDRESS(ROW(CB244)+2,COLUMN(CB244)))),""),"")</f>
        <v/>
      </c>
      <c r="CL244" s="39" t="b">
        <v>1</v>
      </c>
      <c r="CM244" s="39" t="b">
        <v>1</v>
      </c>
      <c r="CN244" s="44" t="n">
        <v>0.5665396700000001</v>
      </c>
      <c r="CO244" s="44" t="n">
        <v>0.39215573</v>
      </c>
    </row>
    <row r="245" ht="15.75" customHeight="1" s="38">
      <c r="A245" s="29" t="n">
        <v>44290</v>
      </c>
      <c r="D245" s="31" t="inlineStr">
        <is>
          <t>O</t>
        </is>
      </c>
      <c r="E245" s="31" t="str">
        <f>"PS"</f>
        <v>PS</v>
      </c>
      <c r="F245" s="30">
        <f>FALSE</f>
        <v>0</v>
      </c>
      <c r="G245" s="30" t="n">
        <v>2</v>
      </c>
      <c r="AK245" s="43" t="n">
        <v>27.368</v>
      </c>
      <c r="BF245" s="42" t="n">
        <v>23001.86631698416</v>
      </c>
      <c r="BG245" s="42" t="n"/>
      <c r="BH245" s="32" t="str">
        <f>IF(ROW()&gt;=2+1,IF(COUNT(INDIRECT(ADDRESS(ROW(BF245)-2,COLUMN(BF245))&amp;":"&amp;ADDRESS(ROW(BF245)+2,COLUMN(BF245))))=5,AVERAGE(INDIRECT(ADDRESS(ROW(BF245)-2,COLUMN(BF245))&amp;":"&amp;ADDRESS(ROW(BF245)+2,COLUMN(BF245)))),""),"")</f>
        <v/>
      </c>
      <c r="BL245" s="36" t="n">
        <v>0.001389727557615812</v>
      </c>
      <c r="BM245" s="36" t="n">
        <v>0.0001605607493436018</v>
      </c>
      <c r="BN245" s="36" t="n"/>
      <c r="BO245" s="36" t="n"/>
      <c r="BP245" s="36" t="n"/>
      <c r="BQ245" s="36" t="n">
        <v>0.00146178671044743</v>
      </c>
      <c r="BR245" s="36" t="n">
        <v>0.0001531697486535802</v>
      </c>
      <c r="BS245" s="36" t="n">
        <v>0.001425757134031621</v>
      </c>
      <c r="BT245" s="36" t="n"/>
      <c r="BU245" s="37" t="str">
        <f>IF(ROW()&gt;=2+1,IF(COUNT(INDIRECT(ADDRESS(ROW(BS245)-2,COLUMN(BS245))&amp;":"&amp;ADDRESS(ROW(BS245)+2,COLUMN(BS245))))=5,AVERAGE(INDIRECT(ADDRESS(ROW(BS245)-2,COLUMN(BS245))&amp;":"&amp;ADDRESS(ROW(BS245)+2,COLUMN(BS245)))),""),"")</f>
        <v/>
      </c>
      <c r="CB245" s="42" t="n">
        <v>3235385.011481199</v>
      </c>
      <c r="CC245" s="42" t="n"/>
      <c r="CD245" s="32" t="str">
        <f>IF(ROW()&gt;=2+1,IF(COUNT(INDIRECT(ADDRESS(ROW(CB245)-2,COLUMN(CB245))&amp;":"&amp;ADDRESS(ROW(CB245)+2,COLUMN(CB245))))=5,AVERAGE(INDIRECT(ADDRESS(ROW(CB245)-2,COLUMN(CB245))&amp;":"&amp;ADDRESS(ROW(CB245)+2,COLUMN(CB245)))),""),"")</f>
        <v/>
      </c>
      <c r="CL245" s="39" t="b">
        <v>1</v>
      </c>
      <c r="CM245" s="39" t="b">
        <v>1</v>
      </c>
      <c r="CN245" s="44" t="n">
        <v>0.509279824</v>
      </c>
      <c r="CO245" s="44" t="n">
        <v>0.46068504</v>
      </c>
    </row>
    <row r="246" ht="15.75" customHeight="1" s="38">
      <c r="A246" s="29" t="n">
        <v>44291</v>
      </c>
      <c r="D246" s="31" t="inlineStr">
        <is>
          <t>O</t>
        </is>
      </c>
      <c r="E246" s="31" t="str">
        <f>"PS"</f>
        <v>PS</v>
      </c>
      <c r="F246" s="30">
        <f>FALSE</f>
        <v>0</v>
      </c>
      <c r="G246" s="30" t="n">
        <v>2</v>
      </c>
      <c r="AK246" s="43" t="n">
        <v>28.364</v>
      </c>
      <c r="BF246" s="42" t="n">
        <v>19507.24473378233</v>
      </c>
      <c r="BG246" s="42" t="n"/>
      <c r="BH246" s="32" t="str">
        <f>IF(ROW()&gt;=2+1,IF(COUNT(INDIRECT(ADDRESS(ROW(BF246)-2,COLUMN(BF246))&amp;":"&amp;ADDRESS(ROW(BF246)+2,COLUMN(BF246))))=5,AVERAGE(INDIRECT(ADDRESS(ROW(BF246)-2,COLUMN(BF246))&amp;":"&amp;ADDRESS(ROW(BF246)+2,COLUMN(BF246)))),""),"")</f>
        <v/>
      </c>
      <c r="BL246" s="36" t="n">
        <v>0.002278969156661289</v>
      </c>
      <c r="BM246" s="36" t="n">
        <v>0.0003545384245119205</v>
      </c>
      <c r="BN246" s="36" t="n"/>
      <c r="BO246" s="36" t="n"/>
      <c r="BP246" s="36" t="n"/>
      <c r="BQ246" s="36" t="n">
        <v>0.002682648994862186</v>
      </c>
      <c r="BR246" s="36" t="n">
        <v>0.0001120037933349104</v>
      </c>
      <c r="BS246" s="36" t="n">
        <v>0.002480809075761738</v>
      </c>
      <c r="BT246" s="36" t="n"/>
      <c r="BU246" s="37" t="str">
        <f>IF(ROW()&gt;=2+1,IF(COUNT(INDIRECT(ADDRESS(ROW(BS246)-2,COLUMN(BS246))&amp;":"&amp;ADDRESS(ROW(BS246)+2,COLUMN(BS246))))=5,AVERAGE(INDIRECT(ADDRESS(ROW(BS246)-2,COLUMN(BS246))&amp;":"&amp;ADDRESS(ROW(BS246)+2,COLUMN(BS246)))),""),"")</f>
        <v/>
      </c>
      <c r="CB246" s="42" t="n">
        <v>2766419.911921343</v>
      </c>
      <c r="CC246" s="42" t="n"/>
      <c r="CD246" s="32" t="str">
        <f>IF(ROW()&gt;=2+1,IF(COUNT(INDIRECT(ADDRESS(ROW(CB246)-2,COLUMN(CB246))&amp;":"&amp;ADDRESS(ROW(CB246)+2,COLUMN(CB246))))=5,AVERAGE(INDIRECT(ADDRESS(ROW(CB246)-2,COLUMN(CB246))&amp;":"&amp;ADDRESS(ROW(CB246)+2,COLUMN(CB246)))),""),"")</f>
        <v/>
      </c>
      <c r="CL246" s="39" t="b">
        <v>0</v>
      </c>
      <c r="CM246" s="40" t="n"/>
      <c r="CN246" s="40" t="n"/>
      <c r="CO246" s="40" t="n"/>
    </row>
    <row r="247" ht="15.75" customHeight="1" s="38">
      <c r="A247" s="29" t="n">
        <v>44292</v>
      </c>
      <c r="D247" s="31" t="inlineStr">
        <is>
          <t>O</t>
        </is>
      </c>
      <c r="E247" s="31" t="str">
        <f>"PS"</f>
        <v>PS</v>
      </c>
      <c r="F247" s="30">
        <f>FALSE</f>
        <v>0</v>
      </c>
      <c r="G247" s="30" t="n">
        <v>2</v>
      </c>
      <c r="AK247" s="43" t="n">
        <v>27.032</v>
      </c>
      <c r="BF247" s="42" t="n">
        <v>11396.06483399885</v>
      </c>
      <c r="BG247" s="42" t="n"/>
      <c r="BH247" s="32" t="str">
        <f>IF(ROW()&gt;=2+1,IF(COUNT(INDIRECT(ADDRESS(ROW(BF247)-2,COLUMN(BF247))&amp;":"&amp;ADDRESS(ROW(BF247)+2,COLUMN(BF247))))=5,AVERAGE(INDIRECT(ADDRESS(ROW(BF247)-2,COLUMN(BF247))&amp;":"&amp;ADDRESS(ROW(BF247)+2,COLUMN(BF247)))),""),"")</f>
        <v/>
      </c>
      <c r="BL247" s="36">
        <f>AVERAGE(BL241:BL246)</f>
        <v>0.001175839179807484</v>
      </c>
      <c r="BM247" s="36">
        <f>STDEV(BL241:BL246)</f>
        <v>0.0007198887562143311</v>
      </c>
      <c r="BN247" s="36" t="n"/>
      <c r="BO247" s="36" t="n"/>
      <c r="BP247" s="36" t="n"/>
      <c r="BQ247" s="36" t="n">
        <v>0.0009282436834999525</v>
      </c>
      <c r="BR247" s="36" t="n">
        <v>0.0001109410166637239</v>
      </c>
      <c r="BS247" s="36" t="n">
        <v>0.001052041431653718</v>
      </c>
      <c r="BT247" s="36" t="n"/>
      <c r="BU247" s="37" t="str">
        <f>IF(ROW()&gt;=2+1,IF(COUNT(INDIRECT(ADDRESS(ROW(BS247)-2,COLUMN(BS247))&amp;":"&amp;ADDRESS(ROW(BS247)+2,COLUMN(BS247))))=5,AVERAGE(INDIRECT(ADDRESS(ROW(BS247)-2,COLUMN(BS247))&amp;":"&amp;ADDRESS(ROW(BS247)+2,COLUMN(BS247)))),""),"")</f>
        <v/>
      </c>
      <c r="CB247" s="42" t="n">
        <v>1048779.846672915</v>
      </c>
      <c r="CC247" s="42" t="n"/>
      <c r="CD247" s="32" t="str">
        <f>IF(ROW()&gt;=2+1,IF(COUNT(INDIRECT(ADDRESS(ROW(CB247)-2,COLUMN(CB247))&amp;":"&amp;ADDRESS(ROW(CB247)+2,COLUMN(CB247))))=5,AVERAGE(INDIRECT(ADDRESS(ROW(CB247)-2,COLUMN(CB247))&amp;":"&amp;ADDRESS(ROW(CB247)+2,COLUMN(CB247)))),""),"")</f>
        <v/>
      </c>
      <c r="CL247" s="39" t="b">
        <v>0</v>
      </c>
      <c r="CM247" s="40" t="n"/>
      <c r="CN247" s="40" t="n"/>
      <c r="CO247" s="40" t="n"/>
    </row>
    <row r="248" ht="15.75" customHeight="1" s="38">
      <c r="A248" s="29" t="n">
        <v>44293</v>
      </c>
      <c r="D248" s="31" t="inlineStr">
        <is>
          <t>O</t>
        </is>
      </c>
      <c r="E248" s="31" t="str">
        <f>"PS"</f>
        <v>PS</v>
      </c>
      <c r="F248" s="30">
        <f>FALSE</f>
        <v>0</v>
      </c>
      <c r="G248" s="30" t="n">
        <v>2</v>
      </c>
      <c r="AK248" s="43" t="n">
        <v>27.067</v>
      </c>
      <c r="BF248" s="42" t="n">
        <v>11579.03443709752</v>
      </c>
      <c r="BG248" s="42" t="n"/>
      <c r="BH248" s="32" t="str">
        <f>IF(ROW()&gt;=2+1,IF(COUNT(INDIRECT(ADDRESS(ROW(BF248)-2,COLUMN(BF248))&amp;":"&amp;ADDRESS(ROW(BF248)+2,COLUMN(BF248))))=5,AVERAGE(INDIRECT(ADDRESS(ROW(BF248)-2,COLUMN(BF248))&amp;":"&amp;ADDRESS(ROW(BF248)+2,COLUMN(BF248)))),""),"")</f>
        <v/>
      </c>
      <c r="BL248" s="36" t="n">
        <v>0.0007050681716600722</v>
      </c>
      <c r="BM248" s="36" t="n">
        <v>9.754419239100796e-05</v>
      </c>
      <c r="BN248" s="36" t="n"/>
      <c r="BO248" s="36" t="n"/>
      <c r="BP248" s="36" t="n"/>
      <c r="BQ248" s="36" t="n">
        <v>0.0006216354042324155</v>
      </c>
      <c r="BR248" s="36" t="n">
        <v>5.674855483490877e-05</v>
      </c>
      <c r="BS248" s="36" t="n">
        <v>0.0006633517879462438</v>
      </c>
      <c r="BT248" s="36" t="n"/>
      <c r="BU248" s="37" t="str">
        <f>IF(ROW()&gt;=2+1,IF(COUNT(INDIRECT(ADDRESS(ROW(BS248)-2,COLUMN(BS248))&amp;":"&amp;ADDRESS(ROW(BS248)+2,COLUMN(BS248))))=5,AVERAGE(INDIRECT(ADDRESS(ROW(BS248)-2,COLUMN(BS248))&amp;":"&amp;ADDRESS(ROW(BS248)+2,COLUMN(BS248)))),""),"")</f>
        <v/>
      </c>
      <c r="CB248" s="42" t="n">
        <v>1065618.539246085</v>
      </c>
      <c r="CC248" s="42" t="n"/>
      <c r="CD248" s="32" t="str">
        <f>IF(ROW()&gt;=2+1,IF(COUNT(INDIRECT(ADDRESS(ROW(CB248)-2,COLUMN(CB248))&amp;":"&amp;ADDRESS(ROW(CB248)+2,COLUMN(CB248))))=5,AVERAGE(INDIRECT(ADDRESS(ROW(CB248)-2,COLUMN(CB248))&amp;":"&amp;ADDRESS(ROW(CB248)+2,COLUMN(CB248)))),""),"")</f>
        <v/>
      </c>
      <c r="CL248" s="39" t="b">
        <v>0</v>
      </c>
      <c r="CM248" s="40" t="n"/>
      <c r="CN248" s="40" t="n"/>
      <c r="CO248" s="40" t="n"/>
    </row>
    <row r="249" ht="15.75" customHeight="1" s="38">
      <c r="A249" s="29" t="n">
        <v>44294</v>
      </c>
      <c r="D249" s="31" t="inlineStr">
        <is>
          <t>O</t>
        </is>
      </c>
      <c r="E249" s="31" t="str">
        <f>"PS"</f>
        <v>PS</v>
      </c>
      <c r="F249" s="30">
        <f>FALSE</f>
        <v>0</v>
      </c>
      <c r="G249" s="30" t="n">
        <v>2</v>
      </c>
      <c r="AK249" s="43" t="n">
        <v>26.823</v>
      </c>
      <c r="BF249" s="42" t="n">
        <v>20975.1769032554</v>
      </c>
      <c r="BG249" s="42" t="n"/>
      <c r="BH249" s="32" t="str">
        <f>IF(ROW()&gt;=2+1,IF(COUNT(INDIRECT(ADDRESS(ROW(BF249)-2,COLUMN(BF249))&amp;":"&amp;ADDRESS(ROW(BF249)+2,COLUMN(BF249))))=5,AVERAGE(INDIRECT(ADDRESS(ROW(BF249)-2,COLUMN(BF249))&amp;":"&amp;ADDRESS(ROW(BF249)+2,COLUMN(BF249)))),""),"")</f>
        <v/>
      </c>
      <c r="BL249" s="36" t="n">
        <v>0.0009320364455718986</v>
      </c>
      <c r="BM249" s="36" t="n">
        <v>0.0001609026715901017</v>
      </c>
      <c r="BN249" s="36" t="n"/>
      <c r="BO249" s="36" t="n"/>
      <c r="BP249" s="36" t="n"/>
      <c r="BQ249" s="36" t="n">
        <v>0.001142968375977701</v>
      </c>
      <c r="BR249" s="36" t="n">
        <v>0.0001635576473063448</v>
      </c>
      <c r="BS249" s="36" t="n">
        <v>0.0010375024107748</v>
      </c>
      <c r="BT249" s="36" t="n"/>
      <c r="BU249" s="37" t="str">
        <f>IF(ROW()&gt;=2+1,IF(COUNT(INDIRECT(ADDRESS(ROW(BS249)-2,COLUMN(BS249))&amp;":"&amp;ADDRESS(ROW(BS249)+2,COLUMN(BS249))))=5,AVERAGE(INDIRECT(ADDRESS(ROW(BS249)-2,COLUMN(BS249))&amp;":"&amp;ADDRESS(ROW(BS249)+2,COLUMN(BS249)))),""),"")</f>
        <v/>
      </c>
      <c r="CB249" s="42" t="n">
        <v>2205120.347839242</v>
      </c>
      <c r="CC249" s="42" t="n"/>
      <c r="CD249" s="32" t="str">
        <f>IF(ROW()&gt;=2+1,IF(COUNT(INDIRECT(ADDRESS(ROW(CB249)-2,COLUMN(CB249))&amp;":"&amp;ADDRESS(ROW(CB249)+2,COLUMN(CB249))))=5,AVERAGE(INDIRECT(ADDRESS(ROW(CB249)-2,COLUMN(CB249))&amp;":"&amp;ADDRESS(ROW(CB249)+2,COLUMN(CB249)))),""),"")</f>
        <v/>
      </c>
      <c r="CL249" s="39" t="b">
        <v>1</v>
      </c>
      <c r="CM249" s="39" t="b">
        <v>1</v>
      </c>
      <c r="CN249" s="44" t="n">
        <v>0.714600977</v>
      </c>
      <c r="CO249" s="44" t="n">
        <v>0.37084076</v>
      </c>
    </row>
    <row r="250" ht="15.75" customHeight="1" s="38">
      <c r="A250" s="29" t="n">
        <v>44295</v>
      </c>
      <c r="D250" s="31" t="inlineStr">
        <is>
          <t>O</t>
        </is>
      </c>
      <c r="E250" s="31" t="str">
        <f>"PS"</f>
        <v>PS</v>
      </c>
      <c r="F250" s="30">
        <f>FALSE</f>
        <v>0</v>
      </c>
      <c r="G250" s="30" t="n">
        <v>2</v>
      </c>
      <c r="AK250" s="43" t="n">
        <v>27.523</v>
      </c>
      <c r="BF250" s="42" t="n">
        <v>7746.057088661717</v>
      </c>
      <c r="BG250" s="42" t="n"/>
      <c r="BH250" s="32" t="str">
        <f>IF(ROW()&gt;=2+1,IF(COUNT(INDIRECT(ADDRESS(ROW(BF250)-2,COLUMN(BF250))&amp;":"&amp;ADDRESS(ROW(BF250)+2,COLUMN(BF250))))=5,AVERAGE(INDIRECT(ADDRESS(ROW(BF250)-2,COLUMN(BF250))&amp;":"&amp;ADDRESS(ROW(BF250)+2,COLUMN(BF250)))),""),"")</f>
        <v/>
      </c>
      <c r="BL250" s="36" t="n">
        <v>0.0005561584942106753</v>
      </c>
      <c r="BM250" s="36" t="n">
        <v>9.727887572422768e-06</v>
      </c>
      <c r="BN250" s="36" t="n"/>
      <c r="BO250" s="36" t="n"/>
      <c r="BP250" s="36" t="n"/>
      <c r="BQ250" s="36" t="n">
        <v>0.0005479770897809095</v>
      </c>
      <c r="BR250" s="36" t="n">
        <v>0.0001284688798504762</v>
      </c>
      <c r="BS250" s="36" t="n">
        <v>0.0005520677919957924</v>
      </c>
      <c r="BT250" s="36" t="n"/>
      <c r="BU250" s="37" t="str">
        <f>IF(ROW()&gt;=2+1,IF(COUNT(INDIRECT(ADDRESS(ROW(BS250)-2,COLUMN(BS250))&amp;":"&amp;ADDRESS(ROW(BS250)+2,COLUMN(BS250))))=5,AVERAGE(INDIRECT(ADDRESS(ROW(BS250)-2,COLUMN(BS250))&amp;":"&amp;ADDRESS(ROW(BS250)+2,COLUMN(BS250)))),""),"")</f>
        <v/>
      </c>
      <c r="CB250" s="42" t="n">
        <v>1018161.108876418</v>
      </c>
      <c r="CC250" s="42" t="n"/>
      <c r="CD250" s="32" t="str">
        <f>IF(ROW()&gt;=2+1,IF(COUNT(INDIRECT(ADDRESS(ROW(CB250)-2,COLUMN(CB250))&amp;":"&amp;ADDRESS(ROW(CB250)+2,COLUMN(CB250))))=5,AVERAGE(INDIRECT(ADDRESS(ROW(CB250)-2,COLUMN(CB250))&amp;":"&amp;ADDRESS(ROW(CB250)+2,COLUMN(CB250)))),""),"")</f>
        <v/>
      </c>
      <c r="CL250" s="39" t="b">
        <v>0</v>
      </c>
      <c r="CM250" s="40" t="n"/>
      <c r="CN250" s="40" t="n"/>
      <c r="CO250" s="40" t="n"/>
    </row>
    <row r="251" ht="15.75" customHeight="1" s="38">
      <c r="A251" s="29" t="n">
        <v>44296</v>
      </c>
      <c r="D251" s="31" t="inlineStr">
        <is>
          <t>O</t>
        </is>
      </c>
      <c r="E251" s="31" t="str">
        <f>"PS"</f>
        <v>PS</v>
      </c>
      <c r="F251" s="30">
        <f>FALSE</f>
        <v>0</v>
      </c>
      <c r="G251" s="30" t="n">
        <v>2</v>
      </c>
      <c r="AK251" s="43" t="n">
        <v>27.37</v>
      </c>
      <c r="BF251" s="42" t="n">
        <v>6080.231299391373</v>
      </c>
      <c r="BG251" s="42" t="n"/>
      <c r="BH251" s="32" t="str">
        <f>IF(ROW()&gt;=2+1,IF(COUNT(INDIRECT(ADDRESS(ROW(BF251)-2,COLUMN(BF251))&amp;":"&amp;ADDRESS(ROW(BF251)+2,COLUMN(BF251))))=5,AVERAGE(INDIRECT(ADDRESS(ROW(BF251)-2,COLUMN(BF251))&amp;":"&amp;ADDRESS(ROW(BF251)+2,COLUMN(BF251)))),""),"")</f>
        <v/>
      </c>
      <c r="BL251" s="36" t="n">
        <v>0.0004568148720167367</v>
      </c>
      <c r="BM251" s="36" t="n">
        <v>5.038216764563068e-05</v>
      </c>
      <c r="BN251" s="36" t="n"/>
      <c r="BO251" s="36" t="n"/>
      <c r="BP251" s="36" t="n"/>
      <c r="BQ251" s="36" t="n">
        <v>0.0003129942446304349</v>
      </c>
      <c r="BR251" s="36" t="n">
        <v>4.876885031785669e-05</v>
      </c>
      <c r="BS251" s="36" t="n">
        <v>0.0003849045583235858</v>
      </c>
      <c r="BT251" s="36" t="n"/>
      <c r="BU251" s="37" t="str">
        <f>IF(ROW()&gt;=2+1,IF(COUNT(INDIRECT(ADDRESS(ROW(BS251)-2,COLUMN(BS251))&amp;":"&amp;ADDRESS(ROW(BS251)+2,COLUMN(BS251))))=5,AVERAGE(INDIRECT(ADDRESS(ROW(BS251)-2,COLUMN(BS251))&amp;":"&amp;ADDRESS(ROW(BS251)+2,COLUMN(BS251)))),""),"")</f>
        <v/>
      </c>
      <c r="CB251" s="42" t="n">
        <v>917613.3071258975</v>
      </c>
      <c r="CC251" s="42" t="n"/>
      <c r="CD251" s="32" t="str">
        <f>IF(ROW()&gt;=2+1,IF(COUNT(INDIRECT(ADDRESS(ROW(CB251)-2,COLUMN(CB251))&amp;":"&amp;ADDRESS(ROW(CB251)+2,COLUMN(CB251))))=5,AVERAGE(INDIRECT(ADDRESS(ROW(CB251)-2,COLUMN(CB251))&amp;":"&amp;ADDRESS(ROW(CB251)+2,COLUMN(CB251)))),""),"")</f>
        <v/>
      </c>
      <c r="CL251" s="39" t="b">
        <v>0</v>
      </c>
      <c r="CM251" s="40" t="n"/>
      <c r="CN251" s="40" t="n"/>
      <c r="CO251" s="40" t="n"/>
    </row>
    <row r="252" ht="15.75" customHeight="1" s="38">
      <c r="A252" s="29" t="n">
        <v>44297</v>
      </c>
      <c r="D252" s="31" t="inlineStr">
        <is>
          <t>O</t>
        </is>
      </c>
      <c r="E252" s="31" t="str">
        <f>"PS"</f>
        <v>PS</v>
      </c>
      <c r="F252" s="30">
        <f>FALSE</f>
        <v>0</v>
      </c>
      <c r="G252" s="30" t="n">
        <v>2</v>
      </c>
      <c r="AK252" s="43" t="n">
        <v>27.442</v>
      </c>
      <c r="BF252" s="42" t="n">
        <v>7636.263448943251</v>
      </c>
      <c r="BG252" s="42" t="n"/>
      <c r="BH252" s="32" t="str">
        <f>IF(ROW()&gt;=2+1,IF(COUNT(INDIRECT(ADDRESS(ROW(BF252)-2,COLUMN(BF252))&amp;":"&amp;ADDRESS(ROW(BF252)+2,COLUMN(BF252))))=5,AVERAGE(INDIRECT(ADDRESS(ROW(BF252)-2,COLUMN(BF252))&amp;":"&amp;ADDRESS(ROW(BF252)+2,COLUMN(BF252)))),""),"")</f>
        <v/>
      </c>
      <c r="BL252" s="36" t="n">
        <v>0.0004969069682417832</v>
      </c>
      <c r="BM252" s="36" t="n">
        <v>1.807117538394507e-05</v>
      </c>
      <c r="BN252" s="36" t="n"/>
      <c r="BO252" s="36" t="n"/>
      <c r="BP252" s="36" t="n"/>
      <c r="BQ252" s="36" t="n">
        <v>0.0005223108111515349</v>
      </c>
      <c r="BR252" s="36" t="n">
        <v>8.930811871184787e-05</v>
      </c>
      <c r="BS252" s="36" t="n">
        <v>0.0005096088896966591</v>
      </c>
      <c r="BT252" s="36" t="n"/>
      <c r="BU252" s="37" t="str">
        <f>IF(ROW()&gt;=2+1,IF(COUNT(INDIRECT(ADDRESS(ROW(BS252)-2,COLUMN(BS252))&amp;":"&amp;ADDRESS(ROW(BS252)+2,COLUMN(BS252))))=5,AVERAGE(INDIRECT(ADDRESS(ROW(BS252)-2,COLUMN(BS252))&amp;":"&amp;ADDRESS(ROW(BS252)+2,COLUMN(BS252)))),""),"")</f>
        <v/>
      </c>
      <c r="CB252" s="42" t="n">
        <v>1131407.883254054</v>
      </c>
      <c r="CC252" s="42" t="n"/>
      <c r="CD252" s="32" t="str">
        <f>IF(ROW()&gt;=2+1,IF(COUNT(INDIRECT(ADDRESS(ROW(CB252)-2,COLUMN(CB252))&amp;":"&amp;ADDRESS(ROW(CB252)+2,COLUMN(CB252))))=5,AVERAGE(INDIRECT(ADDRESS(ROW(CB252)-2,COLUMN(CB252))&amp;":"&amp;ADDRESS(ROW(CB252)+2,COLUMN(CB252)))),""),"")</f>
        <v/>
      </c>
      <c r="CL252" s="39" t="b">
        <v>1</v>
      </c>
      <c r="CM252" s="39" t="b">
        <v>1</v>
      </c>
      <c r="CN252" s="44" t="n">
        <v>0.735073435</v>
      </c>
      <c r="CO252" s="44" t="n">
        <v>0.319424353</v>
      </c>
    </row>
    <row r="253" ht="15.75" customHeight="1" s="38">
      <c r="A253" s="29" t="n">
        <v>44298</v>
      </c>
      <c r="D253" s="31" t="inlineStr">
        <is>
          <t>O</t>
        </is>
      </c>
      <c r="E253" s="31" t="str">
        <f>"PS"</f>
        <v>PS</v>
      </c>
      <c r="F253" s="30">
        <f>FALSE</f>
        <v>0</v>
      </c>
      <c r="G253" s="30" t="n">
        <v>2</v>
      </c>
      <c r="AK253" s="43" t="n">
        <v>27.137</v>
      </c>
      <c r="BF253" s="42" t="n">
        <v>12552.1980226903</v>
      </c>
      <c r="BG253" s="42" t="n"/>
      <c r="BH253" s="32" t="str">
        <f>IF(ROW()&gt;=2+1,IF(COUNT(INDIRECT(ADDRESS(ROW(BF253)-2,COLUMN(BF253))&amp;":"&amp;ADDRESS(ROW(BF253)+2,COLUMN(BF253))))=5,AVERAGE(INDIRECT(ADDRESS(ROW(BF253)-2,COLUMN(BF253))&amp;":"&amp;ADDRESS(ROW(BF253)+2,COLUMN(BF253)))),""),"")</f>
        <v/>
      </c>
      <c r="BL253" s="36" t="n">
        <v>0.000800815346362255</v>
      </c>
      <c r="BM253" s="36" t="n">
        <v>0.0001200283495704189</v>
      </c>
      <c r="BN253" s="36" t="n"/>
      <c r="BO253" s="36" t="n"/>
      <c r="BP253" s="36" t="n"/>
      <c r="BQ253" s="36" t="n">
        <v>0.0008477201183258653</v>
      </c>
      <c r="BR253" s="36" t="n">
        <v>0.0001353920337929878</v>
      </c>
      <c r="BS253" s="36" t="n">
        <v>0.0008242677323440602</v>
      </c>
      <c r="BT253" s="36" t="n"/>
      <c r="BU253" s="37" t="str">
        <f>IF(ROW()&gt;=2+1,IF(COUNT(INDIRECT(ADDRESS(ROW(BS253)-2,COLUMN(BS253))&amp;":"&amp;ADDRESS(ROW(BS253)+2,COLUMN(BS253))))=5,AVERAGE(INDIRECT(ADDRESS(ROW(BS253)-2,COLUMN(BS253))&amp;":"&amp;ADDRESS(ROW(BS253)+2,COLUMN(BS253)))),""),"")</f>
        <v/>
      </c>
      <c r="CB253" s="42" t="n">
        <v>1877463.638748845</v>
      </c>
      <c r="CC253" s="42" t="n"/>
      <c r="CD253" s="32" t="str">
        <f>IF(ROW()&gt;=2+1,IF(COUNT(INDIRECT(ADDRESS(ROW(CB253)-2,COLUMN(CB253))&amp;":"&amp;ADDRESS(ROW(CB253)+2,COLUMN(CB253))))=5,AVERAGE(INDIRECT(ADDRESS(ROW(CB253)-2,COLUMN(CB253))&amp;":"&amp;ADDRESS(ROW(CB253)+2,COLUMN(CB253)))),""),"")</f>
        <v/>
      </c>
      <c r="CL253" s="39" t="b">
        <v>1</v>
      </c>
      <c r="CM253" s="39" t="b">
        <v>1</v>
      </c>
      <c r="CN253" s="44" t="n">
        <v>0.971542274</v>
      </c>
      <c r="CO253" s="44" t="n">
        <v>0.494151474</v>
      </c>
    </row>
    <row r="254" ht="15.75" customHeight="1" s="38">
      <c r="A254" s="29" t="n">
        <v>44299</v>
      </c>
      <c r="D254" s="31" t="inlineStr">
        <is>
          <t>O</t>
        </is>
      </c>
      <c r="E254" s="31" t="str">
        <f>"PS"</f>
        <v>PS</v>
      </c>
      <c r="F254" s="30">
        <f>FALSE</f>
        <v>0</v>
      </c>
      <c r="G254" s="30" t="n">
        <v>2</v>
      </c>
      <c r="AK254" s="43" t="n">
        <v>26.9</v>
      </c>
      <c r="BF254" s="42" t="n">
        <v>13458.70042130145</v>
      </c>
      <c r="BG254" s="42" t="n"/>
      <c r="BH254" s="32" t="str">
        <f>IF(ROW()&gt;=2+1,IF(COUNT(INDIRECT(ADDRESS(ROW(BF254)-2,COLUMN(BF254))&amp;":"&amp;ADDRESS(ROW(BF254)+2,COLUMN(BF254))))=5,AVERAGE(INDIRECT(ADDRESS(ROW(BF254)-2,COLUMN(BF254))&amp;":"&amp;ADDRESS(ROW(BF254)+2,COLUMN(BF254)))),""),"")</f>
        <v/>
      </c>
      <c r="BL254" s="36" t="n">
        <v>0.0008735817735184698</v>
      </c>
      <c r="BM254" s="36" t="n">
        <v>0.0001489274278524747</v>
      </c>
      <c r="BN254" s="36" t="n"/>
      <c r="BO254" s="36" t="n"/>
      <c r="BP254" s="36" t="n"/>
      <c r="BQ254" s="36" t="n">
        <v>0.0005165711570697455</v>
      </c>
      <c r="BR254" s="36" t="n">
        <v>2.053853392659708e-05</v>
      </c>
      <c r="BS254" s="36" t="n">
        <v>0.0006950764652941077</v>
      </c>
      <c r="BT254" s="36" t="n"/>
      <c r="BU254" s="37" t="str">
        <f>IF(ROW()&gt;=2+1,IF(COUNT(INDIRECT(ADDRESS(ROW(BS254)-2,COLUMN(BS254))&amp;":"&amp;ADDRESS(ROW(BS254)+2,COLUMN(BS254))))=5,AVERAGE(INDIRECT(ADDRESS(ROW(BS254)-2,COLUMN(BS254))&amp;":"&amp;ADDRESS(ROW(BS254)+2,COLUMN(BS254)))),""),"")</f>
        <v/>
      </c>
      <c r="CB254" s="42" t="n">
        <v>2067862.026230861</v>
      </c>
      <c r="CC254" s="42" t="n"/>
      <c r="CD254" s="32" t="str">
        <f>IF(ROW()&gt;=2+1,IF(COUNT(INDIRECT(ADDRESS(ROW(CB254)-2,COLUMN(CB254))&amp;":"&amp;ADDRESS(ROW(CB254)+2,COLUMN(CB254))))=5,AVERAGE(INDIRECT(ADDRESS(ROW(CB254)-2,COLUMN(CB254))&amp;":"&amp;ADDRESS(ROW(CB254)+2,COLUMN(CB254)))),""),"")</f>
        <v/>
      </c>
      <c r="CL254" s="39" t="b">
        <v>1</v>
      </c>
      <c r="CM254" s="39" t="b">
        <v>1</v>
      </c>
      <c r="CN254" s="44" t="n">
        <v>0.947124683</v>
      </c>
      <c r="CO254" s="44" t="n">
        <v>0.409028984</v>
      </c>
    </row>
    <row r="255" ht="15.75" customHeight="1" s="38">
      <c r="A255" s="29" t="n">
        <v>44301</v>
      </c>
      <c r="D255" s="31" t="inlineStr">
        <is>
          <t>O</t>
        </is>
      </c>
      <c r="E255" s="31" t="str">
        <f>"PS"</f>
        <v>PS</v>
      </c>
      <c r="F255" s="30">
        <f>FALSE</f>
        <v>0</v>
      </c>
      <c r="G255" s="30" t="n">
        <v>2</v>
      </c>
      <c r="AK255" s="43" t="n">
        <v>26.099</v>
      </c>
      <c r="BF255" s="42" t="n">
        <v>19097.99532193912</v>
      </c>
      <c r="BG255" s="42" t="n"/>
      <c r="BH255" s="32" t="str">
        <f>IF(ROW()&gt;=2+1,IF(COUNT(INDIRECT(ADDRESS(ROW(BF255)-2,COLUMN(BF255))&amp;":"&amp;ADDRESS(ROW(BF255)+2,COLUMN(BF255))))=5,AVERAGE(INDIRECT(ADDRESS(ROW(BF255)-2,COLUMN(BF255))&amp;":"&amp;ADDRESS(ROW(BF255)+2,COLUMN(BF255)))),""),"")</f>
        <v/>
      </c>
      <c r="BL255" s="36" t="n">
        <v>0.001294380858964671</v>
      </c>
      <c r="BM255" s="36" t="n">
        <v>1.849242750665291e-05</v>
      </c>
      <c r="BN255" s="36" t="n"/>
      <c r="BO255" s="36" t="n"/>
      <c r="BP255" s="36" t="n"/>
      <c r="BQ255" s="36" t="n">
        <v>0.00146821830962149</v>
      </c>
      <c r="BR255" s="36" t="n">
        <v>0.0003529688434454059</v>
      </c>
      <c r="BS255" s="36" t="n">
        <v>0.00138129958429308</v>
      </c>
      <c r="BT255" s="36" t="n"/>
      <c r="BU255" s="37" t="str">
        <f>IF(ROW()&gt;=2+1,IF(COUNT(INDIRECT(ADDRESS(ROW(BS255)-2,COLUMN(BS255))&amp;":"&amp;ADDRESS(ROW(BS255)+2,COLUMN(BS255))))=5,AVERAGE(INDIRECT(ADDRESS(ROW(BS255)-2,COLUMN(BS255))&amp;":"&amp;ADDRESS(ROW(BS255)+2,COLUMN(BS255)))),""),"")</f>
        <v/>
      </c>
      <c r="CB255" s="42" t="n">
        <v>3112973.237476076</v>
      </c>
      <c r="CC255" s="42" t="n"/>
      <c r="CD255" s="32" t="str">
        <f>IF(ROW()&gt;=2+1,IF(COUNT(INDIRECT(ADDRESS(ROW(CB255)-2,COLUMN(CB255))&amp;":"&amp;ADDRESS(ROW(CB255)+2,COLUMN(CB255))))=5,AVERAGE(INDIRECT(ADDRESS(ROW(CB255)-2,COLUMN(CB255))&amp;":"&amp;ADDRESS(ROW(CB255)+2,COLUMN(CB255)))),""),"")</f>
        <v/>
      </c>
      <c r="CL255" s="39" t="b">
        <v>0</v>
      </c>
      <c r="CM255" s="40" t="n"/>
      <c r="CN255" s="40" t="n"/>
      <c r="CO255" s="40" t="n"/>
    </row>
    <row r="256" ht="15.75" customHeight="1" s="38">
      <c r="A256" s="29" t="n">
        <v>44302</v>
      </c>
      <c r="D256" s="31" t="inlineStr">
        <is>
          <t>O</t>
        </is>
      </c>
      <c r="E256" s="31" t="str">
        <f>"PS"</f>
        <v>PS</v>
      </c>
      <c r="F256" s="30">
        <f>FALSE</f>
        <v>0</v>
      </c>
      <c r="G256" s="30" t="n">
        <v>2</v>
      </c>
      <c r="AK256" s="43" t="n">
        <v>27.3</v>
      </c>
      <c r="BF256" s="42" t="n">
        <v>7465.031086856023</v>
      </c>
      <c r="BG256" s="42" t="n"/>
      <c r="BH256" s="32" t="str">
        <f>IF(ROW()&gt;=2+1,IF(COUNT(INDIRECT(ADDRESS(ROW(BF256)-2,COLUMN(BF256))&amp;":"&amp;ADDRESS(ROW(BF256)+2,COLUMN(BF256))))=5,AVERAGE(INDIRECT(ADDRESS(ROW(BF256)-2,COLUMN(BF256))&amp;":"&amp;ADDRESS(ROW(BF256)+2,COLUMN(BF256)))),""),"")</f>
        <v/>
      </c>
      <c r="BL256" s="36" t="n">
        <v>0.0005810243163490101</v>
      </c>
      <c r="BM256" s="36" t="n">
        <v>0.0001238547538897609</v>
      </c>
      <c r="BN256" s="36" t="n"/>
      <c r="BO256" s="36" t="n"/>
      <c r="BP256" s="36" t="n"/>
      <c r="BQ256" s="36" t="n">
        <v>0.0003977685237912352</v>
      </c>
      <c r="BR256" s="36" t="n">
        <v>3.179520509136821e-05</v>
      </c>
      <c r="BS256" s="36" t="n">
        <v>0.0004893964200701227</v>
      </c>
      <c r="BT256" s="36" t="n"/>
      <c r="BU256" s="37" t="str">
        <f>IF(ROW()&gt;=2+1,IF(COUNT(INDIRECT(ADDRESS(ROW(BS256)-2,COLUMN(BS256))&amp;":"&amp;ADDRESS(ROW(BS256)+2,COLUMN(BS256))))=5,AVERAGE(INDIRECT(ADDRESS(ROW(BS256)-2,COLUMN(BS256))&amp;":"&amp;ADDRESS(ROW(BS256)+2,COLUMN(BS256)))),""),"")</f>
        <v/>
      </c>
      <c r="CB256" s="42" t="n">
        <v>1347214.160244906</v>
      </c>
      <c r="CC256" s="42" t="n"/>
      <c r="CD256" s="32" t="str">
        <f>IF(ROW()&gt;=2+1,IF(COUNT(INDIRECT(ADDRESS(ROW(CB256)-2,COLUMN(CB256))&amp;":"&amp;ADDRESS(ROW(CB256)+2,COLUMN(CB256))))=5,AVERAGE(INDIRECT(ADDRESS(ROW(CB256)-2,COLUMN(CB256))&amp;":"&amp;ADDRESS(ROW(CB256)+2,COLUMN(CB256)))),""),"")</f>
        <v/>
      </c>
      <c r="CL256" s="39" t="b">
        <v>1</v>
      </c>
      <c r="CM256" s="39" t="b">
        <v>1</v>
      </c>
      <c r="CN256" s="44" t="n">
        <v>0.555331173</v>
      </c>
      <c r="CO256" s="44" t="n">
        <v>0.2046976</v>
      </c>
    </row>
    <row r="257" ht="15.75" customHeight="1" s="38">
      <c r="A257" s="29" t="n">
        <v>44303</v>
      </c>
      <c r="D257" s="31" t="inlineStr">
        <is>
          <t>O</t>
        </is>
      </c>
      <c r="E257" s="31" t="str">
        <f>"PS"</f>
        <v>PS</v>
      </c>
      <c r="F257" s="30">
        <f>FALSE</f>
        <v>0</v>
      </c>
      <c r="G257" s="30" t="n">
        <v>2</v>
      </c>
      <c r="AK257" s="43" t="n">
        <v>27.324</v>
      </c>
      <c r="BF257" s="42" t="n">
        <v>8505.064153384517</v>
      </c>
      <c r="BG257" s="42" t="n"/>
      <c r="BH257" s="32" t="str">
        <f>IF(ROW()&gt;=2+1,IF(COUNT(INDIRECT(ADDRESS(ROW(BF257)-2,COLUMN(BF257))&amp;":"&amp;ADDRESS(ROW(BF257)+2,COLUMN(BF257))))=5,AVERAGE(INDIRECT(ADDRESS(ROW(BF257)-2,COLUMN(BF257))&amp;":"&amp;ADDRESS(ROW(BF257)+2,COLUMN(BF257)))),""),"")</f>
        <v/>
      </c>
      <c r="BL257" s="36" t="n">
        <v>0.0006647227416545719</v>
      </c>
      <c r="BM257" s="36" t="n">
        <v>4.866903808680034e-05</v>
      </c>
      <c r="BN257" s="36" t="n"/>
      <c r="BO257" s="36" t="n"/>
      <c r="BP257" s="36" t="n"/>
      <c r="BQ257" s="36" t="n">
        <v>0.0004759953399655581</v>
      </c>
      <c r="BR257" s="36" t="n">
        <v>2.772784901542717e-05</v>
      </c>
      <c r="BS257" s="36" t="n">
        <v>0.0005703590408100651</v>
      </c>
      <c r="BT257" s="36" t="n"/>
      <c r="BU257" s="37" t="str">
        <f>IF(ROW()&gt;=2+1,IF(COUNT(INDIRECT(ADDRESS(ROW(BS257)-2,COLUMN(BS257))&amp;":"&amp;ADDRESS(ROW(BS257)+2,COLUMN(BS257))))=5,AVERAGE(INDIRECT(ADDRESS(ROW(BS257)-2,COLUMN(BS257))&amp;":"&amp;ADDRESS(ROW(BS257)+2,COLUMN(BS257)))),""),"")</f>
        <v/>
      </c>
      <c r="CB257" s="42" t="n">
        <v>1447625.706887195</v>
      </c>
      <c r="CC257" s="42" t="n"/>
      <c r="CD257" s="32" t="str">
        <f>IF(ROW()&gt;=2+1,IF(COUNT(INDIRECT(ADDRESS(ROW(CB257)-2,COLUMN(CB257))&amp;":"&amp;ADDRESS(ROW(CB257)+2,COLUMN(CB257))))=5,AVERAGE(INDIRECT(ADDRESS(ROW(CB257)-2,COLUMN(CB257))&amp;":"&amp;ADDRESS(ROW(CB257)+2,COLUMN(CB257)))),""),"")</f>
        <v/>
      </c>
      <c r="CL257" s="39" t="b">
        <v>0</v>
      </c>
      <c r="CM257" s="40" t="n"/>
      <c r="CN257" s="40" t="n"/>
      <c r="CO257" s="40" t="n"/>
    </row>
    <row r="258" ht="15.75" customHeight="1" s="38">
      <c r="A258" s="29" t="n">
        <v>44304</v>
      </c>
      <c r="D258" s="31" t="inlineStr">
        <is>
          <t>O</t>
        </is>
      </c>
      <c r="E258" s="31" t="str">
        <f>"PS"</f>
        <v>PS</v>
      </c>
      <c r="F258" s="30">
        <f>FALSE</f>
        <v>0</v>
      </c>
      <c r="G258" s="30" t="n">
        <v>2</v>
      </c>
      <c r="AK258" s="43" t="n">
        <v>27.34</v>
      </c>
      <c r="BF258" s="42" t="n">
        <v>7765.144801163684</v>
      </c>
      <c r="BG258" s="42" t="n"/>
      <c r="BH258" s="32" t="str">
        <f>IF(ROW()&gt;=2+1,IF(COUNT(INDIRECT(ADDRESS(ROW(BF258)-2,COLUMN(BF258))&amp;":"&amp;ADDRESS(ROW(BF258)+2,COLUMN(BF258))))=5,AVERAGE(INDIRECT(ADDRESS(ROW(BF258)-2,COLUMN(BF258))&amp;":"&amp;ADDRESS(ROW(BF258)+2,COLUMN(BF258)))),""),"")</f>
        <v/>
      </c>
      <c r="BL258" s="36" t="n">
        <v>0.0004944290061222405</v>
      </c>
      <c r="BM258" s="36" t="n">
        <v>4.405508212241417e-05</v>
      </c>
      <c r="BN258" s="36" t="n"/>
      <c r="BO258" s="36" t="n"/>
      <c r="BP258" s="36" t="n"/>
      <c r="BQ258" s="36" t="n">
        <v>0.0005980769152339496</v>
      </c>
      <c r="BR258" s="36" t="n">
        <v>3.69121542289758e-05</v>
      </c>
      <c r="BS258" s="36" t="n">
        <v>0.0005462529606780951</v>
      </c>
      <c r="BT258" s="36" t="n"/>
      <c r="BU258" s="37" t="str">
        <f>IF(ROW()&gt;=2+1,IF(COUNT(INDIRECT(ADDRESS(ROW(BS258)-2,COLUMN(BS258))&amp;":"&amp;ADDRESS(ROW(BS258)+2,COLUMN(BS258))))=5,AVERAGE(INDIRECT(ADDRESS(ROW(BS258)-2,COLUMN(BS258))&amp;":"&amp;ADDRESS(ROW(BS258)+2,COLUMN(BS258)))),""),"")</f>
        <v/>
      </c>
      <c r="CB258" s="42" t="n">
        <v>1242054.323808134</v>
      </c>
      <c r="CC258" s="42" t="n"/>
      <c r="CD258" s="32" t="str">
        <f>IF(ROW()&gt;=2+1,IF(COUNT(INDIRECT(ADDRESS(ROW(CB258)-2,COLUMN(CB258))&amp;":"&amp;ADDRESS(ROW(CB258)+2,COLUMN(CB258))))=5,AVERAGE(INDIRECT(ADDRESS(ROW(CB258)-2,COLUMN(CB258))&amp;":"&amp;ADDRESS(ROW(CB258)+2,COLUMN(CB258)))),""),"")</f>
        <v/>
      </c>
      <c r="CL258" s="39" t="b">
        <v>1</v>
      </c>
      <c r="CM258" s="39" t="b">
        <v>1</v>
      </c>
      <c r="CN258" s="44" t="n">
        <v>0.765535407</v>
      </c>
      <c r="CO258" s="44" t="n">
        <v>0.382728777</v>
      </c>
    </row>
    <row r="259" ht="15.75" customHeight="1" s="38">
      <c r="A259" s="29" t="n">
        <v>44305</v>
      </c>
      <c r="D259" s="31" t="inlineStr">
        <is>
          <t>O</t>
        </is>
      </c>
      <c r="E259" s="31" t="str">
        <f>"PS"</f>
        <v>PS</v>
      </c>
      <c r="F259" s="30">
        <f>FALSE</f>
        <v>0</v>
      </c>
      <c r="G259" s="30" t="n">
        <v>2</v>
      </c>
      <c r="AK259" s="43" t="n">
        <v>27.131</v>
      </c>
      <c r="BF259" s="42" t="n">
        <v>10931.91156155875</v>
      </c>
      <c r="BG259" s="42" t="n"/>
      <c r="BH259" s="32" t="str">
        <f>IF(ROW()&gt;=2+1,IF(COUNT(INDIRECT(ADDRESS(ROW(BF259)-2,COLUMN(BF259))&amp;":"&amp;ADDRESS(ROW(BF259)+2,COLUMN(BF259))))=5,AVERAGE(INDIRECT(ADDRESS(ROW(BF259)-2,COLUMN(BF259))&amp;":"&amp;ADDRESS(ROW(BF259)+2,COLUMN(BF259)))),""),"")</f>
        <v/>
      </c>
      <c r="BL259" s="36" t="n">
        <v>0.0008904309958540739</v>
      </c>
      <c r="BM259" s="36" t="n">
        <v>3.142417333932354e-05</v>
      </c>
      <c r="BN259" s="36" t="n"/>
      <c r="BO259" s="36" t="n"/>
      <c r="BP259" s="36" t="n"/>
      <c r="BQ259" s="36" t="n">
        <v>0.0009142373759187824</v>
      </c>
      <c r="BR259" s="36" t="n">
        <v>0.0001903930460014381</v>
      </c>
      <c r="BS259" s="36" t="n">
        <v>0.0009023341858864281</v>
      </c>
      <c r="BT259" s="36" t="n"/>
      <c r="BU259" s="37" t="str">
        <f>IF(ROW()&gt;=2+1,IF(COUNT(INDIRECT(ADDRESS(ROW(BS259)-2,COLUMN(BS259))&amp;":"&amp;ADDRESS(ROW(BS259)+2,COLUMN(BS259))))=5,AVERAGE(INDIRECT(ADDRESS(ROW(BS259)-2,COLUMN(BS259))&amp;":"&amp;ADDRESS(ROW(BS259)+2,COLUMN(BS259)))),""),"")</f>
        <v/>
      </c>
      <c r="CB259" s="42" t="n">
        <v>1748586.584050225</v>
      </c>
      <c r="CC259" s="42" t="n"/>
      <c r="CD259" s="32" t="str">
        <f>IF(ROW()&gt;=2+1,IF(COUNT(INDIRECT(ADDRESS(ROW(CB259)-2,COLUMN(CB259))&amp;":"&amp;ADDRESS(ROW(CB259)+2,COLUMN(CB259))))=5,AVERAGE(INDIRECT(ADDRESS(ROW(CB259)-2,COLUMN(CB259))&amp;":"&amp;ADDRESS(ROW(CB259)+2,COLUMN(CB259)))),""),"")</f>
        <v/>
      </c>
      <c r="CL259" s="39" t="b">
        <v>0</v>
      </c>
      <c r="CM259" s="40" t="n"/>
      <c r="CN259" s="40" t="n"/>
      <c r="CO259" s="40" t="n"/>
    </row>
    <row r="260" ht="15.75" customHeight="1" s="38">
      <c r="A260" s="29" t="n">
        <v>44306</v>
      </c>
      <c r="D260" s="31" t="inlineStr">
        <is>
          <t>O</t>
        </is>
      </c>
      <c r="E260" s="31" t="str">
        <f>"PS"</f>
        <v>PS</v>
      </c>
      <c r="F260" s="30">
        <f>FALSE</f>
        <v>0</v>
      </c>
      <c r="G260" s="30" t="n">
        <v>2</v>
      </c>
      <c r="AK260" s="43" t="n">
        <v>27.124</v>
      </c>
      <c r="BF260" s="42" t="n">
        <v>8902.820405922484</v>
      </c>
      <c r="BG260" s="42" t="n"/>
      <c r="BH260" s="32" t="str">
        <f>IF(ROW()&gt;=2+1,IF(COUNT(INDIRECT(ADDRESS(ROW(BF260)-2,COLUMN(BF260))&amp;":"&amp;ADDRESS(ROW(BF260)+2,COLUMN(BF260))))=5,AVERAGE(INDIRECT(ADDRESS(ROW(BF260)-2,COLUMN(BF260))&amp;":"&amp;ADDRESS(ROW(BF260)+2,COLUMN(BF260)))),""),"")</f>
        <v/>
      </c>
      <c r="BL260" s="36" t="n">
        <v>0.0005514241607825513</v>
      </c>
      <c r="BM260" s="36" t="n">
        <v>2.482144870507421e-05</v>
      </c>
      <c r="BN260" s="36" t="n"/>
      <c r="BO260" s="36" t="n"/>
      <c r="BP260" s="36" t="n"/>
      <c r="BQ260" s="36" t="n">
        <v>0.000542965949293635</v>
      </c>
      <c r="BR260" s="36" t="n">
        <v>8.586443898097935e-05</v>
      </c>
      <c r="BS260" s="36" t="n">
        <v>0.0005471950550380931</v>
      </c>
      <c r="BT260" s="36" t="n"/>
      <c r="BU260" s="37" t="str">
        <f>IF(ROW()&gt;=2+1,IF(COUNT(INDIRECT(ADDRESS(ROW(BS260)-2,COLUMN(BS260))&amp;":"&amp;ADDRESS(ROW(BS260)+2,COLUMN(BS260))))=5,AVERAGE(INDIRECT(ADDRESS(ROW(BS260)-2,COLUMN(BS260))&amp;":"&amp;ADDRESS(ROW(BS260)+2,COLUMN(BS260)))),""),"")</f>
        <v/>
      </c>
      <c r="CB260" s="42" t="n">
        <v>1361063.183657429</v>
      </c>
      <c r="CC260" s="42" t="n"/>
      <c r="CD260" s="32" t="str">
        <f>IF(ROW()&gt;=2+1,IF(COUNT(INDIRECT(ADDRESS(ROW(CB260)-2,COLUMN(CB260))&amp;":"&amp;ADDRESS(ROW(CB260)+2,COLUMN(CB260))))=5,AVERAGE(INDIRECT(ADDRESS(ROW(CB260)-2,COLUMN(CB260))&amp;":"&amp;ADDRESS(ROW(CB260)+2,COLUMN(CB260)))),""),"")</f>
        <v/>
      </c>
      <c r="CL260" s="39" t="b">
        <v>1</v>
      </c>
      <c r="CM260" s="39" t="b">
        <v>1</v>
      </c>
      <c r="CN260" s="44" t="n">
        <v>1</v>
      </c>
      <c r="CO260" s="44" t="n">
        <v>0</v>
      </c>
    </row>
    <row r="261" ht="15.75" customHeight="1" s="38">
      <c r="A261" s="29" t="n">
        <v>44307</v>
      </c>
      <c r="D261" s="31" t="inlineStr">
        <is>
          <t>O</t>
        </is>
      </c>
      <c r="E261" s="31" t="str">
        <f>"PS"</f>
        <v>PS</v>
      </c>
      <c r="F261" s="30">
        <f>FALSE</f>
        <v>0</v>
      </c>
      <c r="G261" s="30" t="n">
        <v>2</v>
      </c>
      <c r="AK261" s="43" t="n">
        <v>26.297</v>
      </c>
      <c r="BF261" s="42" t="n">
        <v>15363.1475081374</v>
      </c>
      <c r="BG261" s="42" t="n"/>
      <c r="BH261" s="32" t="str">
        <f>IF(ROW()&gt;=2+1,IF(COUNT(INDIRECT(ADDRESS(ROW(BF261)-2,COLUMN(BF261))&amp;":"&amp;ADDRESS(ROW(BF261)+2,COLUMN(BF261))))=5,AVERAGE(INDIRECT(ADDRESS(ROW(BF261)-2,COLUMN(BF261))&amp;":"&amp;ADDRESS(ROW(BF261)+2,COLUMN(BF261)))),""),"")</f>
        <v/>
      </c>
      <c r="BL261" s="36" t="n">
        <v>0.0004533695882102073</v>
      </c>
      <c r="BM261" s="36" t="n">
        <v>1.154508805366237e-05</v>
      </c>
      <c r="BN261" s="36" t="n"/>
      <c r="BO261" s="36" t="n"/>
      <c r="BP261" s="36" t="n"/>
      <c r="BQ261" s="36" t="n">
        <v>0.0004746513956599056</v>
      </c>
      <c r="BR261" s="36" t="n">
        <v>4.566299304431132e-05</v>
      </c>
      <c r="BS261" s="36" t="n">
        <v>0.0004640104919350564</v>
      </c>
      <c r="BT261" s="36" t="n"/>
      <c r="BU261" s="37" t="str">
        <f>IF(ROW()&gt;=2+1,IF(COUNT(INDIRECT(ADDRESS(ROW(BS261)-2,COLUMN(BS261))&amp;":"&amp;ADDRESS(ROW(BS261)+2,COLUMN(BS261))))=5,AVERAGE(INDIRECT(ADDRESS(ROW(BS261)-2,COLUMN(BS261))&amp;":"&amp;ADDRESS(ROW(BS261)+2,COLUMN(BS261)))),""),"")</f>
        <v/>
      </c>
      <c r="CB261" s="42" t="n">
        <v>2371647.488699942</v>
      </c>
      <c r="CC261" s="42" t="n"/>
      <c r="CD261" s="32" t="str">
        <f>IF(ROW()&gt;=2+1,IF(COUNT(INDIRECT(ADDRESS(ROW(CB261)-2,COLUMN(CB261))&amp;":"&amp;ADDRESS(ROW(CB261)+2,COLUMN(CB261))))=5,AVERAGE(INDIRECT(ADDRESS(ROW(CB261)-2,COLUMN(CB261))&amp;":"&amp;ADDRESS(ROW(CB261)+2,COLUMN(CB261)))),""),"")</f>
        <v/>
      </c>
      <c r="CL261" s="39" t="b">
        <v>1</v>
      </c>
      <c r="CM261" s="39" t="b">
        <v>1</v>
      </c>
      <c r="CN261" s="44" t="n">
        <v>0.987162686</v>
      </c>
      <c r="CO261" s="44" t="n">
        <v>0.656953215</v>
      </c>
    </row>
    <row r="262" ht="15.75" customHeight="1" s="38">
      <c r="A262" s="29" t="n">
        <v>44308</v>
      </c>
      <c r="D262" s="31" t="inlineStr">
        <is>
          <t>O</t>
        </is>
      </c>
      <c r="E262" s="31" t="str">
        <f>"PS"</f>
        <v>PS</v>
      </c>
      <c r="F262" s="30">
        <f>FALSE</f>
        <v>0</v>
      </c>
      <c r="G262" s="30" t="n">
        <v>2</v>
      </c>
      <c r="AK262" s="43" t="n">
        <v>27.389</v>
      </c>
      <c r="BF262" s="42" t="n">
        <v>9546.566354610837</v>
      </c>
      <c r="BG262" s="42" t="n"/>
      <c r="BH262" s="32" t="str">
        <f>IF(ROW()&gt;=2+1,IF(COUNT(INDIRECT(ADDRESS(ROW(BF262)-2,COLUMN(BF262))&amp;":"&amp;ADDRESS(ROW(BF262)+2,COLUMN(BF262))))=5,AVERAGE(INDIRECT(ADDRESS(ROW(BF262)-2,COLUMN(BF262))&amp;":"&amp;ADDRESS(ROW(BF262)+2,COLUMN(BF262)))),""),"")</f>
        <v/>
      </c>
      <c r="BL262" s="36" t="n">
        <v>0.0006995445581418055</v>
      </c>
      <c r="BM262" s="36" t="n">
        <v>8.505040177613212e-05</v>
      </c>
      <c r="BN262" s="36" t="n"/>
      <c r="BO262" s="36" t="n"/>
      <c r="BP262" s="36" t="n"/>
      <c r="BQ262" s="36" t="n">
        <v>0.0008105591087289852</v>
      </c>
      <c r="BR262" s="36" t="n">
        <v>0.0002471739057669246</v>
      </c>
      <c r="BS262" s="36" t="n">
        <v>0.0007550518334353954</v>
      </c>
      <c r="BT262" s="36" t="n"/>
      <c r="BU262" s="37" t="str">
        <f>IF(ROW()&gt;=2+1,IF(COUNT(INDIRECT(ADDRESS(ROW(BS262)-2,COLUMN(BS262))&amp;":"&amp;ADDRESS(ROW(BS262)+2,COLUMN(BS262))))=5,AVERAGE(INDIRECT(ADDRESS(ROW(BS262)-2,COLUMN(BS262))&amp;":"&amp;ADDRESS(ROW(BS262)+2,COLUMN(BS262)))),""),"")</f>
        <v/>
      </c>
      <c r="CB262" s="42" t="n">
        <v>1500242.902627093</v>
      </c>
      <c r="CC262" s="42" t="n"/>
      <c r="CD262" s="32" t="str">
        <f>IF(ROW()&gt;=2+1,IF(COUNT(INDIRECT(ADDRESS(ROW(CB262)-2,COLUMN(CB262))&amp;":"&amp;ADDRESS(ROW(CB262)+2,COLUMN(CB262))))=5,AVERAGE(INDIRECT(ADDRESS(ROW(CB262)-2,COLUMN(CB262))&amp;":"&amp;ADDRESS(ROW(CB262)+2,COLUMN(CB262)))),""),"")</f>
        <v/>
      </c>
      <c r="CL262" s="39" t="b">
        <v>0</v>
      </c>
      <c r="CM262" s="40" t="n"/>
      <c r="CN262" s="40" t="n"/>
      <c r="CO262" s="40" t="n"/>
    </row>
    <row r="263" ht="15.75" customHeight="1" s="38">
      <c r="A263" s="29" t="n">
        <v>44309</v>
      </c>
      <c r="D263" s="31" t="inlineStr">
        <is>
          <t>O</t>
        </is>
      </c>
      <c r="E263" s="31" t="str">
        <f>"PS"</f>
        <v>PS</v>
      </c>
      <c r="F263" s="30">
        <f>FALSE</f>
        <v>0</v>
      </c>
      <c r="G263" s="30" t="n">
        <v>2</v>
      </c>
      <c r="AK263" s="43" t="n">
        <v>27.117</v>
      </c>
      <c r="BF263" s="42" t="n">
        <v>8797.928712508576</v>
      </c>
      <c r="BG263" s="42" t="n"/>
      <c r="BH263" s="32" t="str">
        <f>IF(ROW()&gt;=2+1,IF(COUNT(INDIRECT(ADDRESS(ROW(BF263)-2,COLUMN(BF263))&amp;":"&amp;ADDRESS(ROW(BF263)+2,COLUMN(BF263))))=5,AVERAGE(INDIRECT(ADDRESS(ROW(BF263)-2,COLUMN(BF263))&amp;":"&amp;ADDRESS(ROW(BF263)+2,COLUMN(BF263)))),""),"")</f>
        <v/>
      </c>
      <c r="BL263" s="36" t="n">
        <v>0.0005688073183539779</v>
      </c>
      <c r="BM263" s="36" t="n">
        <v>6.346662114481277e-05</v>
      </c>
      <c r="BN263" s="36" t="n"/>
      <c r="BO263" s="36" t="n"/>
      <c r="BP263" s="36" t="n"/>
      <c r="BQ263" s="36" t="n">
        <v>0.000670405250410172</v>
      </c>
      <c r="BR263" s="36" t="n">
        <v>4.833591045987036e-05</v>
      </c>
      <c r="BS263" s="36" t="n">
        <v>0.0006196062843820749</v>
      </c>
      <c r="BT263" s="36" t="n"/>
      <c r="BU263" s="37" t="str">
        <f>IF(ROW()&gt;=2+1,IF(COUNT(INDIRECT(ADDRESS(ROW(BS263)-2,COLUMN(BS263))&amp;":"&amp;ADDRESS(ROW(BS263)+2,COLUMN(BS263))))=5,AVERAGE(INDIRECT(ADDRESS(ROW(BS263)-2,COLUMN(BS263))&amp;":"&amp;ADDRESS(ROW(BS263)+2,COLUMN(BS263)))),""),"")</f>
        <v/>
      </c>
      <c r="CB263" s="42" t="n">
        <v>1395241.519694954</v>
      </c>
      <c r="CC263" s="42" t="n"/>
      <c r="CD263" s="32" t="str">
        <f>IF(ROW()&gt;=2+1,IF(COUNT(INDIRECT(ADDRESS(ROW(CB263)-2,COLUMN(CB263))&amp;":"&amp;ADDRESS(ROW(CB263)+2,COLUMN(CB263))))=5,AVERAGE(INDIRECT(ADDRESS(ROW(CB263)-2,COLUMN(CB263))&amp;":"&amp;ADDRESS(ROW(CB263)+2,COLUMN(CB263)))),""),"")</f>
        <v/>
      </c>
      <c r="CL263" s="39" t="b">
        <v>1</v>
      </c>
      <c r="CM263" s="39" t="b">
        <v>1</v>
      </c>
      <c r="CN263" s="44" t="n">
        <v>0.668426274</v>
      </c>
      <c r="CO263" s="44" t="n">
        <v>0.216558311</v>
      </c>
    </row>
    <row r="264" ht="15.75" customHeight="1" s="38">
      <c r="A264" s="29" t="n">
        <v>44310</v>
      </c>
      <c r="D264" s="31" t="inlineStr">
        <is>
          <t>O</t>
        </is>
      </c>
      <c r="E264" s="31" t="str">
        <f>"PS"</f>
        <v>PS</v>
      </c>
      <c r="F264" s="30">
        <f>FALSE</f>
        <v>0</v>
      </c>
      <c r="G264" s="30" t="n">
        <v>2</v>
      </c>
      <c r="AK264" s="43" t="n">
        <v>26.553</v>
      </c>
      <c r="BF264" s="42" t="n">
        <v>12541.9041188937</v>
      </c>
      <c r="BG264" s="42" t="n"/>
      <c r="BH264" s="32" t="str">
        <f>IF(ROW()&gt;=2+1,IF(COUNT(INDIRECT(ADDRESS(ROW(BF264)-2,COLUMN(BF264))&amp;":"&amp;ADDRESS(ROW(BF264)+2,COLUMN(BF264))))=5,AVERAGE(INDIRECT(ADDRESS(ROW(BF264)-2,COLUMN(BF264))&amp;":"&amp;ADDRESS(ROW(BF264)+2,COLUMN(BF264)))),""),"")</f>
        <v/>
      </c>
      <c r="BL264" s="36" t="n">
        <v>0.0006428700475778829</v>
      </c>
      <c r="BM264" s="36" t="n">
        <v>6.090500039456176e-05</v>
      </c>
      <c r="BN264" s="36" t="n"/>
      <c r="BO264" s="36" t="n"/>
      <c r="BP264" s="36" t="n"/>
      <c r="BQ264" s="36" t="n">
        <v>0.0004563934858673978</v>
      </c>
      <c r="BR264" s="36" t="n">
        <v>3.182267892508939e-05</v>
      </c>
      <c r="BS264" s="36" t="n">
        <v>0.0005496317667226403</v>
      </c>
      <c r="BT264" s="36" t="n"/>
      <c r="BU264" s="37" t="str">
        <f>IF(ROW()&gt;=2+1,IF(COUNT(INDIRECT(ADDRESS(ROW(BS264)-2,COLUMN(BS264))&amp;":"&amp;ADDRESS(ROW(BS264)+2,COLUMN(BS264))))=5,AVERAGE(INDIRECT(ADDRESS(ROW(BS264)-2,COLUMN(BS264))&amp;":"&amp;ADDRESS(ROW(BS264)+2,COLUMN(BS264)))),""),"")</f>
        <v/>
      </c>
      <c r="CB264" s="42" t="n">
        <v>1954530.337888395</v>
      </c>
      <c r="CC264" s="42" t="n"/>
      <c r="CD264" s="32" t="str">
        <f>IF(ROW()&gt;=2+1,IF(COUNT(INDIRECT(ADDRESS(ROW(CB264)-2,COLUMN(CB264))&amp;":"&amp;ADDRESS(ROW(CB264)+2,COLUMN(CB264))))=5,AVERAGE(INDIRECT(ADDRESS(ROW(CB264)-2,COLUMN(CB264))&amp;":"&amp;ADDRESS(ROW(CB264)+2,COLUMN(CB264)))),""),"")</f>
        <v/>
      </c>
      <c r="CL264" s="39" t="b">
        <v>0</v>
      </c>
      <c r="CM264" s="40" t="n"/>
      <c r="CN264" s="40" t="n"/>
      <c r="CO264" s="40" t="n"/>
    </row>
    <row r="265" ht="15.75" customHeight="1" s="38">
      <c r="A265" s="29" t="n">
        <v>44311</v>
      </c>
      <c r="D265" s="31" t="inlineStr">
        <is>
          <t>O</t>
        </is>
      </c>
      <c r="E265" s="31" t="str">
        <f>"PS"</f>
        <v>PS</v>
      </c>
      <c r="F265" s="30">
        <f>FALSE</f>
        <v>0</v>
      </c>
      <c r="G265" s="30" t="n">
        <v>2</v>
      </c>
      <c r="AK265" s="43" t="n">
        <v>27.677</v>
      </c>
      <c r="BF265" s="42" t="n">
        <v>4507.415260734801</v>
      </c>
      <c r="BG265" s="42" t="n"/>
      <c r="BH265" s="32" t="str">
        <f>IF(ROW()&gt;=2+1,IF(COUNT(INDIRECT(ADDRESS(ROW(BF265)-2,COLUMN(BF265))&amp;":"&amp;ADDRESS(ROW(BF265)+2,COLUMN(BF265))))=5,AVERAGE(INDIRECT(ADDRESS(ROW(BF265)-2,COLUMN(BF265))&amp;":"&amp;ADDRESS(ROW(BF265)+2,COLUMN(BF265)))),""),"")</f>
        <v/>
      </c>
      <c r="BL265" s="36" t="n">
        <v>0.0005319853960973879</v>
      </c>
      <c r="BM265" s="36" t="n">
        <v>0.0001305714120175139</v>
      </c>
      <c r="BN265" s="36" t="n"/>
      <c r="BO265" s="36" t="n"/>
      <c r="BP265" s="36" t="n"/>
      <c r="BQ265" s="36" t="n">
        <v>0.0004940890321726843</v>
      </c>
      <c r="BR265" s="36" t="n">
        <v>0.0001871178256018584</v>
      </c>
      <c r="BS265" s="36" t="n">
        <v>0.0005130372141350361</v>
      </c>
      <c r="BT265" s="36" t="n"/>
      <c r="BU265" s="37" t="str">
        <f>IF(ROW()&gt;=2+1,IF(COUNT(INDIRECT(ADDRESS(ROW(BS265)-2,COLUMN(BS265))&amp;":"&amp;ADDRESS(ROW(BS265)+2,COLUMN(BS265))))=5,AVERAGE(INDIRECT(ADDRESS(ROW(BS265)-2,COLUMN(BS265))&amp;":"&amp;ADDRESS(ROW(BS265)+2,COLUMN(BS265)))),""),"")</f>
        <v/>
      </c>
      <c r="CB265" s="42" t="n">
        <v>649698.8356823145</v>
      </c>
      <c r="CC265" s="42" t="n"/>
      <c r="CD265" s="32" t="str">
        <f>IF(ROW()&gt;=2+1,IF(COUNT(INDIRECT(ADDRESS(ROW(CB265)-2,COLUMN(CB265))&amp;":"&amp;ADDRESS(ROW(CB265)+2,COLUMN(CB265))))=5,AVERAGE(INDIRECT(ADDRESS(ROW(CB265)-2,COLUMN(CB265))&amp;":"&amp;ADDRESS(ROW(CB265)+2,COLUMN(CB265)))),""),"")</f>
        <v/>
      </c>
      <c r="CL265" s="39" t="b">
        <v>1</v>
      </c>
      <c r="CM265" s="39" t="b">
        <v>1</v>
      </c>
      <c r="CN265" s="44" t="n">
        <v>0.693419159</v>
      </c>
      <c r="CO265" s="44" t="n">
        <v>0.40461486</v>
      </c>
    </row>
    <row r="266" ht="15.75" customHeight="1" s="38">
      <c r="A266" s="29" t="n">
        <v>44312</v>
      </c>
      <c r="D266" s="31" t="inlineStr">
        <is>
          <t>O</t>
        </is>
      </c>
      <c r="E266" s="31" t="str">
        <f>"PS"</f>
        <v>PS</v>
      </c>
      <c r="F266" s="30">
        <f>FALSE</f>
        <v>0</v>
      </c>
      <c r="G266" s="30" t="n">
        <v>2</v>
      </c>
      <c r="AK266" s="43" t="n">
        <v>27.41</v>
      </c>
      <c r="BF266" s="42" t="n">
        <v>7174.705078686258</v>
      </c>
      <c r="BG266" s="42" t="n"/>
      <c r="BH266" s="32" t="str">
        <f>IF(ROW()&gt;=2+1,IF(COUNT(INDIRECT(ADDRESS(ROW(BF266)-2,COLUMN(BF266))&amp;":"&amp;ADDRESS(ROW(BF266)+2,COLUMN(BF266))))=5,AVERAGE(INDIRECT(ADDRESS(ROW(BF266)-2,COLUMN(BF266))&amp;":"&amp;ADDRESS(ROW(BF266)+2,COLUMN(BF266)))),""),"")</f>
        <v/>
      </c>
      <c r="BL266" s="36" t="n">
        <v>0.0006794961695879706</v>
      </c>
      <c r="BM266" s="36" t="n">
        <v>0.0001189606720055695</v>
      </c>
      <c r="BN266" s="36" t="n"/>
      <c r="BO266" s="36" t="n"/>
      <c r="BP266" s="36" t="n"/>
      <c r="BQ266" s="36" t="n">
        <v>0.0006355013032854452</v>
      </c>
      <c r="BR266" s="36" t="n">
        <v>9.848456019595168e-05</v>
      </c>
      <c r="BS266" s="36" t="n">
        <v>0.0006574987364367079</v>
      </c>
      <c r="BT266" s="36" t="n"/>
      <c r="BU266" s="37" t="str">
        <f>IF(ROW()&gt;=2+1,IF(COUNT(INDIRECT(ADDRESS(ROW(BS266)-2,COLUMN(BS266))&amp;":"&amp;ADDRESS(ROW(BS266)+2,COLUMN(BS266))))=5,AVERAGE(INDIRECT(ADDRESS(ROW(BS266)-2,COLUMN(BS266))&amp;":"&amp;ADDRESS(ROW(BS266)+2,COLUMN(BS266)))),""),"")</f>
        <v/>
      </c>
      <c r="CB266" s="42" t="n">
        <v>1158786.617258618</v>
      </c>
      <c r="CC266" s="42" t="n"/>
      <c r="CD266" s="32" t="str">
        <f>IF(ROW()&gt;=2+1,IF(COUNT(INDIRECT(ADDRESS(ROW(CB266)-2,COLUMN(CB266))&amp;":"&amp;ADDRESS(ROW(CB266)+2,COLUMN(CB266))))=5,AVERAGE(INDIRECT(ADDRESS(ROW(CB266)-2,COLUMN(CB266))&amp;":"&amp;ADDRESS(ROW(CB266)+2,COLUMN(CB266)))),""),"")</f>
        <v/>
      </c>
      <c r="CL266" s="39" t="b">
        <v>1</v>
      </c>
      <c r="CM266" s="39" t="b">
        <v>1</v>
      </c>
      <c r="CN266" s="44" t="n">
        <v>0.6086689749999999</v>
      </c>
      <c r="CO266" s="44" t="n">
        <v>0.309046263</v>
      </c>
    </row>
    <row r="267" ht="15.75" customHeight="1" s="38">
      <c r="A267" s="29" t="n">
        <v>44313</v>
      </c>
      <c r="D267" s="31" t="inlineStr">
        <is>
          <t>O</t>
        </is>
      </c>
      <c r="E267" s="31" t="str">
        <f>"PS"</f>
        <v>PS</v>
      </c>
      <c r="F267" s="30">
        <f>FALSE</f>
        <v>0</v>
      </c>
      <c r="G267" s="30" t="n">
        <v>2</v>
      </c>
      <c r="AK267" s="43" t="n">
        <v>25.348</v>
      </c>
      <c r="BF267" s="42" t="n">
        <v>6308.66630495661</v>
      </c>
      <c r="BG267" s="42" t="n"/>
      <c r="BH267" s="32" t="str">
        <f>IF(ROW()&gt;=2+1,IF(COUNT(INDIRECT(ADDRESS(ROW(BF267)-2,COLUMN(BF267))&amp;":"&amp;ADDRESS(ROW(BF267)+2,COLUMN(BF267))))=5,AVERAGE(INDIRECT(ADDRESS(ROW(BF267)-2,COLUMN(BF267))&amp;":"&amp;ADDRESS(ROW(BF267)+2,COLUMN(BF267)))),""),"")</f>
        <v/>
      </c>
      <c r="BL267" s="36" t="n">
        <v>0.0003361844992014015</v>
      </c>
      <c r="BM267" s="36" t="n">
        <v>8.271457844461963e-05</v>
      </c>
      <c r="BN267" s="36" t="n"/>
      <c r="BO267" s="36" t="n"/>
      <c r="BP267" s="36" t="n"/>
      <c r="BQ267" s="36" t="n">
        <v>0.0003088980985818259</v>
      </c>
      <c r="BR267" s="36" t="n">
        <v>0.0001056237312714751</v>
      </c>
      <c r="BS267" s="36" t="n">
        <v>0.0003225412988916137</v>
      </c>
      <c r="BT267" s="36" t="n"/>
      <c r="BU267" s="37" t="str">
        <f>IF(ROW()&gt;=2+1,IF(COUNT(INDIRECT(ADDRESS(ROW(BS267)-2,COLUMN(BS267))&amp;":"&amp;ADDRESS(ROW(BS267)+2,COLUMN(BS267))))=5,AVERAGE(INDIRECT(ADDRESS(ROW(BS267)-2,COLUMN(BS267))&amp;":"&amp;ADDRESS(ROW(BS267)+2,COLUMN(BS267)))),""),"")</f>
        <v/>
      </c>
      <c r="CB267" s="42" t="n">
        <v>927500.120154721</v>
      </c>
      <c r="CC267" s="42" t="n"/>
      <c r="CD267" s="32" t="str">
        <f>IF(ROW()&gt;=2+1,IF(COUNT(INDIRECT(ADDRESS(ROW(CB267)-2,COLUMN(CB267))&amp;":"&amp;ADDRESS(ROW(CB267)+2,COLUMN(CB267))))=5,AVERAGE(INDIRECT(ADDRESS(ROW(CB267)-2,COLUMN(CB267))&amp;":"&amp;ADDRESS(ROW(CB267)+2,COLUMN(CB267)))),""),"")</f>
        <v/>
      </c>
      <c r="CL267" s="39" t="b">
        <v>1</v>
      </c>
      <c r="CM267" s="39" t="b">
        <v>1</v>
      </c>
      <c r="CN267" s="44" t="n">
        <v>1</v>
      </c>
      <c r="CO267" s="44" t="n">
        <v>0</v>
      </c>
    </row>
    <row r="268" ht="15.75" customHeight="1" s="38">
      <c r="A268" s="29" t="n">
        <v>44314</v>
      </c>
      <c r="D268" s="31" t="inlineStr">
        <is>
          <t>O</t>
        </is>
      </c>
      <c r="E268" s="31" t="str">
        <f>"PS"</f>
        <v>PS</v>
      </c>
      <c r="F268" s="30">
        <f>FALSE</f>
        <v>0</v>
      </c>
      <c r="G268" s="30" t="n">
        <v>2</v>
      </c>
      <c r="AK268" s="43" t="n">
        <v>26.99</v>
      </c>
      <c r="BF268" s="42" t="n">
        <v>6993.511840980349</v>
      </c>
      <c r="BG268" s="42" t="n"/>
      <c r="BH268" s="32" t="str">
        <f>IF(ROW()&gt;=2+1,IF(COUNT(INDIRECT(ADDRESS(ROW(BF268)-2,COLUMN(BF268))&amp;":"&amp;ADDRESS(ROW(BF268)+2,COLUMN(BF268))))=5,AVERAGE(INDIRECT(ADDRESS(ROW(BF268)-2,COLUMN(BF268))&amp;":"&amp;ADDRESS(ROW(BF268)+2,COLUMN(BF268)))),""),"")</f>
        <v/>
      </c>
      <c r="BL268" s="36" t="n">
        <v>0.0006162875951059919</v>
      </c>
      <c r="BM268" s="36" t="n">
        <v>0.0003054349296065021</v>
      </c>
      <c r="BN268" s="36" t="n"/>
      <c r="BO268" s="36" t="n"/>
      <c r="BP268" s="36" t="n"/>
      <c r="BQ268" s="36" t="n">
        <v>0.0003903148861857795</v>
      </c>
      <c r="BR268" s="36" t="n">
        <v>5.913180551710237e-05</v>
      </c>
      <c r="BS268" s="36" t="n">
        <v>0.0005033012406458858</v>
      </c>
      <c r="BT268" s="36" t="n"/>
      <c r="BU268" s="37" t="str">
        <f>IF(ROW()&gt;=2+1,IF(COUNT(INDIRECT(ADDRESS(ROW(BS268)-2,COLUMN(BS268))&amp;":"&amp;ADDRESS(ROW(BS268)+2,COLUMN(BS268))))=5,AVERAGE(INDIRECT(ADDRESS(ROW(BS268)-2,COLUMN(BS268))&amp;":"&amp;ADDRESS(ROW(BS268)+2,COLUMN(BS268)))),""),"")</f>
        <v/>
      </c>
      <c r="CB268" s="42" t="n">
        <v>1115045.527925907</v>
      </c>
      <c r="CC268" s="42" t="n"/>
      <c r="CD268" s="32" t="str">
        <f>IF(ROW()&gt;=2+1,IF(COUNT(INDIRECT(ADDRESS(ROW(CB268)-2,COLUMN(CB268))&amp;":"&amp;ADDRESS(ROW(CB268)+2,COLUMN(CB268))))=5,AVERAGE(INDIRECT(ADDRESS(ROW(CB268)-2,COLUMN(CB268))&amp;":"&amp;ADDRESS(ROW(CB268)+2,COLUMN(CB268)))),""),"")</f>
        <v/>
      </c>
      <c r="CL268" s="39" t="b">
        <v>1</v>
      </c>
      <c r="CM268" s="39" t="b">
        <v>1</v>
      </c>
      <c r="CN268" s="44" t="n">
        <v>0.731135523</v>
      </c>
      <c r="CO268" s="44" t="n">
        <v>0.222667914</v>
      </c>
    </row>
    <row r="269" ht="15.75" customHeight="1" s="38">
      <c r="A269" s="29" t="n">
        <v>44315</v>
      </c>
      <c r="D269" s="31" t="inlineStr">
        <is>
          <t>O</t>
        </is>
      </c>
      <c r="E269" s="31" t="str">
        <f>"PS"</f>
        <v>PS</v>
      </c>
      <c r="F269" s="30">
        <f>FALSE</f>
        <v>0</v>
      </c>
      <c r="G269" s="30" t="n">
        <v>2</v>
      </c>
      <c r="AK269" s="43" t="n">
        <v>26.683</v>
      </c>
      <c r="BF269" s="42" t="n">
        <v>4389.588728935245</v>
      </c>
      <c r="BG269" s="42" t="n"/>
      <c r="BH269" s="32" t="str">
        <f>IF(ROW()&gt;=2+1,IF(COUNT(INDIRECT(ADDRESS(ROW(BF269)-2,COLUMN(BF269))&amp;":"&amp;ADDRESS(ROW(BF269)+2,COLUMN(BF269))))=5,AVERAGE(INDIRECT(ADDRESS(ROW(BF269)-2,COLUMN(BF269))&amp;":"&amp;ADDRESS(ROW(BF269)+2,COLUMN(BF269)))),""),"")</f>
        <v/>
      </c>
      <c r="BL269" s="36" t="n">
        <v>0.0002365527251713669</v>
      </c>
      <c r="BM269" s="36" t="n">
        <v>6.171224600605789e-05</v>
      </c>
      <c r="BN269" s="36" t="n"/>
      <c r="BO269" s="36" t="n"/>
      <c r="BP269" s="36" t="n"/>
      <c r="BQ269" s="36" t="n">
        <v>0.0002393393701079571</v>
      </c>
      <c r="BR269" s="36" t="n">
        <v>8.664023977730283e-05</v>
      </c>
      <c r="BS269" s="36" t="n">
        <v>0.000237946047639662</v>
      </c>
      <c r="BT269" s="36" t="n"/>
      <c r="BU269" s="37" t="str">
        <f>IF(ROW()&gt;=2+1,IF(COUNT(INDIRECT(ADDRESS(ROW(BS269)-2,COLUMN(BS269))&amp;":"&amp;ADDRESS(ROW(BS269)+2,COLUMN(BS269))))=5,AVERAGE(INDIRECT(ADDRESS(ROW(BS269)-2,COLUMN(BS269))&amp;":"&amp;ADDRESS(ROW(BS269)+2,COLUMN(BS269)))),""),"")</f>
        <v/>
      </c>
      <c r="CB269" s="42" t="n">
        <v>720902.1569530355</v>
      </c>
      <c r="CC269" s="42" t="n"/>
      <c r="CD269" s="32" t="str">
        <f>IF(ROW()&gt;=2+1,IF(COUNT(INDIRECT(ADDRESS(ROW(CB269)-2,COLUMN(CB269))&amp;":"&amp;ADDRESS(ROW(CB269)+2,COLUMN(CB269))))=5,AVERAGE(INDIRECT(ADDRESS(ROW(CB269)-2,COLUMN(CB269))&amp;":"&amp;ADDRESS(ROW(CB269)+2,COLUMN(CB269)))),""),"")</f>
        <v/>
      </c>
      <c r="CL269" s="39" t="b">
        <v>0</v>
      </c>
      <c r="CM269" s="40" t="n"/>
      <c r="CN269" s="40" t="n"/>
      <c r="CO269" s="40" t="n"/>
    </row>
    <row r="270" ht="15.75" customHeight="1" s="38">
      <c r="A270" s="29" t="n">
        <v>44316</v>
      </c>
      <c r="D270" s="31" t="inlineStr">
        <is>
          <t>O</t>
        </is>
      </c>
      <c r="E270" s="31" t="str">
        <f>"PS"</f>
        <v>PS</v>
      </c>
      <c r="F270" s="30">
        <f>FALSE</f>
        <v>0</v>
      </c>
      <c r="G270" s="30" t="n">
        <v>2</v>
      </c>
      <c r="AK270" s="43" t="n">
        <v>26.784</v>
      </c>
      <c r="BF270" s="42" t="n">
        <v>10522.86426867807</v>
      </c>
      <c r="BG270" s="42" t="n"/>
      <c r="BH270" s="32" t="str">
        <f>IF(ROW()&gt;=2+1,IF(COUNT(INDIRECT(ADDRESS(ROW(BF270)-2,COLUMN(BF270))&amp;":"&amp;ADDRESS(ROW(BF270)+2,COLUMN(BF270))))=5,AVERAGE(INDIRECT(ADDRESS(ROW(BF270)-2,COLUMN(BF270))&amp;":"&amp;ADDRESS(ROW(BF270)+2,COLUMN(BF270)))),""),"")</f>
        <v/>
      </c>
      <c r="BL270" s="36" t="n">
        <v>0.0004345913465701298</v>
      </c>
      <c r="BM270" s="36" t="n">
        <v>6.901196831559549e-05</v>
      </c>
      <c r="BN270" s="36" t="n"/>
      <c r="BO270" s="36" t="n"/>
      <c r="BP270" s="36" t="n"/>
      <c r="BQ270" s="36" t="n">
        <v>0.0006192401897179926</v>
      </c>
      <c r="BR270" s="36" t="n">
        <v>0.0001211344427212456</v>
      </c>
      <c r="BS270" s="36" t="n">
        <v>0.0005269157681440611</v>
      </c>
      <c r="BT270" s="36" t="n"/>
      <c r="BU270" s="37" t="str">
        <f>IF(ROW()&gt;=2+1,IF(COUNT(INDIRECT(ADDRESS(ROW(BS270)-2,COLUMN(BS270))&amp;":"&amp;ADDRESS(ROW(BS270)+2,COLUMN(BS270))))=5,AVERAGE(INDIRECT(ADDRESS(ROW(BS270)-2,COLUMN(BS270))&amp;":"&amp;ADDRESS(ROW(BS270)+2,COLUMN(BS270)))),""),"")</f>
        <v/>
      </c>
      <c r="CB270" s="42" t="n">
        <v>1529971.850344448</v>
      </c>
      <c r="CC270" s="42" t="n"/>
      <c r="CD270" s="32" t="str">
        <f>IF(ROW()&gt;=2+1,IF(COUNT(INDIRECT(ADDRESS(ROW(CB270)-2,COLUMN(CB270))&amp;":"&amp;ADDRESS(ROW(CB270)+2,COLUMN(CB270))))=5,AVERAGE(INDIRECT(ADDRESS(ROW(CB270)-2,COLUMN(CB270))&amp;":"&amp;ADDRESS(ROW(CB270)+2,COLUMN(CB270)))),""),"")</f>
        <v/>
      </c>
      <c r="CL270" s="39" t="b">
        <v>0</v>
      </c>
      <c r="CM270" s="40" t="n"/>
      <c r="CN270" s="40" t="n"/>
      <c r="CO270" s="40" t="n"/>
    </row>
    <row r="271" ht="15.75" customHeight="1" s="38">
      <c r="A271" s="29" t="n">
        <v>44317</v>
      </c>
      <c r="D271" s="31" t="inlineStr">
        <is>
          <t>O</t>
        </is>
      </c>
      <c r="E271" s="31" t="str">
        <f>"PS"</f>
        <v>PS</v>
      </c>
      <c r="F271" s="30">
        <f>FALSE</f>
        <v>0</v>
      </c>
      <c r="G271" s="30" t="n">
        <v>2</v>
      </c>
      <c r="AK271" s="43" t="n">
        <v>27.223</v>
      </c>
      <c r="BF271" s="42" t="n">
        <v>10201.79971971021</v>
      </c>
      <c r="BG271" s="42" t="n"/>
      <c r="BH271" s="32" t="str">
        <f>IF(ROW()&gt;=2+1,IF(COUNT(INDIRECT(ADDRESS(ROW(BF271)-2,COLUMN(BF271))&amp;":"&amp;ADDRESS(ROW(BF271)+2,COLUMN(BF271))))=5,AVERAGE(INDIRECT(ADDRESS(ROW(BF271)-2,COLUMN(BF271))&amp;":"&amp;ADDRESS(ROW(BF271)+2,COLUMN(BF271)))),""),"")</f>
        <v/>
      </c>
      <c r="BL271" s="36" t="n">
        <v>0.0006307235387328992</v>
      </c>
      <c r="BM271" s="36" t="n">
        <v>5.216998878553404e-05</v>
      </c>
      <c r="BN271" s="36" t="n"/>
      <c r="BO271" s="36" t="n"/>
      <c r="BP271" s="36" t="n"/>
      <c r="BQ271" s="36" t="n">
        <v>0.0007488046872714188</v>
      </c>
      <c r="BR271" s="36" t="n">
        <v>0.0002227348594561122</v>
      </c>
      <c r="BS271" s="36" t="n">
        <v>0.000689764113002159</v>
      </c>
      <c r="BT271" s="36" t="n"/>
      <c r="BU271" s="37" t="str">
        <f>IF(ROW()&gt;=2+1,IF(COUNT(INDIRECT(ADDRESS(ROW(BS271)-2,COLUMN(BS271))&amp;":"&amp;ADDRESS(ROW(BS271)+2,COLUMN(BS271))))=5,AVERAGE(INDIRECT(ADDRESS(ROW(BS271)-2,COLUMN(BS271))&amp;":"&amp;ADDRESS(ROW(BS271)+2,COLUMN(BS271)))),""),"")</f>
        <v/>
      </c>
      <c r="CB271" s="42" t="n">
        <v>1734688.519840225</v>
      </c>
      <c r="CC271" s="42" t="n"/>
      <c r="CD271" s="32" t="str">
        <f>IF(ROW()&gt;=2+1,IF(COUNT(INDIRECT(ADDRESS(ROW(CB271)-2,COLUMN(CB271))&amp;":"&amp;ADDRESS(ROW(CB271)+2,COLUMN(CB271))))=5,AVERAGE(INDIRECT(ADDRESS(ROW(CB271)-2,COLUMN(CB271))&amp;":"&amp;ADDRESS(ROW(CB271)+2,COLUMN(CB271)))),""),"")</f>
        <v/>
      </c>
      <c r="CL271" s="39" t="b">
        <v>1</v>
      </c>
      <c r="CM271" s="39" t="b">
        <v>1</v>
      </c>
      <c r="CN271" s="44" t="n">
        <v>0.815656577</v>
      </c>
      <c r="CO271" s="44" t="n">
        <v>0.531145342</v>
      </c>
    </row>
    <row r="272" ht="15.75" customHeight="1" s="38">
      <c r="A272" s="29" t="n">
        <v>44319</v>
      </c>
      <c r="D272" s="31" t="inlineStr">
        <is>
          <t>O</t>
        </is>
      </c>
      <c r="E272" s="31" t="str">
        <f>"PS"</f>
        <v>PS</v>
      </c>
      <c r="F272" s="30">
        <f>FALSE</f>
        <v>0</v>
      </c>
      <c r="G272" s="30" t="n">
        <v>2</v>
      </c>
      <c r="AK272" s="43" t="n">
        <v>28.037</v>
      </c>
      <c r="BF272" s="42" t="n">
        <v>5840.87416496167</v>
      </c>
      <c r="BG272" s="42" t="n"/>
      <c r="BH272" s="32" t="str">
        <f>IF(ROW()&gt;=2+1,IF(COUNT(INDIRECT(ADDRESS(ROW(BF272)-2,COLUMN(BF272))&amp;":"&amp;ADDRESS(ROW(BF272)+2,COLUMN(BF272))))=5,AVERAGE(INDIRECT(ADDRESS(ROW(BF272)-2,COLUMN(BF272))&amp;":"&amp;ADDRESS(ROW(BF272)+2,COLUMN(BF272)))),""),"")</f>
        <v/>
      </c>
      <c r="BL272" s="36" t="n">
        <v>0.0007575510957213423</v>
      </c>
      <c r="BM272" s="36" t="n">
        <v>0.0002163205142679084</v>
      </c>
      <c r="BN272" s="36" t="n"/>
      <c r="BO272" s="36" t="n"/>
      <c r="BP272" s="36" t="n"/>
      <c r="BQ272" s="36" t="n">
        <v>0.000518734342693616</v>
      </c>
      <c r="BR272" s="36" t="n">
        <v>7.518892343349357e-05</v>
      </c>
      <c r="BS272" s="36" t="n">
        <v>0.0006381427192074791</v>
      </c>
      <c r="BT272" s="36" t="n"/>
      <c r="BU272" s="37" t="str">
        <f>IF(ROW()&gt;=2+1,IF(COUNT(INDIRECT(ADDRESS(ROW(BS272)-2,COLUMN(BS272))&amp;":"&amp;ADDRESS(ROW(BS272)+2,COLUMN(BS272))))=5,AVERAGE(INDIRECT(ADDRESS(ROW(BS272)-2,COLUMN(BS272))&amp;":"&amp;ADDRESS(ROW(BS272)+2,COLUMN(BS272)))),""),"")</f>
        <v/>
      </c>
      <c r="CB272" s="42" t="n">
        <v>868012.3096549535</v>
      </c>
      <c r="CC272" s="42" t="n"/>
      <c r="CD272" s="32" t="str">
        <f>IF(ROW()&gt;=2+1,IF(COUNT(INDIRECT(ADDRESS(ROW(CB272)-2,COLUMN(CB272))&amp;":"&amp;ADDRESS(ROW(CB272)+2,COLUMN(CB272))))=5,AVERAGE(INDIRECT(ADDRESS(ROW(CB272)-2,COLUMN(CB272))&amp;":"&amp;ADDRESS(ROW(CB272)+2,COLUMN(CB272)))),""),"")</f>
        <v/>
      </c>
      <c r="CL272" s="39" t="b">
        <v>0</v>
      </c>
      <c r="CM272" s="40" t="n"/>
      <c r="CN272" s="40" t="n"/>
      <c r="CO272" s="40" t="n"/>
    </row>
    <row r="273" ht="15.75" customHeight="1" s="38">
      <c r="A273" s="29" t="n">
        <v>44320</v>
      </c>
      <c r="D273" s="31" t="inlineStr">
        <is>
          <t>O</t>
        </is>
      </c>
      <c r="E273" s="31" t="str">
        <f>"PS"</f>
        <v>PS</v>
      </c>
      <c r="F273" s="30">
        <f>FALSE</f>
        <v>0</v>
      </c>
      <c r="G273" s="30" t="n">
        <v>2</v>
      </c>
      <c r="AK273" s="43" t="n">
        <v>27.715</v>
      </c>
      <c r="BF273" s="42" t="n">
        <v>7578.621699467412</v>
      </c>
      <c r="BG273" s="42" t="n"/>
      <c r="BH273" s="32" t="str">
        <f>IF(ROW()&gt;=2+1,IF(COUNT(INDIRECT(ADDRESS(ROW(BF273)-2,COLUMN(BF273))&amp;":"&amp;ADDRESS(ROW(BF273)+2,COLUMN(BF273))))=5,AVERAGE(INDIRECT(ADDRESS(ROW(BF273)-2,COLUMN(BF273))&amp;":"&amp;ADDRESS(ROW(BF273)+2,COLUMN(BF273)))),""),"")</f>
        <v/>
      </c>
      <c r="BL273" s="36" t="n">
        <v>0.0006277781717259019</v>
      </c>
      <c r="BM273" s="36" t="n">
        <v>0.0001199365455830024</v>
      </c>
      <c r="BN273" s="36" t="n"/>
      <c r="BO273" s="36" t="n"/>
      <c r="BP273" s="36" t="n"/>
      <c r="BQ273" s="36" t="n">
        <v>0.0005526199660353823</v>
      </c>
      <c r="BR273" s="36" t="n">
        <v>0.0001703872636906295</v>
      </c>
      <c r="BS273" s="36" t="n">
        <v>0.0005901990688806421</v>
      </c>
      <c r="BT273" s="36" t="n"/>
      <c r="BU273" s="37" t="str">
        <f>IF(ROW()&gt;=2+1,IF(COUNT(INDIRECT(ADDRESS(ROW(BS273)-2,COLUMN(BS273))&amp;":"&amp;ADDRESS(ROW(BS273)+2,COLUMN(BS273))))=5,AVERAGE(INDIRECT(ADDRESS(ROW(BS273)-2,COLUMN(BS273))&amp;":"&amp;ADDRESS(ROW(BS273)+2,COLUMN(BS273)))),""),"")</f>
        <v/>
      </c>
      <c r="CB273" s="42" t="n">
        <v>1088252.182935023</v>
      </c>
      <c r="CC273" s="42" t="n"/>
      <c r="CD273" s="32" t="str">
        <f>IF(ROW()&gt;=2+1,IF(COUNT(INDIRECT(ADDRESS(ROW(CB273)-2,COLUMN(CB273))&amp;":"&amp;ADDRESS(ROW(CB273)+2,COLUMN(CB273))))=5,AVERAGE(INDIRECT(ADDRESS(ROW(CB273)-2,COLUMN(CB273))&amp;":"&amp;ADDRESS(ROW(CB273)+2,COLUMN(CB273)))),""),"")</f>
        <v/>
      </c>
      <c r="CL273" s="39" t="b">
        <v>1</v>
      </c>
      <c r="CM273" s="39" t="b">
        <v>1</v>
      </c>
      <c r="CN273" s="44" t="n">
        <v>0.661582241</v>
      </c>
      <c r="CO273" s="44" t="n">
        <v>0.25174345</v>
      </c>
    </row>
    <row r="274" ht="15.75" customHeight="1" s="38">
      <c r="A274" s="29" t="n">
        <v>44321</v>
      </c>
      <c r="D274" s="31" t="inlineStr">
        <is>
          <t>O</t>
        </is>
      </c>
      <c r="E274" s="31" t="str">
        <f>"PS"</f>
        <v>PS</v>
      </c>
      <c r="F274" s="30">
        <f>FALSE</f>
        <v>0</v>
      </c>
      <c r="G274" s="30" t="n">
        <v>2</v>
      </c>
      <c r="AK274" s="43" t="n">
        <v>26.337</v>
      </c>
      <c r="BF274" s="42" t="n">
        <v>6556.641178301597</v>
      </c>
      <c r="BG274" s="42" t="n"/>
      <c r="BH274" s="32" t="str">
        <f>IF(ROW()&gt;=2+1,IF(COUNT(INDIRECT(ADDRESS(ROW(BF274)-2,COLUMN(BF274))&amp;":"&amp;ADDRESS(ROW(BF274)+2,COLUMN(BF274))))=5,AVERAGE(INDIRECT(ADDRESS(ROW(BF274)-2,COLUMN(BF274))&amp;":"&amp;ADDRESS(ROW(BF274)+2,COLUMN(BF274)))),""),"")</f>
        <v/>
      </c>
      <c r="BL274" s="36" t="n">
        <v>0.0002295280113434414</v>
      </c>
      <c r="BM274" s="36" t="n">
        <v>2.337070327263248e-05</v>
      </c>
      <c r="BN274" s="36" t="n"/>
      <c r="BO274" s="36" t="n"/>
      <c r="BP274" s="36" t="n"/>
      <c r="BQ274" s="36" t="n">
        <v>0.0002736458635233485</v>
      </c>
      <c r="BR274" s="36" t="n">
        <v>8.088688816409526e-05</v>
      </c>
      <c r="BS274" s="36" t="n">
        <v>0.0002515869374333949</v>
      </c>
      <c r="BT274" s="36" t="n"/>
      <c r="BU274" s="37" t="str">
        <f>IF(ROW()&gt;=2+1,IF(COUNT(INDIRECT(ADDRESS(ROW(BS274)-2,COLUMN(BS274))&amp;":"&amp;ADDRESS(ROW(BS274)+2,COLUMN(BS274))))=5,AVERAGE(INDIRECT(ADDRESS(ROW(BS274)-2,COLUMN(BS274))&amp;":"&amp;ADDRESS(ROW(BS274)+2,COLUMN(BS274)))),""),"")</f>
        <v/>
      </c>
      <c r="CB274" s="42" t="n">
        <v>978709.8286850795</v>
      </c>
      <c r="CC274" s="42" t="n"/>
      <c r="CD274" s="32" t="str">
        <f>IF(ROW()&gt;=2+1,IF(COUNT(INDIRECT(ADDRESS(ROW(CB274)-2,COLUMN(CB274))&amp;":"&amp;ADDRESS(ROW(CB274)+2,COLUMN(CB274))))=5,AVERAGE(INDIRECT(ADDRESS(ROW(CB274)-2,COLUMN(CB274))&amp;":"&amp;ADDRESS(ROW(CB274)+2,COLUMN(CB274)))),""),"")</f>
        <v/>
      </c>
      <c r="CL274" s="39" t="b">
        <v>1</v>
      </c>
      <c r="CM274" s="39" t="b">
        <v>1</v>
      </c>
      <c r="CN274" s="44" t="n">
        <v>0.844641516</v>
      </c>
      <c r="CO274" s="44" t="n">
        <v>0.363103795</v>
      </c>
    </row>
    <row r="275" ht="15.75" customHeight="1" s="38">
      <c r="A275" s="29" t="n">
        <v>44322</v>
      </c>
      <c r="D275" s="31" t="inlineStr">
        <is>
          <t>O</t>
        </is>
      </c>
      <c r="E275" s="31" t="str">
        <f>"PS"</f>
        <v>PS</v>
      </c>
      <c r="F275" s="30">
        <f>FALSE</f>
        <v>0</v>
      </c>
      <c r="G275" s="30" t="n">
        <v>2</v>
      </c>
      <c r="AK275" s="43" t="n">
        <v>27.32</v>
      </c>
      <c r="BF275" s="42" t="n">
        <v>10179.63415570344</v>
      </c>
      <c r="BG275" s="42" t="n"/>
      <c r="BH275" s="32" t="str">
        <f>IF(ROW()&gt;=2+1,IF(COUNT(INDIRECT(ADDRESS(ROW(BF275)-2,COLUMN(BF275))&amp;":"&amp;ADDRESS(ROW(BF275)+2,COLUMN(BF275))))=5,AVERAGE(INDIRECT(ADDRESS(ROW(BF275)-2,COLUMN(BF275))&amp;":"&amp;ADDRESS(ROW(BF275)+2,COLUMN(BF275)))),""),"")</f>
        <v/>
      </c>
      <c r="BL275" s="36" t="n">
        <v>0.0005352582144576965</v>
      </c>
      <c r="BM275" s="36" t="n">
        <v>0.0001039842250098572</v>
      </c>
      <c r="BN275" s="36" t="n"/>
      <c r="BO275" s="36" t="n"/>
      <c r="BP275" s="36" t="n"/>
      <c r="BQ275" s="36" t="n">
        <v>0.0004739813783983607</v>
      </c>
      <c r="BR275" s="36" t="n">
        <v>0.000126620335659642</v>
      </c>
      <c r="BS275" s="36" t="n">
        <v>0.0005046197964280287</v>
      </c>
      <c r="BT275" s="36" t="n"/>
      <c r="BU275" s="37" t="str">
        <f>IF(ROW()&gt;=2+1,IF(COUNT(INDIRECT(ADDRESS(ROW(BS275)-2,COLUMN(BS275))&amp;":"&amp;ADDRESS(ROW(BS275)+2,COLUMN(BS275))))=5,AVERAGE(INDIRECT(ADDRESS(ROW(BS275)-2,COLUMN(BS275))&amp;":"&amp;ADDRESS(ROW(BS275)+2,COLUMN(BS275)))),""),"")</f>
        <v/>
      </c>
      <c r="CB275" s="42" t="n">
        <v>1480067.908068503</v>
      </c>
      <c r="CC275" s="42" t="n"/>
      <c r="CD275" s="32" t="str">
        <f>IF(ROW()&gt;=2+1,IF(COUNT(INDIRECT(ADDRESS(ROW(CB275)-2,COLUMN(CB275))&amp;":"&amp;ADDRESS(ROW(CB275)+2,COLUMN(CB275))))=5,AVERAGE(INDIRECT(ADDRESS(ROW(CB275)-2,COLUMN(CB275))&amp;":"&amp;ADDRESS(ROW(CB275)+2,COLUMN(CB275)))),""),"")</f>
        <v/>
      </c>
      <c r="CL275" s="39" t="b">
        <v>0</v>
      </c>
      <c r="CM275" s="40" t="n"/>
      <c r="CN275" s="40" t="n"/>
      <c r="CO275" s="40" t="n"/>
    </row>
    <row r="276" ht="15.75" customHeight="1" s="38">
      <c r="A276" s="29" t="n">
        <v>44323</v>
      </c>
      <c r="D276" s="31" t="inlineStr">
        <is>
          <t>O</t>
        </is>
      </c>
      <c r="E276" s="31" t="str">
        <f>"PS"</f>
        <v>PS</v>
      </c>
      <c r="F276" s="30">
        <f>FALSE</f>
        <v>0</v>
      </c>
      <c r="G276" s="30" t="n">
        <v>2</v>
      </c>
      <c r="AK276" s="43" t="n">
        <v>27.208</v>
      </c>
      <c r="BF276" s="42" t="n">
        <v>9591.317503591235</v>
      </c>
      <c r="BG276" s="42" t="n"/>
      <c r="BH276" s="32" t="str">
        <f>IF(ROW()&gt;=2+1,IF(COUNT(INDIRECT(ADDRESS(ROW(BF276)-2,COLUMN(BF276))&amp;":"&amp;ADDRESS(ROW(BF276)+2,COLUMN(BF276))))=5,AVERAGE(INDIRECT(ADDRESS(ROW(BF276)-2,COLUMN(BF276))&amp;":"&amp;ADDRESS(ROW(BF276)+2,COLUMN(BF276)))),""),"")</f>
        <v/>
      </c>
      <c r="BL276" s="36" t="n">
        <v>0.0005152967204735304</v>
      </c>
      <c r="BM276" s="36" t="n">
        <v>1.661296606604102e-05</v>
      </c>
      <c r="BN276" s="36" t="n"/>
      <c r="BO276" s="36" t="n"/>
      <c r="BP276" s="36" t="n"/>
      <c r="BQ276" s="36" t="n">
        <v>0.0003565306801622795</v>
      </c>
      <c r="BR276" s="36" t="n">
        <v>1.434515449091962e-05</v>
      </c>
      <c r="BS276" s="36" t="n">
        <v>0.0004359137003179049</v>
      </c>
      <c r="BT276" s="36" t="n"/>
      <c r="BU276" s="37" t="str">
        <f>IF(ROW()&gt;=2+1,IF(COUNT(INDIRECT(ADDRESS(ROW(BS276)-2,COLUMN(BS276))&amp;":"&amp;ADDRESS(ROW(BS276)+2,COLUMN(BS276))))=5,AVERAGE(INDIRECT(ADDRESS(ROW(BS276)-2,COLUMN(BS276))&amp;":"&amp;ADDRESS(ROW(BS276)+2,COLUMN(BS276)))),""),"")</f>
        <v/>
      </c>
      <c r="CB276" s="42" t="n">
        <v>1250444.041236948</v>
      </c>
      <c r="CC276" s="42" t="n"/>
      <c r="CD276" s="32" t="str">
        <f>IF(ROW()&gt;=2+1,IF(COUNT(INDIRECT(ADDRESS(ROW(CB276)-2,COLUMN(CB276))&amp;":"&amp;ADDRESS(ROW(CB276)+2,COLUMN(CB276))))=5,AVERAGE(INDIRECT(ADDRESS(ROW(CB276)-2,COLUMN(CB276))&amp;":"&amp;ADDRESS(ROW(CB276)+2,COLUMN(CB276)))),""),"")</f>
        <v/>
      </c>
      <c r="CL276" s="39" t="b">
        <v>1</v>
      </c>
      <c r="CM276" s="39" t="b">
        <v>1</v>
      </c>
      <c r="CN276" s="44" t="n">
        <v>0.781680356</v>
      </c>
      <c r="CO276" s="44" t="n">
        <v>0.349974191</v>
      </c>
    </row>
    <row r="277" ht="15.75" customHeight="1" s="38">
      <c r="A277" s="29" t="n">
        <v>44324</v>
      </c>
      <c r="D277" s="31" t="inlineStr">
        <is>
          <t>O</t>
        </is>
      </c>
      <c r="E277" s="31" t="str">
        <f>"PS"</f>
        <v>PS</v>
      </c>
      <c r="F277" s="30">
        <f>FALSE</f>
        <v>0</v>
      </c>
      <c r="G277" s="30" t="n">
        <v>2</v>
      </c>
      <c r="AK277" s="43" t="n">
        <v>27.657</v>
      </c>
      <c r="BF277" s="42" t="n">
        <v>8838.182332030261</v>
      </c>
      <c r="BG277" s="42" t="n"/>
      <c r="BH277" s="32" t="str">
        <f>IF(ROW()&gt;=2+1,IF(COUNT(INDIRECT(ADDRESS(ROW(BF277)-2,COLUMN(BF277))&amp;":"&amp;ADDRESS(ROW(BF277)+2,COLUMN(BF277))))=5,AVERAGE(INDIRECT(ADDRESS(ROW(BF277)-2,COLUMN(BF277))&amp;":"&amp;ADDRESS(ROW(BF277)+2,COLUMN(BF277)))),""),"")</f>
        <v/>
      </c>
      <c r="BL277" s="36" t="n">
        <v>0.0005581957254613626</v>
      </c>
      <c r="BM277" s="36" t="n">
        <v>7.446533689975702e-05</v>
      </c>
      <c r="BN277" s="36" t="n"/>
      <c r="BO277" s="36" t="n"/>
      <c r="BP277" s="36" t="n"/>
      <c r="BQ277" s="36" t="n">
        <v>0.0005219236841274259</v>
      </c>
      <c r="BR277" s="36" t="n">
        <v>0.0001203290817602837</v>
      </c>
      <c r="BS277" s="36" t="n">
        <v>0.0005400597047943942</v>
      </c>
      <c r="BT277" s="36" t="n"/>
      <c r="BU277" s="37" t="str">
        <f>IF(ROW()&gt;=2+1,IF(COUNT(INDIRECT(ADDRESS(ROW(BS277)-2,COLUMN(BS277))&amp;":"&amp;ADDRESS(ROW(BS277)+2,COLUMN(BS277))))=5,AVERAGE(INDIRECT(ADDRESS(ROW(BS277)-2,COLUMN(BS277))&amp;":"&amp;ADDRESS(ROW(BS277)+2,COLUMN(BS277)))),""),"")</f>
        <v/>
      </c>
      <c r="CB277" s="42" t="n">
        <v>1396963.099400703</v>
      </c>
      <c r="CC277" s="42" t="n"/>
      <c r="CD277" s="32" t="str">
        <f>IF(ROW()&gt;=2+1,IF(COUNT(INDIRECT(ADDRESS(ROW(CB277)-2,COLUMN(CB277))&amp;":"&amp;ADDRESS(ROW(CB277)+2,COLUMN(CB277))))=5,AVERAGE(INDIRECT(ADDRESS(ROW(CB277)-2,COLUMN(CB277))&amp;":"&amp;ADDRESS(ROW(CB277)+2,COLUMN(CB277)))),""),"")</f>
        <v/>
      </c>
      <c r="CL277" s="39" t="b">
        <v>0</v>
      </c>
      <c r="CM277" s="40" t="n"/>
      <c r="CN277" s="40" t="n"/>
      <c r="CO277" s="40" t="n"/>
    </row>
    <row r="278" ht="15.75" customHeight="1" s="38">
      <c r="A278" s="29" t="n">
        <v>44325</v>
      </c>
      <c r="D278" s="31" t="inlineStr">
        <is>
          <t>O</t>
        </is>
      </c>
      <c r="E278" s="31" t="str">
        <f>"PS"</f>
        <v>PS</v>
      </c>
      <c r="F278" s="30">
        <f>FALSE</f>
        <v>0</v>
      </c>
      <c r="G278" s="30" t="n">
        <v>2</v>
      </c>
      <c r="AK278" s="43" t="n">
        <v>28.005</v>
      </c>
      <c r="BF278" s="42" t="n">
        <v>4431.584581837353</v>
      </c>
      <c r="BG278" s="42" t="n"/>
      <c r="BH278" s="32" t="str">
        <f>IF(ROW()&gt;=2+1,IF(COUNT(INDIRECT(ADDRESS(ROW(BF278)-2,COLUMN(BF278))&amp;":"&amp;ADDRESS(ROW(BF278)+2,COLUMN(BF278))))=5,AVERAGE(INDIRECT(ADDRESS(ROW(BF278)-2,COLUMN(BF278))&amp;":"&amp;ADDRESS(ROW(BF278)+2,COLUMN(BF278)))),""),"")</f>
        <v/>
      </c>
      <c r="BL278" s="36" t="n">
        <v>0.0004530999729652271</v>
      </c>
      <c r="BM278" s="36" t="n">
        <v>0.0001276999642641146</v>
      </c>
      <c r="BN278" s="36" t="n"/>
      <c r="BO278" s="36" t="n"/>
      <c r="BP278" s="36" t="n"/>
      <c r="BQ278" s="36" t="n">
        <v>0.0004539308609407554</v>
      </c>
      <c r="BR278" s="36" t="n">
        <v>0.0001192487220050892</v>
      </c>
      <c r="BS278" s="36" t="n">
        <v>0.0004535154169529913</v>
      </c>
      <c r="BT278" s="36" t="n"/>
      <c r="BU278" s="37" t="str">
        <f>IF(ROW()&gt;=2+1,IF(COUNT(INDIRECT(ADDRESS(ROW(BS278)-2,COLUMN(BS278))&amp;":"&amp;ADDRESS(ROW(BS278)+2,COLUMN(BS278))))=5,AVERAGE(INDIRECT(ADDRESS(ROW(BS278)-2,COLUMN(BS278))&amp;":"&amp;ADDRESS(ROW(BS278)+2,COLUMN(BS278)))),""),"")</f>
        <v/>
      </c>
      <c r="CB278" s="42" t="n">
        <v>713474.0387143588</v>
      </c>
      <c r="CC278" s="42" t="n"/>
      <c r="CD278" s="32" t="str">
        <f>IF(ROW()&gt;=2+1,IF(COUNT(INDIRECT(ADDRESS(ROW(CB278)-2,COLUMN(CB278))&amp;":"&amp;ADDRESS(ROW(CB278)+2,COLUMN(CB278))))=5,AVERAGE(INDIRECT(ADDRESS(ROW(CB278)-2,COLUMN(CB278))&amp;":"&amp;ADDRESS(ROW(CB278)+2,COLUMN(CB278)))),""),"")</f>
        <v/>
      </c>
      <c r="CL278" s="39" t="b">
        <v>0</v>
      </c>
      <c r="CM278" s="40" t="n"/>
      <c r="CN278" s="40" t="n"/>
      <c r="CO278" s="40" t="n"/>
    </row>
    <row r="279" ht="15.75" customHeight="1" s="38">
      <c r="A279" s="29" t="n">
        <v>44326</v>
      </c>
      <c r="D279" s="31" t="inlineStr">
        <is>
          <t>O</t>
        </is>
      </c>
      <c r="E279" s="31" t="str">
        <f>"PS"</f>
        <v>PS</v>
      </c>
      <c r="F279" s="30">
        <f>FALSE</f>
        <v>0</v>
      </c>
      <c r="G279" s="30" t="n">
        <v>2</v>
      </c>
      <c r="AK279" s="43" t="n">
        <v>27.67</v>
      </c>
      <c r="BF279" s="42" t="n">
        <v>7789.031043890018</v>
      </c>
      <c r="BG279" s="42" t="n"/>
      <c r="BH279" s="32" t="str">
        <f>IF(ROW()&gt;=2+1,IF(COUNT(INDIRECT(ADDRESS(ROW(BF279)-2,COLUMN(BF279))&amp;":"&amp;ADDRESS(ROW(BF279)+2,COLUMN(BF279))))=5,AVERAGE(INDIRECT(ADDRESS(ROW(BF279)-2,COLUMN(BF279))&amp;":"&amp;ADDRESS(ROW(BF279)+2,COLUMN(BF279)))),""),"")</f>
        <v/>
      </c>
      <c r="BL279" s="36" t="n">
        <v>0.0005482829913115889</v>
      </c>
      <c r="BM279" s="36" t="n">
        <v>9.156657230532196e-05</v>
      </c>
      <c r="BN279" s="36" t="n"/>
      <c r="BO279" s="36" t="n"/>
      <c r="BP279" s="36" t="n"/>
      <c r="BQ279" s="36" t="n">
        <v>0.0006337739354765464</v>
      </c>
      <c r="BR279" s="36" t="n">
        <v>0.0002304868280457123</v>
      </c>
      <c r="BS279" s="36" t="n">
        <v>0.0005910284633940676</v>
      </c>
      <c r="BT279" s="36" t="n"/>
      <c r="BU279" s="37" t="str">
        <f>IF(ROW()&gt;=2+1,IF(COUNT(INDIRECT(ADDRESS(ROW(BS279)-2,COLUMN(BS279))&amp;":"&amp;ADDRESS(ROW(BS279)+2,COLUMN(BS279))))=5,AVERAGE(INDIRECT(ADDRESS(ROW(BS279)-2,COLUMN(BS279))&amp;":"&amp;ADDRESS(ROW(BS279)+2,COLUMN(BS279)))),""),"")</f>
        <v/>
      </c>
      <c r="CB279" s="42" t="n">
        <v>1207961.879441683</v>
      </c>
      <c r="CC279" s="42" t="n"/>
      <c r="CD279" s="32" t="str">
        <f>IF(ROW()&gt;=2+1,IF(COUNT(INDIRECT(ADDRESS(ROW(CB279)-2,COLUMN(CB279))&amp;":"&amp;ADDRESS(ROW(CB279)+2,COLUMN(CB279))))=5,AVERAGE(INDIRECT(ADDRESS(ROW(CB279)-2,COLUMN(CB279))&amp;":"&amp;ADDRESS(ROW(CB279)+2,COLUMN(CB279)))),""),"")</f>
        <v/>
      </c>
      <c r="CL279" s="39" t="b">
        <v>0</v>
      </c>
      <c r="CM279" s="40" t="n"/>
      <c r="CN279" s="40" t="n"/>
      <c r="CO279" s="40" t="n"/>
    </row>
    <row r="280" ht="15.75" customHeight="1" s="38">
      <c r="A280" s="29" t="n">
        <v>44327</v>
      </c>
      <c r="D280" s="31" t="inlineStr">
        <is>
          <t>O</t>
        </is>
      </c>
      <c r="E280" s="31" t="str">
        <f>"PS"</f>
        <v>PS</v>
      </c>
      <c r="F280" s="30">
        <f>FALSE</f>
        <v>0</v>
      </c>
      <c r="G280" s="30" t="n">
        <v>2</v>
      </c>
      <c r="AK280" s="43" t="n">
        <v>27.369</v>
      </c>
      <c r="BF280" s="42" t="n">
        <v>8593.400412600229</v>
      </c>
      <c r="BG280" s="42" t="n"/>
      <c r="BH280" s="32" t="str">
        <f>IF(ROW()&gt;=2+1,IF(COUNT(INDIRECT(ADDRESS(ROW(BF280)-2,COLUMN(BF280))&amp;":"&amp;ADDRESS(ROW(BF280)+2,COLUMN(BF280))))=5,AVERAGE(INDIRECT(ADDRESS(ROW(BF280)-2,COLUMN(BF280))&amp;":"&amp;ADDRESS(ROW(BF280)+2,COLUMN(BF280)))),""),"")</f>
        <v/>
      </c>
      <c r="BL280" s="36" t="n">
        <v>0.0005113691899834884</v>
      </c>
      <c r="BM280" s="36" t="n">
        <v>6.303450185950616e-05</v>
      </c>
      <c r="BN280" s="36" t="n"/>
      <c r="BO280" s="36" t="n"/>
      <c r="BP280" s="36" t="n"/>
      <c r="BQ280" s="36" t="n">
        <v>0.0004354258277961731</v>
      </c>
      <c r="BR280" s="36" t="n">
        <v>0.0001057821685883732</v>
      </c>
      <c r="BS280" s="36" t="n">
        <v>0.0004733975088898307</v>
      </c>
      <c r="BT280" s="36" t="n"/>
      <c r="BU280" s="37" t="str">
        <f>IF(ROW()&gt;=2+1,IF(COUNT(INDIRECT(ADDRESS(ROW(BS280)-2,COLUMN(BS280))&amp;":"&amp;ADDRESS(ROW(BS280)+2,COLUMN(BS280))))=5,AVERAGE(INDIRECT(ADDRESS(ROW(BS280)-2,COLUMN(BS280))&amp;":"&amp;ADDRESS(ROW(BS280)+2,COLUMN(BS280)))),""),"")</f>
        <v/>
      </c>
      <c r="CB280" s="42" t="n">
        <v>1474197.84078157</v>
      </c>
      <c r="CC280" s="42" t="n"/>
      <c r="CD280" s="32" t="str">
        <f>IF(ROW()&gt;=2+1,IF(COUNT(INDIRECT(ADDRESS(ROW(CB280)-2,COLUMN(CB280))&amp;":"&amp;ADDRESS(ROW(CB280)+2,COLUMN(CB280))))=5,AVERAGE(INDIRECT(ADDRESS(ROW(CB280)-2,COLUMN(CB280))&amp;":"&amp;ADDRESS(ROW(CB280)+2,COLUMN(CB280)))),""),"")</f>
        <v/>
      </c>
      <c r="CL280" s="39" t="b">
        <v>1</v>
      </c>
      <c r="CM280" s="39" t="b">
        <v>1</v>
      </c>
      <c r="CN280" s="44" t="n">
        <v>0.576930965</v>
      </c>
      <c r="CO280" s="44" t="n">
        <v>0.374254555</v>
      </c>
    </row>
    <row r="281" ht="15.75" customHeight="1" s="38">
      <c r="A281" s="29" t="n">
        <v>44328</v>
      </c>
      <c r="D281" s="31" t="inlineStr">
        <is>
          <t>O</t>
        </is>
      </c>
      <c r="E281" s="31" t="str">
        <f>"PS"</f>
        <v>PS</v>
      </c>
      <c r="F281" s="30">
        <f>FALSE</f>
        <v>0</v>
      </c>
      <c r="G281" s="30" t="n">
        <v>2</v>
      </c>
      <c r="AK281" s="43" t="n">
        <v>25.954</v>
      </c>
      <c r="BF281" s="42" t="n">
        <v>7180.225673328398</v>
      </c>
      <c r="BG281" s="42" t="n"/>
      <c r="BH281" s="32" t="str">
        <f>IF(ROW()&gt;=2+1,IF(COUNT(INDIRECT(ADDRESS(ROW(BF281)-2,COLUMN(BF281))&amp;":"&amp;ADDRESS(ROW(BF281)+2,COLUMN(BF281))))=5,AVERAGE(INDIRECT(ADDRESS(ROW(BF281)-2,COLUMN(BF281))&amp;":"&amp;ADDRESS(ROW(BF281)+2,COLUMN(BF281)))),""),"")</f>
        <v/>
      </c>
      <c r="BL281" s="36" t="n">
        <v>0.0001897040404035185</v>
      </c>
      <c r="BM281" s="36" t="n">
        <v>4.213199688360901e-05</v>
      </c>
      <c r="BN281" s="36" t="n"/>
      <c r="BO281" s="36" t="n"/>
      <c r="BP281" s="36" t="n"/>
      <c r="BQ281" s="36" t="n">
        <v>0.000181151556351119</v>
      </c>
      <c r="BR281" s="36" t="n">
        <v>3.603394807546021e-05</v>
      </c>
      <c r="BS281" s="36" t="n">
        <v>0.0001854277983773187</v>
      </c>
      <c r="BT281" s="36" t="n"/>
      <c r="BU281" s="37" t="str">
        <f>IF(ROW()&gt;=2+1,IF(COUNT(INDIRECT(ADDRESS(ROW(BS281)-2,COLUMN(BS281))&amp;":"&amp;ADDRESS(ROW(BS281)+2,COLUMN(BS281))))=5,AVERAGE(INDIRECT(ADDRESS(ROW(BS281)-2,COLUMN(BS281))&amp;":"&amp;ADDRESS(ROW(BS281)+2,COLUMN(BS281)))),""),"")</f>
        <v/>
      </c>
      <c r="CB281" s="42" t="n">
        <v>1259626.989872001</v>
      </c>
      <c r="CC281" s="42" t="n"/>
      <c r="CD281" s="32" t="str">
        <f>IF(ROW()&gt;=2+1,IF(COUNT(INDIRECT(ADDRESS(ROW(CB281)-2,COLUMN(CB281))&amp;":"&amp;ADDRESS(ROW(CB281)+2,COLUMN(CB281))))=5,AVERAGE(INDIRECT(ADDRESS(ROW(CB281)-2,COLUMN(CB281))&amp;":"&amp;ADDRESS(ROW(CB281)+2,COLUMN(CB281)))),""),"")</f>
        <v/>
      </c>
      <c r="CL281" s="39" t="b">
        <v>1</v>
      </c>
      <c r="CM281" s="39" t="b">
        <v>1</v>
      </c>
      <c r="CN281" s="44" t="n">
        <v>0.8160890119999999</v>
      </c>
      <c r="CO281" s="44" t="n">
        <v>0.590979332</v>
      </c>
    </row>
    <row r="282" ht="15.75" customHeight="1" s="38">
      <c r="A282" s="29" t="n">
        <v>44329</v>
      </c>
      <c r="D282" s="31" t="inlineStr">
        <is>
          <t>O</t>
        </is>
      </c>
      <c r="E282" s="31" t="str">
        <f>"PS"</f>
        <v>PS</v>
      </c>
      <c r="F282" s="30">
        <f>FALSE</f>
        <v>0</v>
      </c>
      <c r="G282" s="30" t="n">
        <v>2</v>
      </c>
      <c r="AK282" s="43" t="n">
        <v>27.774</v>
      </c>
      <c r="BF282" s="42" t="n">
        <v>6308.913023422972</v>
      </c>
      <c r="BG282" s="42" t="n"/>
      <c r="BH282" s="32" t="str">
        <f>IF(ROW()&gt;=2+1,IF(COUNT(INDIRECT(ADDRESS(ROW(BF282)-2,COLUMN(BF282))&amp;":"&amp;ADDRESS(ROW(BF282)+2,COLUMN(BF282))))=5,AVERAGE(INDIRECT(ADDRESS(ROW(BF282)-2,COLUMN(BF282))&amp;":"&amp;ADDRESS(ROW(BF282)+2,COLUMN(BF282)))),""),"")</f>
        <v/>
      </c>
      <c r="BL282" s="36" t="n">
        <v>0.0006722795662769176</v>
      </c>
      <c r="BM282" s="36" t="n">
        <v>4.492899172254071e-05</v>
      </c>
      <c r="BN282" s="36" t="n"/>
      <c r="BO282" s="36" t="n"/>
      <c r="BP282" s="36" t="n"/>
      <c r="BQ282" s="36" t="n">
        <v>0.0005870659219287872</v>
      </c>
      <c r="BR282" s="36" t="n">
        <v>0.0001664809222639828</v>
      </c>
      <c r="BS282" s="36" t="n">
        <v>0.0006296727441028524</v>
      </c>
      <c r="BT282" s="36" t="n"/>
      <c r="BU282" s="37" t="str">
        <f>IF(ROW()&gt;=2+1,IF(COUNT(INDIRECT(ADDRESS(ROW(BS282)-2,COLUMN(BS282))&amp;":"&amp;ADDRESS(ROW(BS282)+2,COLUMN(BS282))))=5,AVERAGE(INDIRECT(ADDRESS(ROW(BS282)-2,COLUMN(BS282))&amp;":"&amp;ADDRESS(ROW(BS282)+2,COLUMN(BS282)))),""),"")</f>
        <v/>
      </c>
      <c r="CB282" s="42" t="n">
        <v>1085054.178615958</v>
      </c>
      <c r="CC282" s="42" t="n"/>
      <c r="CD282" s="32" t="str">
        <f>IF(ROW()&gt;=2+1,IF(COUNT(INDIRECT(ADDRESS(ROW(CB282)-2,COLUMN(CB282))&amp;":"&amp;ADDRESS(ROW(CB282)+2,COLUMN(CB282))))=5,AVERAGE(INDIRECT(ADDRESS(ROW(CB282)-2,COLUMN(CB282))&amp;":"&amp;ADDRESS(ROW(CB282)+2,COLUMN(CB282)))),""),"")</f>
        <v/>
      </c>
      <c r="CL282" s="39" t="b">
        <v>0</v>
      </c>
      <c r="CM282" s="40" t="n"/>
      <c r="CN282" s="40" t="n"/>
      <c r="CO282" s="40" t="n"/>
    </row>
    <row r="283" ht="15.75" customHeight="1" s="38">
      <c r="A283" s="29" t="n">
        <v>44330</v>
      </c>
      <c r="D283" s="31" t="inlineStr">
        <is>
          <t>O</t>
        </is>
      </c>
      <c r="E283" s="31" t="str">
        <f>"PS"</f>
        <v>PS</v>
      </c>
      <c r="F283" s="30">
        <f>FALSE</f>
        <v>0</v>
      </c>
      <c r="G283" s="30" t="n">
        <v>2</v>
      </c>
      <c r="AK283" s="43" t="n">
        <v>27.037</v>
      </c>
      <c r="BF283" s="42" t="n">
        <v>7072.622161987321</v>
      </c>
      <c r="BG283" s="42" t="n"/>
      <c r="BH283" s="32" t="str">
        <f>IF(ROW()&gt;=2+1,IF(COUNT(INDIRECT(ADDRESS(ROW(BF283)-2,COLUMN(BF283))&amp;":"&amp;ADDRESS(ROW(BF283)+2,COLUMN(BF283))))=5,AVERAGE(INDIRECT(ADDRESS(ROW(BF283)-2,COLUMN(BF283))&amp;":"&amp;ADDRESS(ROW(BF283)+2,COLUMN(BF283)))),""),"")</f>
        <v/>
      </c>
      <c r="BL283" s="36" t="n">
        <v>0.000332531579717809</v>
      </c>
      <c r="BM283" s="36" t="n">
        <v>6.625991986518986e-05</v>
      </c>
      <c r="BN283" s="36" t="n"/>
      <c r="BO283" s="36" t="n"/>
      <c r="BP283" s="36" t="n"/>
      <c r="BQ283" s="36" t="n">
        <v>0.0002340813803344752</v>
      </c>
      <c r="BR283" s="36" t="n">
        <v>1.814016760139193e-05</v>
      </c>
      <c r="BS283" s="36" t="n">
        <v>0.0002833064800261421</v>
      </c>
      <c r="BT283" s="36" t="n"/>
      <c r="BU283" s="37" t="str">
        <f>IF(ROW()&gt;=2+1,IF(COUNT(INDIRECT(ADDRESS(ROW(BS283)-2,COLUMN(BS283))&amp;":"&amp;ADDRESS(ROW(BS283)+2,COLUMN(BS283))))=5,AVERAGE(INDIRECT(ADDRESS(ROW(BS283)-2,COLUMN(BS283))&amp;":"&amp;ADDRESS(ROW(BS283)+2,COLUMN(BS283)))),""),"")</f>
        <v/>
      </c>
      <c r="CB283" s="42" t="n">
        <v>1142104.708273118</v>
      </c>
      <c r="CC283" s="42" t="n"/>
      <c r="CD283" s="32" t="str">
        <f>IF(ROW()&gt;=2+1,IF(COUNT(INDIRECT(ADDRESS(ROW(CB283)-2,COLUMN(CB283))&amp;":"&amp;ADDRESS(ROW(CB283)+2,COLUMN(CB283))))=5,AVERAGE(INDIRECT(ADDRESS(ROW(CB283)-2,COLUMN(CB283))&amp;":"&amp;ADDRESS(ROW(CB283)+2,COLUMN(CB283)))),""),"")</f>
        <v/>
      </c>
      <c r="CL283" s="39" t="b">
        <v>0</v>
      </c>
      <c r="CM283" s="40" t="n"/>
      <c r="CN283" s="40" t="n"/>
      <c r="CO283" s="40" t="n"/>
    </row>
    <row r="284" ht="15.75" customHeight="1" s="38">
      <c r="A284" s="29" t="n">
        <v>44331</v>
      </c>
      <c r="D284" s="31" t="inlineStr">
        <is>
          <t>O</t>
        </is>
      </c>
      <c r="E284" s="31" t="str">
        <f>"PS"</f>
        <v>PS</v>
      </c>
      <c r="F284" s="30">
        <f>FALSE</f>
        <v>0</v>
      </c>
      <c r="G284" s="30" t="n">
        <v>2</v>
      </c>
      <c r="AK284" s="43" t="n">
        <v>27.131</v>
      </c>
      <c r="BF284" s="42" t="n">
        <v>5421.414727800246</v>
      </c>
      <c r="BG284" s="42" t="n"/>
      <c r="BH284" s="32" t="str">
        <f>IF(ROW()&gt;=2+1,IF(COUNT(INDIRECT(ADDRESS(ROW(BF284)-2,COLUMN(BF284))&amp;":"&amp;ADDRESS(ROW(BF284)+2,COLUMN(BF284))))=5,AVERAGE(INDIRECT(ADDRESS(ROW(BF284)-2,COLUMN(BF284))&amp;":"&amp;ADDRESS(ROW(BF284)+2,COLUMN(BF284)))),""),"")</f>
        <v/>
      </c>
      <c r="BL284" s="36" t="n">
        <v>0.0002922987334943205</v>
      </c>
      <c r="BM284" s="36" t="n">
        <v>7.342981095113239e-06</v>
      </c>
      <c r="BN284" s="36" t="n"/>
      <c r="BO284" s="36" t="n"/>
      <c r="BP284" s="36" t="n"/>
      <c r="BQ284" s="36" t="n">
        <v>0.0001570415865433834</v>
      </c>
      <c r="BR284" s="36" t="n">
        <v>1.723598640072098e-05</v>
      </c>
      <c r="BS284" s="36" t="n">
        <v>0.000224670160018852</v>
      </c>
      <c r="BT284" s="36" t="n"/>
      <c r="BU284" s="37" t="str">
        <f>IF(ROW()&gt;=2+1,IF(COUNT(INDIRECT(ADDRESS(ROW(BS284)-2,COLUMN(BS284))&amp;":"&amp;ADDRESS(ROW(BS284)+2,COLUMN(BS284))))=5,AVERAGE(INDIRECT(ADDRESS(ROW(BS284)-2,COLUMN(BS284))&amp;":"&amp;ADDRESS(ROW(BS284)+2,COLUMN(BS284)))),""),"")</f>
        <v/>
      </c>
      <c r="CB284" s="42" t="n">
        <v>940195.2956319383</v>
      </c>
      <c r="CC284" s="42" t="n"/>
      <c r="CD284" s="32" t="str">
        <f>IF(ROW()&gt;=2+1,IF(COUNT(INDIRECT(ADDRESS(ROW(CB284)-2,COLUMN(CB284))&amp;":"&amp;ADDRESS(ROW(CB284)+2,COLUMN(CB284))))=5,AVERAGE(INDIRECT(ADDRESS(ROW(CB284)-2,COLUMN(CB284))&amp;":"&amp;ADDRESS(ROW(CB284)+2,COLUMN(CB284)))),""),"")</f>
        <v/>
      </c>
      <c r="CL284" s="39" t="b">
        <v>1</v>
      </c>
      <c r="CM284" s="39" t="b">
        <v>1</v>
      </c>
      <c r="CN284" s="44" t="n">
        <v>0.606140873</v>
      </c>
      <c r="CO284" s="44" t="n">
        <v>0.402623374</v>
      </c>
    </row>
    <row r="285" ht="15.75" customHeight="1" s="38">
      <c r="A285" s="29" t="n">
        <v>44332</v>
      </c>
      <c r="D285" s="31" t="inlineStr">
        <is>
          <t>O</t>
        </is>
      </c>
      <c r="E285" s="31" t="str">
        <f>"PS"</f>
        <v>PS</v>
      </c>
      <c r="F285" s="30">
        <f>FALSE</f>
        <v>0</v>
      </c>
      <c r="G285" s="30" t="n">
        <v>2</v>
      </c>
      <c r="AK285" s="43" t="n">
        <v>27.703</v>
      </c>
      <c r="BF285" s="42" t="n">
        <v>4878.82903027228</v>
      </c>
      <c r="BG285" s="42" t="n"/>
      <c r="BH285" s="32" t="str">
        <f>IF(ROW()&gt;=2+1,IF(COUNT(INDIRECT(ADDRESS(ROW(BF285)-2,COLUMN(BF285))&amp;":"&amp;ADDRESS(ROW(BF285)+2,COLUMN(BF285))))=5,AVERAGE(INDIRECT(ADDRESS(ROW(BF285)-2,COLUMN(BF285))&amp;":"&amp;ADDRESS(ROW(BF285)+2,COLUMN(BF285)))),""),"")</f>
        <v/>
      </c>
      <c r="BL285" s="36" t="n">
        <v>0.0002490267875064338</v>
      </c>
      <c r="BM285" s="36" t="n">
        <v>2.792580740696254e-05</v>
      </c>
      <c r="BN285" s="36" t="n"/>
      <c r="BO285" s="36" t="n"/>
      <c r="BP285" s="36" t="n"/>
      <c r="BQ285" s="36" t="n">
        <v>0.0003096474269501119</v>
      </c>
      <c r="BR285" s="36" t="n">
        <v>5.194109888141735e-05</v>
      </c>
      <c r="BS285" s="36" t="n">
        <v>0.0002793371072282729</v>
      </c>
      <c r="BT285" s="36" t="n"/>
      <c r="BU285" s="37" t="str">
        <f>IF(ROW()&gt;=2+1,IF(COUNT(INDIRECT(ADDRESS(ROW(BS285)-2,COLUMN(BS285))&amp;":"&amp;ADDRESS(ROW(BS285)+2,COLUMN(BS285))))=5,AVERAGE(INDIRECT(ADDRESS(ROW(BS285)-2,COLUMN(BS285))&amp;":"&amp;ADDRESS(ROW(BS285)+2,COLUMN(BS285)))),""),"")</f>
        <v/>
      </c>
      <c r="CB285" s="42" t="n">
        <v>839780.6439081915</v>
      </c>
      <c r="CC285" s="42" t="n"/>
      <c r="CD285" s="32" t="str">
        <f>IF(ROW()&gt;=2+1,IF(COUNT(INDIRECT(ADDRESS(ROW(CB285)-2,COLUMN(CB285))&amp;":"&amp;ADDRESS(ROW(CB285)+2,COLUMN(CB285))))=5,AVERAGE(INDIRECT(ADDRESS(ROW(CB285)-2,COLUMN(CB285))&amp;":"&amp;ADDRESS(ROW(CB285)+2,COLUMN(CB285)))),""),"")</f>
        <v/>
      </c>
      <c r="CL285" s="39" t="b">
        <v>1</v>
      </c>
      <c r="CM285" s="39" t="b">
        <v>1</v>
      </c>
      <c r="CN285" s="44" t="n">
        <v>0.836520721</v>
      </c>
      <c r="CO285" s="44" t="n">
        <v>0.19790521</v>
      </c>
    </row>
    <row r="286" ht="15.75" customHeight="1" s="38">
      <c r="A286" s="29" t="n">
        <v>44333</v>
      </c>
      <c r="D286" s="31" t="inlineStr">
        <is>
          <t>O</t>
        </is>
      </c>
      <c r="E286" s="31" t="str">
        <f>"PS"</f>
        <v>PS</v>
      </c>
      <c r="F286" s="30">
        <f>FALSE</f>
        <v>0</v>
      </c>
      <c r="G286" s="30" t="n">
        <v>2</v>
      </c>
      <c r="AK286" s="43" t="n">
        <v>27.04</v>
      </c>
      <c r="BF286" s="42" t="n">
        <v>4609.46545269016</v>
      </c>
      <c r="BG286" s="42" t="n"/>
      <c r="BH286" s="32" t="str">
        <f>IF(ROW()&gt;=2+1,IF(COUNT(INDIRECT(ADDRESS(ROW(BF286)-2,COLUMN(BF286))&amp;":"&amp;ADDRESS(ROW(BF286)+2,COLUMN(BF286))))=5,AVERAGE(INDIRECT(ADDRESS(ROW(BF286)-2,COLUMN(BF286))&amp;":"&amp;ADDRESS(ROW(BF286)+2,COLUMN(BF286)))),""),"")</f>
        <v/>
      </c>
      <c r="BL286" s="36" t="n">
        <v>0.0002286871784538447</v>
      </c>
      <c r="BM286" s="36" t="n">
        <v>4.830908557792746e-05</v>
      </c>
      <c r="BN286" s="36" t="n"/>
      <c r="BO286" s="36" t="n"/>
      <c r="BP286" s="36" t="n"/>
      <c r="BQ286" s="36" t="n">
        <v>0.0002122910871631962</v>
      </c>
      <c r="BR286" s="36" t="n">
        <v>8.14659708841e-06</v>
      </c>
      <c r="BS286" s="36" t="n">
        <v>0.0002204891328085205</v>
      </c>
      <c r="BT286" s="36" t="n"/>
      <c r="BU286" s="37" t="str">
        <f>IF(ROW()&gt;=2+1,IF(COUNT(INDIRECT(ADDRESS(ROW(BS286)-2,COLUMN(BS286))&amp;":"&amp;ADDRESS(ROW(BS286)+2,COLUMN(BS286))))=5,AVERAGE(INDIRECT(ADDRESS(ROW(BS286)-2,COLUMN(BS286))&amp;":"&amp;ADDRESS(ROW(BS286)+2,COLUMN(BS286)))),""),"")</f>
        <v/>
      </c>
      <c r="CB286" s="42" t="n">
        <v>780117.4568769145</v>
      </c>
      <c r="CC286" s="42" t="n"/>
      <c r="CD286" s="32" t="str">
        <f>IF(ROW()&gt;=2+1,IF(COUNT(INDIRECT(ADDRESS(ROW(CB286)-2,COLUMN(CB286))&amp;":"&amp;ADDRESS(ROW(CB286)+2,COLUMN(CB286))))=5,AVERAGE(INDIRECT(ADDRESS(ROW(CB286)-2,COLUMN(CB286))&amp;":"&amp;ADDRESS(ROW(CB286)+2,COLUMN(CB286)))),""),"")</f>
        <v/>
      </c>
      <c r="CL286" s="39" t="b">
        <v>1</v>
      </c>
      <c r="CM286" s="39" t="b">
        <v>1</v>
      </c>
      <c r="CN286" s="44" t="n">
        <v>1</v>
      </c>
      <c r="CO286" s="44" t="n">
        <v>0</v>
      </c>
    </row>
    <row r="287" ht="15.75" customHeight="1" s="38">
      <c r="A287" s="29" t="n">
        <v>44334</v>
      </c>
      <c r="D287" s="31" t="inlineStr">
        <is>
          <t>O</t>
        </is>
      </c>
      <c r="E287" s="31" t="str">
        <f>"PS"</f>
        <v>PS</v>
      </c>
      <c r="F287" s="30">
        <f>FALSE</f>
        <v>0</v>
      </c>
      <c r="G287" s="30" t="n">
        <v>2</v>
      </c>
      <c r="AK287" s="43" t="n">
        <v>26.723</v>
      </c>
      <c r="BF287" s="42" t="n">
        <v>7886.367422748614</v>
      </c>
      <c r="BG287" s="42" t="n"/>
      <c r="BH287" s="32" t="str">
        <f>IF(ROW()&gt;=2+1,IF(COUNT(INDIRECT(ADDRESS(ROW(BF287)-2,COLUMN(BF287))&amp;":"&amp;ADDRESS(ROW(BF287)+2,COLUMN(BF287))))=5,AVERAGE(INDIRECT(ADDRESS(ROW(BF287)-2,COLUMN(BF287))&amp;":"&amp;ADDRESS(ROW(BF287)+2,COLUMN(BF287)))),""),"")</f>
        <v/>
      </c>
      <c r="BL287" s="36" t="n">
        <v>0.0002573368788411896</v>
      </c>
      <c r="BM287" s="36" t="n">
        <v>2.544950159775073e-05</v>
      </c>
      <c r="BN287" s="36" t="n"/>
      <c r="BO287" s="36" t="n"/>
      <c r="BP287" s="36" t="n"/>
      <c r="BQ287" s="36" t="n">
        <v>0.0002862459361978913</v>
      </c>
      <c r="BR287" s="36" t="n">
        <v>2.123348426655475e-05</v>
      </c>
      <c r="BS287" s="36" t="n">
        <v>0.0002717914075195404</v>
      </c>
      <c r="BT287" s="36" t="n"/>
      <c r="BU287" s="37" t="str">
        <f>IF(ROW()&gt;=2+1,IF(COUNT(INDIRECT(ADDRESS(ROW(BS287)-2,COLUMN(BS287))&amp;":"&amp;ADDRESS(ROW(BS287)+2,COLUMN(BS287))))=5,AVERAGE(INDIRECT(ADDRESS(ROW(BS287)-2,COLUMN(BS287))&amp;":"&amp;ADDRESS(ROW(BS287)+2,COLUMN(BS287)))),""),"")</f>
        <v/>
      </c>
      <c r="CB287" s="42" t="n">
        <v>536825.030466498</v>
      </c>
      <c r="CC287" s="42" t="n"/>
      <c r="CD287" s="32" t="str">
        <f>IF(ROW()&gt;=2+1,IF(COUNT(INDIRECT(ADDRESS(ROW(CB287)-2,COLUMN(CB287))&amp;":"&amp;ADDRESS(ROW(CB287)+2,COLUMN(CB287))))=5,AVERAGE(INDIRECT(ADDRESS(ROW(CB287)-2,COLUMN(CB287))&amp;":"&amp;ADDRESS(ROW(CB287)+2,COLUMN(CB287)))),""),"")</f>
        <v/>
      </c>
      <c r="CL287" s="39" t="b">
        <v>1</v>
      </c>
      <c r="CM287" s="39" t="b">
        <v>1</v>
      </c>
      <c r="CN287" s="44" t="n">
        <v>1</v>
      </c>
      <c r="CO287" s="44" t="n">
        <v>0</v>
      </c>
    </row>
    <row r="288" ht="15.75" customHeight="1" s="38">
      <c r="A288" s="29" t="n">
        <v>44335</v>
      </c>
      <c r="D288" s="31" t="inlineStr">
        <is>
          <t>O</t>
        </is>
      </c>
      <c r="E288" s="31" t="str">
        <f>"PS"</f>
        <v>PS</v>
      </c>
      <c r="F288" s="30">
        <f>FALSE</f>
        <v>0</v>
      </c>
      <c r="G288" s="30" t="n">
        <v>2</v>
      </c>
      <c r="AK288" s="43" t="n">
        <v>26.459</v>
      </c>
      <c r="BF288" s="42" t="n">
        <v>4436.237028258331</v>
      </c>
      <c r="BG288" s="42" t="n"/>
      <c r="BH288" s="32" t="str">
        <f>IF(ROW()&gt;=2+1,IF(COUNT(INDIRECT(ADDRESS(ROW(BF288)-2,COLUMN(BF288))&amp;":"&amp;ADDRESS(ROW(BF288)+2,COLUMN(BF288))))=5,AVERAGE(INDIRECT(ADDRESS(ROW(BF288)-2,COLUMN(BF288))&amp;":"&amp;ADDRESS(ROW(BF288)+2,COLUMN(BF288)))),""),"")</f>
        <v/>
      </c>
      <c r="BL288" s="36" t="n">
        <v>0.0001725528891529115</v>
      </c>
      <c r="BM288" s="36" t="n">
        <v>1.042690240263063e-05</v>
      </c>
      <c r="BN288" s="36" t="n"/>
      <c r="BO288" s="36" t="n"/>
      <c r="BP288" s="36" t="n"/>
      <c r="BQ288" s="36" t="n">
        <v>0.0001473303455934989</v>
      </c>
      <c r="BR288" s="36" t="n">
        <v>3.128682981564809e-05</v>
      </c>
      <c r="BS288" s="36" t="n">
        <v>0.0001599416173732052</v>
      </c>
      <c r="BT288" s="36" t="n"/>
      <c r="BU288" s="37" t="str">
        <f>IF(ROW()&gt;=2+1,IF(COUNT(INDIRECT(ADDRESS(ROW(BS288)-2,COLUMN(BS288))&amp;":"&amp;ADDRESS(ROW(BS288)+2,COLUMN(BS288))))=5,AVERAGE(INDIRECT(ADDRESS(ROW(BS288)-2,COLUMN(BS288))&amp;":"&amp;ADDRESS(ROW(BS288)+2,COLUMN(BS288)))),""),"")</f>
        <v/>
      </c>
      <c r="CB288" s="42" t="n">
        <v>769920.0268468038</v>
      </c>
      <c r="CC288" s="42" t="n"/>
      <c r="CD288" s="32" t="str">
        <f>IF(ROW()&gt;=2+1,IF(COUNT(INDIRECT(ADDRESS(ROW(CB288)-2,COLUMN(CB288))&amp;":"&amp;ADDRESS(ROW(CB288)+2,COLUMN(CB288))))=5,AVERAGE(INDIRECT(ADDRESS(ROW(CB288)-2,COLUMN(CB288))&amp;":"&amp;ADDRESS(ROW(CB288)+2,COLUMN(CB288)))),""),"")</f>
        <v/>
      </c>
      <c r="CL288" s="39" t="b">
        <v>0</v>
      </c>
      <c r="CM288" s="40" t="n"/>
      <c r="CN288" s="40" t="n"/>
      <c r="CO288" s="40" t="n"/>
    </row>
    <row r="289" ht="15.75" customHeight="1" s="38">
      <c r="A289" s="29" t="n">
        <v>44336</v>
      </c>
      <c r="D289" s="31" t="inlineStr">
        <is>
          <t>O</t>
        </is>
      </c>
      <c r="E289" s="31" t="str">
        <f>"PS"</f>
        <v>PS</v>
      </c>
      <c r="F289" s="30">
        <f>FALSE</f>
        <v>0</v>
      </c>
      <c r="G289" s="30" t="n">
        <v>2</v>
      </c>
      <c r="AK289" s="43" t="n">
        <v>27.429</v>
      </c>
      <c r="BF289" s="42" t="n">
        <v>1648.251581867359</v>
      </c>
      <c r="BG289" s="42" t="n"/>
      <c r="BH289" s="32" t="str">
        <f>IF(ROW()&gt;=2+1,IF(COUNT(INDIRECT(ADDRESS(ROW(BF289)-2,COLUMN(BF289))&amp;":"&amp;ADDRESS(ROW(BF289)+2,COLUMN(BF289))))=5,AVERAGE(INDIRECT(ADDRESS(ROW(BF289)-2,COLUMN(BF289))&amp;":"&amp;ADDRESS(ROW(BF289)+2,COLUMN(BF289)))),""),"")</f>
        <v/>
      </c>
      <c r="BL289" s="36" t="n">
        <v>0.0001226547493250583</v>
      </c>
      <c r="BM289" s="36" t="n">
        <v>4.411823913535841e-05</v>
      </c>
      <c r="BN289" s="36" t="n"/>
      <c r="BO289" s="36" t="n"/>
      <c r="BP289" s="36" t="n"/>
      <c r="BQ289" s="36" t="n">
        <v>5.311812452270762e-05</v>
      </c>
      <c r="BR289" s="36" t="n">
        <v>1.754046646947989e-05</v>
      </c>
      <c r="BS289" s="36" t="n">
        <v>8.788643692388297e-05</v>
      </c>
      <c r="BT289" s="36" t="n"/>
      <c r="BU289" s="37" t="str">
        <f>IF(ROW()&gt;=2+1,IF(COUNT(INDIRECT(ADDRESS(ROW(BS289)-2,COLUMN(BS289))&amp;":"&amp;ADDRESS(ROW(BS289)+2,COLUMN(BS289))))=5,AVERAGE(INDIRECT(ADDRESS(ROW(BS289)-2,COLUMN(BS289))&amp;":"&amp;ADDRESS(ROW(BS289)+2,COLUMN(BS289)))),""),"")</f>
        <v/>
      </c>
      <c r="CB289" s="42" t="n">
        <v>289585.441047231</v>
      </c>
      <c r="CC289" s="42" t="n"/>
      <c r="CD289" s="32" t="str">
        <f>IF(ROW()&gt;=2+1,IF(COUNT(INDIRECT(ADDRESS(ROW(CB289)-2,COLUMN(CB289))&amp;":"&amp;ADDRESS(ROW(CB289)+2,COLUMN(CB289))))=5,AVERAGE(INDIRECT(ADDRESS(ROW(CB289)-2,COLUMN(CB289))&amp;":"&amp;ADDRESS(ROW(CB289)+2,COLUMN(CB289)))),""),"")</f>
        <v/>
      </c>
      <c r="CL289" s="39" t="b">
        <v>0</v>
      </c>
      <c r="CM289" s="40" t="n"/>
      <c r="CN289" s="40" t="n"/>
      <c r="CO289" s="40" t="n"/>
    </row>
    <row r="290" ht="15.75" customHeight="1" s="38">
      <c r="A290" s="29" t="n">
        <v>44337</v>
      </c>
      <c r="D290" s="31" t="inlineStr">
        <is>
          <t>O</t>
        </is>
      </c>
      <c r="E290" s="31" t="str">
        <f>"PS"</f>
        <v>PS</v>
      </c>
      <c r="F290" s="30">
        <f>FALSE</f>
        <v>0</v>
      </c>
      <c r="G290" s="30" t="n">
        <v>2</v>
      </c>
      <c r="AK290" s="43" t="n">
        <v>27.468</v>
      </c>
      <c r="BF290" s="42" t="n">
        <v>1650.272015674821</v>
      </c>
      <c r="BG290" s="42" t="n"/>
      <c r="BH290" s="32" t="str">
        <f>IF(ROW()&gt;=2+1,IF(COUNT(INDIRECT(ADDRESS(ROW(BF290)-2,COLUMN(BF290))&amp;":"&amp;ADDRESS(ROW(BF290)+2,COLUMN(BF290))))=5,AVERAGE(INDIRECT(ADDRESS(ROW(BF290)-2,COLUMN(BF290))&amp;":"&amp;ADDRESS(ROW(BF290)+2,COLUMN(BF290)))),""),"")</f>
        <v/>
      </c>
      <c r="BL290" s="36" t="n">
        <v>8.926318673608171e-05</v>
      </c>
      <c r="BM290" s="36" t="n">
        <v>2.70273181034872e-05</v>
      </c>
      <c r="BN290" s="36" t="n"/>
      <c r="BO290" s="36" t="n"/>
      <c r="BP290" s="36" t="n"/>
      <c r="BQ290" s="36" t="n">
        <v>8.609232046103588e-05</v>
      </c>
      <c r="BR290" s="36" t="n">
        <v>3.57235460353357e-05</v>
      </c>
      <c r="BS290" s="36" t="n">
        <v>8.767775359855879e-05</v>
      </c>
      <c r="BT290" s="36" t="n"/>
      <c r="BU290" s="37" t="str">
        <f>IF(ROW()&gt;=2+1,IF(COUNT(INDIRECT(ADDRESS(ROW(BS290)-2,COLUMN(BS290))&amp;":"&amp;ADDRESS(ROW(BS290)+2,COLUMN(BS290))))=5,AVERAGE(INDIRECT(ADDRESS(ROW(BS290)-2,COLUMN(BS290))&amp;":"&amp;ADDRESS(ROW(BS290)+2,COLUMN(BS290)))),""),"")</f>
        <v/>
      </c>
      <c r="CB290" s="42" t="n">
        <v>272897.2318720669</v>
      </c>
      <c r="CC290" s="42" t="n"/>
      <c r="CD290" s="32" t="str">
        <f>IF(ROW()&gt;=2+1,IF(COUNT(INDIRECT(ADDRESS(ROW(CB290)-2,COLUMN(CB290))&amp;":"&amp;ADDRESS(ROW(CB290)+2,COLUMN(CB290))))=5,AVERAGE(INDIRECT(ADDRESS(ROW(CB290)-2,COLUMN(CB290))&amp;":"&amp;ADDRESS(ROW(CB290)+2,COLUMN(CB290)))),""),"")</f>
        <v/>
      </c>
      <c r="CL290" s="39" t="b">
        <v>0</v>
      </c>
      <c r="CM290" s="40" t="n"/>
      <c r="CN290" s="40" t="n"/>
      <c r="CO290" s="40" t="n"/>
    </row>
    <row r="291" ht="15.75" customHeight="1" s="38">
      <c r="A291" s="29" t="n">
        <v>44338</v>
      </c>
      <c r="D291" s="31" t="inlineStr">
        <is>
          <t>O</t>
        </is>
      </c>
      <c r="E291" s="31" t="str">
        <f>"PS"</f>
        <v>PS</v>
      </c>
      <c r="F291" s="30">
        <f>FALSE</f>
        <v>0</v>
      </c>
      <c r="G291" s="30" t="n">
        <v>2</v>
      </c>
      <c r="AK291" s="43" t="n">
        <v>27.896</v>
      </c>
      <c r="BF291" s="42" t="n">
        <v>2380.365085222586</v>
      </c>
      <c r="BG291" s="42" t="n"/>
      <c r="BH291" s="32" t="str">
        <f>IF(ROW()&gt;=2+1,IF(COUNT(INDIRECT(ADDRESS(ROW(BF291)-2,COLUMN(BF291))&amp;":"&amp;ADDRESS(ROW(BF291)+2,COLUMN(BF291))))=5,AVERAGE(INDIRECT(ADDRESS(ROW(BF291)-2,COLUMN(BF291))&amp;":"&amp;ADDRESS(ROW(BF291)+2,COLUMN(BF291)))),""),"")</f>
        <v/>
      </c>
      <c r="BL291" s="36" t="n">
        <v>0.0001259589040659426</v>
      </c>
      <c r="BM291" s="36" t="n">
        <v>2.289090072428476e-05</v>
      </c>
      <c r="BN291" s="36" t="n"/>
      <c r="BO291" s="36" t="n"/>
      <c r="BP291" s="36" t="n"/>
      <c r="BQ291" s="36" t="n">
        <v>0.0002184208276593326</v>
      </c>
      <c r="BR291" s="36" t="n">
        <v>5.921497914838778e-05</v>
      </c>
      <c r="BS291" s="36" t="n">
        <v>0.0001721898658626376</v>
      </c>
      <c r="BT291" s="36" t="n"/>
      <c r="BU291" s="37" t="str">
        <f>IF(ROW()&gt;=2+1,IF(COUNT(INDIRECT(ADDRESS(ROW(BS291)-2,COLUMN(BS291))&amp;":"&amp;ADDRESS(ROW(BS291)+2,COLUMN(BS291))))=5,AVERAGE(INDIRECT(ADDRESS(ROW(BS291)-2,COLUMN(BS291))&amp;":"&amp;ADDRESS(ROW(BS291)+2,COLUMN(BS291)))),""),"")</f>
        <v/>
      </c>
      <c r="CB291" s="42" t="n">
        <v>428793.0155392836</v>
      </c>
      <c r="CC291" s="42" t="n"/>
      <c r="CD291" s="32" t="str">
        <f>IF(ROW()&gt;=2+1,IF(COUNT(INDIRECT(ADDRESS(ROW(CB291)-2,COLUMN(CB291))&amp;":"&amp;ADDRESS(ROW(CB291)+2,COLUMN(CB291))))=5,AVERAGE(INDIRECT(ADDRESS(ROW(CB291)-2,COLUMN(CB291))&amp;":"&amp;ADDRESS(ROW(CB291)+2,COLUMN(CB291)))),""),"")</f>
        <v/>
      </c>
      <c r="CL291" s="39" t="b">
        <v>0</v>
      </c>
      <c r="CM291" s="40" t="n"/>
      <c r="CN291" s="40" t="n"/>
      <c r="CO291" s="40" t="n"/>
    </row>
    <row r="292" ht="15.75" customHeight="1" s="38">
      <c r="A292" s="29" t="n">
        <v>44339</v>
      </c>
      <c r="D292" s="31" t="inlineStr">
        <is>
          <t>O</t>
        </is>
      </c>
      <c r="E292" s="31" t="str">
        <f>"PS"</f>
        <v>PS</v>
      </c>
      <c r="F292" s="30">
        <f>FALSE</f>
        <v>0</v>
      </c>
      <c r="G292" s="30" t="n">
        <v>2</v>
      </c>
      <c r="AK292" s="43" t="n">
        <v>26.875</v>
      </c>
      <c r="BF292" s="42" t="n">
        <v>2916.35916758336</v>
      </c>
      <c r="BG292" s="42" t="n"/>
      <c r="BH292" s="32" t="str">
        <f>IF(ROW()&gt;=2+1,IF(COUNT(INDIRECT(ADDRESS(ROW(BF292)-2,COLUMN(BF292))&amp;":"&amp;ADDRESS(ROW(BF292)+2,COLUMN(BF292))))=5,AVERAGE(INDIRECT(ADDRESS(ROW(BF292)-2,COLUMN(BF292))&amp;":"&amp;ADDRESS(ROW(BF292)+2,COLUMN(BF292)))),""),"")</f>
        <v/>
      </c>
      <c r="BL292" s="36" t="n">
        <v>0.0001118012393583653</v>
      </c>
      <c r="BM292" s="36" t="n">
        <v>4.836882264991839e-06</v>
      </c>
      <c r="BN292" s="36" t="n"/>
      <c r="BO292" s="36" t="n"/>
      <c r="BP292" s="36" t="n"/>
      <c r="BQ292" s="36" t="n">
        <v>0.0001006995171601508</v>
      </c>
      <c r="BR292" s="36" t="n">
        <v>1.654790304402796e-05</v>
      </c>
      <c r="BS292" s="36" t="n">
        <v>0.000106250378259258</v>
      </c>
      <c r="BT292" s="36" t="n"/>
      <c r="BU292" s="37" t="str">
        <f>IF(ROW()&gt;=2+1,IF(COUNT(INDIRECT(ADDRESS(ROW(BS292)-2,COLUMN(BS292))&amp;":"&amp;ADDRESS(ROW(BS292)+2,COLUMN(BS292))))=5,AVERAGE(INDIRECT(ADDRESS(ROW(BS292)-2,COLUMN(BS292))&amp;":"&amp;ADDRESS(ROW(BS292)+2,COLUMN(BS292)))),""),"")</f>
        <v/>
      </c>
      <c r="CB292" s="42" t="n">
        <v>503276.1015498603</v>
      </c>
      <c r="CC292" s="42" t="n"/>
      <c r="CD292" s="32" t="str">
        <f>IF(ROW()&gt;=2+1,IF(COUNT(INDIRECT(ADDRESS(ROW(CB292)-2,COLUMN(CB292))&amp;":"&amp;ADDRESS(ROW(CB292)+2,COLUMN(CB292))))=5,AVERAGE(INDIRECT(ADDRESS(ROW(CB292)-2,COLUMN(CB292))&amp;":"&amp;ADDRESS(ROW(CB292)+2,COLUMN(CB292)))),""),"")</f>
        <v/>
      </c>
      <c r="CL292" s="39" t="b">
        <v>1</v>
      </c>
      <c r="CM292" s="39" t="b">
        <v>1</v>
      </c>
      <c r="CN292" s="44" t="n">
        <v>0.741920851</v>
      </c>
      <c r="CO292" s="44" t="n">
        <v>0.275576031</v>
      </c>
    </row>
    <row r="293" ht="15.75" customHeight="1" s="38">
      <c r="A293" s="29" t="n">
        <v>44340</v>
      </c>
      <c r="D293" s="31" t="inlineStr">
        <is>
          <t>O</t>
        </is>
      </c>
      <c r="E293" s="31" t="str">
        <f>"PS"</f>
        <v>PS</v>
      </c>
      <c r="F293" s="30">
        <f>FALSE</f>
        <v>0</v>
      </c>
      <c r="G293" s="30" t="n">
        <v>2</v>
      </c>
      <c r="AK293" s="43" t="n">
        <v>26.471</v>
      </c>
      <c r="BF293" s="42" t="n">
        <v>3672.450016682654</v>
      </c>
      <c r="BG293" s="42" t="n"/>
      <c r="BH293" s="32" t="str">
        <f>IF(ROW()&gt;=2+1,IF(COUNT(INDIRECT(ADDRESS(ROW(BF293)-2,COLUMN(BF293))&amp;":"&amp;ADDRESS(ROW(BF293)+2,COLUMN(BF293))))=5,AVERAGE(INDIRECT(ADDRESS(ROW(BF293)-2,COLUMN(BF293))&amp;":"&amp;ADDRESS(ROW(BF293)+2,COLUMN(BF293)))),""),"")</f>
        <v/>
      </c>
      <c r="BL293" s="36" t="n">
        <v>0.000101525035570728</v>
      </c>
      <c r="BM293" s="36" t="n">
        <v>3.069642801772137e-05</v>
      </c>
      <c r="BN293" s="36" t="n"/>
      <c r="BO293" s="36" t="n"/>
      <c r="BP293" s="36" t="n"/>
      <c r="BQ293" s="36" t="n">
        <v>0.0001034528215263466</v>
      </c>
      <c r="BR293" s="36" t="n">
        <v>3.802457986906459e-05</v>
      </c>
      <c r="BS293" s="36" t="n">
        <v>0.0001024889285485373</v>
      </c>
      <c r="BT293" s="36" t="n"/>
      <c r="BU293" s="37" t="str">
        <f>IF(ROW()&gt;=2+1,IF(COUNT(INDIRECT(ADDRESS(ROW(BS293)-2,COLUMN(BS293))&amp;":"&amp;ADDRESS(ROW(BS293)+2,COLUMN(BS293))))=5,AVERAGE(INDIRECT(ADDRESS(ROW(BS293)-2,COLUMN(BS293))&amp;":"&amp;ADDRESS(ROW(BS293)+2,COLUMN(BS293)))),""),"")</f>
        <v/>
      </c>
      <c r="CB293" s="42" t="n">
        <v>586664.7090400123</v>
      </c>
      <c r="CC293" s="42" t="n"/>
      <c r="CD293" s="32" t="str">
        <f>IF(ROW()&gt;=2+1,IF(COUNT(INDIRECT(ADDRESS(ROW(CB293)-2,COLUMN(CB293))&amp;":"&amp;ADDRESS(ROW(CB293)+2,COLUMN(CB293))))=5,AVERAGE(INDIRECT(ADDRESS(ROW(CB293)-2,COLUMN(CB293))&amp;":"&amp;ADDRESS(ROW(CB293)+2,COLUMN(CB293)))),""),"")</f>
        <v/>
      </c>
      <c r="CL293" s="39" t="b">
        <v>1</v>
      </c>
      <c r="CM293" s="39" t="b">
        <v>1</v>
      </c>
      <c r="CN293" s="44" t="n">
        <v>0.697952129</v>
      </c>
      <c r="CO293" s="44" t="n">
        <v>0.489960445</v>
      </c>
    </row>
    <row r="294" ht="15.75" customHeight="1" s="38">
      <c r="A294" s="29" t="n">
        <v>44341</v>
      </c>
      <c r="D294" s="31" t="inlineStr">
        <is>
          <t>O</t>
        </is>
      </c>
      <c r="E294" s="31" t="str">
        <f>"PS"</f>
        <v>PS</v>
      </c>
      <c r="F294" s="30">
        <f>FALSE</f>
        <v>0</v>
      </c>
      <c r="G294" s="30" t="n">
        <v>2</v>
      </c>
      <c r="AK294" s="43" t="n">
        <v>27.473</v>
      </c>
      <c r="BF294" s="42" t="n">
        <v>4467.422037613567</v>
      </c>
      <c r="BG294" s="42" t="n"/>
      <c r="BH294" s="32" t="str">
        <f>IF(ROW()&gt;=2+1,IF(COUNT(INDIRECT(ADDRESS(ROW(BF294)-2,COLUMN(BF294))&amp;":"&amp;ADDRESS(ROW(BF294)+2,COLUMN(BF294))))=5,AVERAGE(INDIRECT(ADDRESS(ROW(BF294)-2,COLUMN(BF294))&amp;":"&amp;ADDRESS(ROW(BF294)+2,COLUMN(BF294)))),""),"")</f>
        <v/>
      </c>
      <c r="BL294" s="36" t="n">
        <v>0.0002281832472312839</v>
      </c>
      <c r="BM294" s="36" t="n">
        <v>7.350122559862604e-05</v>
      </c>
      <c r="BN294" s="36" t="n"/>
      <c r="BO294" s="36" t="n"/>
      <c r="BP294" s="36" t="n"/>
      <c r="BQ294" s="36" t="n">
        <v>0.000186922173604786</v>
      </c>
      <c r="BR294" s="36" t="n">
        <v>4.753652419218123e-05</v>
      </c>
      <c r="BS294" s="36" t="n">
        <v>0.000207552710418035</v>
      </c>
      <c r="BT294" s="36" t="n"/>
      <c r="BU294" s="37" t="str">
        <f>IF(ROW()&gt;=2+1,IF(COUNT(INDIRECT(ADDRESS(ROW(BS294)-2,COLUMN(BS294))&amp;":"&amp;ADDRESS(ROW(BS294)+2,COLUMN(BS294))))=5,AVERAGE(INDIRECT(ADDRESS(ROW(BS294)-2,COLUMN(BS294))&amp;":"&amp;ADDRESS(ROW(BS294)+2,COLUMN(BS294)))),""),"")</f>
        <v/>
      </c>
      <c r="CB294" s="42" t="n">
        <v>669834.0917646844</v>
      </c>
      <c r="CC294" s="42" t="n"/>
      <c r="CD294" s="32" t="str">
        <f>IF(ROW()&gt;=2+1,IF(COUNT(INDIRECT(ADDRESS(ROW(CB294)-2,COLUMN(CB294))&amp;":"&amp;ADDRESS(ROW(CB294)+2,COLUMN(CB294))))=5,AVERAGE(INDIRECT(ADDRESS(ROW(CB294)-2,COLUMN(CB294))&amp;":"&amp;ADDRESS(ROW(CB294)+2,COLUMN(CB294)))),""),"")</f>
        <v/>
      </c>
      <c r="CL294" s="39" t="b">
        <v>1</v>
      </c>
      <c r="CM294" s="39" t="b">
        <v>1</v>
      </c>
      <c r="CN294" s="44" t="n">
        <v>1</v>
      </c>
      <c r="CO294" s="44" t="n">
        <v>0</v>
      </c>
    </row>
    <row r="295" ht="15.75" customHeight="1" s="38">
      <c r="A295" s="29" t="n">
        <v>44342</v>
      </c>
      <c r="D295" s="31" t="inlineStr">
        <is>
          <t>O</t>
        </is>
      </c>
      <c r="E295" s="31" t="str">
        <f>"PS"</f>
        <v>PS</v>
      </c>
      <c r="F295" s="30">
        <f>FALSE</f>
        <v>0</v>
      </c>
      <c r="G295" s="30" t="n">
        <v>2</v>
      </c>
      <c r="AK295" s="43" t="n">
        <v>26.99</v>
      </c>
      <c r="BF295" s="42" t="n">
        <v>4796.822786726319</v>
      </c>
      <c r="BG295" s="42" t="n"/>
      <c r="BH295" s="32" t="str">
        <f>IF(ROW()&gt;=2+1,IF(COUNT(INDIRECT(ADDRESS(ROW(BF295)-2,COLUMN(BF295))&amp;":"&amp;ADDRESS(ROW(BF295)+2,COLUMN(BF295))))=5,AVERAGE(INDIRECT(ADDRESS(ROW(BF295)-2,COLUMN(BF295))&amp;":"&amp;ADDRESS(ROW(BF295)+2,COLUMN(BF295)))),""),"")</f>
        <v/>
      </c>
      <c r="BL295" s="36" t="n">
        <v>0.0002323333760978376</v>
      </c>
      <c r="BM295" s="36" t="n">
        <v>6.190364577588443e-05</v>
      </c>
      <c r="BN295" s="36" t="n"/>
      <c r="BO295" s="36" t="n"/>
      <c r="BP295" s="36" t="n"/>
      <c r="BQ295" s="36" t="n">
        <v>0.0001987484876551529</v>
      </c>
      <c r="BR295" s="36" t="n">
        <v>2.21207653275938e-05</v>
      </c>
      <c r="BS295" s="36" t="n">
        <v>0.0002155409318764953</v>
      </c>
      <c r="BT295" s="36" t="n"/>
      <c r="BU295" s="37" t="str">
        <f>IF(ROW()&gt;=2+1,IF(COUNT(INDIRECT(ADDRESS(ROW(BS295)-2,COLUMN(BS295))&amp;":"&amp;ADDRESS(ROW(BS295)+2,COLUMN(BS295))))=5,AVERAGE(INDIRECT(ADDRESS(ROW(BS295)-2,COLUMN(BS295))&amp;":"&amp;ADDRESS(ROW(BS295)+2,COLUMN(BS295)))),""),"")</f>
        <v/>
      </c>
      <c r="CB295" s="42" t="n">
        <v>789569.0227521189</v>
      </c>
      <c r="CC295" s="42" t="n"/>
      <c r="CD295" s="32" t="str">
        <f>IF(ROW()&gt;=2+1,IF(COUNT(INDIRECT(ADDRESS(ROW(CB295)-2,COLUMN(CB295))&amp;":"&amp;ADDRESS(ROW(CB295)+2,COLUMN(CB295))))=5,AVERAGE(INDIRECT(ADDRESS(ROW(CB295)-2,COLUMN(CB295))&amp;":"&amp;ADDRESS(ROW(CB295)+2,COLUMN(CB295)))),""),"")</f>
        <v/>
      </c>
      <c r="CL295" s="39" t="b">
        <v>1</v>
      </c>
      <c r="CM295" s="39" t="b">
        <v>1</v>
      </c>
      <c r="CN295" s="44" t="n">
        <v>1</v>
      </c>
      <c r="CO295" s="44" t="n">
        <v>0</v>
      </c>
    </row>
    <row r="296" ht="15.75" customHeight="1" s="38">
      <c r="A296" s="29" t="n">
        <v>44343</v>
      </c>
      <c r="D296" s="31" t="inlineStr">
        <is>
          <t>O</t>
        </is>
      </c>
      <c r="E296" s="31" t="str">
        <f>"PS"</f>
        <v>PS</v>
      </c>
      <c r="F296" s="30">
        <f>FALSE</f>
        <v>0</v>
      </c>
      <c r="G296" s="30" t="n">
        <v>2</v>
      </c>
      <c r="AK296" s="43" t="n">
        <v>26.553</v>
      </c>
      <c r="BF296" s="42" t="n">
        <v>10288.97731831483</v>
      </c>
      <c r="BG296" s="42" t="n"/>
      <c r="BH296" s="32" t="str">
        <f>IF(ROW()&gt;=2+1,IF(COUNT(INDIRECT(ADDRESS(ROW(BF296)-2,COLUMN(BF296))&amp;":"&amp;ADDRESS(ROW(BF296)+2,COLUMN(BF296))))=5,AVERAGE(INDIRECT(ADDRESS(ROW(BF296)-2,COLUMN(BF296))&amp;":"&amp;ADDRESS(ROW(BF296)+2,COLUMN(BF296)))),""),"")</f>
        <v/>
      </c>
      <c r="BL296" s="36" t="n">
        <v>0.0002830306319946253</v>
      </c>
      <c r="BM296" s="36" t="n">
        <v>0.0001019134645284271</v>
      </c>
      <c r="BN296" s="36" t="n"/>
      <c r="BO296" s="36" t="n"/>
      <c r="BP296" s="36" t="n"/>
      <c r="BQ296" s="36" t="n">
        <v>0.0004115626927043853</v>
      </c>
      <c r="BR296" s="36" t="n">
        <v>5.91460715363624e-05</v>
      </c>
      <c r="BS296" s="36" t="n">
        <v>0.0003472966623495053</v>
      </c>
      <c r="BT296" s="36" t="n"/>
      <c r="BU296" s="37" t="str">
        <f>IF(ROW()&gt;=2+1,IF(COUNT(INDIRECT(ADDRESS(ROW(BS296)-2,COLUMN(BS296))&amp;":"&amp;ADDRESS(ROW(BS296)+2,COLUMN(BS296))))=5,AVERAGE(INDIRECT(ADDRESS(ROW(BS296)-2,COLUMN(BS296))&amp;":"&amp;ADDRESS(ROW(BS296)+2,COLUMN(BS296)))),""),"")</f>
        <v/>
      </c>
      <c r="CB296" s="42" t="n">
        <v>1622237.331335403</v>
      </c>
      <c r="CC296" s="42" t="n"/>
      <c r="CD296" s="32" t="str">
        <f>IF(ROW()&gt;=2+1,IF(COUNT(INDIRECT(ADDRESS(ROW(CB296)-2,COLUMN(CB296))&amp;":"&amp;ADDRESS(ROW(CB296)+2,COLUMN(CB296))))=5,AVERAGE(INDIRECT(ADDRESS(ROW(CB296)-2,COLUMN(CB296))&amp;":"&amp;ADDRESS(ROW(CB296)+2,COLUMN(CB296)))),""),"")</f>
        <v/>
      </c>
      <c r="CL296" s="39" t="b">
        <v>0</v>
      </c>
      <c r="CM296" s="40" t="n"/>
      <c r="CN296" s="40" t="n"/>
      <c r="CO296" s="40" t="n"/>
    </row>
    <row r="297" ht="15.75" customHeight="1" s="38">
      <c r="A297" s="29" t="n">
        <v>44344</v>
      </c>
      <c r="D297" s="31" t="inlineStr">
        <is>
          <t>O</t>
        </is>
      </c>
      <c r="E297" s="31" t="str">
        <f>"PS"</f>
        <v>PS</v>
      </c>
      <c r="F297" s="30">
        <f>FALSE</f>
        <v>0</v>
      </c>
      <c r="G297" s="30" t="n">
        <v>2</v>
      </c>
      <c r="AK297" s="43" t="n">
        <v>28.053</v>
      </c>
      <c r="BF297" s="42" t="n">
        <v>6353.97714051334</v>
      </c>
      <c r="BG297" s="42" t="n"/>
      <c r="BH297" s="32" t="str">
        <f>IF(ROW()&gt;=2+1,IF(COUNT(INDIRECT(ADDRESS(ROW(BF297)-2,COLUMN(BF297))&amp;":"&amp;ADDRESS(ROW(BF297)+2,COLUMN(BF297))))=5,AVERAGE(INDIRECT(ADDRESS(ROW(BF297)-2,COLUMN(BF297))&amp;":"&amp;ADDRESS(ROW(BF297)+2,COLUMN(BF297)))),""),"")</f>
        <v/>
      </c>
      <c r="BL297" s="36" t="n">
        <v>0.0003955580104207153</v>
      </c>
      <c r="BM297" s="36" t="n">
        <v>1.485251446176268e-05</v>
      </c>
      <c r="BN297" s="36" t="n"/>
      <c r="BO297" s="36" t="n"/>
      <c r="BP297" s="36" t="n"/>
      <c r="BQ297" s="36" t="n">
        <v>0.0006324155252458801</v>
      </c>
      <c r="BR297" s="36" t="n">
        <v>7.758085066452076e-05</v>
      </c>
      <c r="BS297" s="36" t="n">
        <v>0.0005139867678332977</v>
      </c>
      <c r="BT297" s="36" t="n"/>
      <c r="BU297" s="37" t="str">
        <f>IF(ROW()&gt;=2+1,IF(COUNT(INDIRECT(ADDRESS(ROW(BS297)-2,COLUMN(BS297))&amp;":"&amp;ADDRESS(ROW(BS297)+2,COLUMN(BS297))))=5,AVERAGE(INDIRECT(ADDRESS(ROW(BS297)-2,COLUMN(BS297))&amp;":"&amp;ADDRESS(ROW(BS297)+2,COLUMN(BS297)))),""),"")</f>
        <v/>
      </c>
      <c r="CB297" s="42" t="n">
        <v>999528.2590313023</v>
      </c>
      <c r="CC297" s="42" t="n"/>
      <c r="CD297" s="32" t="str">
        <f>IF(ROW()&gt;=2+1,IF(COUNT(INDIRECT(ADDRESS(ROW(CB297)-2,COLUMN(CB297))&amp;":"&amp;ADDRESS(ROW(CB297)+2,COLUMN(CB297))))=5,AVERAGE(INDIRECT(ADDRESS(ROW(CB297)-2,COLUMN(CB297))&amp;":"&amp;ADDRESS(ROW(CB297)+2,COLUMN(CB297)))),""),"")</f>
        <v/>
      </c>
      <c r="CL297" s="39" t="b">
        <v>0</v>
      </c>
      <c r="CM297" s="40" t="n"/>
      <c r="CN297" s="40" t="n"/>
      <c r="CO297" s="40" t="n"/>
    </row>
    <row r="298" ht="15.75" customHeight="1" s="38">
      <c r="A298" s="29" t="n">
        <v>44345</v>
      </c>
      <c r="D298" s="31" t="inlineStr">
        <is>
          <t>O</t>
        </is>
      </c>
      <c r="E298" s="31" t="str">
        <f>"PS"</f>
        <v>PS</v>
      </c>
      <c r="F298" s="30">
        <f>FALSE</f>
        <v>0</v>
      </c>
      <c r="G298" s="30" t="n">
        <v>2</v>
      </c>
      <c r="AK298" s="43" t="n">
        <v>27.96</v>
      </c>
      <c r="BF298" s="42" t="n">
        <v>6127.936224099426</v>
      </c>
      <c r="BG298" s="42" t="n"/>
      <c r="BH298" s="32" t="str">
        <f>IF(ROW()&gt;=2+1,IF(COUNT(INDIRECT(ADDRESS(ROW(BF298)-2,COLUMN(BF298))&amp;":"&amp;ADDRESS(ROW(BF298)+2,COLUMN(BF298))))=5,AVERAGE(INDIRECT(ADDRESS(ROW(BF298)-2,COLUMN(BF298))&amp;":"&amp;ADDRESS(ROW(BF298)+2,COLUMN(BF298)))),""),"")</f>
        <v/>
      </c>
      <c r="BL298" s="36" t="n">
        <v>0.0003573581293157518</v>
      </c>
      <c r="BM298" s="36" t="n">
        <v>3.886147715373016e-05</v>
      </c>
      <c r="BN298" s="36" t="n"/>
      <c r="BO298" s="36" t="n"/>
      <c r="BP298" s="36" t="n"/>
      <c r="BQ298" s="36" t="n">
        <v>0.0005533791420223392</v>
      </c>
      <c r="BR298" s="36" t="n">
        <v>2.410994558216409e-05</v>
      </c>
      <c r="BS298" s="36" t="n">
        <v>0.0004553686356690456</v>
      </c>
      <c r="BT298" s="36" t="n"/>
      <c r="BU298" s="37" t="str">
        <f>IF(ROW()&gt;=2+1,IF(COUNT(INDIRECT(ADDRESS(ROW(BS298)-2,COLUMN(BS298))&amp;":"&amp;ADDRESS(ROW(BS298)+2,COLUMN(BS298))))=5,AVERAGE(INDIRECT(ADDRESS(ROW(BS298)-2,COLUMN(BS298))&amp;":"&amp;ADDRESS(ROW(BS298)+2,COLUMN(BS298)))),""),"")</f>
        <v/>
      </c>
      <c r="CB298" s="42" t="n">
        <v>1033185.367223723</v>
      </c>
      <c r="CC298" s="42" t="n"/>
      <c r="CD298" s="32" t="str">
        <f>IF(ROW()&gt;=2+1,IF(COUNT(INDIRECT(ADDRESS(ROW(CB298)-2,COLUMN(CB298))&amp;":"&amp;ADDRESS(ROW(CB298)+2,COLUMN(CB298))))=5,AVERAGE(INDIRECT(ADDRESS(ROW(CB298)-2,COLUMN(CB298))&amp;":"&amp;ADDRESS(ROW(CB298)+2,COLUMN(CB298)))),""),"")</f>
        <v/>
      </c>
      <c r="CL298" s="39" t="b">
        <v>0</v>
      </c>
      <c r="CM298" s="40" t="n"/>
      <c r="CN298" s="40" t="n"/>
      <c r="CO298" s="40" t="n"/>
    </row>
    <row r="299" ht="15.75" customHeight="1" s="38">
      <c r="A299" s="29" t="n">
        <v>44346</v>
      </c>
      <c r="D299" s="31" t="inlineStr">
        <is>
          <t>O</t>
        </is>
      </c>
      <c r="E299" s="31" t="str">
        <f>"PS"</f>
        <v>PS</v>
      </c>
      <c r="F299" s="30">
        <f>FALSE</f>
        <v>0</v>
      </c>
      <c r="G299" s="30" t="n">
        <v>2</v>
      </c>
      <c r="AK299" s="43" t="n">
        <v>27.237</v>
      </c>
      <c r="BF299" s="42" t="n">
        <v>4016.971535351885</v>
      </c>
      <c r="BG299" s="42" t="n"/>
      <c r="BH299" s="32" t="str">
        <f>IF(ROW()&gt;=2+1,IF(COUNT(INDIRECT(ADDRESS(ROW(BF299)-2,COLUMN(BF299))&amp;":"&amp;ADDRESS(ROW(BF299)+2,COLUMN(BF299))))=5,AVERAGE(INDIRECT(ADDRESS(ROW(BF299)-2,COLUMN(BF299))&amp;":"&amp;ADDRESS(ROW(BF299)+2,COLUMN(BF299)))),""),"")</f>
        <v/>
      </c>
      <c r="BL299" s="36" t="n">
        <v>0.0002862974278136454</v>
      </c>
      <c r="BM299" s="36" t="n">
        <v>3.013379467714841e-05</v>
      </c>
      <c r="BN299" s="36" t="n"/>
      <c r="BO299" s="36" t="n"/>
      <c r="BP299" s="36" t="n"/>
      <c r="BQ299" s="36" t="n">
        <v>0.000160006966310764</v>
      </c>
      <c r="BR299" s="36" t="n">
        <v>5.430800833349925e-05</v>
      </c>
      <c r="BS299" s="36" t="n">
        <v>0.0002231521970622047</v>
      </c>
      <c r="BT299" s="36" t="n"/>
      <c r="BU299" s="37" t="str">
        <f>IF(ROW()&gt;=2+1,IF(COUNT(INDIRECT(ADDRESS(ROW(BS299)-2,COLUMN(BS299))&amp;":"&amp;ADDRESS(ROW(BS299)+2,COLUMN(BS299))))=5,AVERAGE(INDIRECT(ADDRESS(ROW(BS299)-2,COLUMN(BS299))&amp;":"&amp;ADDRESS(ROW(BS299)+2,COLUMN(BS299)))),""),"")</f>
        <v/>
      </c>
      <c r="CB299" s="42" t="n">
        <v>649634.6791259453</v>
      </c>
      <c r="CC299" s="42" t="n"/>
      <c r="CD299" s="32" t="str">
        <f>IF(ROW()&gt;=2+1,IF(COUNT(INDIRECT(ADDRESS(ROW(CB299)-2,COLUMN(CB299))&amp;":"&amp;ADDRESS(ROW(CB299)+2,COLUMN(CB299))))=5,AVERAGE(INDIRECT(ADDRESS(ROW(CB299)-2,COLUMN(CB299))&amp;":"&amp;ADDRESS(ROW(CB299)+2,COLUMN(CB299)))),""),"")</f>
        <v/>
      </c>
      <c r="CL299" s="39" t="b">
        <v>0</v>
      </c>
      <c r="CM299" s="40" t="n"/>
      <c r="CN299" s="40" t="n"/>
      <c r="CO299" s="40" t="n"/>
    </row>
    <row r="300" ht="15.75" customHeight="1" s="38">
      <c r="A300" s="29" t="n">
        <v>44347</v>
      </c>
      <c r="D300" s="31" t="inlineStr">
        <is>
          <t>O</t>
        </is>
      </c>
      <c r="E300" s="31" t="str">
        <f>"PS"</f>
        <v>PS</v>
      </c>
      <c r="F300" s="30">
        <f>FALSE</f>
        <v>0</v>
      </c>
      <c r="G300" s="30" t="n">
        <v>2</v>
      </c>
      <c r="AK300" s="43" t="n">
        <v>26.636</v>
      </c>
      <c r="BF300" s="42" t="n">
        <v>4083.263944048348</v>
      </c>
      <c r="BG300" s="42" t="n"/>
      <c r="BH300" s="32" t="str">
        <f>IF(ROW()&gt;=2+1,IF(COUNT(INDIRECT(ADDRESS(ROW(BF300)-2,COLUMN(BF300))&amp;":"&amp;ADDRESS(ROW(BF300)+2,COLUMN(BF300))))=5,AVERAGE(INDIRECT(ADDRESS(ROW(BF300)-2,COLUMN(BF300))&amp;":"&amp;ADDRESS(ROW(BF300)+2,COLUMN(BF300)))),""),"")</f>
        <v/>
      </c>
      <c r="BL300" s="36" t="n">
        <v>0.0001880454410422406</v>
      </c>
      <c r="BM300" s="36" t="n">
        <v>8.266748297720432e-05</v>
      </c>
      <c r="BN300" s="36" t="n"/>
      <c r="BO300" s="36" t="n"/>
      <c r="BP300" s="36" t="n"/>
      <c r="BQ300" s="36" t="n">
        <v>0.0001708782733102509</v>
      </c>
      <c r="BR300" s="36" t="n">
        <v>9.150124510104137e-05</v>
      </c>
      <c r="BS300" s="36" t="n">
        <v>0.0001794618571762457</v>
      </c>
      <c r="BT300" s="36" t="n"/>
      <c r="BU300" s="37" t="str">
        <f>IF(ROW()&gt;=2+1,IF(COUNT(INDIRECT(ADDRESS(ROW(BS300)-2,COLUMN(BS300))&amp;":"&amp;ADDRESS(ROW(BS300)+2,COLUMN(BS300))))=5,AVERAGE(INDIRECT(ADDRESS(ROW(BS300)-2,COLUMN(BS300))&amp;":"&amp;ADDRESS(ROW(BS300)+2,COLUMN(BS300)))),""),"")</f>
        <v/>
      </c>
      <c r="CB300" s="42" t="n">
        <v>606038.0345756556</v>
      </c>
      <c r="CC300" s="42" t="n"/>
      <c r="CD300" s="32" t="str">
        <f>IF(ROW()&gt;=2+1,IF(COUNT(INDIRECT(ADDRESS(ROW(CB300)-2,COLUMN(CB300))&amp;":"&amp;ADDRESS(ROW(CB300)+2,COLUMN(CB300))))=5,AVERAGE(INDIRECT(ADDRESS(ROW(CB300)-2,COLUMN(CB300))&amp;":"&amp;ADDRESS(ROW(CB300)+2,COLUMN(CB300)))),""),"")</f>
        <v/>
      </c>
      <c r="CL300" s="39" t="b">
        <v>1</v>
      </c>
      <c r="CM300" s="39" t="b">
        <v>0</v>
      </c>
      <c r="CN300" s="40" t="n"/>
      <c r="CO300" s="40" t="n"/>
    </row>
    <row r="301" ht="15.75" customHeight="1" s="38">
      <c r="A301" s="29" t="n">
        <v>44348</v>
      </c>
      <c r="D301" s="31" t="inlineStr">
        <is>
          <t>O</t>
        </is>
      </c>
      <c r="E301" s="31" t="str">
        <f>"PS"</f>
        <v>PS</v>
      </c>
      <c r="F301" s="30">
        <f>FALSE</f>
        <v>0</v>
      </c>
      <c r="G301" s="30" t="n">
        <v>2</v>
      </c>
      <c r="AK301" s="43" t="n">
        <v>27.094</v>
      </c>
      <c r="BF301" s="42" t="n">
        <v>4062.710723889066</v>
      </c>
      <c r="BG301" s="42" t="n"/>
      <c r="BH301" s="32" t="str">
        <f>IF(ROW()&gt;=2+1,IF(COUNT(INDIRECT(ADDRESS(ROW(BF301)-2,COLUMN(BF301))&amp;":"&amp;ADDRESS(ROW(BF301)+2,COLUMN(BF301))))=5,AVERAGE(INDIRECT(ADDRESS(ROW(BF301)-2,COLUMN(BF301))&amp;":"&amp;ADDRESS(ROW(BF301)+2,COLUMN(BF301)))),""),"")</f>
        <v/>
      </c>
      <c r="BL301" s="36" t="n">
        <v>0.0002282989761951285</v>
      </c>
      <c r="BM301" s="36" t="n">
        <v>2.059893436454084e-05</v>
      </c>
      <c r="BN301" s="36" t="n"/>
      <c r="BO301" s="36" t="n"/>
      <c r="BP301" s="36" t="n"/>
      <c r="BQ301" s="36" t="n">
        <v>0.0001930230628799054</v>
      </c>
      <c r="BR301" s="36" t="n">
        <v>8.979095356448239e-06</v>
      </c>
      <c r="BS301" s="36" t="n">
        <v>0.0002106610195375169</v>
      </c>
      <c r="BT301" s="36" t="n"/>
      <c r="BU301" s="37" t="str">
        <f>IF(ROW()&gt;=2+1,IF(COUNT(INDIRECT(ADDRESS(ROW(BS301)-2,COLUMN(BS301))&amp;":"&amp;ADDRESS(ROW(BS301)+2,COLUMN(BS301))))=5,AVERAGE(INDIRECT(ADDRESS(ROW(BS301)-2,COLUMN(BS301))&amp;":"&amp;ADDRESS(ROW(BS301)+2,COLUMN(BS301)))),""),"")</f>
        <v/>
      </c>
      <c r="CB301" s="42" t="n">
        <v>669737.8628331125</v>
      </c>
      <c r="CC301" s="42" t="n"/>
      <c r="CD301" s="32" t="str">
        <f>IF(ROW()&gt;=2+1,IF(COUNT(INDIRECT(ADDRESS(ROW(CB301)-2,COLUMN(CB301))&amp;":"&amp;ADDRESS(ROW(CB301)+2,COLUMN(CB301))))=5,AVERAGE(INDIRECT(ADDRESS(ROW(CB301)-2,COLUMN(CB301))&amp;":"&amp;ADDRESS(ROW(CB301)+2,COLUMN(CB301)))),""),"")</f>
        <v/>
      </c>
      <c r="CL301" s="39" t="b">
        <v>1</v>
      </c>
      <c r="CM301" s="39" t="b">
        <v>1</v>
      </c>
      <c r="CN301" s="44" t="n">
        <v>0.44448023</v>
      </c>
      <c r="CO301" s="44" t="n">
        <v>0.082954365</v>
      </c>
    </row>
    <row r="302" ht="15.75" customHeight="1" s="38">
      <c r="A302" s="29" t="n">
        <v>44349</v>
      </c>
      <c r="D302" s="31" t="inlineStr">
        <is>
          <t>O</t>
        </is>
      </c>
      <c r="E302" s="31" t="str">
        <f>"PS"</f>
        <v>PS</v>
      </c>
      <c r="F302" s="30">
        <f>FALSE</f>
        <v>0</v>
      </c>
      <c r="G302" s="30" t="n">
        <v>2</v>
      </c>
      <c r="AK302" s="43" t="n">
        <v>25.83</v>
      </c>
      <c r="BF302" s="42" t="n">
        <v>3455.505236961675</v>
      </c>
      <c r="BG302" s="42" t="n"/>
      <c r="BH302" s="32" t="str">
        <f>IF(ROW()&gt;=2+1,IF(COUNT(INDIRECT(ADDRESS(ROW(BF302)-2,COLUMN(BF302))&amp;":"&amp;ADDRESS(ROW(BF302)+2,COLUMN(BF302))))=5,AVERAGE(INDIRECT(ADDRESS(ROW(BF302)-2,COLUMN(BF302))&amp;":"&amp;ADDRESS(ROW(BF302)+2,COLUMN(BF302)))),""),"")</f>
        <v/>
      </c>
      <c r="BL302" s="36" t="n">
        <v>6.261577312995624e-05</v>
      </c>
      <c r="BM302" s="36" t="n">
        <v>1.697895029914189e-05</v>
      </c>
      <c r="BN302" s="36" t="n"/>
      <c r="BO302" s="36" t="n"/>
      <c r="BP302" s="36" t="n"/>
      <c r="BQ302" s="36" t="n">
        <v>0.0001235826073882915</v>
      </c>
      <c r="BR302" s="36" t="n">
        <v>2.923703690384247e-05</v>
      </c>
      <c r="BS302" s="36" t="n">
        <v>9.309919025912386e-05</v>
      </c>
      <c r="BT302" s="36" t="n"/>
      <c r="BU302" s="37" t="str">
        <f>IF(ROW()&gt;=2+1,IF(COUNT(INDIRECT(ADDRESS(ROW(BS302)-2,COLUMN(BS302))&amp;":"&amp;ADDRESS(ROW(BS302)+2,COLUMN(BS302))))=5,AVERAGE(INDIRECT(ADDRESS(ROW(BS302)-2,COLUMN(BS302))&amp;":"&amp;ADDRESS(ROW(BS302)+2,COLUMN(BS302)))),""),"")</f>
        <v/>
      </c>
      <c r="CB302" s="42" t="n">
        <v>622405.6032815368</v>
      </c>
      <c r="CC302" s="42" t="n"/>
      <c r="CD302" s="32" t="str">
        <f>IF(ROW()&gt;=2+1,IF(COUNT(INDIRECT(ADDRESS(ROW(CB302)-2,COLUMN(CB302))&amp;":"&amp;ADDRESS(ROW(CB302)+2,COLUMN(CB302))))=5,AVERAGE(INDIRECT(ADDRESS(ROW(CB302)-2,COLUMN(CB302))&amp;":"&amp;ADDRESS(ROW(CB302)+2,COLUMN(CB302)))),""),"")</f>
        <v/>
      </c>
      <c r="CL302" s="39" t="b">
        <v>1</v>
      </c>
      <c r="CM302" s="39" t="b">
        <v>1</v>
      </c>
      <c r="CN302" s="44" t="n">
        <v>1</v>
      </c>
      <c r="CO302" s="44" t="n">
        <v>0</v>
      </c>
    </row>
    <row r="303" ht="15.75" customHeight="1" s="38">
      <c r="A303" s="29" t="n">
        <v>44350</v>
      </c>
      <c r="D303" s="31" t="inlineStr">
        <is>
          <t>O</t>
        </is>
      </c>
      <c r="E303" s="31" t="str">
        <f>"PS"</f>
        <v>PS</v>
      </c>
      <c r="F303" s="30">
        <f>FALSE</f>
        <v>0</v>
      </c>
      <c r="G303" s="30" t="n">
        <v>2</v>
      </c>
      <c r="AK303" s="43" t="n">
        <v>26.983</v>
      </c>
      <c r="BF303" s="42" t="n">
        <v>3957.342232022215</v>
      </c>
      <c r="BG303" s="42" t="n"/>
      <c r="BH303" s="32" t="str">
        <f>IF(ROW()&gt;=2+1,IF(COUNT(INDIRECT(ADDRESS(ROW(BF303)-2,COLUMN(BF303))&amp;":"&amp;ADDRESS(ROW(BF303)+2,COLUMN(BF303))))=5,AVERAGE(INDIRECT(ADDRESS(ROW(BF303)-2,COLUMN(BF303))&amp;":"&amp;ADDRESS(ROW(BF303)+2,COLUMN(BF303)))),""),"")</f>
        <v/>
      </c>
      <c r="BL303" s="36" t="n">
        <v>0.0003715053967214405</v>
      </c>
      <c r="BM303" s="36" t="n">
        <v>9.599050907718212e-05</v>
      </c>
      <c r="BN303" s="36" t="n"/>
      <c r="BO303" s="36" t="n"/>
      <c r="BP303" s="36" t="n"/>
      <c r="BQ303" s="36" t="n">
        <v>0.000140348886458688</v>
      </c>
      <c r="BR303" s="36" t="n">
        <v>3.740487235415007e-05</v>
      </c>
      <c r="BS303" s="36" t="n">
        <v>0.0002559271415900642</v>
      </c>
      <c r="BT303" s="36" t="n"/>
      <c r="BU303" s="37" t="str">
        <f>IF(ROW()&gt;=2+1,IF(COUNT(INDIRECT(ADDRESS(ROW(BS303)-2,COLUMN(BS303))&amp;":"&amp;ADDRESS(ROW(BS303)+2,COLUMN(BS303))))=5,AVERAGE(INDIRECT(ADDRESS(ROW(BS303)-2,COLUMN(BS303))&amp;":"&amp;ADDRESS(ROW(BS303)+2,COLUMN(BS303)))),""),"")</f>
        <v/>
      </c>
      <c r="CB303" s="42" t="n">
        <v>669780.1727697601</v>
      </c>
      <c r="CC303" s="42" t="n"/>
      <c r="CD303" s="32" t="str">
        <f>IF(ROW()&gt;=2+1,IF(COUNT(INDIRECT(ADDRESS(ROW(CB303)-2,COLUMN(CB303))&amp;":"&amp;ADDRESS(ROW(CB303)+2,COLUMN(CB303))))=5,AVERAGE(INDIRECT(ADDRESS(ROW(CB303)-2,COLUMN(CB303))&amp;":"&amp;ADDRESS(ROW(CB303)+2,COLUMN(CB303)))),""),"")</f>
        <v/>
      </c>
      <c r="CL303" s="39" t="b">
        <v>0</v>
      </c>
      <c r="CM303" s="40" t="n"/>
      <c r="CN303" s="40" t="n"/>
      <c r="CO303" s="40" t="n"/>
    </row>
    <row r="304" ht="15.75" customHeight="1" s="38">
      <c r="A304" s="29" t="n">
        <v>44351</v>
      </c>
      <c r="D304" s="31" t="inlineStr">
        <is>
          <t>O</t>
        </is>
      </c>
      <c r="E304" s="31" t="str">
        <f>"PS"</f>
        <v>PS</v>
      </c>
      <c r="F304" s="30">
        <f>FALSE</f>
        <v>0</v>
      </c>
      <c r="G304" s="30" t="n">
        <v>2</v>
      </c>
      <c r="AK304" s="43" t="n">
        <v>26.384</v>
      </c>
      <c r="BF304" s="42" t="n">
        <v>1440.23633164459</v>
      </c>
      <c r="BG304" s="42" t="n"/>
      <c r="BH304" s="32" t="str">
        <f>IF(ROW()&gt;=2+1,IF(COUNT(INDIRECT(ADDRESS(ROW(BF304)-2,COLUMN(BF304))&amp;":"&amp;ADDRESS(ROW(BF304)+2,COLUMN(BF304))))=5,AVERAGE(INDIRECT(ADDRESS(ROW(BF304)-2,COLUMN(BF304))&amp;":"&amp;ADDRESS(ROW(BF304)+2,COLUMN(BF304)))),""),"")</f>
        <v/>
      </c>
      <c r="BL304" s="36" t="n">
        <v>0.0001346469348531925</v>
      </c>
      <c r="BM304" s="36" t="n">
        <v>1.871065815324371e-05</v>
      </c>
      <c r="BN304" s="36" t="n"/>
      <c r="BO304" s="36" t="n"/>
      <c r="BP304" s="36" t="n"/>
      <c r="BQ304" s="36" t="n">
        <v>1.971170367161867e-05</v>
      </c>
      <c r="BR304" s="36" t="n">
        <v>1.447784112367437e-06</v>
      </c>
      <c r="BS304" s="36" t="n">
        <v>7.71793192624056e-05</v>
      </c>
      <c r="BT304" s="36" t="n"/>
      <c r="BU304" s="37" t="str">
        <f>IF(ROW()&gt;=2+1,IF(COUNT(INDIRECT(ADDRESS(ROW(BS304)-2,COLUMN(BS304))&amp;":"&amp;ADDRESS(ROW(BS304)+2,COLUMN(BS304))))=5,AVERAGE(INDIRECT(ADDRESS(ROW(BS304)-2,COLUMN(BS304))&amp;":"&amp;ADDRESS(ROW(BS304)+2,COLUMN(BS304)))),""),"")</f>
        <v/>
      </c>
      <c r="CB304" s="42" t="n">
        <v>241117.165462279</v>
      </c>
      <c r="CC304" s="42" t="n"/>
      <c r="CD304" s="32" t="str">
        <f>IF(ROW()&gt;=2+1,IF(COUNT(INDIRECT(ADDRESS(ROW(CB304)-2,COLUMN(CB304))&amp;":"&amp;ADDRESS(ROW(CB304)+2,COLUMN(CB304))))=5,AVERAGE(INDIRECT(ADDRESS(ROW(CB304)-2,COLUMN(CB304))&amp;":"&amp;ADDRESS(ROW(CB304)+2,COLUMN(CB304)))),""),"")</f>
        <v/>
      </c>
      <c r="CL304" s="39" t="b">
        <v>1</v>
      </c>
      <c r="CM304" s="39" t="b">
        <v>1</v>
      </c>
      <c r="CN304" s="44" t="n">
        <v>0.834285784</v>
      </c>
      <c r="CO304" s="44" t="n">
        <v>0.24640693</v>
      </c>
    </row>
    <row r="305" ht="15.75" customHeight="1" s="38">
      <c r="A305" s="29" t="n">
        <v>44352</v>
      </c>
      <c r="D305" s="31" t="inlineStr">
        <is>
          <t>O</t>
        </is>
      </c>
      <c r="E305" s="31" t="str">
        <f>"PS"</f>
        <v>PS</v>
      </c>
      <c r="F305" s="30">
        <f>FALSE</f>
        <v>0</v>
      </c>
      <c r="G305" s="30" t="n">
        <v>2</v>
      </c>
      <c r="AK305" s="43" t="n">
        <v>28.416</v>
      </c>
      <c r="BF305" s="42" t="n">
        <v>603.5051862629248</v>
      </c>
      <c r="BG305" s="42" t="n"/>
      <c r="BH305" s="32" t="str">
        <f>IF(ROW()&gt;=2+1,IF(COUNT(INDIRECT(ADDRESS(ROW(BF305)-2,COLUMN(BF305))&amp;":"&amp;ADDRESS(ROW(BF305)+2,COLUMN(BF305))))=5,AVERAGE(INDIRECT(ADDRESS(ROW(BF305)-2,COLUMN(BF305))&amp;":"&amp;ADDRESS(ROW(BF305)+2,COLUMN(BF305)))),""),"")</f>
        <v/>
      </c>
      <c r="BL305" s="36" t="n">
        <v>0.0002448040743814756</v>
      </c>
      <c r="BM305" s="36" t="n">
        <v>9.161210003735765e-05</v>
      </c>
      <c r="BN305" s="36" t="n"/>
      <c r="BO305" s="36" t="n"/>
      <c r="BP305" s="36" t="n"/>
      <c r="BQ305" s="36" t="n">
        <v>3.522960811831261e-05</v>
      </c>
      <c r="BR305" s="36" t="e">
        <v>#DIV/0!</v>
      </c>
      <c r="BS305" s="36" t="n">
        <v>0.0001400168412498941</v>
      </c>
      <c r="BT305" s="36" t="n"/>
      <c r="BU305" s="37" t="str">
        <f>IF(ROW()&gt;=2+1,IF(COUNT(INDIRECT(ADDRESS(ROW(BS305)-2,COLUMN(BS305))&amp;":"&amp;ADDRESS(ROW(BS305)+2,COLUMN(BS305))))=5,AVERAGE(INDIRECT(ADDRESS(ROW(BS305)-2,COLUMN(BS305))&amp;":"&amp;ADDRESS(ROW(BS305)+2,COLUMN(BS305)))),""),"")</f>
        <v/>
      </c>
      <c r="CB305" s="42" t="n">
        <v>95346.27561471381</v>
      </c>
      <c r="CC305" s="42" t="n"/>
      <c r="CD305" s="32" t="str">
        <f>IF(ROW()&gt;=2+1,IF(COUNT(INDIRECT(ADDRESS(ROW(CB305)-2,COLUMN(CB305))&amp;":"&amp;ADDRESS(ROW(CB305)+2,COLUMN(CB305))))=5,AVERAGE(INDIRECT(ADDRESS(ROW(CB305)-2,COLUMN(CB305))&amp;":"&amp;ADDRESS(ROW(CB305)+2,COLUMN(CB305)))),""),"")</f>
        <v/>
      </c>
      <c r="CL305" s="39" t="b">
        <v>1</v>
      </c>
      <c r="CM305" s="39" t="b">
        <v>1</v>
      </c>
      <c r="CN305" s="44" t="n">
        <v>0.73968481</v>
      </c>
      <c r="CO305" s="44" t="n">
        <v>0.41366659</v>
      </c>
    </row>
    <row r="306" ht="15.75" customHeight="1" s="38">
      <c r="A306" s="29" t="n">
        <v>44354</v>
      </c>
      <c r="D306" s="31" t="inlineStr">
        <is>
          <t>O</t>
        </is>
      </c>
      <c r="E306" s="31" t="str">
        <f>"PS"</f>
        <v>PS</v>
      </c>
      <c r="F306" s="30">
        <f>FALSE</f>
        <v>0</v>
      </c>
      <c r="G306" s="30" t="n">
        <v>2</v>
      </c>
      <c r="AK306" s="43" t="n">
        <v>26.771</v>
      </c>
      <c r="BF306" s="42" t="n">
        <v>1567.278464507421</v>
      </c>
      <c r="BG306" s="42" t="n"/>
      <c r="BH306" s="32" t="str">
        <f>IF(ROW()&gt;=2+1,IF(COUNT(INDIRECT(ADDRESS(ROW(BF306)-2,COLUMN(BF306))&amp;":"&amp;ADDRESS(ROW(BF306)+2,COLUMN(BF306))))=5,AVERAGE(INDIRECT(ADDRESS(ROW(BF306)-2,COLUMN(BF306))&amp;":"&amp;ADDRESS(ROW(BF306)+2,COLUMN(BF306)))),""),"")</f>
        <v/>
      </c>
      <c r="BL306" s="36" t="n">
        <v>9.87349907992228e-05</v>
      </c>
      <c r="BM306" s="36" t="n">
        <v>9.887339427837532e-06</v>
      </c>
      <c r="BN306" s="36" t="n"/>
      <c r="BO306" s="36" t="n"/>
      <c r="BP306" s="36" t="n"/>
      <c r="BQ306" s="36" t="n">
        <v>0.0001580212588217936</v>
      </c>
      <c r="BR306" s="36" t="n">
        <v>4.618054801372657e-05</v>
      </c>
      <c r="BS306" s="36" t="n">
        <v>0.0001283781248105082</v>
      </c>
      <c r="BT306" s="36" t="n"/>
      <c r="BU306" s="37" t="str">
        <f>IF(ROW()&gt;=2+1,IF(COUNT(INDIRECT(ADDRESS(ROW(BS306)-2,COLUMN(BS306))&amp;":"&amp;ADDRESS(ROW(BS306)+2,COLUMN(BS306))))=5,AVERAGE(INDIRECT(ADDRESS(ROW(BS306)-2,COLUMN(BS306))&amp;":"&amp;ADDRESS(ROW(BS306)+2,COLUMN(BS306)))),""),"")</f>
        <v/>
      </c>
      <c r="CB306" s="42" t="n">
        <v>238445.745590159</v>
      </c>
      <c r="CC306" s="42" t="n"/>
      <c r="CD306" s="32" t="str">
        <f>IF(ROW()&gt;=2+1,IF(COUNT(INDIRECT(ADDRESS(ROW(CB306)-2,COLUMN(CB306))&amp;":"&amp;ADDRESS(ROW(CB306)+2,COLUMN(CB306))))=5,AVERAGE(INDIRECT(ADDRESS(ROW(CB306)-2,COLUMN(CB306))&amp;":"&amp;ADDRESS(ROW(CB306)+2,COLUMN(CB306)))),""),"")</f>
        <v/>
      </c>
      <c r="CL306" s="39" t="b">
        <v>0</v>
      </c>
      <c r="CM306" s="40" t="n"/>
      <c r="CN306" s="40" t="n"/>
      <c r="CO306" s="40" t="n"/>
    </row>
    <row r="307" ht="15.75" customHeight="1" s="38">
      <c r="A307" s="29" t="n">
        <v>44355</v>
      </c>
      <c r="D307" s="31" t="inlineStr">
        <is>
          <t>O</t>
        </is>
      </c>
      <c r="E307" s="31" t="str">
        <f>"PS"</f>
        <v>PS</v>
      </c>
      <c r="F307" s="30">
        <f>FALSE</f>
        <v>0</v>
      </c>
      <c r="G307" s="30" t="n">
        <v>2</v>
      </c>
      <c r="AK307" s="43" t="n">
        <v>27.334</v>
      </c>
      <c r="BF307" s="42" t="n">
        <v>4318.808770237766</v>
      </c>
      <c r="BG307" s="42" t="n"/>
      <c r="BH307" s="32" t="str">
        <f>IF(ROW()&gt;=2+1,IF(COUNT(INDIRECT(ADDRESS(ROW(BF307)-2,COLUMN(BF307))&amp;":"&amp;ADDRESS(ROW(BF307)+2,COLUMN(BF307))))=5,AVERAGE(INDIRECT(ADDRESS(ROW(BF307)-2,COLUMN(BF307))&amp;":"&amp;ADDRESS(ROW(BF307)+2,COLUMN(BF307)))),""),"")</f>
        <v/>
      </c>
      <c r="BL307" s="36" t="n">
        <v>0.0004314047581056283</v>
      </c>
      <c r="BM307" s="36" t="n">
        <v>7.908975879390195e-05</v>
      </c>
      <c r="BN307" s="36" t="n"/>
      <c r="BO307" s="36" t="n"/>
      <c r="BP307" s="36" t="n"/>
      <c r="BQ307" s="36" t="n">
        <v>0.000608769755032244</v>
      </c>
      <c r="BR307" s="36" t="n">
        <v>5.15397962121193e-05</v>
      </c>
      <c r="BS307" s="36" t="n">
        <v>0.0005200872565689362</v>
      </c>
      <c r="BT307" s="36" t="n"/>
      <c r="BU307" s="37" t="str">
        <f>IF(ROW()&gt;=2+1,IF(COUNT(INDIRECT(ADDRESS(ROW(BS307)-2,COLUMN(BS307))&amp;":"&amp;ADDRESS(ROW(BS307)+2,COLUMN(BS307))))=5,AVERAGE(INDIRECT(ADDRESS(ROW(BS307)-2,COLUMN(BS307))&amp;":"&amp;ADDRESS(ROW(BS307)+2,COLUMN(BS307)))),""),"")</f>
        <v/>
      </c>
      <c r="CB307" s="42" t="n">
        <v>667363.925220991</v>
      </c>
      <c r="CC307" s="42" t="n"/>
      <c r="CD307" s="32" t="str">
        <f>IF(ROW()&gt;=2+1,IF(COUNT(INDIRECT(ADDRESS(ROW(CB307)-2,COLUMN(CB307))&amp;":"&amp;ADDRESS(ROW(CB307)+2,COLUMN(CB307))))=5,AVERAGE(INDIRECT(ADDRESS(ROW(CB307)-2,COLUMN(CB307))&amp;":"&amp;ADDRESS(ROW(CB307)+2,COLUMN(CB307)))),""),"")</f>
        <v/>
      </c>
      <c r="CL307" s="39" t="b">
        <v>1</v>
      </c>
      <c r="CM307" s="39" t="b">
        <v>1</v>
      </c>
      <c r="CN307" s="44" t="n">
        <v>1</v>
      </c>
      <c r="CO307" s="44" t="n">
        <v>0</v>
      </c>
    </row>
    <row r="308" ht="15.75" customHeight="1" s="38">
      <c r="A308" s="29" t="n">
        <v>44356</v>
      </c>
      <c r="D308" s="31" t="inlineStr">
        <is>
          <t>O</t>
        </is>
      </c>
      <c r="E308" s="31" t="str">
        <f>"PS"</f>
        <v>PS</v>
      </c>
      <c r="F308" s="30">
        <f>FALSE</f>
        <v>0</v>
      </c>
      <c r="G308" s="30" t="n">
        <v>2</v>
      </c>
      <c r="AK308" s="43" t="n">
        <v>27.478</v>
      </c>
      <c r="BF308" s="42" t="n">
        <v>2523.573911494648</v>
      </c>
      <c r="BG308" s="42" t="n"/>
      <c r="BH308" s="32" t="str">
        <f>IF(ROW()&gt;=2+1,IF(COUNT(INDIRECT(ADDRESS(ROW(BF308)-2,COLUMN(BF308))&amp;":"&amp;ADDRESS(ROW(BF308)+2,COLUMN(BF308))))=5,AVERAGE(INDIRECT(ADDRESS(ROW(BF308)-2,COLUMN(BF308))&amp;":"&amp;ADDRESS(ROW(BF308)+2,COLUMN(BF308)))),""),"")</f>
        <v/>
      </c>
      <c r="BL308" s="36" t="n">
        <v>0.0004378469477191753</v>
      </c>
      <c r="BM308" s="36" t="n">
        <v>0.0001174873208275496</v>
      </c>
      <c r="BN308" s="36" t="n"/>
      <c r="BO308" s="36" t="n"/>
      <c r="BP308" s="36" t="n"/>
      <c r="BQ308" s="36" t="n">
        <v>0.0006065448571410649</v>
      </c>
      <c r="BR308" s="36" t="n">
        <v>0.0001520834510349236</v>
      </c>
      <c r="BS308" s="36" t="n">
        <v>0.00052219590243012</v>
      </c>
      <c r="BT308" s="36" t="n"/>
      <c r="BU308" s="37" t="str">
        <f>IF(ROW()&gt;=2+1,IF(COUNT(INDIRECT(ADDRESS(ROW(BS308)-2,COLUMN(BS308))&amp;":"&amp;ADDRESS(ROW(BS308)+2,COLUMN(BS308))))=5,AVERAGE(INDIRECT(ADDRESS(ROW(BS308)-2,COLUMN(BS308))&amp;":"&amp;ADDRESS(ROW(BS308)+2,COLUMN(BS308)))),""),"")</f>
        <v/>
      </c>
      <c r="CB308" s="42" t="n">
        <v>403563.6309914453</v>
      </c>
      <c r="CC308" s="42" t="n"/>
      <c r="CD308" s="32" t="str">
        <f>IF(ROW()&gt;=2+1,IF(COUNT(INDIRECT(ADDRESS(ROW(CB308)-2,COLUMN(CB308))&amp;":"&amp;ADDRESS(ROW(CB308)+2,COLUMN(CB308))))=5,AVERAGE(INDIRECT(ADDRESS(ROW(CB308)-2,COLUMN(CB308))&amp;":"&amp;ADDRESS(ROW(CB308)+2,COLUMN(CB308)))),""),"")</f>
        <v/>
      </c>
      <c r="CL308" s="39" t="b">
        <v>1</v>
      </c>
      <c r="CM308" s="39" t="b">
        <v>1</v>
      </c>
      <c r="CN308" s="44" t="n">
        <v>1</v>
      </c>
      <c r="CO308" s="44" t="n">
        <v>0</v>
      </c>
    </row>
    <row r="309" ht="15.75" customHeight="1" s="38">
      <c r="A309" s="29" t="n">
        <v>44357</v>
      </c>
      <c r="D309" s="31" t="inlineStr">
        <is>
          <t>O</t>
        </is>
      </c>
      <c r="E309" s="31" t="str">
        <f>"PS"</f>
        <v>PS</v>
      </c>
      <c r="F309" s="30">
        <f>FALSE</f>
        <v>0</v>
      </c>
      <c r="G309" s="30" t="n">
        <v>2</v>
      </c>
      <c r="AK309" s="43" t="n">
        <v>26.893</v>
      </c>
      <c r="BF309" s="42" t="n">
        <v>4186.037320437943</v>
      </c>
      <c r="BG309" s="42" t="n"/>
      <c r="BH309" s="32" t="str">
        <f>IF(ROW()&gt;=2+1,IF(COUNT(INDIRECT(ADDRESS(ROW(BF309)-2,COLUMN(BF309))&amp;":"&amp;ADDRESS(ROW(BF309)+2,COLUMN(BF309))))=5,AVERAGE(INDIRECT(ADDRESS(ROW(BF309)-2,COLUMN(BF309))&amp;":"&amp;ADDRESS(ROW(BF309)+2,COLUMN(BF309)))),""),"")</f>
        <v/>
      </c>
      <c r="BL309" s="36" t="n">
        <v>0.0003584073079502689</v>
      </c>
      <c r="BM309" s="36" t="n">
        <v>5.400100610995815e-05</v>
      </c>
      <c r="BN309" s="36" t="n"/>
      <c r="BO309" s="36" t="n"/>
      <c r="BP309" s="36" t="n"/>
      <c r="BQ309" s="36" t="n">
        <v>0.000465351274765593</v>
      </c>
      <c r="BR309" s="36" t="n">
        <v>8.763453992920764e-06</v>
      </c>
      <c r="BS309" s="36" t="n">
        <v>0.0004118792913579309</v>
      </c>
      <c r="BT309" s="36" t="n"/>
      <c r="BU309" s="37" t="str">
        <f>IF(ROW()&gt;=2+1,IF(COUNT(INDIRECT(ADDRESS(ROW(BS309)-2,COLUMN(BS309))&amp;":"&amp;ADDRESS(ROW(BS309)+2,COLUMN(BS309))))=5,AVERAGE(INDIRECT(ADDRESS(ROW(BS309)-2,COLUMN(BS309))&amp;":"&amp;ADDRESS(ROW(BS309)+2,COLUMN(BS309)))),""),"")</f>
        <v/>
      </c>
      <c r="CB309" s="42" t="n">
        <v>725471.6629117988</v>
      </c>
      <c r="CC309" s="42" t="n"/>
      <c r="CD309" s="32" t="str">
        <f>IF(ROW()&gt;=2+1,IF(COUNT(INDIRECT(ADDRESS(ROW(CB309)-2,COLUMN(CB309))&amp;":"&amp;ADDRESS(ROW(CB309)+2,COLUMN(CB309))))=5,AVERAGE(INDIRECT(ADDRESS(ROW(CB309)-2,COLUMN(CB309))&amp;":"&amp;ADDRESS(ROW(CB309)+2,COLUMN(CB309)))),""),"")</f>
        <v/>
      </c>
      <c r="CL309" s="39" t="b">
        <v>0</v>
      </c>
      <c r="CM309" s="40" t="n"/>
      <c r="CN309" s="40" t="n"/>
      <c r="CO309" s="40" t="n"/>
    </row>
    <row r="310" ht="15.75" customHeight="1" s="38">
      <c r="A310" s="29" t="n">
        <v>44358</v>
      </c>
      <c r="D310" s="31" t="inlineStr">
        <is>
          <t>O</t>
        </is>
      </c>
      <c r="E310" s="31" t="str">
        <f>"PS"</f>
        <v>PS</v>
      </c>
      <c r="F310" s="30">
        <f>FALSE</f>
        <v>0</v>
      </c>
      <c r="G310" s="30" t="n">
        <v>2</v>
      </c>
      <c r="AK310" s="43" t="n">
        <v>27.291</v>
      </c>
      <c r="BF310" s="42" t="n">
        <v>5869.752595113428</v>
      </c>
      <c r="BG310" s="42" t="n"/>
      <c r="BH310" s="32" t="str">
        <f>IF(ROW()&gt;=2+1,IF(COUNT(INDIRECT(ADDRESS(ROW(BF310)-2,COLUMN(BF310))&amp;":"&amp;ADDRESS(ROW(BF310)+2,COLUMN(BF310))))=5,AVERAGE(INDIRECT(ADDRESS(ROW(BF310)-2,COLUMN(BF310))&amp;":"&amp;ADDRESS(ROW(BF310)+2,COLUMN(BF310)))),""),"")</f>
        <v/>
      </c>
      <c r="BL310" s="36" t="n">
        <v>0.0005871677219242425</v>
      </c>
      <c r="BM310" s="36" t="n">
        <v>0.0001136363349139053</v>
      </c>
      <c r="BN310" s="36" t="n"/>
      <c r="BO310" s="36" t="n"/>
      <c r="BP310" s="36" t="n"/>
      <c r="BQ310" s="36" t="n">
        <v>0.0005163065936902187</v>
      </c>
      <c r="BR310" s="36" t="n">
        <v>4.519747919189713e-05</v>
      </c>
      <c r="BS310" s="36" t="n">
        <v>0.0005517371578072307</v>
      </c>
      <c r="BT310" s="36" t="n"/>
      <c r="BU310" s="37" t="str">
        <f>IF(ROW()&gt;=2+1,IF(COUNT(INDIRECT(ADDRESS(ROW(BS310)-2,COLUMN(BS310))&amp;":"&amp;ADDRESS(ROW(BS310)+2,COLUMN(BS310))))=5,AVERAGE(INDIRECT(ADDRESS(ROW(BS310)-2,COLUMN(BS310))&amp;":"&amp;ADDRESS(ROW(BS310)+2,COLUMN(BS310)))),""),"")</f>
        <v/>
      </c>
      <c r="CB310" s="42" t="n">
        <v>1003096.695360422</v>
      </c>
      <c r="CC310" s="42" t="n"/>
      <c r="CD310" s="32" t="str">
        <f>IF(ROW()&gt;=2+1,IF(COUNT(INDIRECT(ADDRESS(ROW(CB310)-2,COLUMN(CB310))&amp;":"&amp;ADDRESS(ROW(CB310)+2,COLUMN(CB310))))=5,AVERAGE(INDIRECT(ADDRESS(ROW(CB310)-2,COLUMN(CB310))&amp;":"&amp;ADDRESS(ROW(CB310)+2,COLUMN(CB310)))),""),"")</f>
        <v/>
      </c>
      <c r="CL310" s="39" t="b">
        <v>0</v>
      </c>
      <c r="CM310" s="40" t="n"/>
      <c r="CN310" s="40" t="n"/>
      <c r="CO310" s="40" t="n"/>
    </row>
    <row r="311" ht="15.75" customHeight="1" s="38">
      <c r="A311" s="29" t="n">
        <v>44359</v>
      </c>
      <c r="D311" s="31" t="inlineStr">
        <is>
          <t>O</t>
        </is>
      </c>
      <c r="E311" s="31" t="str">
        <f>"PS"</f>
        <v>PS</v>
      </c>
      <c r="F311" s="30">
        <f>FALSE</f>
        <v>0</v>
      </c>
      <c r="G311" s="30" t="n">
        <v>2</v>
      </c>
      <c r="AK311" s="43" t="n">
        <v>27.136</v>
      </c>
      <c r="BF311" s="42" t="n">
        <v>6066.007589407745</v>
      </c>
      <c r="BG311" s="42" t="n"/>
      <c r="BH311" s="32" t="str">
        <f>IF(ROW()&gt;=2+1,IF(COUNT(INDIRECT(ADDRESS(ROW(BF311)-2,COLUMN(BF311))&amp;":"&amp;ADDRESS(ROW(BF311)+2,COLUMN(BF311))))=5,AVERAGE(INDIRECT(ADDRESS(ROW(BF311)-2,COLUMN(BF311))&amp;":"&amp;ADDRESS(ROW(BF311)+2,COLUMN(BF311)))),""),"")</f>
        <v/>
      </c>
      <c r="BL311" s="36" t="n">
        <v>0.0003781442223889163</v>
      </c>
      <c r="BM311" s="36" t="n">
        <v>0.0001841013719334908</v>
      </c>
      <c r="BN311" s="36" t="n"/>
      <c r="BO311" s="36" t="n"/>
      <c r="BP311" s="36" t="n"/>
      <c r="BQ311" s="36" t="n">
        <v>0.0006358495170036925</v>
      </c>
      <c r="BR311" s="36" t="n">
        <v>7.071256590691632e-05</v>
      </c>
      <c r="BS311" s="36" t="n">
        <v>0.0005069968696963043</v>
      </c>
      <c r="BT311" s="36" t="n"/>
      <c r="BU311" s="37" t="str">
        <f>IF(ROW()&gt;=2+1,IF(COUNT(INDIRECT(ADDRESS(ROW(BS311)-2,COLUMN(BS311))&amp;":"&amp;ADDRESS(ROW(BS311)+2,COLUMN(BS311))))=5,AVERAGE(INDIRECT(ADDRESS(ROW(BS311)-2,COLUMN(BS311))&amp;":"&amp;ADDRESS(ROW(BS311)+2,COLUMN(BS311)))),""),"")</f>
        <v/>
      </c>
      <c r="CB311" s="42" t="n">
        <v>1050480.864295686</v>
      </c>
      <c r="CC311" s="42" t="n"/>
      <c r="CD311" s="32" t="str">
        <f>IF(ROW()&gt;=2+1,IF(COUNT(INDIRECT(ADDRESS(ROW(CB311)-2,COLUMN(CB311))&amp;":"&amp;ADDRESS(ROW(CB311)+2,COLUMN(CB311))))=5,AVERAGE(INDIRECT(ADDRESS(ROW(CB311)-2,COLUMN(CB311))&amp;":"&amp;ADDRESS(ROW(CB311)+2,COLUMN(CB311)))),""),"")</f>
        <v/>
      </c>
      <c r="CL311" s="39" t="b">
        <v>0</v>
      </c>
      <c r="CM311" s="40" t="n"/>
      <c r="CN311" s="40" t="n"/>
      <c r="CO311" s="40" t="n"/>
    </row>
    <row r="312" ht="15.75" customHeight="1" s="38">
      <c r="A312" s="29" t="n">
        <v>44360</v>
      </c>
      <c r="D312" s="31" t="inlineStr">
        <is>
          <t>O</t>
        </is>
      </c>
      <c r="E312" s="31" t="str">
        <f>"PS"</f>
        <v>PS</v>
      </c>
      <c r="F312" s="30">
        <f>FALSE</f>
        <v>0</v>
      </c>
      <c r="G312" s="30" t="n">
        <v>2</v>
      </c>
      <c r="AK312" s="43" t="n">
        <v>27.292</v>
      </c>
      <c r="BF312" s="42" t="n">
        <v>3793.638535784857</v>
      </c>
      <c r="BG312" s="42" t="n"/>
      <c r="BH312" s="32" t="str">
        <f>IF(ROW()&gt;=2+1,IF(COUNT(INDIRECT(ADDRESS(ROW(BF312)-2,COLUMN(BF312))&amp;":"&amp;ADDRESS(ROW(BF312)+2,COLUMN(BF312))))=5,AVERAGE(INDIRECT(ADDRESS(ROW(BF312)-2,COLUMN(BF312))&amp;":"&amp;ADDRESS(ROW(BF312)+2,COLUMN(BF312)))),""),"")</f>
        <v/>
      </c>
      <c r="BL312" s="36" t="n">
        <v>0.0002855848276494718</v>
      </c>
      <c r="BM312" s="36" t="n">
        <v>5.866286763426644e-05</v>
      </c>
      <c r="BN312" s="36" t="n"/>
      <c r="BO312" s="36" t="n"/>
      <c r="BP312" s="36" t="n"/>
      <c r="BQ312" s="36" t="n">
        <v>0.0002719518859250171</v>
      </c>
      <c r="BR312" s="36" t="n">
        <v>2.22573588830092e-05</v>
      </c>
      <c r="BS312" s="36" t="n">
        <v>0.0002787683567872445</v>
      </c>
      <c r="BT312" s="36" t="n"/>
      <c r="BU312" s="37" t="str">
        <f>IF(ROW()&gt;=2+1,IF(COUNT(INDIRECT(ADDRESS(ROW(BS312)-2,COLUMN(BS312))&amp;":"&amp;ADDRESS(ROW(BS312)+2,COLUMN(BS312))))=5,AVERAGE(INDIRECT(ADDRESS(ROW(BS312)-2,COLUMN(BS312))&amp;":"&amp;ADDRESS(ROW(BS312)+2,COLUMN(BS312)))),""),"")</f>
        <v/>
      </c>
      <c r="CB312" s="42" t="n">
        <v>660605.2464288962</v>
      </c>
      <c r="CC312" s="42" t="n"/>
      <c r="CD312" s="32" t="str">
        <f>IF(ROW()&gt;=2+1,IF(COUNT(INDIRECT(ADDRESS(ROW(CB312)-2,COLUMN(CB312))&amp;":"&amp;ADDRESS(ROW(CB312)+2,COLUMN(CB312))))=5,AVERAGE(INDIRECT(ADDRESS(ROW(CB312)-2,COLUMN(CB312))&amp;":"&amp;ADDRESS(ROW(CB312)+2,COLUMN(CB312)))),""),"")</f>
        <v/>
      </c>
      <c r="CL312" s="39" t="b">
        <v>1</v>
      </c>
      <c r="CM312" s="39" t="b">
        <v>1</v>
      </c>
      <c r="CN312" s="44" t="n">
        <v>1</v>
      </c>
      <c r="CO312" s="44" t="n">
        <v>0</v>
      </c>
    </row>
    <row r="313" ht="15.75" customHeight="1" s="38">
      <c r="A313" s="29" t="n">
        <v>44361</v>
      </c>
      <c r="D313" s="31" t="inlineStr">
        <is>
          <t>O</t>
        </is>
      </c>
      <c r="E313" s="31" t="str">
        <f>"PS"</f>
        <v>PS</v>
      </c>
      <c r="F313" s="30">
        <f>FALSE</f>
        <v>0</v>
      </c>
      <c r="G313" s="30" t="n">
        <v>2</v>
      </c>
      <c r="AK313" s="43" t="n">
        <v>27.207</v>
      </c>
      <c r="BF313" s="42" t="n">
        <v>2868.793174393637</v>
      </c>
      <c r="BG313" s="42" t="n"/>
      <c r="BH313" s="32" t="str">
        <f>IF(ROW()&gt;=2+1,IF(COUNT(INDIRECT(ADDRESS(ROW(BF313)-2,COLUMN(BF313))&amp;":"&amp;ADDRESS(ROW(BF313)+2,COLUMN(BF313))))=5,AVERAGE(INDIRECT(ADDRESS(ROW(BF313)-2,COLUMN(BF313))&amp;":"&amp;ADDRESS(ROW(BF313)+2,COLUMN(BF313)))),""),"")</f>
        <v/>
      </c>
      <c r="BL313" s="36" t="n">
        <v>0.0003538461765195961</v>
      </c>
      <c r="BM313" s="36" t="n">
        <v>3.039712723837135e-05</v>
      </c>
      <c r="BN313" s="36" t="n"/>
      <c r="BO313" s="36" t="n"/>
      <c r="BP313" s="36" t="n"/>
      <c r="BQ313" s="36" t="n">
        <v>0.0003777560249062744</v>
      </c>
      <c r="BR313" s="36" t="n">
        <v>5.931126021185981e-05</v>
      </c>
      <c r="BS313" s="36" t="n">
        <v>0.0003658011007129353</v>
      </c>
      <c r="BT313" s="36" t="n"/>
      <c r="BU313" s="37" t="str">
        <f>IF(ROW()&gt;=2+1,IF(COUNT(INDIRECT(ADDRESS(ROW(BS313)-2,COLUMN(BS313))&amp;":"&amp;ADDRESS(ROW(BS313)+2,COLUMN(BS313))))=5,AVERAGE(INDIRECT(ADDRESS(ROW(BS313)-2,COLUMN(BS313))&amp;":"&amp;ADDRESS(ROW(BS313)+2,COLUMN(BS313)))),""),"")</f>
        <v/>
      </c>
      <c r="CB313" s="42" t="n">
        <v>468667.5689177526</v>
      </c>
      <c r="CC313" s="42" t="n"/>
      <c r="CD313" s="32" t="str">
        <f>IF(ROW()&gt;=2+1,IF(COUNT(INDIRECT(ADDRESS(ROW(CB313)-2,COLUMN(CB313))&amp;":"&amp;ADDRESS(ROW(CB313)+2,COLUMN(CB313))))=5,AVERAGE(INDIRECT(ADDRESS(ROW(CB313)-2,COLUMN(CB313))&amp;":"&amp;ADDRESS(ROW(CB313)+2,COLUMN(CB313)))),""),"")</f>
        <v/>
      </c>
      <c r="CL313" s="39" t="b">
        <v>0</v>
      </c>
      <c r="CM313" s="40" t="n"/>
      <c r="CN313" s="40" t="n"/>
      <c r="CO313" s="40" t="n"/>
    </row>
    <row r="314" ht="15.75" customHeight="1" s="38">
      <c r="A314" s="29" t="n">
        <v>44362</v>
      </c>
      <c r="D314" s="31" t="inlineStr">
        <is>
          <t>O</t>
        </is>
      </c>
      <c r="E314" s="31" t="str">
        <f>"PS"</f>
        <v>PS</v>
      </c>
      <c r="F314" s="30">
        <f>FALSE</f>
        <v>0</v>
      </c>
      <c r="G314" s="30" t="n">
        <v>2</v>
      </c>
      <c r="AK314" s="43" t="n">
        <v>27.256</v>
      </c>
      <c r="BF314" s="42" t="n">
        <v>1823.838396254279</v>
      </c>
      <c r="BG314" s="42" t="n"/>
      <c r="BH314" s="32" t="str">
        <f>IF(ROW()&gt;=2+1,IF(COUNT(INDIRECT(ADDRESS(ROW(BF314)-2,COLUMN(BF314))&amp;":"&amp;ADDRESS(ROW(BF314)+2,COLUMN(BF314))))=5,AVERAGE(INDIRECT(ADDRESS(ROW(BF314)-2,COLUMN(BF314))&amp;":"&amp;ADDRESS(ROW(BF314)+2,COLUMN(BF314)))),""),"")</f>
        <v/>
      </c>
      <c r="BL314" s="36" t="n">
        <v>0.0002339580981948868</v>
      </c>
      <c r="BM314" s="36" t="n">
        <v>3.200870288084539e-05</v>
      </c>
      <c r="BN314" s="36" t="n"/>
      <c r="BO314" s="36" t="n"/>
      <c r="BP314" s="36" t="n"/>
      <c r="BQ314" s="36" t="n">
        <v>0.000179185158570054</v>
      </c>
      <c r="BR314" s="36" t="n">
        <v>4.046646934581987e-05</v>
      </c>
      <c r="BS314" s="36" t="n">
        <v>0.0002065716283824704</v>
      </c>
      <c r="BT314" s="36" t="n"/>
      <c r="BU314" s="37" t="str">
        <f>IF(ROW()&gt;=2+1,IF(COUNT(INDIRECT(ADDRESS(ROW(BS314)-2,COLUMN(BS314))&amp;":"&amp;ADDRESS(ROW(BS314)+2,COLUMN(BS314))))=5,AVERAGE(INDIRECT(ADDRESS(ROW(BS314)-2,COLUMN(BS314))&amp;":"&amp;ADDRESS(ROW(BS314)+2,COLUMN(BS314)))),""),"")</f>
        <v/>
      </c>
      <c r="CB314" s="42" t="n">
        <v>324406.1355417487</v>
      </c>
      <c r="CC314" s="42" t="n"/>
      <c r="CD314" s="32" t="str">
        <f>IF(ROW()&gt;=2+1,IF(COUNT(INDIRECT(ADDRESS(ROW(CB314)-2,COLUMN(CB314))&amp;":"&amp;ADDRESS(ROW(CB314)+2,COLUMN(CB314))))=5,AVERAGE(INDIRECT(ADDRESS(ROW(CB314)-2,COLUMN(CB314))&amp;":"&amp;ADDRESS(ROW(CB314)+2,COLUMN(CB314)))),""),"")</f>
        <v/>
      </c>
      <c r="CL314" s="39" t="b">
        <v>1</v>
      </c>
      <c r="CM314" s="39" t="b">
        <v>0</v>
      </c>
      <c r="CN314" s="40" t="n"/>
      <c r="CO314" s="40" t="n"/>
    </row>
    <row r="315" ht="15.75" customHeight="1" s="38">
      <c r="A315" s="29" t="n">
        <v>44363</v>
      </c>
      <c r="D315" s="31" t="inlineStr">
        <is>
          <t>O</t>
        </is>
      </c>
      <c r="E315" s="31" t="str">
        <f>"PS"</f>
        <v>PS</v>
      </c>
      <c r="F315" s="30">
        <f>FALSE</f>
        <v>0</v>
      </c>
      <c r="G315" s="30" t="n">
        <v>2</v>
      </c>
      <c r="AK315" s="43" t="n">
        <v>27.81</v>
      </c>
      <c r="BF315" s="42" t="n">
        <v>2048.499687478851</v>
      </c>
      <c r="BG315" s="42" t="n"/>
      <c r="BH315" s="32" t="str">
        <f>IF(ROW()&gt;=2+1,IF(COUNT(INDIRECT(ADDRESS(ROW(BF315)-2,COLUMN(BF315))&amp;":"&amp;ADDRESS(ROW(BF315)+2,COLUMN(BF315))))=5,AVERAGE(INDIRECT(ADDRESS(ROW(BF315)-2,COLUMN(BF315))&amp;":"&amp;ADDRESS(ROW(BF315)+2,COLUMN(BF315)))),""),"")</f>
        <v/>
      </c>
      <c r="BL315" s="36" t="n">
        <v>0.0002504186359717702</v>
      </c>
      <c r="BM315" s="36" t="n">
        <v>3.792715379512259e-05</v>
      </c>
      <c r="BN315" s="36" t="n"/>
      <c r="BO315" s="36" t="n"/>
      <c r="BP315" s="36" t="n"/>
      <c r="BQ315" s="36" t="n">
        <v>0.0003338072727851328</v>
      </c>
      <c r="BR315" s="36" t="n">
        <v>6.849206790749725e-05</v>
      </c>
      <c r="BS315" s="36" t="n">
        <v>0.0002921129543784515</v>
      </c>
      <c r="BT315" s="36" t="n"/>
      <c r="BU315" s="37" t="str">
        <f>IF(ROW()&gt;=2+1,IF(COUNT(INDIRECT(ADDRESS(ROW(BS315)-2,COLUMN(BS315))&amp;":"&amp;ADDRESS(ROW(BS315)+2,COLUMN(BS315))))=5,AVERAGE(INDIRECT(ADDRESS(ROW(BS315)-2,COLUMN(BS315))&amp;":"&amp;ADDRESS(ROW(BS315)+2,COLUMN(BS315)))),""),"")</f>
        <v/>
      </c>
      <c r="CB315" s="42" t="n">
        <v>362809.7796493794</v>
      </c>
      <c r="CC315" s="42" t="n"/>
      <c r="CD315" s="32" t="str">
        <f>IF(ROW()&gt;=2+1,IF(COUNT(INDIRECT(ADDRESS(ROW(CB315)-2,COLUMN(CB315))&amp;":"&amp;ADDRESS(ROW(CB315)+2,COLUMN(CB315))))=5,AVERAGE(INDIRECT(ADDRESS(ROW(CB315)-2,COLUMN(CB315))&amp;":"&amp;ADDRESS(ROW(CB315)+2,COLUMN(CB315)))),""),"")</f>
        <v/>
      </c>
      <c r="CL315" s="39" t="b">
        <v>1</v>
      </c>
      <c r="CM315" s="39" t="b">
        <v>0</v>
      </c>
      <c r="CN315" s="40" t="n"/>
      <c r="CO315" s="40" t="n"/>
    </row>
    <row r="316" ht="15.75" customHeight="1" s="38">
      <c r="A316" s="29" t="n">
        <v>44364</v>
      </c>
      <c r="D316" s="31" t="inlineStr">
        <is>
          <t>O</t>
        </is>
      </c>
      <c r="E316" s="31" t="str">
        <f>"PS"</f>
        <v>PS</v>
      </c>
      <c r="F316" s="30">
        <f>FALSE</f>
        <v>0</v>
      </c>
      <c r="G316" s="30" t="n">
        <v>2</v>
      </c>
      <c r="AK316" s="43" t="n">
        <v>27.548</v>
      </c>
      <c r="BF316" s="42" t="n">
        <v>1489.870581194417</v>
      </c>
      <c r="BG316" s="42" t="n"/>
      <c r="BH316" s="32" t="str">
        <f>IF(ROW()&gt;=2+1,IF(COUNT(INDIRECT(ADDRESS(ROW(BF316)-2,COLUMN(BF316))&amp;":"&amp;ADDRESS(ROW(BF316)+2,COLUMN(BF316))))=5,AVERAGE(INDIRECT(ADDRESS(ROW(BF316)-2,COLUMN(BF316))&amp;":"&amp;ADDRESS(ROW(BF316)+2,COLUMN(BF316)))),""),"")</f>
        <v/>
      </c>
      <c r="BL316" s="36" t="n">
        <v>0.0001656021099665695</v>
      </c>
      <c r="BM316" s="36" t="n">
        <v>1.286361159122954e-05</v>
      </c>
      <c r="BN316" s="36" t="n"/>
      <c r="BO316" s="36" t="n"/>
      <c r="BP316" s="36" t="n"/>
      <c r="BQ316" s="36" t="n">
        <v>0.0001772707009822823</v>
      </c>
      <c r="BR316" s="36" t="n">
        <v>2.342609170166048e-05</v>
      </c>
      <c r="BS316" s="36" t="n">
        <v>0.0001714364054744259</v>
      </c>
      <c r="BT316" s="36" t="n"/>
      <c r="BU316" s="37" t="str">
        <f>IF(ROW()&gt;=2+1,IF(COUNT(INDIRECT(ADDRESS(ROW(BS316)-2,COLUMN(BS316))&amp;":"&amp;ADDRESS(ROW(BS316)+2,COLUMN(BS316))))=5,AVERAGE(INDIRECT(ADDRESS(ROW(BS316)-2,COLUMN(BS316))&amp;":"&amp;ADDRESS(ROW(BS316)+2,COLUMN(BS316)))),""),"")</f>
        <v/>
      </c>
      <c r="CB316" s="42" t="n">
        <v>258347.283455565</v>
      </c>
      <c r="CC316" s="42" t="n"/>
      <c r="CD316" s="32" t="str">
        <f>IF(ROW()&gt;=2+1,IF(COUNT(INDIRECT(ADDRESS(ROW(CB316)-2,COLUMN(CB316))&amp;":"&amp;ADDRESS(ROW(CB316)+2,COLUMN(CB316))))=5,AVERAGE(INDIRECT(ADDRESS(ROW(CB316)-2,COLUMN(CB316))&amp;":"&amp;ADDRESS(ROW(CB316)+2,COLUMN(CB316)))),""),"")</f>
        <v/>
      </c>
      <c r="CL316" s="39" t="b">
        <v>0</v>
      </c>
      <c r="CM316" s="40" t="n"/>
      <c r="CN316" s="40" t="n"/>
      <c r="CO316" s="40" t="n"/>
    </row>
    <row r="317" ht="15.75" customHeight="1" s="38">
      <c r="A317" s="29" t="n">
        <v>44365</v>
      </c>
      <c r="D317" s="31" t="inlineStr">
        <is>
          <t>O</t>
        </is>
      </c>
      <c r="E317" s="31" t="str">
        <f>"PS"</f>
        <v>PS</v>
      </c>
      <c r="F317" s="30">
        <f>FALSE</f>
        <v>0</v>
      </c>
      <c r="G317" s="30" t="n">
        <v>2</v>
      </c>
      <c r="AK317" s="43" t="n">
        <v>27.221</v>
      </c>
      <c r="BF317" s="42" t="n">
        <v>2488.374984588989</v>
      </c>
      <c r="BG317" s="42" t="n"/>
      <c r="BH317" s="32" t="str">
        <f>IF(ROW()&gt;=2+1,IF(COUNT(INDIRECT(ADDRESS(ROW(BF317)-2,COLUMN(BF317))&amp;":"&amp;ADDRESS(ROW(BF317)+2,COLUMN(BF317))))=5,AVERAGE(INDIRECT(ADDRESS(ROW(BF317)-2,COLUMN(BF317))&amp;":"&amp;ADDRESS(ROW(BF317)+2,COLUMN(BF317)))),""),"")</f>
        <v/>
      </c>
      <c r="BL317" s="36" t="n">
        <v>0.0002382664465070724</v>
      </c>
      <c r="BM317" s="36" t="n">
        <v>3.116334162461206e-05</v>
      </c>
      <c r="BN317" s="36" t="n"/>
      <c r="BO317" s="36" t="n"/>
      <c r="BP317" s="36" t="n"/>
      <c r="BQ317" s="36" t="n">
        <v>0.0002875634290823167</v>
      </c>
      <c r="BR317" s="36" t="n">
        <v>5.590950001629173e-05</v>
      </c>
      <c r="BS317" s="36" t="n">
        <v>0.0002629149377946945</v>
      </c>
      <c r="BT317" s="36" t="n"/>
      <c r="BU317" s="37" t="str">
        <f>IF(ROW()&gt;=2+1,IF(COUNT(INDIRECT(ADDRESS(ROW(BS317)-2,COLUMN(BS317))&amp;":"&amp;ADDRESS(ROW(BS317)+2,COLUMN(BS317))))=5,AVERAGE(INDIRECT(ADDRESS(ROW(BS317)-2,COLUMN(BS317))&amp;":"&amp;ADDRESS(ROW(BS317)+2,COLUMN(BS317)))),""),"")</f>
        <v/>
      </c>
      <c r="CB317" s="42" t="n">
        <v>450806.4540830642</v>
      </c>
      <c r="CC317" s="42" t="n"/>
      <c r="CD317" s="32" t="str">
        <f>IF(ROW()&gt;=2+1,IF(COUNT(INDIRECT(ADDRESS(ROW(CB317)-2,COLUMN(CB317))&amp;":"&amp;ADDRESS(ROW(CB317)+2,COLUMN(CB317))))=5,AVERAGE(INDIRECT(ADDRESS(ROW(CB317)-2,COLUMN(CB317))&amp;":"&amp;ADDRESS(ROW(CB317)+2,COLUMN(CB317)))),""),"")</f>
        <v/>
      </c>
      <c r="CL317" s="39" t="b">
        <v>0</v>
      </c>
      <c r="CM317" s="40" t="n"/>
      <c r="CN317" s="40" t="n"/>
      <c r="CO317" s="40" t="n"/>
    </row>
    <row r="318" ht="15.75" customHeight="1" s="38">
      <c r="A318" s="29" t="n">
        <v>44366</v>
      </c>
      <c r="D318" s="31" t="inlineStr">
        <is>
          <t>O</t>
        </is>
      </c>
      <c r="E318" s="31" t="str">
        <f>"PS"</f>
        <v>PS</v>
      </c>
      <c r="F318" s="30">
        <f>FALSE</f>
        <v>0</v>
      </c>
      <c r="G318" s="30" t="n">
        <v>2</v>
      </c>
      <c r="AK318" s="43" t="n">
        <v>27.839</v>
      </c>
      <c r="BF318" s="42" t="n">
        <v>2346.211143007002</v>
      </c>
      <c r="BG318" s="42" t="n"/>
      <c r="BH318" s="32" t="str">
        <f>IF(ROW()&gt;=2+1,IF(COUNT(INDIRECT(ADDRESS(ROW(BF318)-2,COLUMN(BF318))&amp;":"&amp;ADDRESS(ROW(BF318)+2,COLUMN(BF318))))=5,AVERAGE(INDIRECT(ADDRESS(ROW(BF318)-2,COLUMN(BF318))&amp;":"&amp;ADDRESS(ROW(BF318)+2,COLUMN(BF318)))),""),"")</f>
        <v/>
      </c>
      <c r="BL318" s="36" t="n">
        <v>0.0004457898434288426</v>
      </c>
      <c r="BM318" s="36" t="n">
        <v>0.0001134536326873141</v>
      </c>
      <c r="BN318" s="36" t="n"/>
      <c r="BO318" s="36" t="n"/>
      <c r="BP318" s="36" t="n"/>
      <c r="BQ318" s="36" t="n">
        <v>0.0003014981445682279</v>
      </c>
      <c r="BR318" s="36" t="n">
        <v>7.296098265508529e-05</v>
      </c>
      <c r="BS318" s="36" t="n">
        <v>0.0003736439939985353</v>
      </c>
      <c r="BT318" s="36" t="n"/>
      <c r="BU318" s="37" t="str">
        <f>IF(ROW()&gt;=2+1,IF(COUNT(INDIRECT(ADDRESS(ROW(BS318)-2,COLUMN(BS318))&amp;":"&amp;ADDRESS(ROW(BS318)+2,COLUMN(BS318))))=5,AVERAGE(INDIRECT(ADDRESS(ROW(BS318)-2,COLUMN(BS318))&amp;":"&amp;ADDRESS(ROW(BS318)+2,COLUMN(BS318)))),""),"")</f>
        <v/>
      </c>
      <c r="CB318" s="42" t="n">
        <v>476233.9378075614</v>
      </c>
      <c r="CC318" s="42" t="n"/>
      <c r="CD318" s="32" t="str">
        <f>IF(ROW()&gt;=2+1,IF(COUNT(INDIRECT(ADDRESS(ROW(CB318)-2,COLUMN(CB318))&amp;":"&amp;ADDRESS(ROW(CB318)+2,COLUMN(CB318))))=5,AVERAGE(INDIRECT(ADDRESS(ROW(CB318)-2,COLUMN(CB318))&amp;":"&amp;ADDRESS(ROW(CB318)+2,COLUMN(CB318)))),""),"")</f>
        <v/>
      </c>
      <c r="CL318" s="39" t="b">
        <v>1</v>
      </c>
      <c r="CM318" s="39" t="b">
        <v>0</v>
      </c>
      <c r="CN318" s="40" t="n"/>
      <c r="CO318" s="40" t="n"/>
    </row>
    <row r="319" ht="15.75" customHeight="1" s="38">
      <c r="A319" s="29" t="n">
        <v>44367</v>
      </c>
      <c r="D319" s="31" t="inlineStr">
        <is>
          <t>O</t>
        </is>
      </c>
      <c r="E319" s="31" t="str">
        <f>"PS"</f>
        <v>PS</v>
      </c>
      <c r="F319" s="30">
        <f>FALSE</f>
        <v>0</v>
      </c>
      <c r="G319" s="30" t="n">
        <v>2</v>
      </c>
      <c r="AK319" s="43" t="n">
        <v>27.711</v>
      </c>
      <c r="BF319" s="42" t="n">
        <v>4884.961833028105</v>
      </c>
      <c r="BG319" s="42" t="n"/>
      <c r="BH319" s="32" t="str">
        <f>IF(ROW()&gt;=2+1,IF(COUNT(INDIRECT(ADDRESS(ROW(BF319)-2,COLUMN(BF319))&amp;":"&amp;ADDRESS(ROW(BF319)+2,COLUMN(BF319))))=5,AVERAGE(INDIRECT(ADDRESS(ROW(BF319)-2,COLUMN(BF319))&amp;":"&amp;ADDRESS(ROW(BF319)+2,COLUMN(BF319)))),""),"")</f>
        <v/>
      </c>
      <c r="BL319" s="36" t="n">
        <v>0.0007935670121540237</v>
      </c>
      <c r="BM319" s="36" t="n">
        <v>9.50192139818815e-05</v>
      </c>
      <c r="BN319" s="36" t="n"/>
      <c r="BO319" s="36" t="n"/>
      <c r="BP319" s="36" t="n"/>
      <c r="BQ319" s="36" t="n">
        <v>0.0005543759170088476</v>
      </c>
      <c r="BR319" s="36" t="n">
        <v>0.0001336916420456901</v>
      </c>
      <c r="BS319" s="36" t="n">
        <v>0.0006739714645814356</v>
      </c>
      <c r="BT319" s="36" t="n"/>
      <c r="BU319" s="37" t="str">
        <f>IF(ROW()&gt;=2+1,IF(COUNT(INDIRECT(ADDRESS(ROW(BS319)-2,COLUMN(BS319))&amp;":"&amp;ADDRESS(ROW(BS319)+2,COLUMN(BS319))))=5,AVERAGE(INDIRECT(ADDRESS(ROW(BS319)-2,COLUMN(BS319))&amp;":"&amp;ADDRESS(ROW(BS319)+2,COLUMN(BS319)))),""),"")</f>
        <v/>
      </c>
      <c r="CB319" s="42" t="n">
        <v>842265.1192507057</v>
      </c>
      <c r="CC319" s="42" t="n"/>
      <c r="CD319" s="32" t="str">
        <f>IF(ROW()&gt;=2+1,IF(COUNT(INDIRECT(ADDRESS(ROW(CB319)-2,COLUMN(CB319))&amp;":"&amp;ADDRESS(ROW(CB319)+2,COLUMN(CB319))))=5,AVERAGE(INDIRECT(ADDRESS(ROW(CB319)-2,COLUMN(CB319))&amp;":"&amp;ADDRESS(ROW(CB319)+2,COLUMN(CB319)))),""),"")</f>
        <v/>
      </c>
      <c r="CL319" s="39" t="b">
        <v>1</v>
      </c>
      <c r="CM319" s="39" t="b">
        <v>1</v>
      </c>
      <c r="CN319" s="44" t="n">
        <v>1</v>
      </c>
      <c r="CO319" s="44" t="n">
        <v>0</v>
      </c>
    </row>
    <row r="320" ht="15.75" customHeight="1" s="38">
      <c r="A320" s="29" t="n">
        <v>44368</v>
      </c>
      <c r="D320" s="31" t="inlineStr">
        <is>
          <t>O</t>
        </is>
      </c>
      <c r="E320" s="31" t="str">
        <f>"PS"</f>
        <v>PS</v>
      </c>
      <c r="F320" s="30">
        <f>FALSE</f>
        <v>0</v>
      </c>
      <c r="G320" s="30" t="n">
        <v>2</v>
      </c>
      <c r="AK320" s="43" t="n">
        <v>26.702</v>
      </c>
      <c r="BF320" s="42" t="n">
        <v>4120.978179864383</v>
      </c>
      <c r="BG320" s="42" t="n"/>
      <c r="BH320" s="32" t="str">
        <f>IF(ROW()&gt;=2+1,IF(COUNT(INDIRECT(ADDRESS(ROW(BF320)-2,COLUMN(BF320))&amp;":"&amp;ADDRESS(ROW(BF320)+2,COLUMN(BF320))))=5,AVERAGE(INDIRECT(ADDRESS(ROW(BF320)-2,COLUMN(BF320))&amp;":"&amp;ADDRESS(ROW(BF320)+2,COLUMN(BF320)))),""),"")</f>
        <v/>
      </c>
      <c r="BL320" s="36" t="n">
        <v>0.0003236542334719352</v>
      </c>
      <c r="BM320" s="36" t="n">
        <v>6.933656731464912e-05</v>
      </c>
      <c r="BN320" s="36" t="n"/>
      <c r="BO320" s="36" t="n"/>
      <c r="BP320" s="36" t="n"/>
      <c r="BQ320" s="36" t="n">
        <v>0.0003942706798474972</v>
      </c>
      <c r="BR320" s="36" t="n">
        <v>8.680160667214459e-05</v>
      </c>
      <c r="BS320" s="36" t="n">
        <v>0.0003589624566597162</v>
      </c>
      <c r="BT320" s="36" t="n"/>
      <c r="BU320" s="37" t="str">
        <f>IF(ROW()&gt;=2+1,IF(COUNT(INDIRECT(ADDRESS(ROW(BS320)-2,COLUMN(BS320))&amp;":"&amp;ADDRESS(ROW(BS320)+2,COLUMN(BS320))))=5,AVERAGE(INDIRECT(ADDRESS(ROW(BS320)-2,COLUMN(BS320))&amp;":"&amp;ADDRESS(ROW(BS320)+2,COLUMN(BS320)))),""),"")</f>
        <v/>
      </c>
      <c r="CB320" s="42" t="n">
        <v>708076.7733097475</v>
      </c>
      <c r="CC320" s="42" t="n"/>
      <c r="CD320" s="32" t="str">
        <f>IF(ROW()&gt;=2+1,IF(COUNT(INDIRECT(ADDRESS(ROW(CB320)-2,COLUMN(CB320))&amp;":"&amp;ADDRESS(ROW(CB320)+2,COLUMN(CB320))))=5,AVERAGE(INDIRECT(ADDRESS(ROW(CB320)-2,COLUMN(CB320))&amp;":"&amp;ADDRESS(ROW(CB320)+2,COLUMN(CB320)))),""),"")</f>
        <v/>
      </c>
      <c r="CL320" s="39" t="b">
        <v>0</v>
      </c>
      <c r="CM320" s="40" t="n"/>
      <c r="CN320" s="40" t="n"/>
      <c r="CO320" s="40" t="n"/>
    </row>
    <row r="321" ht="15.75" customHeight="1" s="38">
      <c r="A321" s="29" t="n">
        <v>44369</v>
      </c>
      <c r="D321" s="31" t="inlineStr">
        <is>
          <t>O</t>
        </is>
      </c>
      <c r="E321" s="31" t="str">
        <f>"PS"</f>
        <v>PS</v>
      </c>
      <c r="F321" s="30">
        <f>FALSE</f>
        <v>0</v>
      </c>
      <c r="G321" s="30" t="n">
        <v>2</v>
      </c>
      <c r="AK321" s="43" t="n">
        <v>27.658</v>
      </c>
      <c r="BF321" s="42" t="n">
        <v>1466.958175187</v>
      </c>
      <c r="BG321" s="42" t="n"/>
      <c r="BH321" s="32" t="str">
        <f>IF(ROW()&gt;=2+1,IF(COUNT(INDIRECT(ADDRESS(ROW(BF321)-2,COLUMN(BF321))&amp;":"&amp;ADDRESS(ROW(BF321)+2,COLUMN(BF321))))=5,AVERAGE(INDIRECT(ADDRESS(ROW(BF321)-2,COLUMN(BF321))&amp;":"&amp;ADDRESS(ROW(BF321)+2,COLUMN(BF321)))),""),"")</f>
        <v/>
      </c>
      <c r="BL321" s="36" t="n">
        <v>0.000143984851919708</v>
      </c>
      <c r="BM321" s="36" t="n">
        <v>2.02982859554544e-05</v>
      </c>
      <c r="BN321" s="36" t="n"/>
      <c r="BO321" s="36" t="n"/>
      <c r="BP321" s="36" t="n"/>
      <c r="BQ321" s="36" t="n">
        <v>0.0002373802090981003</v>
      </c>
      <c r="BR321" s="36" t="n">
        <v>7.544512565641588e-05</v>
      </c>
      <c r="BS321" s="36" t="n">
        <v>0.0001906825305089041</v>
      </c>
      <c r="BT321" s="36" t="n"/>
      <c r="BU321" s="37" t="str">
        <f>IF(ROW()&gt;=2+1,IF(COUNT(INDIRECT(ADDRESS(ROW(BS321)-2,COLUMN(BS321))&amp;":"&amp;ADDRESS(ROW(BS321)+2,COLUMN(BS321))))=5,AVERAGE(INDIRECT(ADDRESS(ROW(BS321)-2,COLUMN(BS321))&amp;":"&amp;ADDRESS(ROW(BS321)+2,COLUMN(BS321)))),""),"")</f>
        <v/>
      </c>
      <c r="CB321" s="42" t="n">
        <v>248275.3363595238</v>
      </c>
      <c r="CC321" s="42" t="n"/>
      <c r="CD321" s="32" t="str">
        <f>IF(ROW()&gt;=2+1,IF(COUNT(INDIRECT(ADDRESS(ROW(CB321)-2,COLUMN(CB321))&amp;":"&amp;ADDRESS(ROW(CB321)+2,COLUMN(CB321))))=5,AVERAGE(INDIRECT(ADDRESS(ROW(CB321)-2,COLUMN(CB321))&amp;":"&amp;ADDRESS(ROW(CB321)+2,COLUMN(CB321)))),""),"")</f>
        <v/>
      </c>
      <c r="CL321" s="39" t="b">
        <v>1</v>
      </c>
      <c r="CM321" s="39" t="b">
        <v>0</v>
      </c>
      <c r="CN321" s="40" t="n"/>
      <c r="CO321" s="40" t="n"/>
    </row>
    <row r="322" ht="15.75" customHeight="1" s="38">
      <c r="A322" s="29" t="n">
        <v>44370</v>
      </c>
      <c r="D322" s="31" t="inlineStr">
        <is>
          <t>O</t>
        </is>
      </c>
      <c r="E322" s="31" t="str">
        <f>"PS"</f>
        <v>PS</v>
      </c>
      <c r="F322" s="30">
        <f>FALSE</f>
        <v>0</v>
      </c>
      <c r="G322" s="30" t="n">
        <v>2</v>
      </c>
      <c r="AK322" s="43" t="n">
        <v>27.093</v>
      </c>
      <c r="BF322" s="42" t="n">
        <v>811.1670557689934</v>
      </c>
      <c r="BG322" s="42" t="n"/>
      <c r="BH322" s="32" t="str">
        <f>IF(ROW()&gt;=2+1,IF(COUNT(INDIRECT(ADDRESS(ROW(BF322)-2,COLUMN(BF322))&amp;":"&amp;ADDRESS(ROW(BF322)+2,COLUMN(BF322))))=5,AVERAGE(INDIRECT(ADDRESS(ROW(BF322)-2,COLUMN(BF322))&amp;":"&amp;ADDRESS(ROW(BF322)+2,COLUMN(BF322)))),""),"")</f>
        <v/>
      </c>
      <c r="BL322" s="36" t="n">
        <v>0.0001564949519655061</v>
      </c>
      <c r="BM322" s="36" t="n">
        <v>4.740999096057227e-05</v>
      </c>
      <c r="BN322" s="36" t="n"/>
      <c r="BO322" s="36" t="n"/>
      <c r="BP322" s="36" t="n"/>
      <c r="BQ322" s="36" t="n">
        <v>0.0001234174492306658</v>
      </c>
      <c r="BR322" s="36" t="n">
        <v>2.586826726571673e-05</v>
      </c>
      <c r="BS322" s="36" t="n">
        <v>0.0001399562005980859</v>
      </c>
      <c r="BT322" s="36" t="n"/>
      <c r="BU322" s="37" t="str">
        <f>IF(ROW()&gt;=2+1,IF(COUNT(INDIRECT(ADDRESS(ROW(BS322)-2,COLUMN(BS322))&amp;":"&amp;ADDRESS(ROW(BS322)+2,COLUMN(BS322))))=5,AVERAGE(INDIRECT(ADDRESS(ROW(BS322)-2,COLUMN(BS322))&amp;":"&amp;ADDRESS(ROW(BS322)+2,COLUMN(BS322)))),""),"")</f>
        <v/>
      </c>
      <c r="CB322" s="42" t="n">
        <v>130749.9898017646</v>
      </c>
      <c r="CC322" s="42" t="n"/>
      <c r="CD322" s="32" t="str">
        <f>IF(ROW()&gt;=2+1,IF(COUNT(INDIRECT(ADDRESS(ROW(CB322)-2,COLUMN(CB322))&amp;":"&amp;ADDRESS(ROW(CB322)+2,COLUMN(CB322))))=5,AVERAGE(INDIRECT(ADDRESS(ROW(CB322)-2,COLUMN(CB322))&amp;":"&amp;ADDRESS(ROW(CB322)+2,COLUMN(CB322)))),""),"")</f>
        <v/>
      </c>
      <c r="CL322" s="39" t="b">
        <v>1</v>
      </c>
      <c r="CM322" s="39" t="b">
        <v>0</v>
      </c>
      <c r="CN322" s="40" t="n"/>
      <c r="CO322" s="40" t="n"/>
    </row>
    <row r="323" ht="15.75" customHeight="1" s="38">
      <c r="A323" s="29" t="n">
        <v>44371</v>
      </c>
      <c r="D323" s="31" t="inlineStr">
        <is>
          <t>O</t>
        </is>
      </c>
      <c r="E323" s="31" t="str">
        <f>"PS"</f>
        <v>PS</v>
      </c>
      <c r="F323" s="30">
        <f>FALSE</f>
        <v>0</v>
      </c>
      <c r="G323" s="30" t="n">
        <v>2</v>
      </c>
      <c r="AK323" s="43" t="n">
        <v>27.658</v>
      </c>
      <c r="BF323" s="42" t="n">
        <v>3645.976509821166</v>
      </c>
      <c r="BG323" s="42" t="n"/>
      <c r="BH323" s="32" t="str">
        <f>IF(ROW()&gt;=2+1,IF(COUNT(INDIRECT(ADDRESS(ROW(BF323)-2,COLUMN(BF323))&amp;":"&amp;ADDRESS(ROW(BF323)+2,COLUMN(BF323))))=5,AVERAGE(INDIRECT(ADDRESS(ROW(BF323)-2,COLUMN(BF323))&amp;":"&amp;ADDRESS(ROW(BF323)+2,COLUMN(BF323)))),""),"")</f>
        <v/>
      </c>
      <c r="BL323" s="36" t="n">
        <v>0.0004549073240005583</v>
      </c>
      <c r="BM323" s="36" t="n">
        <v>2.640098959000849e-05</v>
      </c>
      <c r="BN323" s="36" t="n"/>
      <c r="BO323" s="36" t="n"/>
      <c r="BP323" s="36" t="n"/>
      <c r="BQ323" s="36" t="n">
        <v>0.0004837382503888619</v>
      </c>
      <c r="BR323" s="36" t="n">
        <v>4.440234035640152e-05</v>
      </c>
      <c r="BS323" s="36" t="n">
        <v>0.0004693227871947101</v>
      </c>
      <c r="BT323" s="36" t="n"/>
      <c r="BU323" s="37" t="str">
        <f>IF(ROW()&gt;=2+1,IF(COUNT(INDIRECT(ADDRESS(ROW(BS323)-2,COLUMN(BS323))&amp;":"&amp;ADDRESS(ROW(BS323)+2,COLUMN(BS323))))=5,AVERAGE(INDIRECT(ADDRESS(ROW(BS323)-2,COLUMN(BS323))&amp;":"&amp;ADDRESS(ROW(BS323)+2,COLUMN(BS323)))),""),"")</f>
        <v/>
      </c>
      <c r="CB323" s="42" t="n">
        <v>548099.6487214155</v>
      </c>
      <c r="CC323" s="42" t="n"/>
      <c r="CD323" s="32" t="str">
        <f>IF(ROW()&gt;=2+1,IF(COUNT(INDIRECT(ADDRESS(ROW(CB323)-2,COLUMN(CB323))&amp;":"&amp;ADDRESS(ROW(CB323)+2,COLUMN(CB323))))=5,AVERAGE(INDIRECT(ADDRESS(ROW(CB323)-2,COLUMN(CB323))&amp;":"&amp;ADDRESS(ROW(CB323)+2,COLUMN(CB323)))),""),"")</f>
        <v/>
      </c>
      <c r="CL323" s="39" t="b">
        <v>0</v>
      </c>
      <c r="CM323" s="40" t="n"/>
      <c r="CN323" s="40" t="n"/>
      <c r="CO323" s="40" t="n"/>
    </row>
    <row r="324" ht="15.75" customHeight="1" s="38">
      <c r="A324" s="29" t="n">
        <v>44372</v>
      </c>
      <c r="D324" s="31" t="inlineStr">
        <is>
          <t>O</t>
        </is>
      </c>
      <c r="E324" s="31" t="str">
        <f>"PS"</f>
        <v>PS</v>
      </c>
      <c r="F324" s="30">
        <f>FALSE</f>
        <v>0</v>
      </c>
      <c r="G324" s="30" t="n">
        <v>2</v>
      </c>
      <c r="AK324" s="43" t="n">
        <v>27.343</v>
      </c>
      <c r="BF324" s="42" t="n">
        <v>1309.867066156967</v>
      </c>
      <c r="BG324" s="42" t="n"/>
      <c r="BH324" s="32" t="str">
        <f>IF(ROW()&gt;=2+1,IF(COUNT(INDIRECT(ADDRESS(ROW(BF324)-2,COLUMN(BF324))&amp;":"&amp;ADDRESS(ROW(BF324)+2,COLUMN(BF324))))=5,AVERAGE(INDIRECT(ADDRESS(ROW(BF324)-2,COLUMN(BF324))&amp;":"&amp;ADDRESS(ROW(BF324)+2,COLUMN(BF324)))),""),"")</f>
        <v/>
      </c>
      <c r="BL324" s="36" t="n">
        <v>0.0001210036523467908</v>
      </c>
      <c r="BM324" s="36" t="n">
        <v>1.889340084145191e-05</v>
      </c>
      <c r="BN324" s="36" t="n"/>
      <c r="BO324" s="36" t="n"/>
      <c r="BP324" s="36" t="n"/>
      <c r="BQ324" s="36" t="n">
        <v>0.0001754501907863999</v>
      </c>
      <c r="BR324" s="36" t="n">
        <v>1.322418292770743e-05</v>
      </c>
      <c r="BS324" s="36" t="n">
        <v>0.0001482269215665954</v>
      </c>
      <c r="BT324" s="36" t="n"/>
      <c r="BU324" s="37" t="str">
        <f>IF(ROW()&gt;=2+1,IF(COUNT(INDIRECT(ADDRESS(ROW(BS324)-2,COLUMN(BS324))&amp;":"&amp;ADDRESS(ROW(BS324)+2,COLUMN(BS324))))=5,AVERAGE(INDIRECT(ADDRESS(ROW(BS324)-2,COLUMN(BS324))&amp;":"&amp;ADDRESS(ROW(BS324)+2,COLUMN(BS324)))),""),"")</f>
        <v/>
      </c>
      <c r="CB324" s="42" t="n">
        <v>208900.8743783784</v>
      </c>
      <c r="CC324" s="42" t="n"/>
      <c r="CD324" s="32" t="str">
        <f>IF(ROW()&gt;=2+1,IF(COUNT(INDIRECT(ADDRESS(ROW(CB324)-2,COLUMN(CB324))&amp;":"&amp;ADDRESS(ROW(CB324)+2,COLUMN(CB324))))=5,AVERAGE(INDIRECT(ADDRESS(ROW(CB324)-2,COLUMN(CB324))&amp;":"&amp;ADDRESS(ROW(CB324)+2,COLUMN(CB324)))),""),"")</f>
        <v/>
      </c>
      <c r="CL324" s="39" t="b">
        <v>1</v>
      </c>
      <c r="CM324" s="39" t="b">
        <v>1</v>
      </c>
      <c r="CN324" s="44" t="n">
        <v>1</v>
      </c>
      <c r="CO324" s="44" t="n">
        <v>0</v>
      </c>
    </row>
    <row r="325" ht="15.75" customHeight="1" s="38">
      <c r="A325" s="29" t="n">
        <v>44373</v>
      </c>
      <c r="D325" s="31" t="inlineStr">
        <is>
          <t>O</t>
        </is>
      </c>
      <c r="E325" s="31" t="str">
        <f>"PS"</f>
        <v>PS</v>
      </c>
      <c r="F325" s="30">
        <f>FALSE</f>
        <v>0</v>
      </c>
      <c r="G325" s="30" t="n">
        <v>2</v>
      </c>
      <c r="AK325" s="43" t="n">
        <v>27.047</v>
      </c>
      <c r="BF325" s="42" t="n">
        <v>2251.586416932522</v>
      </c>
      <c r="BG325" s="42" t="n"/>
      <c r="BH325" s="32" t="str">
        <f>IF(ROW()&gt;=2+1,IF(COUNT(INDIRECT(ADDRESS(ROW(BF325)-2,COLUMN(BF325))&amp;":"&amp;ADDRESS(ROW(BF325)+2,COLUMN(BF325))))=5,AVERAGE(INDIRECT(ADDRESS(ROW(BF325)-2,COLUMN(BF325))&amp;":"&amp;ADDRESS(ROW(BF325)+2,COLUMN(BF325)))),""),"")</f>
        <v/>
      </c>
      <c r="BL325" s="36" t="n">
        <v>0.0001827309607115376</v>
      </c>
      <c r="BM325" s="36" t="n">
        <v>4.5954407932568e-05</v>
      </c>
      <c r="BN325" s="36" t="n"/>
      <c r="BO325" s="36" t="n"/>
      <c r="BP325" s="36" t="n"/>
      <c r="BQ325" s="36" t="n">
        <v>0.0002310377188016274</v>
      </c>
      <c r="BR325" s="36" t="n">
        <v>2.426963825850081e-05</v>
      </c>
      <c r="BS325" s="36" t="n">
        <v>0.0002068843397565825</v>
      </c>
      <c r="BT325" s="36" t="n"/>
      <c r="BU325" s="37" t="str">
        <f>IF(ROW()&gt;=2+1,IF(COUNT(INDIRECT(ADDRESS(ROW(BS325)-2,COLUMN(BS325))&amp;":"&amp;ADDRESS(ROW(BS325)+2,COLUMN(BS325))))=5,AVERAGE(INDIRECT(ADDRESS(ROW(BS325)-2,COLUMN(BS325))&amp;":"&amp;ADDRESS(ROW(BS325)+2,COLUMN(BS325)))),""),"")</f>
        <v/>
      </c>
      <c r="CB325" s="42" t="n">
        <v>405640.1799085208</v>
      </c>
      <c r="CC325" s="42" t="n"/>
      <c r="CD325" s="32" t="str">
        <f>IF(ROW()&gt;=2+1,IF(COUNT(INDIRECT(ADDRESS(ROW(CB325)-2,COLUMN(CB325))&amp;":"&amp;ADDRESS(ROW(CB325)+2,COLUMN(CB325))))=5,AVERAGE(INDIRECT(ADDRESS(ROW(CB325)-2,COLUMN(CB325))&amp;":"&amp;ADDRESS(ROW(CB325)+2,COLUMN(CB325)))),""),"")</f>
        <v/>
      </c>
      <c r="CL325" s="39" t="b">
        <v>0</v>
      </c>
      <c r="CM325" s="40" t="n"/>
      <c r="CN325" s="40" t="n"/>
      <c r="CO325" s="40" t="n"/>
    </row>
    <row r="326" ht="15.75" customHeight="1" s="38">
      <c r="A326" s="29" t="n">
        <v>44374</v>
      </c>
      <c r="D326" s="31" t="inlineStr">
        <is>
          <t>O</t>
        </is>
      </c>
      <c r="E326" s="31" t="str">
        <f>"PS"</f>
        <v>PS</v>
      </c>
      <c r="F326" s="30">
        <f>FALSE</f>
        <v>0</v>
      </c>
      <c r="G326" s="30" t="n">
        <v>2</v>
      </c>
      <c r="AK326" s="43" t="n">
        <v>27.525</v>
      </c>
      <c r="BF326" s="42" t="n">
        <v>1174.76730699111</v>
      </c>
      <c r="BG326" s="42" t="n"/>
      <c r="BH326" s="32" t="str">
        <f>IF(ROW()&gt;=2+1,IF(COUNT(INDIRECT(ADDRESS(ROW(BF326)-2,COLUMN(BF326))&amp;":"&amp;ADDRESS(ROW(BF326)+2,COLUMN(BF326))))=5,AVERAGE(INDIRECT(ADDRESS(ROW(BF326)-2,COLUMN(BF326))&amp;":"&amp;ADDRESS(ROW(BF326)+2,COLUMN(BF326)))),""),"")</f>
        <v/>
      </c>
      <c r="BL326" s="36" t="n">
        <v>0.000161813871231355</v>
      </c>
      <c r="BM326" s="36" t="n">
        <v>2.461695600872501e-05</v>
      </c>
      <c r="BN326" s="36" t="n"/>
      <c r="BO326" s="36" t="n"/>
      <c r="BP326" s="36" t="n"/>
      <c r="BQ326" s="36" t="n">
        <v>0.0001188886595656583</v>
      </c>
      <c r="BR326" s="36" t="n">
        <v>4.734675333035774e-06</v>
      </c>
      <c r="BS326" s="36" t="n">
        <v>0.0001403512653985066</v>
      </c>
      <c r="BT326" s="36" t="n"/>
      <c r="BU326" s="37" t="str">
        <f>IF(ROW()&gt;=2+1,IF(COUNT(INDIRECT(ADDRESS(ROW(BS326)-2,COLUMN(BS326))&amp;":"&amp;ADDRESS(ROW(BS326)+2,COLUMN(BS326))))=5,AVERAGE(INDIRECT(ADDRESS(ROW(BS326)-2,COLUMN(BS326))&amp;":"&amp;ADDRESS(ROW(BS326)+2,COLUMN(BS326)))),""),"")</f>
        <v/>
      </c>
      <c r="CB326" s="42" t="n">
        <v>212418.4875318649</v>
      </c>
      <c r="CC326" s="42" t="n"/>
      <c r="CD326" s="32" t="str">
        <f>IF(ROW()&gt;=2+1,IF(COUNT(INDIRECT(ADDRESS(ROW(CB326)-2,COLUMN(CB326))&amp;":"&amp;ADDRESS(ROW(CB326)+2,COLUMN(CB326))))=5,AVERAGE(INDIRECT(ADDRESS(ROW(CB326)-2,COLUMN(CB326))&amp;":"&amp;ADDRESS(ROW(CB326)+2,COLUMN(CB326)))),""),"")</f>
        <v/>
      </c>
      <c r="CL326" s="39" t="b">
        <v>0</v>
      </c>
      <c r="CM326" s="40" t="n"/>
      <c r="CN326" s="40" t="n"/>
      <c r="CO326" s="40" t="n"/>
    </row>
    <row r="327" ht="15.75" customHeight="1" s="38">
      <c r="A327" s="29" t="n">
        <v>44375</v>
      </c>
      <c r="D327" s="31" t="inlineStr">
        <is>
          <t>O</t>
        </is>
      </c>
      <c r="E327" s="31" t="str">
        <f>"PS"</f>
        <v>PS</v>
      </c>
      <c r="F327" s="30">
        <f>FALSE</f>
        <v>0</v>
      </c>
      <c r="G327" s="30" t="n">
        <v>2</v>
      </c>
      <c r="AK327" s="43" t="n">
        <v>27.043</v>
      </c>
      <c r="BF327" s="42" t="n">
        <v>1848.675760601905</v>
      </c>
      <c r="BG327" s="42" t="n"/>
      <c r="BH327" s="32" t="str">
        <f>IF(ROW()&gt;=2+1,IF(COUNT(INDIRECT(ADDRESS(ROW(BF327)-2,COLUMN(BF327))&amp;":"&amp;ADDRESS(ROW(BF327)+2,COLUMN(BF327))))=5,AVERAGE(INDIRECT(ADDRESS(ROW(BF327)-2,COLUMN(BF327))&amp;":"&amp;ADDRESS(ROW(BF327)+2,COLUMN(BF327)))),""),"")</f>
        <v/>
      </c>
      <c r="BL327" s="36" t="n">
        <v>0.0001382240660595053</v>
      </c>
      <c r="BM327" s="36" t="n">
        <v>2.19753681854213e-05</v>
      </c>
      <c r="BN327" s="36" t="n"/>
      <c r="BO327" s="36" t="n"/>
      <c r="BP327" s="36" t="n"/>
      <c r="BQ327" s="36" t="n">
        <v>0.0001333765869291065</v>
      </c>
      <c r="BR327" s="36" t="n">
        <v>8.55816626298956e-06</v>
      </c>
      <c r="BS327" s="36" t="n">
        <v>0.0001358003264943059</v>
      </c>
      <c r="BT327" s="36" t="n"/>
      <c r="BU327" s="37" t="str">
        <f>IF(ROW()&gt;=2+1,IF(COUNT(INDIRECT(ADDRESS(ROW(BS327)-2,COLUMN(BS327))&amp;":"&amp;ADDRESS(ROW(BS327)+2,COLUMN(BS327))))=5,AVERAGE(INDIRECT(ADDRESS(ROW(BS327)-2,COLUMN(BS327))&amp;":"&amp;ADDRESS(ROW(BS327)+2,COLUMN(BS327)))),""),"")</f>
        <v/>
      </c>
      <c r="CB327" s="42" t="n">
        <v>316779.8349579393</v>
      </c>
      <c r="CC327" s="42" t="n"/>
      <c r="CD327" s="32" t="str">
        <f>IF(ROW()&gt;=2+1,IF(COUNT(INDIRECT(ADDRESS(ROW(CB327)-2,COLUMN(CB327))&amp;":"&amp;ADDRESS(ROW(CB327)+2,COLUMN(CB327))))=5,AVERAGE(INDIRECT(ADDRESS(ROW(CB327)-2,COLUMN(CB327))&amp;":"&amp;ADDRESS(ROW(CB327)+2,COLUMN(CB327)))),""),"")</f>
        <v/>
      </c>
      <c r="CL327" s="39" t="b">
        <v>1</v>
      </c>
      <c r="CM327" s="39" t="b">
        <v>1</v>
      </c>
      <c r="CN327" s="44" t="n">
        <v>1</v>
      </c>
      <c r="CO327" s="44" t="n">
        <v>0</v>
      </c>
    </row>
    <row r="328" ht="15.75" customHeight="1" s="38">
      <c r="A328" s="29" t="n">
        <v>44376</v>
      </c>
      <c r="D328" s="31" t="inlineStr">
        <is>
          <t>O</t>
        </is>
      </c>
      <c r="E328" s="31" t="str">
        <f>"PS"</f>
        <v>PS</v>
      </c>
      <c r="F328" s="30">
        <f>FALSE</f>
        <v>0</v>
      </c>
      <c r="G328" s="30" t="n">
        <v>2</v>
      </c>
      <c r="AK328" s="43" t="n">
        <v>26.571</v>
      </c>
      <c r="BF328" s="42" t="n">
        <v>5179.729281658335</v>
      </c>
      <c r="BG328" s="42" t="n"/>
      <c r="BH328" s="32" t="str">
        <f>IF(ROW()&gt;=2+1,IF(COUNT(INDIRECT(ADDRESS(ROW(BF328)-2,COLUMN(BF328))&amp;":"&amp;ADDRESS(ROW(BF328)+2,COLUMN(BF328))))=5,AVERAGE(INDIRECT(ADDRESS(ROW(BF328)-2,COLUMN(BF328))&amp;":"&amp;ADDRESS(ROW(BF328)+2,COLUMN(BF328)))),""),"")</f>
        <v/>
      </c>
      <c r="BL328" s="36" t="n">
        <v>0.000321184340541707</v>
      </c>
      <c r="BM328" s="36" t="n">
        <v>6.358739785961269e-05</v>
      </c>
      <c r="BN328" s="36" t="n"/>
      <c r="BO328" s="36" t="n"/>
      <c r="BP328" s="36" t="n"/>
      <c r="BQ328" s="36" t="n">
        <v>0.00016325318481717</v>
      </c>
      <c r="BR328" s="36" t="n">
        <v>2.970899677987838e-05</v>
      </c>
      <c r="BS328" s="36" t="n">
        <v>0.0002422187626794385</v>
      </c>
      <c r="BT328" s="36" t="n"/>
      <c r="BU328" s="37" t="str">
        <f>IF(ROW()&gt;=2+1,IF(COUNT(INDIRECT(ADDRESS(ROW(BS328)-2,COLUMN(BS328))&amp;":"&amp;ADDRESS(ROW(BS328)+2,COLUMN(BS328))))=5,AVERAGE(INDIRECT(ADDRESS(ROW(BS328)-2,COLUMN(BS328))&amp;":"&amp;ADDRESS(ROW(BS328)+2,COLUMN(BS328)))),""),"")</f>
        <v/>
      </c>
      <c r="CB328" s="42" t="n">
        <v>989639.0765536418</v>
      </c>
      <c r="CC328" s="42" t="n"/>
      <c r="CD328" s="32" t="str">
        <f>IF(ROW()&gt;=2+1,IF(COUNT(INDIRECT(ADDRESS(ROW(CB328)-2,COLUMN(CB328))&amp;":"&amp;ADDRESS(ROW(CB328)+2,COLUMN(CB328))))=5,AVERAGE(INDIRECT(ADDRESS(ROW(CB328)-2,COLUMN(CB328))&amp;":"&amp;ADDRESS(ROW(CB328)+2,COLUMN(CB328)))),""),"")</f>
        <v/>
      </c>
      <c r="CL328" s="39" t="b">
        <v>0</v>
      </c>
      <c r="CM328" s="39" t="n"/>
      <c r="CN328" s="44" t="n"/>
      <c r="CO328" s="44" t="n"/>
    </row>
    <row r="329" ht="15.75" customHeight="1" s="38">
      <c r="A329" s="29" t="n">
        <v>44377</v>
      </c>
      <c r="D329" s="31" t="inlineStr">
        <is>
          <t>O</t>
        </is>
      </c>
      <c r="E329" s="31" t="str">
        <f>"PS"</f>
        <v>PS</v>
      </c>
      <c r="F329" s="30">
        <f>FALSE</f>
        <v>0</v>
      </c>
      <c r="G329" s="30" t="n">
        <v>2</v>
      </c>
      <c r="AK329" s="43" t="n">
        <v>26.819</v>
      </c>
      <c r="BF329" s="42" t="n">
        <v>1639.186210929185</v>
      </c>
      <c r="BG329" s="42" t="n"/>
      <c r="BH329" s="32" t="str">
        <f>IF(ROW()&gt;=2+1,IF(COUNT(INDIRECT(ADDRESS(ROW(BF329)-2,COLUMN(BF329))&amp;":"&amp;ADDRESS(ROW(BF329)+2,COLUMN(BF329))))=5,AVERAGE(INDIRECT(ADDRESS(ROW(BF329)-2,COLUMN(BF329))&amp;":"&amp;ADDRESS(ROW(BF329)+2,COLUMN(BF329)))),""),"")</f>
        <v/>
      </c>
      <c r="BL329" s="36" t="n">
        <v>8.932944075904772e-05</v>
      </c>
      <c r="BM329" s="36" t="n">
        <v>1.719420289136529e-05</v>
      </c>
      <c r="BN329" s="36" t="n"/>
      <c r="BO329" s="36" t="n"/>
      <c r="BP329" s="36" t="n"/>
      <c r="BQ329" s="36" t="n">
        <v>0.0001283498066400374</v>
      </c>
      <c r="BR329" s="36" t="n">
        <v>3.100255958379252e-05</v>
      </c>
      <c r="BS329" s="36" t="n">
        <v>0.0001088396236995426</v>
      </c>
      <c r="BT329" s="36" t="n"/>
      <c r="BU329" s="37" t="str">
        <f>IF(ROW()&gt;=2+1,IF(COUNT(INDIRECT(ADDRESS(ROW(BS329)-2,COLUMN(BS329))&amp;":"&amp;ADDRESS(ROW(BS329)+2,COLUMN(BS329))))=5,AVERAGE(INDIRECT(ADDRESS(ROW(BS329)-2,COLUMN(BS329))&amp;":"&amp;ADDRESS(ROW(BS329)+2,COLUMN(BS329)))),""),"")</f>
        <v/>
      </c>
      <c r="CB329" s="42" t="n">
        <v>271596.7632888566</v>
      </c>
      <c r="CC329" s="42" t="n"/>
      <c r="CD329" s="32" t="str">
        <f>IF(ROW()&gt;=2+1,IF(COUNT(INDIRECT(ADDRESS(ROW(CB329)-2,COLUMN(CB329))&amp;":"&amp;ADDRESS(ROW(CB329)+2,COLUMN(CB329))))=5,AVERAGE(INDIRECT(ADDRESS(ROW(CB329)-2,COLUMN(CB329))&amp;":"&amp;ADDRESS(ROW(CB329)+2,COLUMN(CB329)))),""),"")</f>
        <v/>
      </c>
      <c r="CL329" s="39" t="b">
        <v>0</v>
      </c>
      <c r="CM329" s="40" t="n"/>
      <c r="CN329" s="40" t="n"/>
      <c r="CO329" s="40" t="n"/>
    </row>
    <row r="330" ht="15.75" customHeight="1" s="38">
      <c r="A330" s="29" t="n">
        <v>44378</v>
      </c>
      <c r="D330" s="31" t="inlineStr">
        <is>
          <t>O</t>
        </is>
      </c>
      <c r="E330" s="31" t="str">
        <f>"PS"</f>
        <v>PS</v>
      </c>
      <c r="F330" s="30">
        <f>FALSE</f>
        <v>0</v>
      </c>
      <c r="G330" s="30" t="n">
        <v>2</v>
      </c>
      <c r="AK330" s="43" t="n">
        <v>27.233</v>
      </c>
      <c r="BF330" s="42" t="n">
        <v>1183.762842048394</v>
      </c>
      <c r="BG330" s="42" t="n"/>
      <c r="BH330" s="32" t="str">
        <f>IF(ROW()&gt;=2+1,IF(COUNT(INDIRECT(ADDRESS(ROW(BF330)-2,COLUMN(BF330))&amp;":"&amp;ADDRESS(ROW(BF330)+2,COLUMN(BF330))))=5,AVERAGE(INDIRECT(ADDRESS(ROW(BF330)-2,COLUMN(BF330))&amp;":"&amp;ADDRESS(ROW(BF330)+2,COLUMN(BF330)))),""),"")</f>
        <v/>
      </c>
      <c r="BL330" s="36" t="n">
        <v>9.178259283102884e-05</v>
      </c>
      <c r="BM330" s="36" t="n">
        <v>3.009400965047913e-05</v>
      </c>
      <c r="BN330" s="36" t="n"/>
      <c r="BO330" s="36" t="n"/>
      <c r="BP330" s="36" t="n"/>
      <c r="BQ330" s="36" t="n">
        <v>0.0001199856297980294</v>
      </c>
      <c r="BR330" s="36" t="n">
        <v>1.54370278869476e-05</v>
      </c>
      <c r="BS330" s="36" t="n">
        <v>0.0001058841113145291</v>
      </c>
      <c r="BT330" s="36" t="n"/>
      <c r="BU330" s="37" t="str">
        <f>IF(ROW()&gt;=2+1,IF(COUNT(INDIRECT(ADDRESS(ROW(BS330)-2,COLUMN(BS330))&amp;":"&amp;ADDRESS(ROW(BS330)+2,COLUMN(BS330))))=5,AVERAGE(INDIRECT(ADDRESS(ROW(BS330)-2,COLUMN(BS330))&amp;":"&amp;ADDRESS(ROW(BS330)+2,COLUMN(BS330)))),""),"")</f>
        <v/>
      </c>
      <c r="CB330" s="42" t="n">
        <v>183009.7353806818</v>
      </c>
      <c r="CC330" s="42" t="n"/>
      <c r="CD330" s="32" t="str">
        <f>IF(ROW()&gt;=2+1,IF(COUNT(INDIRECT(ADDRESS(ROW(CB330)-2,COLUMN(CB330))&amp;":"&amp;ADDRESS(ROW(CB330)+2,COLUMN(CB330))))=5,AVERAGE(INDIRECT(ADDRESS(ROW(CB330)-2,COLUMN(CB330))&amp;":"&amp;ADDRESS(ROW(CB330)+2,COLUMN(CB330)))),""),"")</f>
        <v/>
      </c>
      <c r="CL330" s="39" t="b">
        <v>0</v>
      </c>
      <c r="CM330" s="40" t="n"/>
      <c r="CN330" s="40" t="n"/>
      <c r="CO330" s="40" t="n"/>
    </row>
    <row r="331" ht="15.75" customHeight="1" s="38">
      <c r="A331" s="29" t="n">
        <v>44379</v>
      </c>
      <c r="D331" s="31" t="inlineStr">
        <is>
          <t>O</t>
        </is>
      </c>
      <c r="E331" s="31" t="str">
        <f>"PS"</f>
        <v>PS</v>
      </c>
      <c r="F331" s="30">
        <f>FALSE</f>
        <v>0</v>
      </c>
      <c r="G331" s="30" t="n">
        <v>2</v>
      </c>
      <c r="AK331" s="43" t="n">
        <v>27.118</v>
      </c>
      <c r="BF331" s="42" t="n">
        <v>1944.489838606587</v>
      </c>
      <c r="BG331" s="42" t="n"/>
      <c r="BH331" s="32" t="str">
        <f>IF(ROW()&gt;=2+1,IF(COUNT(INDIRECT(ADDRESS(ROW(BF331)-2,COLUMN(BF331))&amp;":"&amp;ADDRESS(ROW(BF331)+2,COLUMN(BF331))))=5,AVERAGE(INDIRECT(ADDRESS(ROW(BF331)-2,COLUMN(BF331))&amp;":"&amp;ADDRESS(ROW(BF331)+2,COLUMN(BF331)))),""),"")</f>
        <v/>
      </c>
      <c r="BL331" s="36" t="n">
        <v>0.0001217546965627943</v>
      </c>
      <c r="BM331" s="36" t="n">
        <v>3.131098405331823e-05</v>
      </c>
      <c r="BN331" s="36" t="n"/>
      <c r="BO331" s="36" t="n"/>
      <c r="BP331" s="36" t="n"/>
      <c r="BQ331" s="36" t="n">
        <v>0.0002037655905143506</v>
      </c>
      <c r="BR331" s="36" t="n">
        <v>1.95202303038053e-05</v>
      </c>
      <c r="BS331" s="36" t="n">
        <v>0.0001627601435385724</v>
      </c>
      <c r="BT331" s="36" t="n"/>
      <c r="BU331" s="37" t="str">
        <f>IF(ROW()&gt;=2+1,IF(COUNT(INDIRECT(ADDRESS(ROW(BS331)-2,COLUMN(BS331))&amp;":"&amp;ADDRESS(ROW(BS331)+2,COLUMN(BS331))))=5,AVERAGE(INDIRECT(ADDRESS(ROW(BS331)-2,COLUMN(BS331))&amp;":"&amp;ADDRESS(ROW(BS331)+2,COLUMN(BS331)))),""),"")</f>
        <v/>
      </c>
      <c r="CB331" s="42" t="n">
        <v>285383.0511630957</v>
      </c>
      <c r="CC331" s="42" t="n"/>
      <c r="CD331" s="32" t="str">
        <f>IF(ROW()&gt;=2+1,IF(COUNT(INDIRECT(ADDRESS(ROW(CB331)-2,COLUMN(CB331))&amp;":"&amp;ADDRESS(ROW(CB331)+2,COLUMN(CB331))))=5,AVERAGE(INDIRECT(ADDRESS(ROW(CB331)-2,COLUMN(CB331))&amp;":"&amp;ADDRESS(ROW(CB331)+2,COLUMN(CB331)))),""),"")</f>
        <v/>
      </c>
      <c r="CL331" s="39" t="b">
        <v>0</v>
      </c>
      <c r="CM331" s="39" t="n"/>
      <c r="CN331" s="44" t="n"/>
      <c r="CO331" s="44" t="n"/>
    </row>
    <row r="332" ht="15.75" customHeight="1" s="38">
      <c r="A332" s="29" t="n">
        <v>44380</v>
      </c>
      <c r="D332" s="31" t="inlineStr">
        <is>
          <t>O</t>
        </is>
      </c>
      <c r="E332" s="31" t="str">
        <f>"PS"</f>
        <v>PS</v>
      </c>
      <c r="F332" s="30">
        <f>FALSE</f>
        <v>0</v>
      </c>
      <c r="G332" s="30" t="n">
        <v>2</v>
      </c>
      <c r="AK332" s="43" t="n">
        <v>27.159</v>
      </c>
      <c r="BF332" s="42" t="n">
        <v>1940.098256264444</v>
      </c>
      <c r="BG332" s="42" t="n"/>
      <c r="BH332" s="32" t="str">
        <f>IF(ROW()&gt;=2+1,IF(COUNT(INDIRECT(ADDRESS(ROW(BF332)-2,COLUMN(BF332))&amp;":"&amp;ADDRESS(ROW(BF332)+2,COLUMN(BF332))))=5,AVERAGE(INDIRECT(ADDRESS(ROW(BF332)-2,COLUMN(BF332))&amp;":"&amp;ADDRESS(ROW(BF332)+2,COLUMN(BF332)))),""),"")</f>
        <v/>
      </c>
      <c r="BL332" s="36" t="n">
        <v>0.0001707425765641719</v>
      </c>
      <c r="BM332" s="36" t="n">
        <v>2.64597940991791e-05</v>
      </c>
      <c r="BN332" s="36" t="n"/>
      <c r="BO332" s="36" t="n"/>
      <c r="BP332" s="36" t="n"/>
      <c r="BQ332" s="36" t="n">
        <v>0.0001600011168136254</v>
      </c>
      <c r="BR332" s="36" t="n">
        <v>1.678499448760424e-05</v>
      </c>
      <c r="BS332" s="36" t="n">
        <v>0.0001653718466888986</v>
      </c>
      <c r="BT332" s="36" t="n"/>
      <c r="BU332" s="37" t="str">
        <f>IF(ROW()&gt;=2+1,IF(COUNT(INDIRECT(ADDRESS(ROW(BS332)-2,COLUMN(BS332))&amp;":"&amp;ADDRESS(ROW(BS332)+2,COLUMN(BS332))))=5,AVERAGE(INDIRECT(ADDRESS(ROW(BS332)-2,COLUMN(BS332))&amp;":"&amp;ADDRESS(ROW(BS332)+2,COLUMN(BS332)))),""),"")</f>
        <v/>
      </c>
      <c r="CB332" s="42" t="n">
        <v>350566.0544157036</v>
      </c>
      <c r="CC332" s="42" t="n"/>
      <c r="CD332" s="32" t="str">
        <f>IF(ROW()&gt;=2+1,IF(COUNT(INDIRECT(ADDRESS(ROW(CB332)-2,COLUMN(CB332))&amp;":"&amp;ADDRESS(ROW(CB332)+2,COLUMN(CB332))))=5,AVERAGE(INDIRECT(ADDRESS(ROW(CB332)-2,COLUMN(CB332))&amp;":"&amp;ADDRESS(ROW(CB332)+2,COLUMN(CB332)))),""),"")</f>
        <v/>
      </c>
      <c r="CL332" s="39" t="b">
        <v>0</v>
      </c>
    </row>
    <row r="333" ht="15.75" customHeight="1" s="38">
      <c r="A333" s="29" t="n">
        <v>44381</v>
      </c>
      <c r="D333" s="31" t="inlineStr">
        <is>
          <t>O</t>
        </is>
      </c>
      <c r="E333" s="31" t="str">
        <f>"PS"</f>
        <v>PS</v>
      </c>
      <c r="F333" s="30">
        <f>FALSE</f>
        <v>0</v>
      </c>
      <c r="G333" s="30" t="n">
        <v>2</v>
      </c>
      <c r="AK333" s="43" t="n">
        <v>27.429</v>
      </c>
      <c r="BF333" s="42" t="n">
        <v>954.7907525300284</v>
      </c>
      <c r="BG333" s="42" t="n"/>
      <c r="BH333" s="32" t="str">
        <f>IF(ROW()&gt;=2+1,IF(COUNT(INDIRECT(ADDRESS(ROW(BF333)-2,COLUMN(BF333))&amp;":"&amp;ADDRESS(ROW(BF333)+2,COLUMN(BF333))))=5,AVERAGE(INDIRECT(ADDRESS(ROW(BF333)-2,COLUMN(BF333))&amp;":"&amp;ADDRESS(ROW(BF333)+2,COLUMN(BF333)))),""),"")</f>
        <v/>
      </c>
      <c r="BL333" s="36" t="n">
        <v>8.643691000439374e-05</v>
      </c>
      <c r="BM333" s="36" t="n">
        <v>1.38597309179089e-05</v>
      </c>
      <c r="BN333" s="36" t="n"/>
      <c r="BO333" s="36" t="n"/>
      <c r="BP333" s="36" t="n"/>
      <c r="BQ333" s="36" t="n">
        <v>8.186612767795453e-05</v>
      </c>
      <c r="BR333" s="36" t="n">
        <v>1.664239247792233e-06</v>
      </c>
      <c r="BS333" s="36" t="n">
        <v>8.415151884117413e-05</v>
      </c>
      <c r="BT333" s="36" t="n"/>
      <c r="BU333" s="37" t="str">
        <f>IF(ROW()&gt;=2+1,IF(COUNT(INDIRECT(ADDRESS(ROW(BS333)-2,COLUMN(BS333))&amp;":"&amp;ADDRESS(ROW(BS333)+2,COLUMN(BS333))))=5,AVERAGE(INDIRECT(ADDRESS(ROW(BS333)-2,COLUMN(BS333))&amp;":"&amp;ADDRESS(ROW(BS333)+2,COLUMN(BS333)))),""),"")</f>
        <v/>
      </c>
      <c r="CB333" s="42" t="n">
        <v>112899.2325329132</v>
      </c>
      <c r="CC333" s="42" t="n"/>
      <c r="CD333" s="32" t="str">
        <f>IF(ROW()&gt;=2+1,IF(COUNT(INDIRECT(ADDRESS(ROW(CB333)-2,COLUMN(CB333))&amp;":"&amp;ADDRESS(ROW(CB333)+2,COLUMN(CB333))))=5,AVERAGE(INDIRECT(ADDRESS(ROW(CB333)-2,COLUMN(CB333))&amp;":"&amp;ADDRESS(ROW(CB333)+2,COLUMN(CB333)))),""),"")</f>
        <v/>
      </c>
      <c r="CL333" s="39" t="b">
        <v>0</v>
      </c>
    </row>
    <row r="334" ht="15.75" customHeight="1" s="38">
      <c r="A334" s="29" t="n">
        <v>44382</v>
      </c>
      <c r="D334" s="31" t="inlineStr">
        <is>
          <t>O</t>
        </is>
      </c>
      <c r="E334" s="31" t="str">
        <f>"PS"</f>
        <v>PS</v>
      </c>
      <c r="F334" s="30">
        <f>FALSE</f>
        <v>0</v>
      </c>
      <c r="G334" s="30" t="n">
        <v>2</v>
      </c>
      <c r="AK334" s="43" t="n">
        <v>26.623</v>
      </c>
      <c r="BF334" s="42" t="n">
        <v>2593.319797891411</v>
      </c>
      <c r="BG334" s="42" t="n"/>
      <c r="BH334" s="32" t="str">
        <f>IF(ROW()&gt;=2+1,IF(COUNT(INDIRECT(ADDRESS(ROW(BF334)-2,COLUMN(BF334))&amp;":"&amp;ADDRESS(ROW(BF334)+2,COLUMN(BF334))))=5,AVERAGE(INDIRECT(ADDRESS(ROW(BF334)-2,COLUMN(BF334))&amp;":"&amp;ADDRESS(ROW(BF334)+2,COLUMN(BF334)))),""),"")</f>
        <v/>
      </c>
      <c r="BL334" s="36" t="n">
        <v>0.0001131510169488166</v>
      </c>
      <c r="BM334" s="36" t="n">
        <v>1.24330681088332e-05</v>
      </c>
      <c r="BN334" s="36" t="n"/>
      <c r="BO334" s="36" t="n"/>
      <c r="BP334" s="36" t="n"/>
      <c r="BQ334" s="36" t="n">
        <v>0.0001451987706463974</v>
      </c>
      <c r="BR334" s="36" t="n">
        <v>1.291420971400309e-05</v>
      </c>
      <c r="BS334" s="36" t="n">
        <v>0.000129174893797607</v>
      </c>
      <c r="BT334" s="36" t="n"/>
      <c r="BU334" s="37" t="str">
        <f>IF(ROW()&gt;=2+1,IF(COUNT(INDIRECT(ADDRESS(ROW(BS334)-2,COLUMN(BS334))&amp;":"&amp;ADDRESS(ROW(BS334)+2,COLUMN(BS334))))=5,AVERAGE(INDIRECT(ADDRESS(ROW(BS334)-2,COLUMN(BS334))&amp;":"&amp;ADDRESS(ROW(BS334)+2,COLUMN(BS334)))),""),"")</f>
        <v/>
      </c>
      <c r="CB334" s="42" t="n">
        <v>441227.4304132446</v>
      </c>
      <c r="CC334" s="42" t="n"/>
      <c r="CD334" s="32" t="str">
        <f>IF(ROW()&gt;=2+1,IF(COUNT(INDIRECT(ADDRESS(ROW(CB334)-2,COLUMN(CB334))&amp;":"&amp;ADDRESS(ROW(CB334)+2,COLUMN(CB334))))=5,AVERAGE(INDIRECT(ADDRESS(ROW(CB334)-2,COLUMN(CB334))&amp;":"&amp;ADDRESS(ROW(CB334)+2,COLUMN(CB334)))),""),"")</f>
        <v/>
      </c>
      <c r="CL334" s="39" t="b">
        <v>0</v>
      </c>
    </row>
    <row r="335" ht="15.75" customHeight="1" s="38">
      <c r="A335" s="29" t="n">
        <v>44383</v>
      </c>
      <c r="D335" s="31" t="inlineStr">
        <is>
          <t>O</t>
        </is>
      </c>
      <c r="E335" s="31" t="str">
        <f>"PS"</f>
        <v>PS</v>
      </c>
      <c r="F335" s="30">
        <f>FALSE</f>
        <v>0</v>
      </c>
      <c r="G335" s="30" t="n">
        <v>2</v>
      </c>
      <c r="AK335" s="43" t="n">
        <v>28.54</v>
      </c>
      <c r="BF335" s="42" t="n">
        <v>870.2423514081638</v>
      </c>
      <c r="BG335" s="42" t="n"/>
      <c r="BH335" s="32" t="str">
        <f>IF(ROW()&gt;=2+1,IF(COUNT(INDIRECT(ADDRESS(ROW(BF335)-2,COLUMN(BF335))&amp;":"&amp;ADDRESS(ROW(BF335)+2,COLUMN(BF335))))=5,AVERAGE(INDIRECT(ADDRESS(ROW(BF335)-2,COLUMN(BF335))&amp;":"&amp;ADDRESS(ROW(BF335)+2,COLUMN(BF335)))),""),"")</f>
        <v/>
      </c>
      <c r="BL335" s="36" t="n">
        <v>0.0001661298977574587</v>
      </c>
      <c r="BM335" s="36" t="n">
        <v>1.637722924035176e-05</v>
      </c>
      <c r="BN335" s="36" t="n"/>
      <c r="BO335" s="36" t="n"/>
      <c r="BP335" s="36" t="n"/>
      <c r="BQ335" s="36" t="n">
        <v>0.0001578393086928156</v>
      </c>
      <c r="BR335" s="36" t="n">
        <v>3.481219195773221e-05</v>
      </c>
      <c r="BS335" s="36" t="n">
        <v>0.0001619846032251372</v>
      </c>
      <c r="BT335" s="36" t="n"/>
      <c r="BU335" s="37" t="str">
        <f>IF(ROW()&gt;=2+1,IF(COUNT(INDIRECT(ADDRESS(ROW(BS335)-2,COLUMN(BS335))&amp;":"&amp;ADDRESS(ROW(BS335)+2,COLUMN(BS335))))=5,AVERAGE(INDIRECT(ADDRESS(ROW(BS335)-2,COLUMN(BS335))&amp;":"&amp;ADDRESS(ROW(BS335)+2,COLUMN(BS335)))),""),"")</f>
        <v/>
      </c>
      <c r="CB335" s="42" t="n">
        <v>135474.9780554659</v>
      </c>
      <c r="CC335" s="42" t="n"/>
      <c r="CD335" s="32" t="str">
        <f>IF(ROW()&gt;=2+1,IF(COUNT(INDIRECT(ADDRESS(ROW(CB335)-2,COLUMN(CB335))&amp;":"&amp;ADDRESS(ROW(CB335)+2,COLUMN(CB335))))=5,AVERAGE(INDIRECT(ADDRESS(ROW(CB335)-2,COLUMN(CB335))&amp;":"&amp;ADDRESS(ROW(CB335)+2,COLUMN(CB335)))),""),"")</f>
        <v/>
      </c>
      <c r="CL335" s="39" t="b">
        <v>0</v>
      </c>
      <c r="CM335" s="40" t="n"/>
      <c r="CN335" s="40" t="n"/>
      <c r="CO335" s="40" t="n"/>
    </row>
    <row r="336" ht="15.75" customHeight="1" s="38">
      <c r="A336" s="29" t="n">
        <v>44384</v>
      </c>
      <c r="D336" s="31" t="inlineStr">
        <is>
          <t>O</t>
        </is>
      </c>
      <c r="E336" s="31" t="str">
        <f>"PS"</f>
        <v>PS</v>
      </c>
      <c r="F336" s="30">
        <f>FALSE</f>
        <v>0</v>
      </c>
      <c r="G336" s="30" t="n">
        <v>2</v>
      </c>
      <c r="AK336" s="43" t="n">
        <v>26.272</v>
      </c>
      <c r="BF336" s="42" t="n">
        <v>1464.295180947151</v>
      </c>
      <c r="BG336" s="42" t="n"/>
      <c r="BH336" s="32" t="str">
        <f>IF(ROW()&gt;=2+1,IF(COUNT(INDIRECT(ADDRESS(ROW(BF336)-2,COLUMN(BF336))&amp;":"&amp;ADDRESS(ROW(BF336)+2,COLUMN(BF336))))=5,AVERAGE(INDIRECT(ADDRESS(ROW(BF336)-2,COLUMN(BF336))&amp;":"&amp;ADDRESS(ROW(BF336)+2,COLUMN(BF336)))),""),"")</f>
        <v/>
      </c>
      <c r="BL336" s="36" t="n">
        <v>3.904079125727377e-05</v>
      </c>
      <c r="BM336" s="36" t="n">
        <v>5.20681787865052e-06</v>
      </c>
      <c r="BN336" s="36" t="n"/>
      <c r="BO336" s="36" t="n"/>
      <c r="BP336" s="36" t="n"/>
      <c r="BQ336" s="36" t="n">
        <v>7.322478057819604e-05</v>
      </c>
      <c r="BR336" s="36" t="n">
        <v>1.057379160597165e-05</v>
      </c>
      <c r="BS336" s="36" t="n">
        <v>5.61327859177349e-05</v>
      </c>
      <c r="BT336" s="36" t="n"/>
      <c r="BU336" s="37" t="str">
        <f>IF(ROW()&gt;=2+1,IF(COUNT(INDIRECT(ADDRESS(ROW(BS336)-2,COLUMN(BS336))&amp;":"&amp;ADDRESS(ROW(BS336)+2,COLUMN(BS336))))=5,AVERAGE(INDIRECT(ADDRESS(ROW(BS336)-2,COLUMN(BS336))&amp;":"&amp;ADDRESS(ROW(BS336)+2,COLUMN(BS336)))),""),"")</f>
        <v/>
      </c>
      <c r="CB336" s="42" t="n">
        <v>270700.5893637473</v>
      </c>
      <c r="CC336" s="42" t="n"/>
      <c r="CD336" s="32" t="str">
        <f>IF(ROW()&gt;=2+1,IF(COUNT(INDIRECT(ADDRESS(ROW(CB336)-2,COLUMN(CB336))&amp;":"&amp;ADDRESS(ROW(CB336)+2,COLUMN(CB336))))=5,AVERAGE(INDIRECT(ADDRESS(ROW(CB336)-2,COLUMN(CB336))&amp;":"&amp;ADDRESS(ROW(CB336)+2,COLUMN(CB336)))),""),"")</f>
        <v/>
      </c>
      <c r="CL336" s="39" t="b">
        <v>0</v>
      </c>
      <c r="CM336" s="40" t="n"/>
      <c r="CN336" s="40" t="n"/>
      <c r="CO336" s="40" t="n"/>
    </row>
    <row r="337" ht="15.75" customHeight="1" s="38">
      <c r="A337" s="29" t="n">
        <v>44385</v>
      </c>
      <c r="D337" s="31" t="inlineStr">
        <is>
          <t>O</t>
        </is>
      </c>
      <c r="E337" s="31" t="str">
        <f>"PS"</f>
        <v>PS</v>
      </c>
      <c r="F337" s="30">
        <f>FALSE</f>
        <v>0</v>
      </c>
      <c r="G337" s="30" t="n">
        <v>2</v>
      </c>
      <c r="AK337" s="43" t="n">
        <v>27.406</v>
      </c>
      <c r="BF337" s="42" t="n">
        <v>1277.912377216188</v>
      </c>
      <c r="BG337" s="42" t="n"/>
      <c r="BH337" s="32" t="str">
        <f>IF(ROW()&gt;=2+1,IF(COUNT(INDIRECT(ADDRESS(ROW(BF337)-2,COLUMN(BF337))&amp;":"&amp;ADDRESS(ROW(BF337)+2,COLUMN(BF337))))=5,AVERAGE(INDIRECT(ADDRESS(ROW(BF337)-2,COLUMN(BF337))&amp;":"&amp;ADDRESS(ROW(BF337)+2,COLUMN(BF337)))),""),"")</f>
        <v/>
      </c>
      <c r="BL337" s="36" t="n">
        <v>0.0001541229401316877</v>
      </c>
      <c r="BM337" s="36" t="n">
        <v>1.516413315048613e-05</v>
      </c>
      <c r="BN337" s="36" t="n"/>
      <c r="BO337" s="36" t="n"/>
      <c r="BP337" s="36" t="n"/>
      <c r="BQ337" s="36" t="n">
        <v>0.0002203776683252747</v>
      </c>
      <c r="BR337" s="36" t="n">
        <v>4.925046571569132e-05</v>
      </c>
      <c r="BS337" s="36" t="n">
        <v>0.0001872503042284812</v>
      </c>
      <c r="BT337" s="36" t="n"/>
      <c r="BU337" s="37" t="str">
        <f>IF(ROW()&gt;=2+1,IF(COUNT(INDIRECT(ADDRESS(ROW(BS337)-2,COLUMN(BS337))&amp;":"&amp;ADDRESS(ROW(BS337)+2,COLUMN(BS337))))=5,AVERAGE(INDIRECT(ADDRESS(ROW(BS337)-2,COLUMN(BS337))&amp;":"&amp;ADDRESS(ROW(BS337)+2,COLUMN(BS337)))),""),"")</f>
        <v/>
      </c>
      <c r="CB337" s="42" t="n">
        <v>229538.6211955717</v>
      </c>
      <c r="CC337" s="42" t="n"/>
      <c r="CD337" s="32" t="str">
        <f>IF(ROW()&gt;=2+1,IF(COUNT(INDIRECT(ADDRESS(ROW(CB337)-2,COLUMN(CB337))&amp;":"&amp;ADDRESS(ROW(CB337)+2,COLUMN(CB337))))=5,AVERAGE(INDIRECT(ADDRESS(ROW(CB337)-2,COLUMN(CB337))&amp;":"&amp;ADDRESS(ROW(CB337)+2,COLUMN(CB337)))),""),"")</f>
        <v/>
      </c>
      <c r="CL337" s="39" t="b">
        <v>0</v>
      </c>
      <c r="CM337" s="40" t="n"/>
      <c r="CN337" s="40" t="n"/>
      <c r="CO337" s="40" t="n"/>
    </row>
    <row r="338" ht="15.75" customHeight="1" s="38">
      <c r="A338" s="29" t="n">
        <v>44386</v>
      </c>
      <c r="D338" s="31" t="inlineStr">
        <is>
          <t>O</t>
        </is>
      </c>
      <c r="E338" s="31" t="str">
        <f>"PS"</f>
        <v>PS</v>
      </c>
      <c r="F338" s="30">
        <f>FALSE</f>
        <v>0</v>
      </c>
      <c r="G338" s="30" t="n">
        <v>2</v>
      </c>
      <c r="AK338" s="43" t="n">
        <v>27.049</v>
      </c>
      <c r="BF338" s="42" t="n">
        <v>1079.992396542035</v>
      </c>
      <c r="BG338" s="42" t="n"/>
      <c r="BH338" s="32" t="str">
        <f>IF(ROW()&gt;=2+1,IF(COUNT(INDIRECT(ADDRESS(ROW(BF338)-2,COLUMN(BF338))&amp;":"&amp;ADDRESS(ROW(BF338)+2,COLUMN(BF338))))=5,AVERAGE(INDIRECT(ADDRESS(ROW(BF338)-2,COLUMN(BF338))&amp;":"&amp;ADDRESS(ROW(BF338)+2,COLUMN(BF338)))),""),"")</f>
        <v/>
      </c>
      <c r="BL338" s="36" t="n">
        <v>7.752018087264334e-05</v>
      </c>
      <c r="BM338" s="36" t="n">
        <v>1.806555941562248e-05</v>
      </c>
      <c r="BN338" s="36" t="n"/>
      <c r="BO338" s="36" t="n"/>
      <c r="BP338" s="36" t="n"/>
      <c r="BQ338" s="36" t="n">
        <v>5.95362634889863e-05</v>
      </c>
      <c r="BR338" s="36" t="n">
        <v>1.571375623082119e-05</v>
      </c>
      <c r="BS338" s="36" t="n">
        <v>6.852822218081482e-05</v>
      </c>
      <c r="BT338" s="36" t="n"/>
      <c r="BU338" s="37" t="str">
        <f>IF(ROW()&gt;=2+1,IF(COUNT(INDIRECT(ADDRESS(ROW(BS338)-2,COLUMN(BS338))&amp;":"&amp;ADDRESS(ROW(BS338)+2,COLUMN(BS338))))=5,AVERAGE(INDIRECT(ADDRESS(ROW(BS338)-2,COLUMN(BS338))&amp;":"&amp;ADDRESS(ROW(BS338)+2,COLUMN(BS338)))),""),"")</f>
        <v/>
      </c>
      <c r="CB338" s="42" t="n">
        <v>222167.9358736534</v>
      </c>
      <c r="CC338" s="42" t="n"/>
      <c r="CD338" s="32" t="str">
        <f>IF(ROW()&gt;=2+1,IF(COUNT(INDIRECT(ADDRESS(ROW(CB338)-2,COLUMN(CB338))&amp;":"&amp;ADDRESS(ROW(CB338)+2,COLUMN(CB338))))=5,AVERAGE(INDIRECT(ADDRESS(ROW(CB338)-2,COLUMN(CB338))&amp;":"&amp;ADDRESS(ROW(CB338)+2,COLUMN(CB338)))),""),"")</f>
        <v/>
      </c>
      <c r="CL338" s="39" t="b">
        <v>0</v>
      </c>
      <c r="CM338" s="40" t="n"/>
      <c r="CN338" s="40" t="n"/>
      <c r="CO338" s="40" t="n"/>
    </row>
    <row r="339" ht="15.75" customHeight="1" s="38">
      <c r="A339" s="29" t="n">
        <v>44387</v>
      </c>
      <c r="D339" s="31" t="inlineStr">
        <is>
          <t>O</t>
        </is>
      </c>
      <c r="E339" s="31" t="str">
        <f>"PS"</f>
        <v>PS</v>
      </c>
      <c r="F339" s="30">
        <f>FALSE</f>
        <v>0</v>
      </c>
      <c r="G339" s="30" t="n">
        <v>2</v>
      </c>
      <c r="AK339" s="43" t="n">
        <v>27.437</v>
      </c>
      <c r="BF339" s="42" t="n">
        <v>1060.394753255277</v>
      </c>
      <c r="BG339" s="42" t="n"/>
      <c r="BH339" s="32" t="str">
        <f>IF(ROW()&gt;=2+1,IF(COUNT(INDIRECT(ADDRESS(ROW(BF339)-2,COLUMN(BF339))&amp;":"&amp;ADDRESS(ROW(BF339)+2,COLUMN(BF339))))=5,AVERAGE(INDIRECT(ADDRESS(ROW(BF339)-2,COLUMN(BF339))&amp;":"&amp;ADDRESS(ROW(BF339)+2,COLUMN(BF339)))),""),"")</f>
        <v/>
      </c>
      <c r="BL339" s="36" t="n">
        <v>0.0001216433950554617</v>
      </c>
      <c r="BM339" s="36" t="n">
        <v>8.516450935609209e-06</v>
      </c>
      <c r="BN339" s="36" t="n"/>
      <c r="BO339" s="36" t="n"/>
      <c r="BP339" s="36" t="n"/>
      <c r="BQ339" s="36" t="n">
        <v>5.373467832959085e-05</v>
      </c>
      <c r="BR339" s="36" t="n">
        <v>6.454571293064507e-06</v>
      </c>
      <c r="BS339" s="36" t="n">
        <v>8.768903669252625e-05</v>
      </c>
      <c r="BT339" s="36" t="n"/>
      <c r="BU339" s="37" t="str">
        <f>IF(ROW()&gt;=2+1,IF(COUNT(INDIRECT(ADDRESS(ROW(BS339)-2,COLUMN(BS339))&amp;":"&amp;ADDRESS(ROW(BS339)+2,COLUMN(BS339))))=5,AVERAGE(INDIRECT(ADDRESS(ROW(BS339)-2,COLUMN(BS339))&amp;":"&amp;ADDRESS(ROW(BS339)+2,COLUMN(BS339)))),""),"")</f>
        <v/>
      </c>
      <c r="CB339" s="42" t="n">
        <v>192122.321394791</v>
      </c>
      <c r="CC339" s="42" t="n"/>
      <c r="CD339" s="32" t="str">
        <f>IF(ROW()&gt;=2+1,IF(COUNT(INDIRECT(ADDRESS(ROW(CB339)-2,COLUMN(CB339))&amp;":"&amp;ADDRESS(ROW(CB339)+2,COLUMN(CB339))))=5,AVERAGE(INDIRECT(ADDRESS(ROW(CB339)-2,COLUMN(CB339))&amp;":"&amp;ADDRESS(ROW(CB339)+2,COLUMN(CB339)))),""),"")</f>
        <v/>
      </c>
      <c r="CL339" s="39" t="b">
        <v>0</v>
      </c>
      <c r="CM339" s="40" t="n"/>
      <c r="CN339" s="40" t="n"/>
      <c r="CO339" s="40" t="n"/>
    </row>
    <row r="340" ht="15.75" customHeight="1" s="38">
      <c r="A340" s="29" t="n">
        <v>44388</v>
      </c>
      <c r="D340" s="31" t="inlineStr">
        <is>
          <t>O</t>
        </is>
      </c>
      <c r="E340" s="31" t="str">
        <f>"PS"</f>
        <v>PS</v>
      </c>
      <c r="F340" s="30">
        <f>FALSE</f>
        <v>0</v>
      </c>
      <c r="G340" s="30" t="n">
        <v>2</v>
      </c>
      <c r="AK340" s="43" t="n">
        <v>28.223</v>
      </c>
      <c r="BF340" s="42" t="n">
        <v>859.9846364454265</v>
      </c>
      <c r="BG340" s="42" t="n"/>
      <c r="BH340" s="32" t="str">
        <f>IF(ROW()&gt;=2+1,IF(COUNT(INDIRECT(ADDRESS(ROW(BF340)-2,COLUMN(BF340))&amp;":"&amp;ADDRESS(ROW(BF340)+2,COLUMN(BF340))))=5,AVERAGE(INDIRECT(ADDRESS(ROW(BF340)-2,COLUMN(BF340))&amp;":"&amp;ADDRESS(ROW(BF340)+2,COLUMN(BF340)))),""),"")</f>
        <v/>
      </c>
      <c r="BL340" s="36" t="n">
        <v>0.0001315211705214336</v>
      </c>
      <c r="BM340" s="36" t="n">
        <v>4.08963023095253e-05</v>
      </c>
      <c r="BN340" s="36" t="n"/>
      <c r="BO340" s="36" t="n"/>
      <c r="BP340" s="36" t="n"/>
      <c r="BQ340" s="36" t="n">
        <v>9.968459222742298e-05</v>
      </c>
      <c r="BR340" s="36" t="n">
        <v>1.741134834093112e-05</v>
      </c>
      <c r="BS340" s="36" t="n">
        <v>0.0001156028813744283</v>
      </c>
      <c r="BT340" s="36" t="n"/>
      <c r="BU340" s="37" t="str">
        <f>IF(ROW()&gt;=2+1,IF(COUNT(INDIRECT(ADDRESS(ROW(BS340)-2,COLUMN(BS340))&amp;":"&amp;ADDRESS(ROW(BS340)+2,COLUMN(BS340))))=5,AVERAGE(INDIRECT(ADDRESS(ROW(BS340)-2,COLUMN(BS340))&amp;":"&amp;ADDRESS(ROW(BS340)+2,COLUMN(BS340)))),""),"")</f>
        <v/>
      </c>
      <c r="CB340" s="42" t="n">
        <v>150510.2111474964</v>
      </c>
      <c r="CC340" s="42" t="n"/>
      <c r="CD340" s="32" t="str">
        <f>IF(ROW()&gt;=2+1,IF(COUNT(INDIRECT(ADDRESS(ROW(CB340)-2,COLUMN(CB340))&amp;":"&amp;ADDRESS(ROW(CB340)+2,COLUMN(CB340))))=5,AVERAGE(INDIRECT(ADDRESS(ROW(CB340)-2,COLUMN(CB340))&amp;":"&amp;ADDRESS(ROW(CB340)+2,COLUMN(CB340)))),""),"")</f>
        <v/>
      </c>
      <c r="CL340" s="39" t="b">
        <v>0</v>
      </c>
      <c r="CM340" s="40" t="n"/>
      <c r="CN340" s="40" t="n"/>
      <c r="CO340" s="40" t="n"/>
    </row>
    <row r="341" ht="15.75" customHeight="1" s="38">
      <c r="A341" s="29" t="n">
        <v>44389</v>
      </c>
      <c r="D341" s="31" t="inlineStr">
        <is>
          <t>O</t>
        </is>
      </c>
      <c r="E341" s="31" t="str">
        <f>"PS"</f>
        <v>PS</v>
      </c>
      <c r="F341" s="30">
        <f>FALSE</f>
        <v>0</v>
      </c>
      <c r="G341" s="30" t="n">
        <v>2</v>
      </c>
      <c r="AK341" s="43" t="n">
        <v>26.851</v>
      </c>
      <c r="BF341" s="42" t="n">
        <v>1302.248108046205</v>
      </c>
      <c r="BG341" s="42" t="n"/>
      <c r="BH341" s="32" t="str">
        <f>IF(ROW()&gt;=2+1,IF(COUNT(INDIRECT(ADDRESS(ROW(BF341)-2,COLUMN(BF341))&amp;":"&amp;ADDRESS(ROW(BF341)+2,COLUMN(BF341))))=5,AVERAGE(INDIRECT(ADDRESS(ROW(BF341)-2,COLUMN(BF341))&amp;":"&amp;ADDRESS(ROW(BF341)+2,COLUMN(BF341)))),""),"")</f>
        <v/>
      </c>
      <c r="BL341" s="36" t="n">
        <v>8.725709225737299e-05</v>
      </c>
      <c r="BM341" s="36" t="n">
        <v>1.421295264897313e-05</v>
      </c>
      <c r="BN341" s="36" t="n"/>
      <c r="BO341" s="36" t="n"/>
      <c r="BP341" s="36" t="n"/>
      <c r="BQ341" s="36" t="n">
        <v>9.709759596437859e-05</v>
      </c>
      <c r="BR341" s="36" t="n">
        <v>1.111054197274383e-05</v>
      </c>
      <c r="BS341" s="36" t="n">
        <v>9.217734411087579e-05</v>
      </c>
      <c r="BT341" s="36" t="n"/>
      <c r="BU341" s="37" t="str">
        <f>IF(ROW()&gt;=2+1,IF(COUNT(INDIRECT(ADDRESS(ROW(BS341)-2,COLUMN(BS341))&amp;":"&amp;ADDRESS(ROW(BS341)+2,COLUMN(BS341))))=5,AVERAGE(INDIRECT(ADDRESS(ROW(BS341)-2,COLUMN(BS341))&amp;":"&amp;ADDRESS(ROW(BS341)+2,COLUMN(BS341)))),""),"")</f>
        <v/>
      </c>
      <c r="CB341" s="42" t="n">
        <v>214773.2692195204</v>
      </c>
      <c r="CC341" s="42" t="n"/>
      <c r="CD341" s="32" t="str">
        <f>IF(ROW()&gt;=2+1,IF(COUNT(INDIRECT(ADDRESS(ROW(CB341)-2,COLUMN(CB341))&amp;":"&amp;ADDRESS(ROW(CB341)+2,COLUMN(CB341))))=5,AVERAGE(INDIRECT(ADDRESS(ROW(CB341)-2,COLUMN(CB341))&amp;":"&amp;ADDRESS(ROW(CB341)+2,COLUMN(CB341)))),""),"")</f>
        <v/>
      </c>
      <c r="CL341" s="39" t="b">
        <v>0</v>
      </c>
      <c r="CM341" s="40" t="n"/>
      <c r="CN341" s="40" t="n"/>
      <c r="CO341" s="40" t="n"/>
    </row>
    <row r="342" ht="15.75" customHeight="1" s="38">
      <c r="A342" s="29" t="n">
        <v>44390</v>
      </c>
      <c r="D342" s="31" t="inlineStr">
        <is>
          <t>O</t>
        </is>
      </c>
      <c r="E342" s="31" t="str">
        <f>"PS"</f>
        <v>PS</v>
      </c>
      <c r="F342" s="30">
        <f>FALSE</f>
        <v>0</v>
      </c>
      <c r="G342" s="30" t="n">
        <v>2</v>
      </c>
      <c r="AK342" s="43" t="n">
        <v>27.478</v>
      </c>
      <c r="BF342" s="42" t="n">
        <v>2226.747969330236</v>
      </c>
      <c r="BG342" s="42" t="n"/>
      <c r="BH342" s="32" t="str">
        <f>IF(ROW()&gt;=2+1,IF(COUNT(INDIRECT(ADDRESS(ROW(BF342)-2,COLUMN(BF342))&amp;":"&amp;ADDRESS(ROW(BF342)+2,COLUMN(BF342))))=5,AVERAGE(INDIRECT(ADDRESS(ROW(BF342)-2,COLUMN(BF342))&amp;":"&amp;ADDRESS(ROW(BF342)+2,COLUMN(BF342)))),""),"")</f>
        <v/>
      </c>
      <c r="BL342" s="36" t="n">
        <v>0.0001763179354370079</v>
      </c>
      <c r="BM342" s="36" t="n">
        <v>3.372101043030225e-05</v>
      </c>
      <c r="BN342" s="36" t="n"/>
      <c r="BO342" s="36" t="n"/>
      <c r="BP342" s="36" t="n"/>
      <c r="BQ342" s="36" t="n">
        <v>0.0001555775675831609</v>
      </c>
      <c r="BR342" s="36" t="n">
        <v>2.259902465730879e-05</v>
      </c>
      <c r="BS342" s="36" t="n">
        <v>0.0001659477515100844</v>
      </c>
      <c r="BT342" s="36" t="n"/>
      <c r="BU342" s="37" t="str">
        <f>IF(ROW()&gt;=2+1,IF(COUNT(INDIRECT(ADDRESS(ROW(BS342)-2,COLUMN(BS342))&amp;":"&amp;ADDRESS(ROW(BS342)+2,COLUMN(BS342))))=5,AVERAGE(INDIRECT(ADDRESS(ROW(BS342)-2,COLUMN(BS342))&amp;":"&amp;ADDRESS(ROW(BS342)+2,COLUMN(BS342)))),""),"")</f>
        <v/>
      </c>
      <c r="CB342" s="42" t="n">
        <v>360666.3685924184</v>
      </c>
      <c r="CC342" s="42" t="n"/>
      <c r="CD342" s="32" t="str">
        <f>IF(ROW()&gt;=2+1,IF(COUNT(INDIRECT(ADDRESS(ROW(CB342)-2,COLUMN(CB342))&amp;":"&amp;ADDRESS(ROW(CB342)+2,COLUMN(CB342))))=5,AVERAGE(INDIRECT(ADDRESS(ROW(CB342)-2,COLUMN(CB342))&amp;":"&amp;ADDRESS(ROW(CB342)+2,COLUMN(CB342)))),""),"")</f>
        <v/>
      </c>
      <c r="CL342" s="39" t="b">
        <v>0</v>
      </c>
      <c r="CM342" s="40" t="n"/>
      <c r="CN342" s="40" t="n"/>
      <c r="CO342" s="40" t="n"/>
    </row>
    <row r="343" ht="15.75" customHeight="1" s="38">
      <c r="A343" s="29" t="n">
        <v>44391</v>
      </c>
      <c r="D343" s="31" t="inlineStr">
        <is>
          <t>O</t>
        </is>
      </c>
      <c r="E343" s="31" t="str">
        <f>"PS"</f>
        <v>PS</v>
      </c>
      <c r="F343" s="30">
        <f>FALSE</f>
        <v>0</v>
      </c>
      <c r="G343" s="30" t="n">
        <v>2</v>
      </c>
      <c r="AK343" s="43" t="n">
        <v>26.859</v>
      </c>
      <c r="BF343" s="42" t="n">
        <v>1388.337918284839</v>
      </c>
      <c r="BG343" s="42" t="n"/>
      <c r="BH343" s="32" t="str">
        <f>IF(ROW()&gt;=2+1,IF(COUNT(INDIRECT(ADDRESS(ROW(BF343)-2,COLUMN(BF343))&amp;":"&amp;ADDRESS(ROW(BF343)+2,COLUMN(BF343))))=5,AVERAGE(INDIRECT(ADDRESS(ROW(BF343)-2,COLUMN(BF343))&amp;":"&amp;ADDRESS(ROW(BF343)+2,COLUMN(BF343)))),""),"")</f>
        <v/>
      </c>
      <c r="BL343" s="36" t="n">
        <v>0.0001099365157555506</v>
      </c>
      <c r="BM343" s="36" t="n">
        <v>2.624267659724728e-05</v>
      </c>
      <c r="BN343" s="36" t="n"/>
      <c r="BO343" s="36" t="n"/>
      <c r="BP343" s="36" t="n"/>
      <c r="BQ343" s="36" t="n">
        <v>0.0001713309492816347</v>
      </c>
      <c r="BR343" s="36" t="n">
        <v>4.160536201487838e-05</v>
      </c>
      <c r="BS343" s="36" t="n">
        <v>0.0001406337325185926</v>
      </c>
      <c r="BT343" s="36" t="n"/>
      <c r="BU343" s="37" t="str">
        <f>IF(ROW()&gt;=2+1,IF(COUNT(INDIRECT(ADDRESS(ROW(BS343)-2,COLUMN(BS343))&amp;":"&amp;ADDRESS(ROW(BS343)+2,COLUMN(BS343))))=5,AVERAGE(INDIRECT(ADDRESS(ROW(BS343)-2,COLUMN(BS343))&amp;":"&amp;ADDRESS(ROW(BS343)+2,COLUMN(BS343)))),""),"")</f>
        <v/>
      </c>
      <c r="CB343" s="42" t="n">
        <v>235080.3180135805</v>
      </c>
      <c r="CC343" s="42" t="n"/>
      <c r="CD343" s="32" t="str">
        <f>IF(ROW()&gt;=2+1,IF(COUNT(INDIRECT(ADDRESS(ROW(CB343)-2,COLUMN(CB343))&amp;":"&amp;ADDRESS(ROW(CB343)+2,COLUMN(CB343))))=5,AVERAGE(INDIRECT(ADDRESS(ROW(CB343)-2,COLUMN(CB343))&amp;":"&amp;ADDRESS(ROW(CB343)+2,COLUMN(CB343)))),""),"")</f>
        <v/>
      </c>
      <c r="CL343" s="39" t="b">
        <v>0</v>
      </c>
      <c r="CM343" s="40" t="n"/>
      <c r="CN343" s="40" t="n"/>
      <c r="CO343" s="40" t="n"/>
    </row>
    <row r="344" ht="15.75" customHeight="1" s="38">
      <c r="A344" s="29" t="n">
        <v>44392</v>
      </c>
      <c r="D344" s="31" t="inlineStr">
        <is>
          <t>O</t>
        </is>
      </c>
      <c r="E344" s="31" t="str">
        <f>"PS"</f>
        <v>PS</v>
      </c>
      <c r="F344" s="30">
        <f>FALSE</f>
        <v>0</v>
      </c>
      <c r="G344" s="30" t="n">
        <v>2</v>
      </c>
      <c r="AK344" s="43" t="n">
        <v>26.816</v>
      </c>
      <c r="BF344" s="42" t="n">
        <v>1471.513010720439</v>
      </c>
      <c r="BG344" s="42" t="n"/>
      <c r="BH344" s="32" t="str">
        <f>IF(ROW()&gt;=2+1,IF(COUNT(INDIRECT(ADDRESS(ROW(BF344)-2,COLUMN(BF344))&amp;":"&amp;ADDRESS(ROW(BF344)+2,COLUMN(BF344))))=5,AVERAGE(INDIRECT(ADDRESS(ROW(BF344)-2,COLUMN(BF344))&amp;":"&amp;ADDRESS(ROW(BF344)+2,COLUMN(BF344)))),""),"")</f>
        <v/>
      </c>
      <c r="BL344" s="36" t="n">
        <v>0.0001255157746048069</v>
      </c>
      <c r="BM344" s="36" t="n">
        <v>9.214526183394582e-06</v>
      </c>
      <c r="BN344" s="36" t="n"/>
      <c r="BO344" s="36" t="n"/>
      <c r="BP344" s="36" t="n"/>
      <c r="BQ344" s="36" t="n">
        <v>0.0001583811712957471</v>
      </c>
      <c r="BR344" s="36" t="n">
        <v>2.934097449567943e-05</v>
      </c>
      <c r="BS344" s="36" t="n">
        <v>0.000141948472950277</v>
      </c>
      <c r="BT344" s="36" t="n"/>
      <c r="BU344" s="37" t="str">
        <f>IF(ROW()&gt;=2+1,IF(COUNT(INDIRECT(ADDRESS(ROW(BS344)-2,COLUMN(BS344))&amp;":"&amp;ADDRESS(ROW(BS344)+2,COLUMN(BS344))))=5,AVERAGE(INDIRECT(ADDRESS(ROW(BS344)-2,COLUMN(BS344))&amp;":"&amp;ADDRESS(ROW(BS344)+2,COLUMN(BS344)))),""),"")</f>
        <v/>
      </c>
      <c r="CB344" s="42" t="n">
        <v>232208.4318742121</v>
      </c>
      <c r="CC344" s="42" t="n"/>
      <c r="CD344" s="32" t="str">
        <f>IF(ROW()&gt;=2+1,IF(COUNT(INDIRECT(ADDRESS(ROW(CB344)-2,COLUMN(CB344))&amp;":"&amp;ADDRESS(ROW(CB344)+2,COLUMN(CB344))))=5,AVERAGE(INDIRECT(ADDRESS(ROW(CB344)-2,COLUMN(CB344))&amp;":"&amp;ADDRESS(ROW(CB344)+2,COLUMN(CB344)))),""),"")</f>
        <v/>
      </c>
      <c r="CL344" s="39" t="b">
        <v>0</v>
      </c>
      <c r="CM344" s="40" t="n"/>
      <c r="CN344" s="40" t="n"/>
      <c r="CO344" s="40" t="n"/>
    </row>
    <row r="345" ht="15.75" customHeight="1" s="38">
      <c r="A345" s="29" t="n">
        <v>44393</v>
      </c>
      <c r="D345" s="31" t="inlineStr">
        <is>
          <t>O</t>
        </is>
      </c>
      <c r="E345" s="31" t="str">
        <f>"PS"</f>
        <v>PS</v>
      </c>
      <c r="F345" s="30">
        <f>FALSE</f>
        <v>0</v>
      </c>
      <c r="G345" s="30" t="n">
        <v>2</v>
      </c>
      <c r="AK345" s="43" t="n">
        <v>27.402</v>
      </c>
      <c r="BF345" s="42" t="n">
        <v>1953.339338171912</v>
      </c>
      <c r="BG345" s="42" t="n"/>
      <c r="BH345" s="32" t="str">
        <f>IF(ROW()&gt;=2+1,IF(COUNT(INDIRECT(ADDRESS(ROW(BF345)-2,COLUMN(BF345))&amp;":"&amp;ADDRESS(ROW(BF345)+2,COLUMN(BF345))))=5,AVERAGE(INDIRECT(ADDRESS(ROW(BF345)-2,COLUMN(BF345))&amp;":"&amp;ADDRESS(ROW(BF345)+2,COLUMN(BF345)))),""),"")</f>
        <v/>
      </c>
      <c r="BL345" s="36" t="n">
        <v>0.0002024746703491843</v>
      </c>
      <c r="BM345" s="36" t="n">
        <v>1.693468334061501e-05</v>
      </c>
      <c r="BN345" s="36" t="n"/>
      <c r="BO345" s="36" t="n"/>
      <c r="BP345" s="36" t="n"/>
      <c r="BQ345" s="36" t="n">
        <v>0.0001657840144891999</v>
      </c>
      <c r="BR345" s="36" t="n">
        <v>3.43765014970707e-05</v>
      </c>
      <c r="BS345" s="36" t="n">
        <v>0.0001841293424191921</v>
      </c>
      <c r="BT345" s="36" t="n"/>
      <c r="BU345" s="37" t="str">
        <f>IF(ROW()&gt;=2+1,IF(COUNT(INDIRECT(ADDRESS(ROW(BS345)-2,COLUMN(BS345))&amp;":"&amp;ADDRESS(ROW(BS345)+2,COLUMN(BS345))))=5,AVERAGE(INDIRECT(ADDRESS(ROW(BS345)-2,COLUMN(BS345))&amp;":"&amp;ADDRESS(ROW(BS345)+2,COLUMN(BS345)))),""),"")</f>
        <v/>
      </c>
      <c r="CB345" s="42" t="n">
        <v>328878.8610196594</v>
      </c>
      <c r="CC345" s="42" t="n"/>
      <c r="CD345" s="32" t="str">
        <f>IF(ROW()&gt;=2+1,IF(COUNT(INDIRECT(ADDRESS(ROW(CB345)-2,COLUMN(CB345))&amp;":"&amp;ADDRESS(ROW(CB345)+2,COLUMN(CB345))))=5,AVERAGE(INDIRECT(ADDRESS(ROW(CB345)-2,COLUMN(CB345))&amp;":"&amp;ADDRESS(ROW(CB345)+2,COLUMN(CB345)))),""),"")</f>
        <v/>
      </c>
      <c r="CL345" s="39" t="b">
        <v>0</v>
      </c>
      <c r="CM345" s="40" t="n"/>
      <c r="CN345" s="40" t="n"/>
      <c r="CO345" s="40" t="n"/>
    </row>
    <row r="346" ht="15.75" customHeight="1" s="38">
      <c r="A346" s="29" t="n">
        <v>44394</v>
      </c>
      <c r="D346" s="31" t="inlineStr">
        <is>
          <t>O</t>
        </is>
      </c>
      <c r="E346" s="31" t="str">
        <f>"PS"</f>
        <v>PS</v>
      </c>
      <c r="F346" s="30">
        <f>FALSE</f>
        <v>0</v>
      </c>
      <c r="G346" s="30" t="n">
        <v>2</v>
      </c>
      <c r="AK346" s="43" t="n">
        <v>27.491</v>
      </c>
      <c r="BF346" s="42" t="n">
        <v>1731.75504989455</v>
      </c>
      <c r="BG346" s="42" t="n"/>
      <c r="BH346" s="32" t="str">
        <f>IF(ROW()&gt;=2+1,IF(COUNT(INDIRECT(ADDRESS(ROW(BF346)-2,COLUMN(BF346))&amp;":"&amp;ADDRESS(ROW(BF346)+2,COLUMN(BF346))))=5,AVERAGE(INDIRECT(ADDRESS(ROW(BF346)-2,COLUMN(BF346))&amp;":"&amp;ADDRESS(ROW(BF346)+2,COLUMN(BF346)))),""),"")</f>
        <v/>
      </c>
      <c r="BL346" s="36" t="n">
        <v>0.0002160297938222752</v>
      </c>
      <c r="BM346" s="36" t="n">
        <v>1.488528699612312e-07</v>
      </c>
      <c r="BN346" s="36" t="n"/>
      <c r="BO346" s="36" t="n"/>
      <c r="BP346" s="36" t="n"/>
      <c r="BQ346" s="36" t="n">
        <v>0.0001313827822385451</v>
      </c>
      <c r="BR346" s="36" t="n">
        <v>3.160555407528254e-05</v>
      </c>
      <c r="BS346" s="36" t="n">
        <v>0.0001737062880304102</v>
      </c>
      <c r="BT346" s="36" t="n"/>
      <c r="BU346" s="37" t="str">
        <f>IF(ROW()&gt;=2+1,IF(COUNT(INDIRECT(ADDRESS(ROW(BS346)-2,COLUMN(BS346))&amp;":"&amp;ADDRESS(ROW(BS346)+2,COLUMN(BS346))))=5,AVERAGE(INDIRECT(ADDRESS(ROW(BS346)-2,COLUMN(BS346))&amp;":"&amp;ADDRESS(ROW(BS346)+2,COLUMN(BS346)))),""),"")</f>
        <v/>
      </c>
      <c r="CB346" s="42" t="n">
        <v>292237.9940573301</v>
      </c>
      <c r="CC346" s="42" t="n"/>
      <c r="CD346" s="32" t="str">
        <f>IF(ROW()&gt;=2+1,IF(COUNT(INDIRECT(ADDRESS(ROW(CB346)-2,COLUMN(CB346))&amp;":"&amp;ADDRESS(ROW(CB346)+2,COLUMN(CB346))))=5,AVERAGE(INDIRECT(ADDRESS(ROW(CB346)-2,COLUMN(CB346))&amp;":"&amp;ADDRESS(ROW(CB346)+2,COLUMN(CB346)))),""),"")</f>
        <v/>
      </c>
      <c r="CL346" s="39" t="b">
        <v>0</v>
      </c>
      <c r="CM346" s="40" t="n"/>
      <c r="CN346" s="40" t="n"/>
      <c r="CO346" s="40" t="n"/>
    </row>
    <row r="347" ht="15.75" customHeight="1" s="38">
      <c r="A347" s="29" t="n">
        <v>44395</v>
      </c>
      <c r="D347" s="31" t="inlineStr">
        <is>
          <t>O</t>
        </is>
      </c>
      <c r="E347" s="31" t="str">
        <f>"PS"</f>
        <v>PS</v>
      </c>
      <c r="F347" s="30">
        <f>FALSE</f>
        <v>0</v>
      </c>
      <c r="G347" s="30" t="n">
        <v>2</v>
      </c>
      <c r="AK347" s="43" t="n">
        <v>27.46</v>
      </c>
      <c r="BF347" s="42" t="n">
        <v>899.2769342432746</v>
      </c>
      <c r="BG347" s="42" t="n"/>
      <c r="BH347" s="32" t="str">
        <f>IF(ROW()&gt;=2+1,IF(COUNT(INDIRECT(ADDRESS(ROW(BF347)-2,COLUMN(BF347))&amp;":"&amp;ADDRESS(ROW(BF347)+2,COLUMN(BF347))))=5,AVERAGE(INDIRECT(ADDRESS(ROW(BF347)-2,COLUMN(BF347))&amp;":"&amp;ADDRESS(ROW(BF347)+2,COLUMN(BF347)))),""),"")</f>
        <v/>
      </c>
      <c r="BL347" s="36" t="n">
        <v>7.30795089147351e-05</v>
      </c>
      <c r="BM347" s="36" t="n">
        <v>2.49549813214776e-05</v>
      </c>
      <c r="BN347" s="36" t="n"/>
      <c r="BO347" s="36" t="n"/>
      <c r="BP347" s="36" t="n"/>
      <c r="BQ347" s="36" t="n">
        <v>6.617359034108689e-05</v>
      </c>
      <c r="BR347" s="36" t="n">
        <v>1.954443558945333e-05</v>
      </c>
      <c r="BS347" s="36" t="n">
        <v>6.962654962791099e-05</v>
      </c>
      <c r="BT347" s="36" t="n"/>
      <c r="BU347" s="37" t="str">
        <f>IF(ROW()&gt;=2+1,IF(COUNT(INDIRECT(ADDRESS(ROW(BS347)-2,COLUMN(BS347))&amp;":"&amp;ADDRESS(ROW(BS347)+2,COLUMN(BS347))))=5,AVERAGE(INDIRECT(ADDRESS(ROW(BS347)-2,COLUMN(BS347))&amp;":"&amp;ADDRESS(ROW(BS347)+2,COLUMN(BS347)))),""),"")</f>
        <v/>
      </c>
      <c r="CB347" s="42" t="n">
        <v>150476.0094069271</v>
      </c>
      <c r="CC347" s="42" t="n"/>
      <c r="CD347" s="32" t="str">
        <f>IF(ROW()&gt;=2+1,IF(COUNT(INDIRECT(ADDRESS(ROW(CB347)-2,COLUMN(CB347))&amp;":"&amp;ADDRESS(ROW(CB347)+2,COLUMN(CB347))))=5,AVERAGE(INDIRECT(ADDRESS(ROW(CB347)-2,COLUMN(CB347))&amp;":"&amp;ADDRESS(ROW(CB347)+2,COLUMN(CB347)))),""),"")</f>
        <v/>
      </c>
      <c r="CL347" s="39" t="b">
        <v>0</v>
      </c>
      <c r="CM347" s="40" t="n"/>
      <c r="CN347" s="40" t="n"/>
      <c r="CO347" s="40" t="n"/>
    </row>
    <row r="348" ht="15.75" customHeight="1" s="38">
      <c r="A348" s="29" t="n">
        <v>44396</v>
      </c>
      <c r="D348" s="31" t="inlineStr">
        <is>
          <t>O</t>
        </is>
      </c>
      <c r="E348" s="31" t="str">
        <f>"PS"</f>
        <v>PS</v>
      </c>
      <c r="F348" s="30">
        <f>FALSE</f>
        <v>0</v>
      </c>
      <c r="G348" s="30" t="n">
        <v>2</v>
      </c>
      <c r="AK348" s="43" t="n">
        <v>26.734</v>
      </c>
      <c r="BF348" s="42" t="n">
        <v>1348.0567429081</v>
      </c>
      <c r="BG348" s="42" t="n"/>
      <c r="BH348" s="32" t="str">
        <f>IF(ROW()&gt;=2+1,IF(COUNT(INDIRECT(ADDRESS(ROW(BF348)-2,COLUMN(BF348))&amp;":"&amp;ADDRESS(ROW(BF348)+2,COLUMN(BF348))))=5,AVERAGE(INDIRECT(ADDRESS(ROW(BF348)-2,COLUMN(BF348))&amp;":"&amp;ADDRESS(ROW(BF348)+2,COLUMN(BF348)))),""),"")</f>
        <v/>
      </c>
      <c r="BL348" s="36" t="n">
        <v>7.841262097048347e-05</v>
      </c>
      <c r="BM348" s="36" t="n">
        <v>7.369851622215652e-06</v>
      </c>
      <c r="BN348" s="36" t="n"/>
      <c r="BO348" s="36" t="n"/>
      <c r="BP348" s="36" t="n"/>
      <c r="BQ348" s="36" t="n">
        <v>0.0001156596880273105</v>
      </c>
      <c r="BR348" s="36" t="n">
        <v>1.756024296437086e-05</v>
      </c>
      <c r="BS348" s="36" t="n">
        <v>9.703615449889696e-05</v>
      </c>
      <c r="BT348" s="36" t="n"/>
      <c r="BU348" s="37" t="str">
        <f>IF(ROW()&gt;=2+1,IF(COUNT(INDIRECT(ADDRESS(ROW(BS348)-2,COLUMN(BS348))&amp;":"&amp;ADDRESS(ROW(BS348)+2,COLUMN(BS348))))=5,AVERAGE(INDIRECT(ADDRESS(ROW(BS348)-2,COLUMN(BS348))&amp;":"&amp;ADDRESS(ROW(BS348)+2,COLUMN(BS348)))),""),"")</f>
        <v/>
      </c>
      <c r="CB348" s="42" t="n">
        <v>222948.364425856</v>
      </c>
      <c r="CC348" s="42" t="n"/>
      <c r="CD348" s="32" t="str">
        <f>IF(ROW()&gt;=2+1,IF(COUNT(INDIRECT(ADDRESS(ROW(CB348)-2,COLUMN(CB348))&amp;":"&amp;ADDRESS(ROW(CB348)+2,COLUMN(CB348))))=5,AVERAGE(INDIRECT(ADDRESS(ROW(CB348)-2,COLUMN(CB348))&amp;":"&amp;ADDRESS(ROW(CB348)+2,COLUMN(CB348)))),""),"")</f>
        <v/>
      </c>
      <c r="CL348" s="39" t="b">
        <v>0</v>
      </c>
      <c r="CM348" s="40" t="n"/>
      <c r="CN348" s="40" t="n"/>
      <c r="CO348" s="40" t="n"/>
    </row>
    <row r="349" ht="15.75" customHeight="1" s="38">
      <c r="A349" s="29" t="n">
        <v>44397</v>
      </c>
      <c r="D349" s="31" t="inlineStr">
        <is>
          <t>O</t>
        </is>
      </c>
      <c r="E349" s="31" t="str">
        <f>"PS"</f>
        <v>PS</v>
      </c>
      <c r="F349" s="30">
        <f>FALSE</f>
        <v>0</v>
      </c>
      <c r="G349" s="30" t="n">
        <v>2</v>
      </c>
      <c r="AK349" s="43" t="n">
        <v>27.779</v>
      </c>
      <c r="BF349" s="42" t="n">
        <v>1092.745095354767</v>
      </c>
      <c r="BG349" s="42" t="n"/>
      <c r="BH349" s="32" t="str">
        <f>IF(ROW()&gt;=2+1,IF(COUNT(INDIRECT(ADDRESS(ROW(BF349)-2,COLUMN(BF349))&amp;":"&amp;ADDRESS(ROW(BF349)+2,COLUMN(BF349))))=5,AVERAGE(INDIRECT(ADDRESS(ROW(BF349)-2,COLUMN(BF349))&amp;":"&amp;ADDRESS(ROW(BF349)+2,COLUMN(BF349)))),""),"")</f>
        <v/>
      </c>
      <c r="BL349" s="36" t="n">
        <v>0.000184342269432344</v>
      </c>
      <c r="BM349" s="36" t="n">
        <v>2.616324133607233e-05</v>
      </c>
      <c r="BN349" s="36" t="n"/>
      <c r="BO349" s="36" t="n"/>
      <c r="BP349" s="36" t="n"/>
      <c r="BQ349" s="36" t="n">
        <v>0.0001445186879101699</v>
      </c>
      <c r="BR349" s="36" t="n">
        <v>5.576874481623394e-06</v>
      </c>
      <c r="BS349" s="36" t="n">
        <v>0.000164430478671257</v>
      </c>
      <c r="BT349" s="36" t="n"/>
      <c r="BU349" s="37" t="str">
        <f>IF(ROW()&gt;=2+1,IF(COUNT(INDIRECT(ADDRESS(ROW(BS349)-2,COLUMN(BS349))&amp;":"&amp;ADDRESS(ROW(BS349)+2,COLUMN(BS349))))=5,AVERAGE(INDIRECT(ADDRESS(ROW(BS349)-2,COLUMN(BS349))&amp;":"&amp;ADDRESS(ROW(BS349)+2,COLUMN(BS349)))),""),"")</f>
        <v/>
      </c>
      <c r="CB349" s="42" t="n">
        <v>187531.4495393084</v>
      </c>
      <c r="CC349" s="42" t="n"/>
      <c r="CD349" s="32" t="str">
        <f>IF(ROW()&gt;=2+1,IF(COUNT(INDIRECT(ADDRESS(ROW(CB349)-2,COLUMN(CB349))&amp;":"&amp;ADDRESS(ROW(CB349)+2,COLUMN(CB349))))=5,AVERAGE(INDIRECT(ADDRESS(ROW(CB349)-2,COLUMN(CB349))&amp;":"&amp;ADDRESS(ROW(CB349)+2,COLUMN(CB349)))),""),"")</f>
        <v/>
      </c>
      <c r="CL349" s="39" t="b">
        <v>0</v>
      </c>
      <c r="CM349" s="40" t="n"/>
      <c r="CN349" s="40" t="n"/>
      <c r="CO349" s="40" t="n"/>
    </row>
    <row r="350" ht="15.75" customHeight="1" s="38">
      <c r="A350" s="29" t="n">
        <v>44398</v>
      </c>
      <c r="D350" s="31" t="inlineStr">
        <is>
          <t>O</t>
        </is>
      </c>
      <c r="E350" s="31" t="str">
        <f>"PS"</f>
        <v>PS</v>
      </c>
      <c r="F350" s="30">
        <f>FALSE</f>
        <v>0</v>
      </c>
      <c r="G350" s="30" t="n">
        <v>2</v>
      </c>
      <c r="AK350" s="43" t="n">
        <v>27.077</v>
      </c>
      <c r="BF350" s="42" t="n">
        <v>1941.523751487965</v>
      </c>
      <c r="BG350" s="42" t="n"/>
      <c r="BH350" s="32" t="str">
        <f>IF(ROW()&gt;=2+1,IF(COUNT(INDIRECT(ADDRESS(ROW(BF350)-2,COLUMN(BF350))&amp;":"&amp;ADDRESS(ROW(BF350)+2,COLUMN(BF350))))=5,AVERAGE(INDIRECT(ADDRESS(ROW(BF350)-2,COLUMN(BF350))&amp;":"&amp;ADDRESS(ROW(BF350)+2,COLUMN(BF350)))),""),"")</f>
        <v/>
      </c>
      <c r="BL350" s="36" t="n">
        <v>0.0001530565605135116</v>
      </c>
      <c r="BM350" s="36" t="n">
        <v>4.784745492058837e-07</v>
      </c>
      <c r="BN350" s="36" t="n"/>
      <c r="BO350" s="36" t="n"/>
      <c r="BP350" s="36" t="n"/>
      <c r="BQ350" s="36" t="n">
        <v>0.0001439593691418776</v>
      </c>
      <c r="BR350" s="36" t="n">
        <v>2.046972170857778e-05</v>
      </c>
      <c r="BS350" s="36" t="n">
        <v>0.0001485079648276946</v>
      </c>
      <c r="BT350" s="36" t="n"/>
      <c r="BU350" s="37" t="str">
        <f>IF(ROW()&gt;=2+1,IF(COUNT(INDIRECT(ADDRESS(ROW(BS350)-2,COLUMN(BS350))&amp;":"&amp;ADDRESS(ROW(BS350)+2,COLUMN(BS350))))=5,AVERAGE(INDIRECT(ADDRESS(ROW(BS350)-2,COLUMN(BS350))&amp;":"&amp;ADDRESS(ROW(BS350)+2,COLUMN(BS350)))),""),"")</f>
        <v/>
      </c>
      <c r="CB350" s="42" t="n">
        <v>371695.0146036135</v>
      </c>
      <c r="CC350" s="42" t="n"/>
      <c r="CD350" s="32" t="str">
        <f>IF(ROW()&gt;=2+1,IF(COUNT(INDIRECT(ADDRESS(ROW(CB350)-2,COLUMN(CB350))&amp;":"&amp;ADDRESS(ROW(CB350)+2,COLUMN(CB350))))=5,AVERAGE(INDIRECT(ADDRESS(ROW(CB350)-2,COLUMN(CB350))&amp;":"&amp;ADDRESS(ROW(CB350)+2,COLUMN(CB350)))),""),"")</f>
        <v/>
      </c>
      <c r="CL350" s="39" t="b">
        <v>0</v>
      </c>
      <c r="CM350" s="40" t="n"/>
      <c r="CN350" s="40" t="n"/>
      <c r="CO350" s="40" t="n"/>
    </row>
    <row r="351" ht="15.75" customHeight="1" s="38">
      <c r="A351" s="29" t="n">
        <v>44399</v>
      </c>
      <c r="D351" s="31" t="inlineStr">
        <is>
          <t>O</t>
        </is>
      </c>
      <c r="E351" s="31" t="str">
        <f>"PS"</f>
        <v>PS</v>
      </c>
      <c r="F351" s="30">
        <f>FALSE</f>
        <v>0</v>
      </c>
      <c r="G351" s="30" t="n">
        <v>2</v>
      </c>
      <c r="AK351" s="43" t="n">
        <v>27.39</v>
      </c>
      <c r="BF351" s="42" t="n">
        <v>1493.547605529963</v>
      </c>
      <c r="BG351" s="42" t="n"/>
      <c r="BH351" s="32" t="str">
        <f>IF(ROW()&gt;=2+1,IF(COUNT(INDIRECT(ADDRESS(ROW(BF351)-2,COLUMN(BF351))&amp;":"&amp;ADDRESS(ROW(BF351)+2,COLUMN(BF351))))=5,AVERAGE(INDIRECT(ADDRESS(ROW(BF351)-2,COLUMN(BF351))&amp;":"&amp;ADDRESS(ROW(BF351)+2,COLUMN(BF351)))),""),"")</f>
        <v/>
      </c>
      <c r="BL351" s="36" t="n">
        <v>0.000100290882525263</v>
      </c>
      <c r="BM351" s="36" t="n">
        <v>2.435986984389154e-05</v>
      </c>
      <c r="BN351" s="36" t="n"/>
      <c r="BO351" s="36" t="n"/>
      <c r="BP351" s="36" t="n"/>
      <c r="BQ351" s="36" t="n">
        <v>0.0001959707200413571</v>
      </c>
      <c r="BR351" s="36" t="n">
        <v>5.129113747437537e-05</v>
      </c>
      <c r="BS351" s="36" t="n">
        <v>0.0001481308012833101</v>
      </c>
      <c r="BT351" s="36" t="n"/>
      <c r="BU351" s="37" t="str">
        <f>IF(ROW()&gt;=2+1,IF(COUNT(INDIRECT(ADDRESS(ROW(BS351)-2,COLUMN(BS351))&amp;":"&amp;ADDRESS(ROW(BS351)+2,COLUMN(BS351))))=5,AVERAGE(INDIRECT(ADDRESS(ROW(BS351)-2,COLUMN(BS351))&amp;":"&amp;ADDRESS(ROW(BS351)+2,COLUMN(BS351)))),""),"")</f>
        <v/>
      </c>
      <c r="CB351" s="42" t="n">
        <v>281055.7884086285</v>
      </c>
      <c r="CC351" s="42" t="n"/>
      <c r="CD351" s="32" t="str">
        <f>IF(ROW()&gt;=2+1,IF(COUNT(INDIRECT(ADDRESS(ROW(CB351)-2,COLUMN(CB351))&amp;":"&amp;ADDRESS(ROW(CB351)+2,COLUMN(CB351))))=5,AVERAGE(INDIRECT(ADDRESS(ROW(CB351)-2,COLUMN(CB351))&amp;":"&amp;ADDRESS(ROW(CB351)+2,COLUMN(CB351)))),""),"")</f>
        <v/>
      </c>
      <c r="CL351" s="39" t="b">
        <v>0</v>
      </c>
      <c r="CM351" s="40" t="n"/>
      <c r="CN351" s="40" t="n"/>
      <c r="CO351" s="40" t="n"/>
    </row>
    <row r="352" ht="15.75" customHeight="1" s="38">
      <c r="A352" s="29" t="n">
        <v>44400</v>
      </c>
      <c r="D352" s="31" t="inlineStr">
        <is>
          <t>O</t>
        </is>
      </c>
      <c r="E352" s="31" t="str">
        <f>"PS"</f>
        <v>PS</v>
      </c>
      <c r="F352" s="30">
        <f>FALSE</f>
        <v>0</v>
      </c>
      <c r="G352" s="30" t="n">
        <v>2</v>
      </c>
      <c r="AK352" s="43" t="n">
        <v>27.076</v>
      </c>
      <c r="BF352" s="42" t="n">
        <v>1307.597608232964</v>
      </c>
      <c r="BG352" s="42" t="n"/>
      <c r="BH352" s="32" t="str">
        <f>IF(ROW()&gt;=2+1,IF(COUNT(INDIRECT(ADDRESS(ROW(BF352)-2,COLUMN(BF352))&amp;":"&amp;ADDRESS(ROW(BF352)+2,COLUMN(BF352))))=5,AVERAGE(INDIRECT(ADDRESS(ROW(BF352)-2,COLUMN(BF352))&amp;":"&amp;ADDRESS(ROW(BF352)+2,COLUMN(BF352)))),""),"")</f>
        <v/>
      </c>
      <c r="BL352" s="36" t="n">
        <v>8.956454806473892e-05</v>
      </c>
      <c r="BM352" s="36" t="n">
        <v>7.347740420470173e-06</v>
      </c>
      <c r="BN352" s="36" t="n"/>
      <c r="BO352" s="36" t="n"/>
      <c r="BP352" s="36" t="n"/>
      <c r="BQ352" s="36" t="n">
        <v>0.0001147454111530233</v>
      </c>
      <c r="BR352" s="36" t="n">
        <v>2.923211327608742e-05</v>
      </c>
      <c r="BS352" s="36" t="n">
        <v>0.0001021549796088811</v>
      </c>
      <c r="BT352" s="36" t="n"/>
      <c r="BU352" s="37" t="str">
        <f>IF(ROW()&gt;=2+1,IF(COUNT(INDIRECT(ADDRESS(ROW(BS352)-2,COLUMN(BS352))&amp;":"&amp;ADDRESS(ROW(BS352)+2,COLUMN(BS352))))=5,AVERAGE(INDIRECT(ADDRESS(ROW(BS352)-2,COLUMN(BS352))&amp;":"&amp;ADDRESS(ROW(BS352)+2,COLUMN(BS352)))),""),"")</f>
        <v/>
      </c>
      <c r="CB352" s="42" t="n">
        <v>191000.7826345891</v>
      </c>
      <c r="CC352" s="42" t="n"/>
      <c r="CD352" s="32" t="str">
        <f>IF(ROW()&gt;=2+1,IF(COUNT(INDIRECT(ADDRESS(ROW(CB352)-2,COLUMN(CB352))&amp;":"&amp;ADDRESS(ROW(CB352)+2,COLUMN(CB352))))=5,AVERAGE(INDIRECT(ADDRESS(ROW(CB352)-2,COLUMN(CB352))&amp;":"&amp;ADDRESS(ROW(CB352)+2,COLUMN(CB352)))),""),"")</f>
        <v/>
      </c>
      <c r="CL352" s="39" t="b">
        <v>0</v>
      </c>
      <c r="CM352" s="40" t="n"/>
      <c r="CN352" s="40" t="n"/>
      <c r="CO352" s="40" t="n"/>
    </row>
    <row r="353" ht="15.75" customHeight="1" s="38">
      <c r="A353" s="29" t="n">
        <v>44401</v>
      </c>
      <c r="D353" s="31" t="inlineStr">
        <is>
          <t>O</t>
        </is>
      </c>
      <c r="E353" s="31" t="str">
        <f>"PS"</f>
        <v>PS</v>
      </c>
      <c r="F353" s="30">
        <f>FALSE</f>
        <v>0</v>
      </c>
      <c r="G353" s="30" t="n">
        <v>2</v>
      </c>
      <c r="AK353" s="43" t="n">
        <v>27.568</v>
      </c>
      <c r="BF353" s="42" t="n">
        <v>969.1763774347223</v>
      </c>
      <c r="BG353" s="42" t="n"/>
      <c r="BH353" s="32" t="str">
        <f>IF(ROW()&gt;=2+1,IF(COUNT(INDIRECT(ADDRESS(ROW(BF353)-2,COLUMN(BF353))&amp;":"&amp;ADDRESS(ROW(BF353)+2,COLUMN(BF353))))=5,AVERAGE(INDIRECT(ADDRESS(ROW(BF353)-2,COLUMN(BF353))&amp;":"&amp;ADDRESS(ROW(BF353)+2,COLUMN(BF353)))),""),"")</f>
        <v/>
      </c>
      <c r="BL353" s="36" t="n">
        <v>0.0001042025837156461</v>
      </c>
      <c r="BM353" s="36" t="n">
        <v>1.414835749286574e-05</v>
      </c>
      <c r="BN353" s="36" t="n"/>
      <c r="BO353" s="36" t="n"/>
      <c r="BP353" s="36" t="n"/>
      <c r="BQ353" s="36" t="n">
        <v>0.0001106785143386737</v>
      </c>
      <c r="BR353" s="36" t="n">
        <v>7.227658298191092e-06</v>
      </c>
      <c r="BS353" s="36" t="n">
        <v>0.0001074405490271599</v>
      </c>
      <c r="BT353" s="36" t="n"/>
      <c r="BU353" s="37" t="str">
        <f>IF(ROW()&gt;=2+1,IF(COUNT(INDIRECT(ADDRESS(ROW(BS353)-2,COLUMN(BS353))&amp;":"&amp;ADDRESS(ROW(BS353)+2,COLUMN(BS353))))=5,AVERAGE(INDIRECT(ADDRESS(ROW(BS353)-2,COLUMN(BS353))&amp;":"&amp;ADDRESS(ROW(BS353)+2,COLUMN(BS353)))),""),"")</f>
        <v/>
      </c>
      <c r="CB353" s="42" t="n">
        <v>162540.5702595773</v>
      </c>
      <c r="CC353" s="42" t="n"/>
      <c r="CD353" s="32" t="str">
        <f>IF(ROW()&gt;=2+1,IF(COUNT(INDIRECT(ADDRESS(ROW(CB353)-2,COLUMN(CB353))&amp;":"&amp;ADDRESS(ROW(CB353)+2,COLUMN(CB353))))=5,AVERAGE(INDIRECT(ADDRESS(ROW(CB353)-2,COLUMN(CB353))&amp;":"&amp;ADDRESS(ROW(CB353)+2,COLUMN(CB353)))),""),"")</f>
        <v/>
      </c>
      <c r="CL353" s="39" t="b">
        <v>0</v>
      </c>
      <c r="CM353" s="40" t="n"/>
      <c r="CN353" s="40" t="n"/>
      <c r="CO353" s="40" t="n"/>
    </row>
    <row r="354" ht="15.75" customHeight="1" s="38">
      <c r="A354" s="29" t="n">
        <v>44402</v>
      </c>
      <c r="D354" s="31" t="inlineStr">
        <is>
          <t>O</t>
        </is>
      </c>
      <c r="E354" s="31" t="str">
        <f>"PS"</f>
        <v>PS</v>
      </c>
      <c r="F354" s="30">
        <f>FALSE</f>
        <v>0</v>
      </c>
      <c r="G354" s="30" t="n">
        <v>2</v>
      </c>
      <c r="AK354" s="43" t="n">
        <v>27.922</v>
      </c>
      <c r="BF354" s="42" t="n">
        <v>670.7040408894026</v>
      </c>
      <c r="BG354" s="42" t="n"/>
      <c r="BH354" s="32" t="str">
        <f>IF(ROW()&gt;=2+1,IF(COUNT(INDIRECT(ADDRESS(ROW(BF354)-2,COLUMN(BF354))&amp;":"&amp;ADDRESS(ROW(BF354)+2,COLUMN(BF354))))=5,AVERAGE(INDIRECT(ADDRESS(ROW(BF354)-2,COLUMN(BF354))&amp;":"&amp;ADDRESS(ROW(BF354)+2,COLUMN(BF354)))),""),"")</f>
        <v/>
      </c>
      <c r="BL354" s="36" t="n">
        <v>8.623732086908317e-05</v>
      </c>
      <c r="BM354" s="36" t="n">
        <v>2.204537453113344e-05</v>
      </c>
      <c r="BN354" s="36" t="n"/>
      <c r="BO354" s="36" t="n"/>
      <c r="BP354" s="36" t="n"/>
      <c r="BQ354" s="36" t="n">
        <v>0.000105928995737076</v>
      </c>
      <c r="BR354" s="36" t="n">
        <v>7.824798296238323e-06</v>
      </c>
      <c r="BS354" s="36" t="n">
        <v>9.608315830307958e-05</v>
      </c>
      <c r="BT354" s="36" t="n"/>
      <c r="BU354" s="37" t="str">
        <f>IF(ROW()&gt;=2+1,IF(COUNT(INDIRECT(ADDRESS(ROW(BS354)-2,COLUMN(BS354))&amp;":"&amp;ADDRESS(ROW(BS354)+2,COLUMN(BS354))))=5,AVERAGE(INDIRECT(ADDRESS(ROW(BS354)-2,COLUMN(BS354))&amp;":"&amp;ADDRESS(ROW(BS354)+2,COLUMN(BS354)))),""),"")</f>
        <v/>
      </c>
      <c r="CB354" s="42" t="n">
        <v>116975.8150114185</v>
      </c>
      <c r="CC354" s="42" t="n"/>
      <c r="CD354" s="32" t="str">
        <f>IF(ROW()&gt;=2+1,IF(COUNT(INDIRECT(ADDRESS(ROW(CB354)-2,COLUMN(CB354))&amp;":"&amp;ADDRESS(ROW(CB354)+2,COLUMN(CB354))))=5,AVERAGE(INDIRECT(ADDRESS(ROW(CB354)-2,COLUMN(CB354))&amp;":"&amp;ADDRESS(ROW(CB354)+2,COLUMN(CB354)))),""),"")</f>
        <v/>
      </c>
      <c r="CL354" s="39" t="b">
        <v>0</v>
      </c>
      <c r="CM354" s="40" t="n"/>
      <c r="CN354" s="40" t="n"/>
      <c r="CO354" s="40" t="n"/>
    </row>
    <row r="355" ht="15.75" customHeight="1" s="38">
      <c r="A355" s="29" t="n">
        <v>44403</v>
      </c>
      <c r="D355" s="31" t="inlineStr">
        <is>
          <t>O</t>
        </is>
      </c>
      <c r="E355" s="31" t="str">
        <f>"PS"</f>
        <v>PS</v>
      </c>
      <c r="F355" s="30">
        <f>FALSE</f>
        <v>0</v>
      </c>
      <c r="G355" s="30" t="n">
        <v>2</v>
      </c>
      <c r="AK355" s="43" t="n">
        <v>26.656</v>
      </c>
      <c r="BF355" s="42" t="n">
        <v>1646.833235569607</v>
      </c>
      <c r="BG355" s="42" t="n"/>
      <c r="BH355" s="32" t="str">
        <f>IF(ROW()&gt;=2+1,IF(COUNT(INDIRECT(ADDRESS(ROW(BF355)-2,COLUMN(BF355))&amp;":"&amp;ADDRESS(ROW(BF355)+2,COLUMN(BF355))))=5,AVERAGE(INDIRECT(ADDRESS(ROW(BF355)-2,COLUMN(BF355))&amp;":"&amp;ADDRESS(ROW(BF355)+2,COLUMN(BF355)))),""),"")</f>
        <v/>
      </c>
      <c r="BL355" s="36" t="n">
        <v>0.0001273744085734928</v>
      </c>
      <c r="BM355" s="36" t="n">
        <v>2.276788799053134e-05</v>
      </c>
      <c r="BN355" s="36" t="n"/>
      <c r="BO355" s="36" t="n"/>
      <c r="BP355" s="36" t="n"/>
      <c r="BQ355" s="36" t="n">
        <v>0.0001453557161541589</v>
      </c>
      <c r="BR355" s="36" t="n">
        <v>2.634381682531816e-05</v>
      </c>
      <c r="BS355" s="36" t="n">
        <v>0.0001363650623638259</v>
      </c>
      <c r="BT355" s="36" t="n"/>
      <c r="BU355" s="37" t="str">
        <f>IF(ROW()&gt;=2+1,IF(COUNT(INDIRECT(ADDRESS(ROW(BS355)-2,COLUMN(BS355))&amp;":"&amp;ADDRESS(ROW(BS355)+2,COLUMN(BS355))))=5,AVERAGE(INDIRECT(ADDRESS(ROW(BS355)-2,COLUMN(BS355))&amp;":"&amp;ADDRESS(ROW(BS355)+2,COLUMN(BS355)))),""),"")</f>
        <v/>
      </c>
      <c r="CB355" s="42" t="n">
        <v>285770.854285305</v>
      </c>
      <c r="CC355" s="42" t="n"/>
      <c r="CD355" s="32" t="str">
        <f>IF(ROW()&gt;=2+1,IF(COUNT(INDIRECT(ADDRESS(ROW(CB355)-2,COLUMN(CB355))&amp;":"&amp;ADDRESS(ROW(CB355)+2,COLUMN(CB355))))=5,AVERAGE(INDIRECT(ADDRESS(ROW(CB355)-2,COLUMN(CB355))&amp;":"&amp;ADDRESS(ROW(CB355)+2,COLUMN(CB355)))),""),"")</f>
        <v/>
      </c>
      <c r="CL355" s="39" t="b">
        <v>0</v>
      </c>
      <c r="CM355" s="40" t="n"/>
      <c r="CN355" s="40" t="n"/>
      <c r="CO355" s="40" t="n"/>
    </row>
    <row r="356" ht="15.75" customHeight="1" s="38">
      <c r="A356" s="29" t="n">
        <v>44404</v>
      </c>
      <c r="D356" s="31" t="inlineStr">
        <is>
          <t>O</t>
        </is>
      </c>
      <c r="E356" s="31" t="str">
        <f>"PS"</f>
        <v>PS</v>
      </c>
      <c r="F356" s="30">
        <f>FALSE</f>
        <v>0</v>
      </c>
      <c r="G356" s="30" t="n">
        <v>2</v>
      </c>
      <c r="AK356" s="43" t="n">
        <v>27.248</v>
      </c>
      <c r="BF356" s="42" t="n">
        <v>2323.348459152998</v>
      </c>
      <c r="BG356" s="42" t="n"/>
      <c r="BH356" s="32" t="str">
        <f>IF(ROW()&gt;=2+1,IF(COUNT(INDIRECT(ADDRESS(ROW(BF356)-2,COLUMN(BF356))&amp;":"&amp;ADDRESS(ROW(BF356)+2,COLUMN(BF356))))=5,AVERAGE(INDIRECT(ADDRESS(ROW(BF356)-2,COLUMN(BF356))&amp;":"&amp;ADDRESS(ROW(BF356)+2,COLUMN(BF356)))),""),"")</f>
        <v/>
      </c>
      <c r="BL356" s="36" t="n">
        <v>0.0001753643644739621</v>
      </c>
      <c r="BM356" s="36" t="n">
        <v>1.637652941080336e-05</v>
      </c>
      <c r="BN356" s="36" t="n"/>
      <c r="BO356" s="36" t="n"/>
      <c r="BP356" s="36" t="n"/>
      <c r="BQ356" s="36" t="n">
        <v>0.0001913116181523246</v>
      </c>
      <c r="BR356" s="36" t="n">
        <v>2.906761417579846e-05</v>
      </c>
      <c r="BS356" s="36" t="n">
        <v>0.0001833379913131433</v>
      </c>
      <c r="BT356" s="36" t="n"/>
      <c r="BU356" s="37" t="str">
        <f>IF(ROW()&gt;=2+1,IF(COUNT(INDIRECT(ADDRESS(ROW(BS356)-2,COLUMN(BS356))&amp;":"&amp;ADDRESS(ROW(BS356)+2,COLUMN(BS356))))=5,AVERAGE(INDIRECT(ADDRESS(ROW(BS356)-2,COLUMN(BS356))&amp;":"&amp;ADDRESS(ROW(BS356)+2,COLUMN(BS356)))),""),"")</f>
        <v/>
      </c>
      <c r="CB356" s="42" t="n">
        <v>428227.9712487849</v>
      </c>
      <c r="CC356" s="42" t="n"/>
      <c r="CD356" s="32" t="str">
        <f>IF(ROW()&gt;=2+1,IF(COUNT(INDIRECT(ADDRESS(ROW(CB356)-2,COLUMN(CB356))&amp;":"&amp;ADDRESS(ROW(CB356)+2,COLUMN(CB356))))=5,AVERAGE(INDIRECT(ADDRESS(ROW(CB356)-2,COLUMN(CB356))&amp;":"&amp;ADDRESS(ROW(CB356)+2,COLUMN(CB356)))),""),"")</f>
        <v/>
      </c>
      <c r="CL356" s="39" t="b">
        <v>0</v>
      </c>
      <c r="CM356" s="40" t="n"/>
      <c r="CN356" s="40" t="n"/>
      <c r="CO356" s="40" t="n"/>
    </row>
    <row r="357" ht="15.75" customHeight="1" s="38">
      <c r="A357" s="29" t="n">
        <v>44405</v>
      </c>
      <c r="D357" s="31" t="inlineStr">
        <is>
          <t>O</t>
        </is>
      </c>
      <c r="E357" s="31" t="str">
        <f>"PS"</f>
        <v>PS</v>
      </c>
      <c r="F357" s="30">
        <f>FALSE</f>
        <v>0</v>
      </c>
      <c r="G357" s="30" t="n">
        <v>2</v>
      </c>
      <c r="AK357" s="43" t="n">
        <v>26.953</v>
      </c>
      <c r="BF357" s="42" t="n">
        <v>4848.311848211111</v>
      </c>
      <c r="BG357" s="42" t="n"/>
      <c r="BH357" s="32" t="str">
        <f>IF(ROW()&gt;=2+1,IF(COUNT(INDIRECT(ADDRESS(ROW(BF357)-2,COLUMN(BF357))&amp;":"&amp;ADDRESS(ROW(BF357)+2,COLUMN(BF357))))=5,AVERAGE(INDIRECT(ADDRESS(ROW(BF357)-2,COLUMN(BF357))&amp;":"&amp;ADDRESS(ROW(BF357)+2,COLUMN(BF357)))),""),"")</f>
        <v/>
      </c>
      <c r="BL357" s="36" t="n">
        <v>0.0003727897398240656</v>
      </c>
      <c r="BM357" s="36" t="n">
        <v>7.220419468323304e-05</v>
      </c>
      <c r="BN357" s="36" t="n"/>
      <c r="BO357" s="36" t="n"/>
      <c r="BP357" s="36" t="n"/>
      <c r="BQ357" s="36" t="n">
        <v>0.0002422598604699602</v>
      </c>
      <c r="BR357" s="36" t="n">
        <v>4.671961937712373e-05</v>
      </c>
      <c r="BS357" s="36" t="n">
        <v>0.0003075248001470129</v>
      </c>
      <c r="BT357" s="36" t="n"/>
      <c r="BU357" s="37" t="str">
        <f>IF(ROW()&gt;=2+1,IF(COUNT(INDIRECT(ADDRESS(ROW(BS357)-2,COLUMN(BS357))&amp;":"&amp;ADDRESS(ROW(BS357)+2,COLUMN(BS357))))=5,AVERAGE(INDIRECT(ADDRESS(ROW(BS357)-2,COLUMN(BS357))&amp;":"&amp;ADDRESS(ROW(BS357)+2,COLUMN(BS357)))),""),"")</f>
        <v/>
      </c>
      <c r="CB357" s="42" t="n">
        <v>804383.4187367056</v>
      </c>
      <c r="CC357" s="42" t="n"/>
      <c r="CD357" s="32" t="str">
        <f>IF(ROW()&gt;=2+1,IF(COUNT(INDIRECT(ADDRESS(ROW(CB357)-2,COLUMN(CB357))&amp;":"&amp;ADDRESS(ROW(CB357)+2,COLUMN(CB357))))=5,AVERAGE(INDIRECT(ADDRESS(ROW(CB357)-2,COLUMN(CB357))&amp;":"&amp;ADDRESS(ROW(CB357)+2,COLUMN(CB357)))),""),"")</f>
        <v/>
      </c>
      <c r="CL357" s="39" t="b">
        <v>0</v>
      </c>
      <c r="CM357" s="40" t="n"/>
      <c r="CN357" s="40" t="n"/>
      <c r="CO357" s="40" t="n"/>
    </row>
    <row r="358" ht="15.75" customHeight="1" s="38">
      <c r="A358" s="29" t="n">
        <v>44406</v>
      </c>
      <c r="D358" s="31" t="inlineStr">
        <is>
          <t>O</t>
        </is>
      </c>
      <c r="E358" s="31" t="str">
        <f>"PS"</f>
        <v>PS</v>
      </c>
      <c r="F358" s="30">
        <f>FALSE</f>
        <v>0</v>
      </c>
      <c r="G358" s="30" t="n">
        <v>2</v>
      </c>
      <c r="AK358" s="43" t="n">
        <v>27.688</v>
      </c>
      <c r="BF358" s="42" t="n">
        <v>1412.316130678035</v>
      </c>
      <c r="BG358" s="42" t="n"/>
      <c r="BH358" s="32" t="str">
        <f>IF(ROW()&gt;=2+1,IF(COUNT(INDIRECT(ADDRESS(ROW(BF358)-2,COLUMN(BF358))&amp;":"&amp;ADDRESS(ROW(BF358)+2,COLUMN(BF358))))=5,AVERAGE(INDIRECT(ADDRESS(ROW(BF358)-2,COLUMN(BF358))&amp;":"&amp;ADDRESS(ROW(BF358)+2,COLUMN(BF358)))),""),"")</f>
        <v/>
      </c>
      <c r="BL358" s="36" t="n">
        <v>0.0002476807241990823</v>
      </c>
      <c r="BM358" s="36" t="n">
        <v>2.756223811989322e-05</v>
      </c>
      <c r="BN358" s="36" t="n"/>
      <c r="BO358" s="36" t="n"/>
      <c r="BP358" s="36" t="n"/>
      <c r="BQ358" s="36" t="n">
        <v>0.0001741860931027648</v>
      </c>
      <c r="BR358" s="36" t="n">
        <v>3.950433641489583e-05</v>
      </c>
      <c r="BS358" s="36" t="n">
        <v>0.0002109334086509236</v>
      </c>
      <c r="BT358" s="36" t="n"/>
      <c r="BU358" s="37" t="str">
        <f>IF(ROW()&gt;=2+1,IF(COUNT(INDIRECT(ADDRESS(ROW(BS358)-2,COLUMN(BS358))&amp;":"&amp;ADDRESS(ROW(BS358)+2,COLUMN(BS358))))=5,AVERAGE(INDIRECT(ADDRESS(ROW(BS358)-2,COLUMN(BS358))&amp;":"&amp;ADDRESS(ROW(BS358)+2,COLUMN(BS358)))),""),"")</f>
        <v/>
      </c>
      <c r="CB358" s="42" t="n">
        <v>242748.8965409406</v>
      </c>
      <c r="CC358" s="42" t="n"/>
      <c r="CD358" s="32" t="str">
        <f>IF(ROW()&gt;=2+1,IF(COUNT(INDIRECT(ADDRESS(ROW(CB358)-2,COLUMN(CB358))&amp;":"&amp;ADDRESS(ROW(CB358)+2,COLUMN(CB358))))=5,AVERAGE(INDIRECT(ADDRESS(ROW(CB358)-2,COLUMN(CB358))&amp;":"&amp;ADDRESS(ROW(CB358)+2,COLUMN(CB358)))),""),"")</f>
        <v/>
      </c>
      <c r="CL358" s="39" t="b">
        <v>0</v>
      </c>
      <c r="CM358" s="40" t="n"/>
      <c r="CN358" s="40" t="n"/>
      <c r="CO358" s="40" t="n"/>
    </row>
    <row r="359" ht="15.75" customHeight="1" s="38">
      <c r="A359" s="29" t="n">
        <v>44407</v>
      </c>
      <c r="D359" s="31" t="inlineStr">
        <is>
          <t>O</t>
        </is>
      </c>
      <c r="E359" s="31" t="str">
        <f>"PS"</f>
        <v>PS</v>
      </c>
      <c r="F359" s="30">
        <f>FALSE</f>
        <v>0</v>
      </c>
      <c r="G359" s="30" t="n">
        <v>2</v>
      </c>
      <c r="AK359" s="43" t="n">
        <v>27.386</v>
      </c>
      <c r="BF359" s="42" t="n">
        <v>2981.868315296786</v>
      </c>
      <c r="BG359" s="42" t="n"/>
      <c r="BH359" s="32" t="str">
        <f>IF(ROW()&gt;=2+1,IF(COUNT(INDIRECT(ADDRESS(ROW(BF359)-2,COLUMN(BF359))&amp;":"&amp;ADDRESS(ROW(BF359)+2,COLUMN(BF359))))=5,AVERAGE(INDIRECT(ADDRESS(ROW(BF359)-2,COLUMN(BF359))&amp;":"&amp;ADDRESS(ROW(BF359)+2,COLUMN(BF359)))),""),"")</f>
        <v/>
      </c>
      <c r="BL359" s="36" t="n">
        <v>0.000519859806538123</v>
      </c>
      <c r="BM359" s="36" t="n">
        <v>0.0001098995765260764</v>
      </c>
      <c r="BN359" s="36" t="n"/>
      <c r="BO359" s="36" t="n"/>
      <c r="BP359" s="36" t="n"/>
      <c r="BQ359" s="36" t="n">
        <v>0.000111788222212756</v>
      </c>
      <c r="BR359" s="36" t="n">
        <v>9.249410766115584e-06</v>
      </c>
      <c r="BS359" s="36" t="n">
        <v>0.0003158240143754395</v>
      </c>
      <c r="BT359" s="36" t="n"/>
      <c r="BU359" s="37" t="str">
        <f>IF(ROW()&gt;=2+1,IF(COUNT(INDIRECT(ADDRESS(ROW(BS359)-2,COLUMN(BS359))&amp;":"&amp;ADDRESS(ROW(BS359)+2,COLUMN(BS359))))=5,AVERAGE(INDIRECT(ADDRESS(ROW(BS359)-2,COLUMN(BS359))&amp;":"&amp;ADDRESS(ROW(BS359)+2,COLUMN(BS359)))),""),"")</f>
        <v/>
      </c>
      <c r="CB359" s="42" t="n">
        <v>485455.6164011051</v>
      </c>
      <c r="CC359" s="42" t="n"/>
      <c r="CD359" s="32" t="str">
        <f>IF(ROW()&gt;=2+1,IF(COUNT(INDIRECT(ADDRESS(ROW(CB359)-2,COLUMN(CB359))&amp;":"&amp;ADDRESS(ROW(CB359)+2,COLUMN(CB359))))=5,AVERAGE(INDIRECT(ADDRESS(ROW(CB359)-2,COLUMN(CB359))&amp;":"&amp;ADDRESS(ROW(CB359)+2,COLUMN(CB359)))),""),"")</f>
        <v/>
      </c>
      <c r="CL359" s="39" t="b">
        <v>0</v>
      </c>
      <c r="CM359" s="40" t="n"/>
      <c r="CN359" s="40" t="n"/>
      <c r="CO359" s="40" t="n"/>
    </row>
    <row r="360" ht="15.75" customHeight="1" s="38">
      <c r="A360" s="29" t="n">
        <v>44408</v>
      </c>
      <c r="D360" s="31" t="inlineStr">
        <is>
          <t>O</t>
        </is>
      </c>
      <c r="E360" s="31" t="str">
        <f>"PS"</f>
        <v>PS</v>
      </c>
      <c r="F360" s="30">
        <f>FALSE</f>
        <v>0</v>
      </c>
      <c r="G360" s="30" t="n">
        <v>2</v>
      </c>
      <c r="AK360" s="43" t="n">
        <v>27.157</v>
      </c>
      <c r="BF360" s="42" t="n">
        <v>2429.651981058096</v>
      </c>
      <c r="BG360" s="42" t="n"/>
      <c r="BH360" s="32" t="str">
        <f>IF(ROW()&gt;=2+1,IF(COUNT(INDIRECT(ADDRESS(ROW(BF360)-2,COLUMN(BF360))&amp;":"&amp;ADDRESS(ROW(BF360)+2,COLUMN(BF360))))=5,AVERAGE(INDIRECT(ADDRESS(ROW(BF360)-2,COLUMN(BF360))&amp;":"&amp;ADDRESS(ROW(BF360)+2,COLUMN(BF360)))),""),"")</f>
        <v/>
      </c>
      <c r="BL360" s="36" t="n">
        <v>0.0001724776189410728</v>
      </c>
      <c r="BM360" s="36" t="n">
        <v>2.029483955545295e-05</v>
      </c>
      <c r="BN360" s="36" t="n"/>
      <c r="BO360" s="36" t="n"/>
      <c r="BP360" s="36" t="n"/>
      <c r="BQ360" s="36" t="n">
        <v>0.0002364857340923602</v>
      </c>
      <c r="BR360" s="36" t="n">
        <v>4.873265039355507e-05</v>
      </c>
      <c r="BS360" s="36" t="n">
        <v>0.0002044816765167165</v>
      </c>
      <c r="BT360" s="36" t="n"/>
      <c r="BU360" s="37" t="str">
        <f>IF(ROW()&gt;=2+1,IF(COUNT(INDIRECT(ADDRESS(ROW(BS360)-2,COLUMN(BS360))&amp;":"&amp;ADDRESS(ROW(BS360)+2,COLUMN(BS360))))=5,AVERAGE(INDIRECT(ADDRESS(ROW(BS360)-2,COLUMN(BS360))&amp;":"&amp;ADDRESS(ROW(BS360)+2,COLUMN(BS360)))),""),"")</f>
        <v/>
      </c>
      <c r="CB360" s="42" t="n">
        <v>400321.6086590372</v>
      </c>
      <c r="CC360" s="42" t="n"/>
      <c r="CD360" s="32" t="str">
        <f>IF(ROW()&gt;=2+1,IF(COUNT(INDIRECT(ADDRESS(ROW(CB360)-2,COLUMN(CB360))&amp;":"&amp;ADDRESS(ROW(CB360)+2,COLUMN(CB360))))=5,AVERAGE(INDIRECT(ADDRESS(ROW(CB360)-2,COLUMN(CB360))&amp;":"&amp;ADDRESS(ROW(CB360)+2,COLUMN(CB360)))),""),"")</f>
        <v/>
      </c>
      <c r="CL360" s="39" t="b">
        <v>0</v>
      </c>
      <c r="CM360" s="40" t="n"/>
      <c r="CN360" s="40" t="n"/>
      <c r="CO360" s="40" t="n"/>
    </row>
    <row r="361" ht="15.75" customHeight="1" s="38">
      <c r="A361" s="29" t="n">
        <v>44409</v>
      </c>
      <c r="D361" s="31" t="inlineStr">
        <is>
          <t>O</t>
        </is>
      </c>
      <c r="E361" s="31" t="str">
        <f>"PS"</f>
        <v>PS</v>
      </c>
      <c r="F361" s="30">
        <f>FALSE</f>
        <v>0</v>
      </c>
      <c r="G361" s="30" t="n">
        <v>2</v>
      </c>
      <c r="AK361" s="43" t="n">
        <v>27.72</v>
      </c>
      <c r="BF361" s="42" t="n">
        <v>1342.057995678871</v>
      </c>
      <c r="BG361" s="42" t="n"/>
      <c r="BH361" s="32" t="str">
        <f>IF(ROW()&gt;=2+1,IF(COUNT(INDIRECT(ADDRESS(ROW(BF361)-2,COLUMN(BF361))&amp;":"&amp;ADDRESS(ROW(BF361)+2,COLUMN(BF361))))=5,AVERAGE(INDIRECT(ADDRESS(ROW(BF361)-2,COLUMN(BF361))&amp;":"&amp;ADDRESS(ROW(BF361)+2,COLUMN(BF361)))),""),"")</f>
        <v/>
      </c>
      <c r="BL361" s="36" t="n">
        <v>0.0001167250015128237</v>
      </c>
      <c r="BM361" s="36" t="n">
        <v>3.077789478423767e-05</v>
      </c>
      <c r="BN361" s="36" t="n"/>
      <c r="BO361" s="36" t="n"/>
      <c r="BP361" s="36" t="n"/>
      <c r="BQ361" s="36" t="n">
        <v>0.0001641502196253273</v>
      </c>
      <c r="BR361" s="36" t="n">
        <v>3.137291373258598e-05</v>
      </c>
      <c r="BS361" s="36" t="n">
        <v>0.0001404376105690755</v>
      </c>
      <c r="BT361" s="36" t="n"/>
      <c r="BU361" s="37" t="str">
        <f>IF(ROW()&gt;=2+1,IF(COUNT(INDIRECT(ADDRESS(ROW(BS361)-2,COLUMN(BS361))&amp;":"&amp;ADDRESS(ROW(BS361)+2,COLUMN(BS361))))=5,AVERAGE(INDIRECT(ADDRESS(ROW(BS361)-2,COLUMN(BS361))&amp;":"&amp;ADDRESS(ROW(BS361)+2,COLUMN(BS361)))),""),"")</f>
        <v/>
      </c>
      <c r="CB361" s="42" t="n">
        <v>207931.7555605058</v>
      </c>
      <c r="CC361" s="42" t="n"/>
      <c r="CD361" s="32" t="str">
        <f>IF(ROW()&gt;=2+1,IF(COUNT(INDIRECT(ADDRESS(ROW(CB361)-2,COLUMN(CB361))&amp;":"&amp;ADDRESS(ROW(CB361)+2,COLUMN(CB361))))=5,AVERAGE(INDIRECT(ADDRESS(ROW(CB361)-2,COLUMN(CB361))&amp;":"&amp;ADDRESS(ROW(CB361)+2,COLUMN(CB361)))),""),"")</f>
        <v/>
      </c>
      <c r="CL361" s="39" t="b">
        <v>0</v>
      </c>
      <c r="CM361" s="40" t="n"/>
      <c r="CN361" s="40" t="n"/>
      <c r="CO361" s="40" t="n"/>
    </row>
    <row r="362" ht="15.75" customHeight="1" s="38">
      <c r="A362" s="29" t="n">
        <v>44410</v>
      </c>
      <c r="D362" s="31" t="inlineStr">
        <is>
          <t>O</t>
        </is>
      </c>
      <c r="E362" s="31" t="str">
        <f>"PS"</f>
        <v>PS</v>
      </c>
      <c r="F362" s="30">
        <f>FALSE</f>
        <v>0</v>
      </c>
      <c r="G362" s="30" t="n">
        <v>2</v>
      </c>
      <c r="AK362" s="43" t="n">
        <v>27.882</v>
      </c>
      <c r="BF362" s="42" t="n">
        <v>1304.108037102039</v>
      </c>
      <c r="BG362" s="42" t="n"/>
      <c r="BH362" s="32" t="str">
        <f>IF(ROW()&gt;=2+1,IF(COUNT(INDIRECT(ADDRESS(ROW(BF362)-2,COLUMN(BF362))&amp;":"&amp;ADDRESS(ROW(BF362)+2,COLUMN(BF362))))=5,AVERAGE(INDIRECT(ADDRESS(ROW(BF362)-2,COLUMN(BF362))&amp;":"&amp;ADDRESS(ROW(BF362)+2,COLUMN(BF362)))),""),"")</f>
        <v/>
      </c>
      <c r="BL362" s="36" t="n">
        <v>0.0001149971829179418</v>
      </c>
      <c r="BM362" s="36" t="n">
        <v>3.178822159212334e-05</v>
      </c>
      <c r="BN362" s="36" t="n"/>
      <c r="BO362" s="36" t="n"/>
      <c r="BP362" s="36" t="n"/>
      <c r="BQ362" s="36" t="n">
        <v>0.0001765814686162266</v>
      </c>
      <c r="BR362" s="36" t="n">
        <v>2.959503441352489e-05</v>
      </c>
      <c r="BS362" s="36" t="n">
        <v>0.0001457893257670842</v>
      </c>
      <c r="BT362" s="36" t="n"/>
      <c r="BU362" s="37" t="str">
        <f>IF(ROW()&gt;=2+1,IF(COUNT(INDIRECT(ADDRESS(ROW(BS362)-2,COLUMN(BS362))&amp;":"&amp;ADDRESS(ROW(BS362)+2,COLUMN(BS362))))=5,AVERAGE(INDIRECT(ADDRESS(ROW(BS362)-2,COLUMN(BS362))&amp;":"&amp;ADDRESS(ROW(BS362)+2,COLUMN(BS362)))),""),"")</f>
        <v/>
      </c>
      <c r="CB362" s="42" t="n">
        <v>185998.4087916783</v>
      </c>
      <c r="CC362" s="42" t="n"/>
      <c r="CD362" s="32" t="str">
        <f>IF(ROW()&gt;=2+1,IF(COUNT(INDIRECT(ADDRESS(ROW(CB362)-2,COLUMN(CB362))&amp;":"&amp;ADDRESS(ROW(CB362)+2,COLUMN(CB362))))=5,AVERAGE(INDIRECT(ADDRESS(ROW(CB362)-2,COLUMN(CB362))&amp;":"&amp;ADDRESS(ROW(CB362)+2,COLUMN(CB362)))),""),"")</f>
        <v/>
      </c>
      <c r="CL362" s="39" t="b">
        <v>0</v>
      </c>
      <c r="CM362" s="40" t="n"/>
      <c r="CN362" s="40" t="n"/>
      <c r="CO362" s="40" t="n"/>
    </row>
    <row r="363" ht="15.75" customHeight="1" s="38">
      <c r="A363" s="29" t="n">
        <v>44411</v>
      </c>
      <c r="D363" s="31" t="inlineStr">
        <is>
          <t>O</t>
        </is>
      </c>
      <c r="E363" s="31" t="str">
        <f>"PS"</f>
        <v>PS</v>
      </c>
      <c r="F363" s="30">
        <f>FALSE</f>
        <v>0</v>
      </c>
      <c r="G363" s="30" t="n">
        <v>2</v>
      </c>
      <c r="AK363" s="43" t="n">
        <v>26.814</v>
      </c>
      <c r="BF363" s="42" t="n">
        <v>3388.265327096898</v>
      </c>
      <c r="BG363" s="42" t="n"/>
      <c r="BH363" s="32" t="str">
        <f>IF(ROW()&gt;=2+1,IF(COUNT(INDIRECT(ADDRESS(ROW(BF363)-2,COLUMN(BF363))&amp;":"&amp;ADDRESS(ROW(BF363)+2,COLUMN(BF363))))=5,AVERAGE(INDIRECT(ADDRESS(ROW(BF363)-2,COLUMN(BF363))&amp;":"&amp;ADDRESS(ROW(BF363)+2,COLUMN(BF363)))),""),"")</f>
        <v/>
      </c>
      <c r="BL363" s="36" t="n">
        <v>0.0002310038490781756</v>
      </c>
      <c r="BM363" s="36" t="n">
        <v>9.108551643733936e-06</v>
      </c>
      <c r="BN363" s="36" t="n"/>
      <c r="BO363" s="36" t="n"/>
      <c r="BP363" s="36" t="n"/>
      <c r="BQ363" s="36" t="n">
        <v>0.0002387361747113058</v>
      </c>
      <c r="BR363" s="36" t="n">
        <v>7.635259432648254e-06</v>
      </c>
      <c r="BS363" s="36" t="n">
        <v>0.0002348700118947407</v>
      </c>
      <c r="BT363" s="36" t="n"/>
      <c r="BU363" s="37" t="str">
        <f>IF(ROW()&gt;=2+1,IF(COUNT(INDIRECT(ADDRESS(ROW(BS363)-2,COLUMN(BS363))&amp;":"&amp;ADDRESS(ROW(BS363)+2,COLUMN(BS363))))=5,AVERAGE(INDIRECT(ADDRESS(ROW(BS363)-2,COLUMN(BS363))&amp;":"&amp;ADDRESS(ROW(BS363)+2,COLUMN(BS363)))),""),"")</f>
        <v/>
      </c>
      <c r="CB363" s="42" t="n">
        <v>551618.0659146928</v>
      </c>
      <c r="CC363" s="42" t="n"/>
      <c r="CD363" s="32" t="str">
        <f>IF(ROW()&gt;=2+1,IF(COUNT(INDIRECT(ADDRESS(ROW(CB363)-2,COLUMN(CB363))&amp;":"&amp;ADDRESS(ROW(CB363)+2,COLUMN(CB363))))=5,AVERAGE(INDIRECT(ADDRESS(ROW(CB363)-2,COLUMN(CB363))&amp;":"&amp;ADDRESS(ROW(CB363)+2,COLUMN(CB363)))),""),"")</f>
        <v/>
      </c>
      <c r="CL363" s="39" t="b">
        <v>0</v>
      </c>
      <c r="CM363" s="40" t="n"/>
      <c r="CN363" s="40" t="n"/>
      <c r="CO363" s="40" t="n"/>
    </row>
    <row r="364" ht="15.75" customHeight="1" s="38">
      <c r="A364" s="29" t="n">
        <v>44412</v>
      </c>
      <c r="D364" s="31" t="inlineStr">
        <is>
          <t>O</t>
        </is>
      </c>
      <c r="E364" s="31" t="str">
        <f>"PS"</f>
        <v>PS</v>
      </c>
      <c r="F364" s="30">
        <f>FALSE</f>
        <v>0</v>
      </c>
      <c r="G364" s="30" t="n">
        <v>2</v>
      </c>
      <c r="AK364" s="43" t="n">
        <v>27.255</v>
      </c>
      <c r="BF364" s="42" t="n">
        <v>1428.883323415492</v>
      </c>
      <c r="BG364" s="42" t="n"/>
      <c r="BH364" s="32" t="str">
        <f>IF(ROW()&gt;=2+1,IF(COUNT(INDIRECT(ADDRESS(ROW(BF364)-2,COLUMN(BF364))&amp;":"&amp;ADDRESS(ROW(BF364)+2,COLUMN(BF364))))=5,AVERAGE(INDIRECT(ADDRESS(ROW(BF364)-2,COLUMN(BF364))&amp;":"&amp;ADDRESS(ROW(BF364)+2,COLUMN(BF364)))),""),"")</f>
        <v/>
      </c>
      <c r="BL364" s="36" t="n">
        <v>0.0001388688154493793</v>
      </c>
      <c r="BM364" s="36" t="n">
        <v>3.88009595936804e-05</v>
      </c>
      <c r="BN364" s="36" t="n"/>
      <c r="BO364" s="36" t="n"/>
      <c r="BP364" s="36" t="n"/>
      <c r="BQ364" s="36" t="n">
        <v>8.115757200280188e-05</v>
      </c>
      <c r="BR364" s="36" t="n">
        <v>3.209092856261628e-05</v>
      </c>
      <c r="BS364" s="36" t="n">
        <v>0.0001100131937260906</v>
      </c>
      <c r="BT364" s="36" t="n"/>
      <c r="BU364" s="37" t="str">
        <f>IF(ROW()&gt;=2+1,IF(COUNT(INDIRECT(ADDRESS(ROW(BS364)-2,COLUMN(BS364))&amp;":"&amp;ADDRESS(ROW(BS364)+2,COLUMN(BS364))))=5,AVERAGE(INDIRECT(ADDRESS(ROW(BS364)-2,COLUMN(BS364))&amp;":"&amp;ADDRESS(ROW(BS364)+2,COLUMN(BS364)))),""),"")</f>
        <v/>
      </c>
      <c r="CB364" s="42" t="n">
        <v>207270.2426863427</v>
      </c>
      <c r="CC364" s="42" t="n"/>
      <c r="CD364" s="32" t="str">
        <f>IF(ROW()&gt;=2+1,IF(COUNT(INDIRECT(ADDRESS(ROW(CB364)-2,COLUMN(CB364))&amp;":"&amp;ADDRESS(ROW(CB364)+2,COLUMN(CB364))))=5,AVERAGE(INDIRECT(ADDRESS(ROW(CB364)-2,COLUMN(CB364))&amp;":"&amp;ADDRESS(ROW(CB364)+2,COLUMN(CB364)))),""),"")</f>
        <v/>
      </c>
      <c r="CL364" s="39" t="b">
        <v>0</v>
      </c>
      <c r="CM364" s="40" t="n"/>
      <c r="CN364" s="40" t="n"/>
      <c r="CO364" s="40" t="n"/>
    </row>
    <row r="365" ht="15.75" customHeight="1" s="38">
      <c r="A365" s="29" t="n">
        <v>44413</v>
      </c>
      <c r="D365" s="31" t="inlineStr">
        <is>
          <t>O</t>
        </is>
      </c>
      <c r="E365" s="31" t="str">
        <f>"PS"</f>
        <v>PS</v>
      </c>
      <c r="F365" s="30">
        <f>FALSE</f>
        <v>0</v>
      </c>
      <c r="G365" s="30" t="n">
        <v>2</v>
      </c>
      <c r="AK365" s="43" t="n">
        <v>27.601</v>
      </c>
      <c r="BF365" s="42" t="n">
        <v>2034.271098295093</v>
      </c>
      <c r="BG365" s="42" t="n"/>
      <c r="BH365" s="32" t="str">
        <f>IF(ROW()&gt;=2+1,IF(COUNT(INDIRECT(ADDRESS(ROW(BF365)-2,COLUMN(BF365))&amp;":"&amp;ADDRESS(ROW(BF365)+2,COLUMN(BF365))))=5,AVERAGE(INDIRECT(ADDRESS(ROW(BF365)-2,COLUMN(BF365))&amp;":"&amp;ADDRESS(ROW(BF365)+2,COLUMN(BF365)))),""),"")</f>
        <v/>
      </c>
      <c r="BL365" s="36" t="n">
        <v>0.0003266003103725684</v>
      </c>
      <c r="BM365" s="36" t="n">
        <v>1.666831629166315e-05</v>
      </c>
      <c r="BN365" s="36" t="n"/>
      <c r="BO365" s="36" t="n"/>
      <c r="BP365" s="36" t="n"/>
      <c r="BQ365" s="36" t="n">
        <v>0.0002494109353882685</v>
      </c>
      <c r="BR365" s="36" t="n">
        <v>8.61430630972406e-06</v>
      </c>
      <c r="BS365" s="36" t="n">
        <v>0.0002880056228804185</v>
      </c>
      <c r="BT365" s="36" t="n"/>
      <c r="BU365" s="37" t="str">
        <f>IF(ROW()&gt;=2+1,IF(COUNT(INDIRECT(ADDRESS(ROW(BS365)-2,COLUMN(BS365))&amp;":"&amp;ADDRESS(ROW(BS365)+2,COLUMN(BS365))))=5,AVERAGE(INDIRECT(ADDRESS(ROW(BS365)-2,COLUMN(BS365))&amp;":"&amp;ADDRESS(ROW(BS365)+2,COLUMN(BS365)))),""),"")</f>
        <v/>
      </c>
      <c r="CB365" s="42" t="n">
        <v>285031.8949376168</v>
      </c>
      <c r="CC365" s="42" t="n"/>
      <c r="CD365" s="32" t="str">
        <f>IF(ROW()&gt;=2+1,IF(COUNT(INDIRECT(ADDRESS(ROW(CB365)-2,COLUMN(CB365))&amp;":"&amp;ADDRESS(ROW(CB365)+2,COLUMN(CB365))))=5,AVERAGE(INDIRECT(ADDRESS(ROW(CB365)-2,COLUMN(CB365))&amp;":"&amp;ADDRESS(ROW(CB365)+2,COLUMN(CB365)))),""),"")</f>
        <v/>
      </c>
      <c r="CL365" s="39" t="b">
        <v>0</v>
      </c>
      <c r="CM365" s="40" t="n"/>
      <c r="CN365" s="40" t="n"/>
      <c r="CO365" s="40" t="n"/>
    </row>
    <row r="366" ht="15.75" customHeight="1" s="38">
      <c r="A366" s="29" t="n">
        <v>44414</v>
      </c>
      <c r="D366" s="31" t="inlineStr">
        <is>
          <t>O</t>
        </is>
      </c>
      <c r="E366" s="31" t="str">
        <f>"PS"</f>
        <v>PS</v>
      </c>
      <c r="F366" s="30">
        <f>FALSE</f>
        <v>0</v>
      </c>
      <c r="G366" s="30" t="n">
        <v>2</v>
      </c>
      <c r="AK366" s="43" t="n">
        <v>27.465</v>
      </c>
      <c r="BF366" s="42" t="n">
        <v>751.0082745479671</v>
      </c>
      <c r="BG366" s="42" t="n"/>
      <c r="BH366" s="32" t="str">
        <f>IF(ROW()&gt;=2+1,IF(COUNT(INDIRECT(ADDRESS(ROW(BF366)-2,COLUMN(BF366))&amp;":"&amp;ADDRESS(ROW(BF366)+2,COLUMN(BF366))))=5,AVERAGE(INDIRECT(ADDRESS(ROW(BF366)-2,COLUMN(BF366))&amp;":"&amp;ADDRESS(ROW(BF366)+2,COLUMN(BF366)))),""),"")</f>
        <v/>
      </c>
      <c r="BL366" s="36" t="n">
        <v>0.0001102501665963538</v>
      </c>
      <c r="BM366" s="36" t="n">
        <v>8.949401070247016e-06</v>
      </c>
      <c r="BN366" s="36" t="n"/>
      <c r="BO366" s="36" t="n"/>
      <c r="BP366" s="36" t="n"/>
      <c r="BQ366" s="36" t="n">
        <v>7.130746700146963e-05</v>
      </c>
      <c r="BR366" s="36" t="n">
        <v>1.236290575770862e-05</v>
      </c>
      <c r="BS366" s="36" t="n">
        <v>9.07788167989117e-05</v>
      </c>
      <c r="BT366" s="36" t="n"/>
      <c r="BU366" s="37" t="str">
        <f>IF(ROW()&gt;=2+1,IF(COUNT(INDIRECT(ADDRESS(ROW(BS366)-2,COLUMN(BS366))&amp;":"&amp;ADDRESS(ROW(BS366)+2,COLUMN(BS366))))=5,AVERAGE(INDIRECT(ADDRESS(ROW(BS366)-2,COLUMN(BS366))&amp;":"&amp;ADDRESS(ROW(BS366)+2,COLUMN(BS366)))),""),"")</f>
        <v/>
      </c>
      <c r="CB366" s="42" t="n">
        <v>115972.5752763834</v>
      </c>
      <c r="CC366" s="42" t="n"/>
      <c r="CD366" s="32" t="str">
        <f>IF(ROW()&gt;=2+1,IF(COUNT(INDIRECT(ADDRESS(ROW(CB366)-2,COLUMN(CB366))&amp;":"&amp;ADDRESS(ROW(CB366)+2,COLUMN(CB366))))=5,AVERAGE(INDIRECT(ADDRESS(ROW(CB366)-2,COLUMN(CB366))&amp;":"&amp;ADDRESS(ROW(CB366)+2,COLUMN(CB366)))),""),"")</f>
        <v/>
      </c>
      <c r="CL366" s="39" t="b">
        <v>0</v>
      </c>
      <c r="CM366" s="40" t="n"/>
      <c r="CN366" s="40" t="n"/>
      <c r="CO366" s="40" t="n"/>
    </row>
    <row r="367" ht="15.75" customHeight="1" s="38">
      <c r="A367" s="29" t="n">
        <v>44415</v>
      </c>
      <c r="D367" s="31" t="inlineStr">
        <is>
          <t>O</t>
        </is>
      </c>
      <c r="E367" s="31" t="str">
        <f>"PS"</f>
        <v>PS</v>
      </c>
      <c r="F367" s="30">
        <f>FALSE</f>
        <v>0</v>
      </c>
      <c r="G367" s="30" t="n">
        <v>2</v>
      </c>
      <c r="AK367" s="43" t="n">
        <v>28.121</v>
      </c>
      <c r="BF367" s="42" t="n">
        <v>367.1616617033309</v>
      </c>
      <c r="BG367" s="42" t="n"/>
      <c r="BH367" s="32" t="str">
        <f>IF(ROW()&gt;=2+1,IF(COUNT(INDIRECT(ADDRESS(ROW(BF367)-2,COLUMN(BF367))&amp;":"&amp;ADDRESS(ROW(BF367)+2,COLUMN(BF367))))=5,AVERAGE(INDIRECT(ADDRESS(ROW(BF367)-2,COLUMN(BF367))&amp;":"&amp;ADDRESS(ROW(BF367)+2,COLUMN(BF367)))),""),"")</f>
        <v/>
      </c>
      <c r="BL367" s="36" t="n">
        <v>8.517335370171988e-05</v>
      </c>
      <c r="BM367" s="36" t="n">
        <v>6.38813169750769e-06</v>
      </c>
      <c r="BN367" s="36" t="n"/>
      <c r="BO367" s="36" t="n"/>
      <c r="BP367" s="36" t="n"/>
      <c r="BQ367" s="36" t="n">
        <v>2.981964634720774e-05</v>
      </c>
      <c r="BR367" s="36" t="n">
        <v>1.276365583172586e-05</v>
      </c>
      <c r="BS367" s="36" t="n">
        <v>5.749650002446381e-05</v>
      </c>
      <c r="BT367" s="36" t="n"/>
      <c r="BU367" s="37" t="str">
        <f>IF(ROW()&gt;=2+1,IF(COUNT(INDIRECT(ADDRESS(ROW(BS367)-2,COLUMN(BS367))&amp;":"&amp;ADDRESS(ROW(BS367)+2,COLUMN(BS367))))=5,AVERAGE(INDIRECT(ADDRESS(ROW(BS367)-2,COLUMN(BS367))&amp;":"&amp;ADDRESS(ROW(BS367)+2,COLUMN(BS367)))),""),"")</f>
        <v/>
      </c>
      <c r="CB367" s="42" t="n">
        <v>56005.92197207181</v>
      </c>
      <c r="CC367" s="42" t="n"/>
      <c r="CD367" s="32" t="str">
        <f>IF(ROW()&gt;=2+1,IF(COUNT(INDIRECT(ADDRESS(ROW(CB367)-2,COLUMN(CB367))&amp;":"&amp;ADDRESS(ROW(CB367)+2,COLUMN(CB367))))=5,AVERAGE(INDIRECT(ADDRESS(ROW(CB367)-2,COLUMN(CB367))&amp;":"&amp;ADDRESS(ROW(CB367)+2,COLUMN(CB367)))),""),"")</f>
        <v/>
      </c>
      <c r="CL367" s="39" t="b">
        <v>0</v>
      </c>
      <c r="CM367" s="40" t="n"/>
      <c r="CN367" s="40" t="n"/>
      <c r="CO367" s="40" t="n"/>
    </row>
    <row r="368" ht="15.75" customHeight="1" s="38">
      <c r="A368" s="29" t="n">
        <v>44416</v>
      </c>
      <c r="D368" s="31" t="inlineStr">
        <is>
          <t>O</t>
        </is>
      </c>
      <c r="E368" s="31" t="str">
        <f>"PS"</f>
        <v>PS</v>
      </c>
      <c r="F368" s="30">
        <f>FALSE</f>
        <v>0</v>
      </c>
      <c r="G368" s="30" t="n">
        <v>2</v>
      </c>
      <c r="AK368" s="43" t="n">
        <v>28.806</v>
      </c>
      <c r="BF368" s="42" t="n">
        <v>954.8020583636394</v>
      </c>
      <c r="BG368" s="42" t="n"/>
      <c r="BH368" s="32" t="str">
        <f>IF(ROW()&gt;=2+1,IF(COUNT(INDIRECT(ADDRESS(ROW(BF368)-2,COLUMN(BF368))&amp;":"&amp;ADDRESS(ROW(BF368)+2,COLUMN(BF368))))=5,AVERAGE(INDIRECT(ADDRESS(ROW(BF368)-2,COLUMN(BF368))&amp;":"&amp;ADDRESS(ROW(BF368)+2,COLUMN(BF368)))),""),"")</f>
        <v/>
      </c>
      <c r="BL368" s="36" t="n">
        <v>0.0001802326323166334</v>
      </c>
      <c r="BM368" s="36" t="n">
        <v>1.041733716957582e-05</v>
      </c>
      <c r="BN368" s="36" t="n"/>
      <c r="BO368" s="36" t="n"/>
      <c r="BP368" s="36" t="n"/>
      <c r="BQ368" s="36" t="n">
        <v>0.0001814748133706453</v>
      </c>
      <c r="BR368" s="36" t="n">
        <v>1.378106932193045e-05</v>
      </c>
      <c r="BS368" s="36" t="n">
        <v>0.0001808537228436394</v>
      </c>
      <c r="BT368" s="36" t="n"/>
      <c r="BU368" s="37" t="str">
        <f>IF(ROW()&gt;=2+1,IF(COUNT(INDIRECT(ADDRESS(ROW(BS368)-2,COLUMN(BS368))&amp;":"&amp;ADDRESS(ROW(BS368)+2,COLUMN(BS368))))=5,AVERAGE(INDIRECT(ADDRESS(ROW(BS368)-2,COLUMN(BS368))&amp;":"&amp;ADDRESS(ROW(BS368)+2,COLUMN(BS368)))),""),"")</f>
        <v/>
      </c>
      <c r="CB368" s="42" t="n">
        <v>154133.6962816423</v>
      </c>
      <c r="CC368" s="42" t="n"/>
      <c r="CD368" s="32" t="str">
        <f>IF(ROW()&gt;=2+1,IF(COUNT(INDIRECT(ADDRESS(ROW(CB368)-2,COLUMN(CB368))&amp;":"&amp;ADDRESS(ROW(CB368)+2,COLUMN(CB368))))=5,AVERAGE(INDIRECT(ADDRESS(ROW(CB368)-2,COLUMN(CB368))&amp;":"&amp;ADDRESS(ROW(CB368)+2,COLUMN(CB368)))),""),"")</f>
        <v/>
      </c>
      <c r="CL368" s="39" t="b">
        <v>0</v>
      </c>
      <c r="CM368" s="40" t="n"/>
      <c r="CN368" s="40" t="n"/>
      <c r="CO368" s="40" t="n"/>
    </row>
    <row r="369" ht="15.75" customHeight="1" s="38">
      <c r="A369" s="29" t="n">
        <v>44417</v>
      </c>
      <c r="D369" s="31" t="inlineStr">
        <is>
          <t>O</t>
        </is>
      </c>
      <c r="E369" s="31" t="str">
        <f>"PS"</f>
        <v>PS</v>
      </c>
      <c r="F369" s="30">
        <f>FALSE</f>
        <v>0</v>
      </c>
      <c r="G369" s="30" t="n">
        <v>2</v>
      </c>
      <c r="AK369" s="43" t="n">
        <v>28.434</v>
      </c>
      <c r="BF369" s="42" t="n">
        <v>1132.927480855329</v>
      </c>
      <c r="BG369" s="42" t="n"/>
      <c r="BH369" s="32" t="str">
        <f>IF(ROW()&gt;=2+1,IF(COUNT(INDIRECT(ADDRESS(ROW(BF369)-2,COLUMN(BF369))&amp;":"&amp;ADDRESS(ROW(BF369)+2,COLUMN(BF369))))=5,AVERAGE(INDIRECT(ADDRESS(ROW(BF369)-2,COLUMN(BF369))&amp;":"&amp;ADDRESS(ROW(BF369)+2,COLUMN(BF369)))),""),"")</f>
        <v/>
      </c>
      <c r="BL369" s="36" t="n">
        <v>0.0002528308152270673</v>
      </c>
      <c r="BM369" s="36" t="n">
        <v>1.293720133011431e-05</v>
      </c>
      <c r="BN369" s="36" t="n"/>
      <c r="BO369" s="36" t="n"/>
      <c r="BP369" s="36" t="n"/>
      <c r="BQ369" s="36" t="n">
        <v>0.0003117497308490041</v>
      </c>
      <c r="BR369" s="36" t="n">
        <v>4.947751628261415e-05</v>
      </c>
      <c r="BS369" s="36" t="n">
        <v>0.0002822902730380357</v>
      </c>
      <c r="BT369" s="36" t="n"/>
      <c r="BU369" s="37" t="str">
        <f>IF(ROW()&gt;=2+1,IF(COUNT(INDIRECT(ADDRESS(ROW(BS369)-2,COLUMN(BS369))&amp;":"&amp;ADDRESS(ROW(BS369)+2,COLUMN(BS369))))=5,AVERAGE(INDIRECT(ADDRESS(ROW(BS369)-2,COLUMN(BS369))&amp;":"&amp;ADDRESS(ROW(BS369)+2,COLUMN(BS369)))),""),"")</f>
        <v/>
      </c>
      <c r="CB369" s="42" t="n">
        <v>177852.6205820738</v>
      </c>
      <c r="CC369" s="42" t="n"/>
      <c r="CD369" s="32" t="str">
        <f>IF(ROW()&gt;=2+1,IF(COUNT(INDIRECT(ADDRESS(ROW(CB369)-2,COLUMN(CB369))&amp;":"&amp;ADDRESS(ROW(CB369)+2,COLUMN(CB369))))=5,AVERAGE(INDIRECT(ADDRESS(ROW(CB369)-2,COLUMN(CB369))&amp;":"&amp;ADDRESS(ROW(CB369)+2,COLUMN(CB369)))),""),"")</f>
        <v/>
      </c>
      <c r="CL369" s="39" t="b">
        <v>0</v>
      </c>
      <c r="CM369" s="40" t="n"/>
      <c r="CN369" s="40" t="n"/>
      <c r="CO369" s="40" t="n"/>
    </row>
    <row r="370" ht="15.75" customHeight="1" s="38">
      <c r="A370" s="29" t="n">
        <v>44418</v>
      </c>
      <c r="D370" s="31" t="inlineStr">
        <is>
          <t>O</t>
        </is>
      </c>
      <c r="E370" s="31" t="str">
        <f>"PS"</f>
        <v>PS</v>
      </c>
      <c r="F370" s="30">
        <f>FALSE</f>
        <v>0</v>
      </c>
      <c r="G370" s="30" t="n">
        <v>2</v>
      </c>
      <c r="AK370" s="43" t="n">
        <v>28.253</v>
      </c>
      <c r="BF370" s="42" t="n">
        <v>2252.237695756052</v>
      </c>
      <c r="BG370" s="42" t="n"/>
      <c r="BH370" s="32" t="str">
        <f>IF(ROW()&gt;=2+1,IF(COUNT(INDIRECT(ADDRESS(ROW(BF370)-2,COLUMN(BF370))&amp;":"&amp;ADDRESS(ROW(BF370)+2,COLUMN(BF370))))=5,AVERAGE(INDIRECT(ADDRESS(ROW(BF370)-2,COLUMN(BF370))&amp;":"&amp;ADDRESS(ROW(BF370)+2,COLUMN(BF370)))),""),"")</f>
        <v/>
      </c>
      <c r="BL370" s="36" t="n">
        <v>0.0005360929972468975</v>
      </c>
      <c r="BM370" s="36" t="n">
        <v>7.397240445053917e-05</v>
      </c>
      <c r="BN370" s="36" t="n"/>
      <c r="BO370" s="36" t="n"/>
      <c r="BP370" s="36" t="n"/>
      <c r="BQ370" s="36" t="n">
        <v>0.0005279159470800721</v>
      </c>
      <c r="BR370" s="36" t="n">
        <v>9.679544442847507e-05</v>
      </c>
      <c r="BS370" s="36" t="n">
        <v>0.0005320044721634848</v>
      </c>
      <c r="BT370" s="36" t="n"/>
      <c r="BU370" s="37" t="str">
        <f>IF(ROW()&gt;=2+1,IF(COUNT(INDIRECT(ADDRESS(ROW(BS370)-2,COLUMN(BS370))&amp;":"&amp;ADDRESS(ROW(BS370)+2,COLUMN(BS370))))=5,AVERAGE(INDIRECT(ADDRESS(ROW(BS370)-2,COLUMN(BS370))&amp;":"&amp;ADDRESS(ROW(BS370)+2,COLUMN(BS370)))),""),"")</f>
        <v/>
      </c>
      <c r="CB370" s="42" t="n">
        <v>398601.0273949059</v>
      </c>
      <c r="CC370" s="42" t="n"/>
      <c r="CD370" s="32" t="str">
        <f>IF(ROW()&gt;=2+1,IF(COUNT(INDIRECT(ADDRESS(ROW(CB370)-2,COLUMN(CB370))&amp;":"&amp;ADDRESS(ROW(CB370)+2,COLUMN(CB370))))=5,AVERAGE(INDIRECT(ADDRESS(ROW(CB370)-2,COLUMN(CB370))&amp;":"&amp;ADDRESS(ROW(CB370)+2,COLUMN(CB370)))),""),"")</f>
        <v/>
      </c>
      <c r="CL370" s="39" t="b">
        <v>0</v>
      </c>
      <c r="CM370" s="40" t="n"/>
      <c r="CN370" s="40" t="n"/>
      <c r="CO370" s="40" t="n"/>
    </row>
    <row r="371" ht="15.75" customHeight="1" s="38">
      <c r="A371" s="29" t="n">
        <v>44419</v>
      </c>
      <c r="D371" s="31" t="inlineStr">
        <is>
          <t>O</t>
        </is>
      </c>
      <c r="E371" s="31" t="str">
        <f>"PS"</f>
        <v>PS</v>
      </c>
      <c r="F371" s="30">
        <f>FALSE</f>
        <v>0</v>
      </c>
      <c r="G371" s="30" t="n">
        <v>2</v>
      </c>
      <c r="AK371" s="43" t="n">
        <v>27.264</v>
      </c>
      <c r="BF371" s="42" t="n">
        <v>2455.817671331224</v>
      </c>
      <c r="BG371" s="42" t="n"/>
      <c r="BH371" s="32" t="str">
        <f>IF(ROW()&gt;=2+1,IF(COUNT(INDIRECT(ADDRESS(ROW(BF371)-2,COLUMN(BF371))&amp;":"&amp;ADDRESS(ROW(BF371)+2,COLUMN(BF371))))=5,AVERAGE(INDIRECT(ADDRESS(ROW(BF371)-2,COLUMN(BF371))&amp;":"&amp;ADDRESS(ROW(BF371)+2,COLUMN(BF371)))),""),"")</f>
        <v/>
      </c>
      <c r="BL371" s="36" t="n">
        <v>0.0002100246925362425</v>
      </c>
      <c r="BM371" s="36" t="n">
        <v>2.294380588863621e-05</v>
      </c>
      <c r="BN371" s="36" t="n"/>
      <c r="BO371" s="36" t="n"/>
      <c r="BP371" s="36" t="n"/>
      <c r="BQ371" s="36" t="n">
        <v>0.0001656792297000627</v>
      </c>
      <c r="BR371" s="36" t="n">
        <v>5.917275243849173e-05</v>
      </c>
      <c r="BS371" s="36" t="n">
        <v>0.0001878519611181526</v>
      </c>
      <c r="BT371" s="36" t="n"/>
      <c r="BU371" s="37" t="str">
        <f>IF(ROW()&gt;=2+1,IF(COUNT(INDIRECT(ADDRESS(ROW(BS371)-2,COLUMN(BS371))&amp;":"&amp;ADDRESS(ROW(BS371)+2,COLUMN(BS371))))=5,AVERAGE(INDIRECT(ADDRESS(ROW(BS371)-2,COLUMN(BS371))&amp;":"&amp;ADDRESS(ROW(BS371)+2,COLUMN(BS371)))),""),"")</f>
        <v/>
      </c>
      <c r="CB371" s="42" t="n">
        <v>403705.7274459614</v>
      </c>
      <c r="CC371" s="42" t="n"/>
      <c r="CD371" s="32" t="str">
        <f>IF(ROW()&gt;=2+1,IF(COUNT(INDIRECT(ADDRESS(ROW(CB371)-2,COLUMN(CB371))&amp;":"&amp;ADDRESS(ROW(CB371)+2,COLUMN(CB371))))=5,AVERAGE(INDIRECT(ADDRESS(ROW(CB371)-2,COLUMN(CB371))&amp;":"&amp;ADDRESS(ROW(CB371)+2,COLUMN(CB371)))),""),"")</f>
        <v/>
      </c>
      <c r="CL371" s="39" t="b">
        <v>0</v>
      </c>
      <c r="CM371" s="40" t="n"/>
      <c r="CN371" s="40" t="n"/>
      <c r="CO371" s="40" t="n"/>
    </row>
    <row r="372" ht="15.75" customHeight="1" s="38">
      <c r="A372" s="29" t="n">
        <v>44420</v>
      </c>
      <c r="D372" s="31" t="inlineStr">
        <is>
          <t>O</t>
        </is>
      </c>
      <c r="E372" s="31" t="str">
        <f>"PS"</f>
        <v>PS</v>
      </c>
      <c r="F372" s="30">
        <f>FALSE</f>
        <v>0</v>
      </c>
      <c r="G372" s="30" t="n">
        <v>2</v>
      </c>
      <c r="AK372" s="43" t="n">
        <v>29.571</v>
      </c>
      <c r="BF372" s="42" t="n">
        <v>892.5916980416978</v>
      </c>
      <c r="BG372" s="42" t="n"/>
      <c r="BH372" s="32" t="str">
        <f>IF(ROW()&gt;=2+1,IF(COUNT(INDIRECT(ADDRESS(ROW(BF372)-2,COLUMN(BF372))&amp;":"&amp;ADDRESS(ROW(BF372)+2,COLUMN(BF372))))=5,AVERAGE(INDIRECT(ADDRESS(ROW(BF372)-2,COLUMN(BF372))&amp;":"&amp;ADDRESS(ROW(BF372)+2,COLUMN(BF372)))),""),"")</f>
        <v/>
      </c>
      <c r="BL372" s="36" t="n">
        <v>0.0005872605469672738</v>
      </c>
      <c r="BM372" s="36" t="n">
        <v>0.0001923582277052804</v>
      </c>
      <c r="BN372" s="36" t="n"/>
      <c r="BO372" s="36" t="n"/>
      <c r="BP372" s="36" t="n"/>
      <c r="BQ372" s="36" t="n">
        <v>0.0007261938741620271</v>
      </c>
      <c r="BR372" s="36" t="n">
        <v>0.0002620630944129629</v>
      </c>
      <c r="BS372" s="36" t="n">
        <v>0.0006567272105646505</v>
      </c>
      <c r="BT372" s="36" t="n"/>
      <c r="BU372" s="37" t="str">
        <f>IF(ROW()&gt;=2+1,IF(COUNT(INDIRECT(ADDRESS(ROW(BS372)-2,COLUMN(BS372))&amp;":"&amp;ADDRESS(ROW(BS372)+2,COLUMN(BS372))))=5,AVERAGE(INDIRECT(ADDRESS(ROW(BS372)-2,COLUMN(BS372))&amp;":"&amp;ADDRESS(ROW(BS372)+2,COLUMN(BS372)))),""),"")</f>
        <v/>
      </c>
      <c r="CB372" s="42" t="n">
        <v>134953.1703061694</v>
      </c>
      <c r="CC372" s="42" t="n"/>
      <c r="CD372" s="32" t="str">
        <f>IF(ROW()&gt;=2+1,IF(COUNT(INDIRECT(ADDRESS(ROW(CB372)-2,COLUMN(CB372))&amp;":"&amp;ADDRESS(ROW(CB372)+2,COLUMN(CB372))))=5,AVERAGE(INDIRECT(ADDRESS(ROW(CB372)-2,COLUMN(CB372))&amp;":"&amp;ADDRESS(ROW(CB372)+2,COLUMN(CB372)))),""),"")</f>
        <v/>
      </c>
      <c r="CL372" s="39" t="b">
        <v>0</v>
      </c>
      <c r="CM372" s="40" t="n"/>
      <c r="CN372" s="40" t="n"/>
      <c r="CO372" s="40" t="n"/>
    </row>
    <row r="373" ht="15.75" customHeight="1" s="38">
      <c r="A373" s="29" t="n">
        <v>44421</v>
      </c>
      <c r="D373" s="31" t="inlineStr">
        <is>
          <t>O</t>
        </is>
      </c>
      <c r="E373" s="31" t="str">
        <f>"PS"</f>
        <v>PS</v>
      </c>
      <c r="F373" s="30">
        <f>FALSE</f>
        <v>0</v>
      </c>
      <c r="G373" s="30" t="n">
        <v>2</v>
      </c>
      <c r="AK373" s="43" t="n">
        <v>28.208</v>
      </c>
      <c r="BF373" s="42" t="n">
        <v>1445.857071201201</v>
      </c>
      <c r="BG373" s="42" t="n"/>
      <c r="BH373" s="32" t="str">
        <f>IF(ROW()&gt;=2+1,IF(COUNT(INDIRECT(ADDRESS(ROW(BF373)-2,COLUMN(BF373))&amp;":"&amp;ADDRESS(ROW(BF373)+2,COLUMN(BF373))))=5,AVERAGE(INDIRECT(ADDRESS(ROW(BF373)-2,COLUMN(BF373))&amp;":"&amp;ADDRESS(ROW(BF373)+2,COLUMN(BF373)))),""),"")</f>
        <v/>
      </c>
      <c r="BL373" s="36" t="n">
        <v>0.0002044318051789587</v>
      </c>
      <c r="BM373" s="36" t="n">
        <v>3.417121373850612e-05</v>
      </c>
      <c r="BN373" s="36" t="n"/>
      <c r="BO373" s="36" t="n"/>
      <c r="BP373" s="36" t="n"/>
      <c r="BQ373" s="36" t="n">
        <v>0.0003118061941092017</v>
      </c>
      <c r="BR373" s="36" t="n">
        <v>0.0001069475120719098</v>
      </c>
      <c r="BS373" s="36" t="n">
        <v>0.0002581189996440802</v>
      </c>
      <c r="BT373" s="36" t="n"/>
      <c r="BU373" s="37" t="str">
        <f>IF(ROW()&gt;=2+1,IF(COUNT(INDIRECT(ADDRESS(ROW(BS373)-2,COLUMN(BS373))&amp;":"&amp;ADDRESS(ROW(BS373)+2,COLUMN(BS373))))=5,AVERAGE(INDIRECT(ADDRESS(ROW(BS373)-2,COLUMN(BS373))&amp;":"&amp;ADDRESS(ROW(BS373)+2,COLUMN(BS373)))),""),"")</f>
        <v/>
      </c>
      <c r="CB373" s="42" t="n">
        <v>247028.2952574031</v>
      </c>
      <c r="CC373" s="42" t="n"/>
      <c r="CD373" s="32" t="str">
        <f>IF(ROW()&gt;=2+1,IF(COUNT(INDIRECT(ADDRESS(ROW(CB373)-2,COLUMN(CB373))&amp;":"&amp;ADDRESS(ROW(CB373)+2,COLUMN(CB373))))=5,AVERAGE(INDIRECT(ADDRESS(ROW(CB373)-2,COLUMN(CB373))&amp;":"&amp;ADDRESS(ROW(CB373)+2,COLUMN(CB373)))),""),"")</f>
        <v/>
      </c>
      <c r="CL373" s="39" t="b">
        <v>0</v>
      </c>
      <c r="CM373" s="40" t="n"/>
      <c r="CN373" s="40" t="n"/>
      <c r="CO373" s="40" t="n"/>
    </row>
    <row r="374" ht="15.75" customHeight="1" s="38">
      <c r="A374" s="29" t="n">
        <v>44422</v>
      </c>
      <c r="D374" s="31" t="inlineStr">
        <is>
          <t>O</t>
        </is>
      </c>
      <c r="E374" s="31" t="str">
        <f>"PS"</f>
        <v>PS</v>
      </c>
      <c r="F374" s="30">
        <f>FALSE</f>
        <v>0</v>
      </c>
      <c r="G374" s="30" t="n">
        <v>2</v>
      </c>
      <c r="AK374" s="43" t="n">
        <v>27.569</v>
      </c>
      <c r="BF374" s="42" t="n">
        <v>1517.579149933029</v>
      </c>
      <c r="BG374" s="42" t="n"/>
      <c r="BH374" s="32" t="str">
        <f>IF(ROW()&gt;=2+1,IF(COUNT(INDIRECT(ADDRESS(ROW(BF374)-2,COLUMN(BF374))&amp;":"&amp;ADDRESS(ROW(BF374)+2,COLUMN(BF374))))=5,AVERAGE(INDIRECT(ADDRESS(ROW(BF374)-2,COLUMN(BF374))&amp;":"&amp;ADDRESS(ROW(BF374)+2,COLUMN(BF374)))),""),"")</f>
        <v/>
      </c>
      <c r="BL374" s="36" t="n">
        <v>0.0001634964255062824</v>
      </c>
      <c r="BM374" s="36" t="n">
        <v>1.013569207527574e-05</v>
      </c>
      <c r="BN374" s="36" t="n"/>
      <c r="BO374" s="36" t="n"/>
      <c r="BP374" s="36" t="n"/>
      <c r="BQ374" s="36" t="n">
        <v>0.0002262206093361838</v>
      </c>
      <c r="BR374" s="36" t="n">
        <v>5.443051943473286e-05</v>
      </c>
      <c r="BS374" s="36" t="n">
        <v>0.0001948585174212331</v>
      </c>
      <c r="BT374" s="36" t="n"/>
      <c r="BU374" s="37" t="str">
        <f>IF(ROW()&gt;=2+1,IF(COUNT(INDIRECT(ADDRESS(ROW(BS374)-2,COLUMN(BS374))&amp;":"&amp;ADDRESS(ROW(BS374)+2,COLUMN(BS374))))=5,AVERAGE(INDIRECT(ADDRESS(ROW(BS374)-2,COLUMN(BS374))&amp;":"&amp;ADDRESS(ROW(BS374)+2,COLUMN(BS374)))),""),"")</f>
        <v/>
      </c>
      <c r="CB374" s="42" t="n">
        <v>318528.4817273183</v>
      </c>
      <c r="CC374" s="42" t="n"/>
      <c r="CD374" s="32" t="str">
        <f>IF(ROW()&gt;=2+1,IF(COUNT(INDIRECT(ADDRESS(ROW(CB374)-2,COLUMN(CB374))&amp;":"&amp;ADDRESS(ROW(CB374)+2,COLUMN(CB374))))=5,AVERAGE(INDIRECT(ADDRESS(ROW(CB374)-2,COLUMN(CB374))&amp;":"&amp;ADDRESS(ROW(CB374)+2,COLUMN(CB374)))),""),"")</f>
        <v/>
      </c>
      <c r="CL374" s="39" t="b">
        <v>0</v>
      </c>
      <c r="CM374" s="40" t="n"/>
      <c r="CN374" s="40" t="n"/>
      <c r="CO374" s="40" t="n"/>
    </row>
    <row r="375" ht="15.75" customHeight="1" s="38">
      <c r="A375" s="29" t="n">
        <v>44423</v>
      </c>
      <c r="D375" s="31" t="inlineStr">
        <is>
          <t>O</t>
        </is>
      </c>
      <c r="E375" s="31" t="str">
        <f>"PS"</f>
        <v>PS</v>
      </c>
      <c r="F375" s="30">
        <f>FALSE</f>
        <v>0</v>
      </c>
      <c r="G375" s="30" t="n">
        <v>2</v>
      </c>
      <c r="AK375" s="43" t="n">
        <v>28.224</v>
      </c>
      <c r="BF375" s="42" t="n">
        <v>1362.592612716951</v>
      </c>
      <c r="BG375" s="42" t="n"/>
      <c r="BH375" s="32" t="str">
        <f>IF(ROW()&gt;=2+1,IF(COUNT(INDIRECT(ADDRESS(ROW(BF375)-2,COLUMN(BF375))&amp;":"&amp;ADDRESS(ROW(BF375)+2,COLUMN(BF375))))=5,AVERAGE(INDIRECT(ADDRESS(ROW(BF375)-2,COLUMN(BF375))&amp;":"&amp;ADDRESS(ROW(BF375)+2,COLUMN(BF375)))),""),"")</f>
        <v/>
      </c>
      <c r="BL375" s="36" t="n">
        <v>0.0002375417105234616</v>
      </c>
      <c r="BM375" s="36" t="n">
        <v>3.248902676193548e-05</v>
      </c>
      <c r="BN375" s="36" t="n"/>
      <c r="BO375" s="36" t="n"/>
      <c r="BP375" s="36" t="n"/>
      <c r="BQ375" s="36" t="n">
        <v>0.0002203052116284502</v>
      </c>
      <c r="BR375" s="36" t="n">
        <v>5.711503291560098e-05</v>
      </c>
      <c r="BS375" s="36" t="n">
        <v>0.0002289234610759559</v>
      </c>
      <c r="BT375" s="36" t="n"/>
      <c r="BU375" s="37" t="str">
        <f>IF(ROW()&gt;=2+1,IF(COUNT(INDIRECT(ADDRESS(ROW(BS375)-2,COLUMN(BS375))&amp;":"&amp;ADDRESS(ROW(BS375)+2,COLUMN(BS375))))=5,AVERAGE(INDIRECT(ADDRESS(ROW(BS375)-2,COLUMN(BS375))&amp;":"&amp;ADDRESS(ROW(BS375)+2,COLUMN(BS375)))),""),"")</f>
        <v/>
      </c>
      <c r="CB375" s="42" t="n">
        <v>254671.96579833</v>
      </c>
      <c r="CC375" s="42" t="n"/>
      <c r="CD375" s="32" t="str">
        <f>IF(ROW()&gt;=2+1,IF(COUNT(INDIRECT(ADDRESS(ROW(CB375)-2,COLUMN(CB375))&amp;":"&amp;ADDRESS(ROW(CB375)+2,COLUMN(CB375))))=5,AVERAGE(INDIRECT(ADDRESS(ROW(CB375)-2,COLUMN(CB375))&amp;":"&amp;ADDRESS(ROW(CB375)+2,COLUMN(CB375)))),""),"")</f>
        <v/>
      </c>
      <c r="CL375" s="39" t="b">
        <v>0</v>
      </c>
      <c r="CM375" s="40" t="n"/>
      <c r="CN375" s="40" t="n"/>
      <c r="CO375" s="40" t="n"/>
    </row>
    <row r="376" ht="15.75" customHeight="1" s="38">
      <c r="A376" s="29" t="n">
        <v>44424</v>
      </c>
      <c r="D376" s="31" t="inlineStr">
        <is>
          <t>O</t>
        </is>
      </c>
      <c r="E376" s="31" t="str">
        <f>"PS"</f>
        <v>PS</v>
      </c>
      <c r="F376" s="30">
        <f>FALSE</f>
        <v>0</v>
      </c>
      <c r="G376" s="30" t="n">
        <v>2</v>
      </c>
      <c r="AK376" s="43" t="n">
        <v>27.517</v>
      </c>
      <c r="BF376" s="42" t="n">
        <v>1393.239916557408</v>
      </c>
      <c r="BG376" s="42" t="n"/>
      <c r="BH376" s="32" t="str">
        <f>IF(ROW()&gt;=2+1,IF(COUNT(INDIRECT(ADDRESS(ROW(BF376)-2,COLUMN(BF376))&amp;":"&amp;ADDRESS(ROW(BF376)+2,COLUMN(BF376))))=5,AVERAGE(INDIRECT(ADDRESS(ROW(BF376)-2,COLUMN(BF376))&amp;":"&amp;ADDRESS(ROW(BF376)+2,COLUMN(BF376)))),""),"")</f>
        <v/>
      </c>
      <c r="BL376" s="36" t="n">
        <v>0.0001660472619798104</v>
      </c>
      <c r="BM376" s="36" t="n">
        <v>1.359567840548493e-05</v>
      </c>
      <c r="BN376" s="36" t="n"/>
      <c r="BO376" s="36" t="n"/>
      <c r="BP376" s="36" t="n"/>
      <c r="BQ376" s="36" t="n">
        <v>0.0001537506750032743</v>
      </c>
      <c r="BR376" s="36" t="n">
        <v>8.108904391890978e-06</v>
      </c>
      <c r="BS376" s="36" t="n">
        <v>0.0001598989684915424</v>
      </c>
      <c r="BT376" s="36" t="n"/>
      <c r="BU376" s="37" t="str">
        <f>IF(ROW()&gt;=2+1,IF(COUNT(INDIRECT(ADDRESS(ROW(BS376)-2,COLUMN(BS376))&amp;":"&amp;ADDRESS(ROW(BS376)+2,COLUMN(BS376))))=5,AVERAGE(INDIRECT(ADDRESS(ROW(BS376)-2,COLUMN(BS376))&amp;":"&amp;ADDRESS(ROW(BS376)+2,COLUMN(BS376)))),""),"")</f>
        <v/>
      </c>
      <c r="CB376" s="42" t="n">
        <v>251629.5782296421</v>
      </c>
      <c r="CC376" s="42" t="n"/>
      <c r="CD376" s="32" t="str">
        <f>IF(ROW()&gt;=2+1,IF(COUNT(INDIRECT(ADDRESS(ROW(CB376)-2,COLUMN(CB376))&amp;":"&amp;ADDRESS(ROW(CB376)+2,COLUMN(CB376))))=5,AVERAGE(INDIRECT(ADDRESS(ROW(CB376)-2,COLUMN(CB376))&amp;":"&amp;ADDRESS(ROW(CB376)+2,COLUMN(CB376)))),""),"")</f>
        <v/>
      </c>
      <c r="CL376" s="39" t="b">
        <v>0</v>
      </c>
      <c r="CM376" s="40" t="n"/>
      <c r="CN376" s="40" t="n"/>
      <c r="CO376" s="40" t="n"/>
    </row>
    <row r="377" ht="15.75" customHeight="1" s="38">
      <c r="A377" s="29" t="n">
        <v>44425</v>
      </c>
      <c r="D377" s="31" t="inlineStr">
        <is>
          <t>O</t>
        </is>
      </c>
      <c r="E377" s="31" t="str">
        <f>"PS"</f>
        <v>PS</v>
      </c>
      <c r="F377" s="30">
        <f>FALSE</f>
        <v>0</v>
      </c>
      <c r="G377" s="30" t="n">
        <v>2</v>
      </c>
      <c r="AK377" s="43" t="n">
        <v>27.537</v>
      </c>
      <c r="BF377" s="42" t="n">
        <v>1535.040158000127</v>
      </c>
      <c r="BG377" s="42" t="n"/>
      <c r="BH377" s="32" t="str">
        <f>IF(ROW()&gt;=2+1,IF(COUNT(INDIRECT(ADDRESS(ROW(BF377)-2,COLUMN(BF377))&amp;":"&amp;ADDRESS(ROW(BF377)+2,COLUMN(BF377))))=5,AVERAGE(INDIRECT(ADDRESS(ROW(BF377)-2,COLUMN(BF377))&amp;":"&amp;ADDRESS(ROW(BF377)+2,COLUMN(BF377)))),""),"")</f>
        <v/>
      </c>
      <c r="BL377" s="36" t="n">
        <v>0.0001890228393254208</v>
      </c>
      <c r="BM377" s="36" t="n">
        <v>3.411266380418122e-05</v>
      </c>
      <c r="BN377" s="36" t="n"/>
      <c r="BO377" s="36" t="n"/>
      <c r="BP377" s="36" t="n"/>
      <c r="BQ377" s="36" t="n">
        <v>0.0002469694043113586</v>
      </c>
      <c r="BR377" s="36" t="n">
        <v>3.133802830393053e-05</v>
      </c>
      <c r="BS377" s="36" t="n">
        <v>0.0002179961218183897</v>
      </c>
      <c r="BT377" s="36" t="n"/>
      <c r="BU377" s="37" t="str">
        <f>IF(ROW()&gt;=2+1,IF(COUNT(INDIRECT(ADDRESS(ROW(BS377)-2,COLUMN(BS377))&amp;":"&amp;ADDRESS(ROW(BS377)+2,COLUMN(BS377))))=5,AVERAGE(INDIRECT(ADDRESS(ROW(BS377)-2,COLUMN(BS377))&amp;":"&amp;ADDRESS(ROW(BS377)+2,COLUMN(BS377)))),""),"")</f>
        <v/>
      </c>
      <c r="CB377" s="42" t="n">
        <v>235010.8105894244</v>
      </c>
      <c r="CC377" s="42" t="n"/>
      <c r="CD377" s="32" t="str">
        <f>IF(ROW()&gt;=2+1,IF(COUNT(INDIRECT(ADDRESS(ROW(CB377)-2,COLUMN(CB377))&amp;":"&amp;ADDRESS(ROW(CB377)+2,COLUMN(CB377))))=5,AVERAGE(INDIRECT(ADDRESS(ROW(CB377)-2,COLUMN(CB377))&amp;":"&amp;ADDRESS(ROW(CB377)+2,COLUMN(CB377)))),""),"")</f>
        <v/>
      </c>
      <c r="CL377" s="39" t="b">
        <v>0</v>
      </c>
      <c r="CM377" s="40" t="n"/>
      <c r="CN377" s="40" t="n"/>
      <c r="CO377" s="40" t="n"/>
    </row>
    <row r="378" ht="15.75" customHeight="1" s="38">
      <c r="A378" s="29" t="n">
        <v>44426</v>
      </c>
      <c r="D378" s="31" t="inlineStr">
        <is>
          <t>O</t>
        </is>
      </c>
      <c r="E378" s="31" t="str">
        <f>"PS"</f>
        <v>PS</v>
      </c>
      <c r="F378" s="30">
        <f>FALSE</f>
        <v>0</v>
      </c>
      <c r="G378" s="30" t="n">
        <v>2</v>
      </c>
      <c r="AK378" s="43" t="n">
        <v>27.999</v>
      </c>
      <c r="BF378" s="42" t="n">
        <v>1402.105024678138</v>
      </c>
      <c r="BG378" s="42" t="n"/>
      <c r="BH378" s="32" t="str">
        <f>IF(ROW()&gt;=2+1,IF(COUNT(INDIRECT(ADDRESS(ROW(BF378)-2,COLUMN(BF378))&amp;":"&amp;ADDRESS(ROW(BF378)+2,COLUMN(BF378))))=5,AVERAGE(INDIRECT(ADDRESS(ROW(BF378)-2,COLUMN(BF378))&amp;":"&amp;ADDRESS(ROW(BF378)+2,COLUMN(BF378)))),""),"")</f>
        <v/>
      </c>
      <c r="BL378" s="36" t="n">
        <v>0.000159337566803559</v>
      </c>
      <c r="BM378" s="36" t="n">
        <v>3.37050051457812e-05</v>
      </c>
      <c r="BN378" s="36" t="n"/>
      <c r="BO378" s="36" t="n"/>
      <c r="BP378" s="36" t="n"/>
      <c r="BQ378" s="36" t="n">
        <v>0.0001977717524864266</v>
      </c>
      <c r="BR378" s="36" t="n">
        <v>2.890087659114468e-05</v>
      </c>
      <c r="BS378" s="36" t="n">
        <v>0.0001785546596449928</v>
      </c>
      <c r="BT378" s="36" t="n"/>
      <c r="BU378" s="37" t="str">
        <f>IF(ROW()&gt;=2+1,IF(COUNT(INDIRECT(ADDRESS(ROW(BS378)-2,COLUMN(BS378))&amp;":"&amp;ADDRESS(ROW(BS378)+2,COLUMN(BS378))))=5,AVERAGE(INDIRECT(ADDRESS(ROW(BS378)-2,COLUMN(BS378))&amp;":"&amp;ADDRESS(ROW(BS378)+2,COLUMN(BS378)))),""),"")</f>
        <v/>
      </c>
      <c r="CB378" s="42" t="n">
        <v>225703.8563475632</v>
      </c>
      <c r="CC378" s="42" t="n"/>
      <c r="CD378" s="32" t="str">
        <f>IF(ROW()&gt;=2+1,IF(COUNT(INDIRECT(ADDRESS(ROW(CB378)-2,COLUMN(CB378))&amp;":"&amp;ADDRESS(ROW(CB378)+2,COLUMN(CB378))))=5,AVERAGE(INDIRECT(ADDRESS(ROW(CB378)-2,COLUMN(CB378))&amp;":"&amp;ADDRESS(ROW(CB378)+2,COLUMN(CB378)))),""),"")</f>
        <v/>
      </c>
      <c r="CL378" s="39" t="b">
        <v>0</v>
      </c>
      <c r="CM378" s="40" t="n"/>
      <c r="CN378" s="40" t="n"/>
      <c r="CO378" s="40" t="n"/>
    </row>
    <row r="379" ht="15.75" customHeight="1" s="38">
      <c r="A379" s="29" t="n">
        <v>44427</v>
      </c>
      <c r="D379" s="31" t="inlineStr">
        <is>
          <t>O</t>
        </is>
      </c>
      <c r="E379" s="31" t="str">
        <f>"PS"</f>
        <v>PS</v>
      </c>
      <c r="F379" s="30">
        <f>FALSE</f>
        <v>0</v>
      </c>
      <c r="G379" s="30" t="n">
        <v>2</v>
      </c>
      <c r="AK379" s="43" t="n">
        <v>28.516</v>
      </c>
      <c r="BF379" s="42" t="n">
        <v>1534.813157997355</v>
      </c>
      <c r="BG379" s="42" t="n"/>
      <c r="BH379" s="32" t="str">
        <f>IF(ROW()&gt;=2+1,IF(COUNT(INDIRECT(ADDRESS(ROW(BF379)-2,COLUMN(BF379))&amp;":"&amp;ADDRESS(ROW(BF379)+2,COLUMN(BF379))))=5,AVERAGE(INDIRECT(ADDRESS(ROW(BF379)-2,COLUMN(BF379))&amp;":"&amp;ADDRESS(ROW(BF379)+2,COLUMN(BF379)))),""),"")</f>
        <v/>
      </c>
      <c r="BL379" s="36" t="n">
        <v>0.0002924291738628933</v>
      </c>
      <c r="BM379" s="36" t="n">
        <v>5.434543013548821e-05</v>
      </c>
      <c r="BN379" s="36" t="n"/>
      <c r="BO379" s="36" t="n"/>
      <c r="BP379" s="36" t="n"/>
      <c r="BQ379" s="36" t="n">
        <v>0.0003845090118403368</v>
      </c>
      <c r="BR379" s="36" t="n">
        <v>7.717657836390105e-05</v>
      </c>
      <c r="BS379" s="36" t="n">
        <v>0.0003384690928516151</v>
      </c>
      <c r="BT379" s="36" t="n"/>
      <c r="BU379" s="37" t="str">
        <f>IF(ROW()&gt;=2+1,IF(COUNT(INDIRECT(ADDRESS(ROW(BS379)-2,COLUMN(BS379))&amp;":"&amp;ADDRESS(ROW(BS379)+2,COLUMN(BS379))))=5,AVERAGE(INDIRECT(ADDRESS(ROW(BS379)-2,COLUMN(BS379))&amp;":"&amp;ADDRESS(ROW(BS379)+2,COLUMN(BS379)))),""),"")</f>
        <v/>
      </c>
      <c r="CB379" s="42" t="n">
        <v>272644.2093866501</v>
      </c>
      <c r="CC379" s="42" t="n"/>
      <c r="CD379" s="32" t="str">
        <f>IF(ROW()&gt;=2+1,IF(COUNT(INDIRECT(ADDRESS(ROW(CB379)-2,COLUMN(CB379))&amp;":"&amp;ADDRESS(ROW(CB379)+2,COLUMN(CB379))))=5,AVERAGE(INDIRECT(ADDRESS(ROW(CB379)-2,COLUMN(CB379))&amp;":"&amp;ADDRESS(ROW(CB379)+2,COLUMN(CB379)))),""),"")</f>
        <v/>
      </c>
      <c r="CL379" s="39" t="b">
        <v>0</v>
      </c>
      <c r="CM379" s="40" t="n"/>
      <c r="CN379" s="40" t="n"/>
      <c r="CO379" s="40" t="n"/>
    </row>
    <row r="380" ht="15.75" customHeight="1" s="38">
      <c r="A380" s="29" t="n">
        <v>44428</v>
      </c>
      <c r="D380" s="31" t="inlineStr">
        <is>
          <t>O</t>
        </is>
      </c>
      <c r="E380" s="31" t="str">
        <f>"PS"</f>
        <v>PS</v>
      </c>
      <c r="F380" s="30">
        <f>FALSE</f>
        <v>0</v>
      </c>
      <c r="G380" s="30" t="n">
        <v>2</v>
      </c>
      <c r="AK380" s="43" t="n">
        <v>27.135</v>
      </c>
      <c r="BF380" s="42" t="n">
        <v>510.8618166033364</v>
      </c>
      <c r="BG380" s="42" t="n"/>
      <c r="BH380" s="32" t="str">
        <f>IF(ROW()&gt;=2+1,IF(COUNT(INDIRECT(ADDRESS(ROW(BF380)-2,COLUMN(BF380))&amp;":"&amp;ADDRESS(ROW(BF380)+2,COLUMN(BF380))))=5,AVERAGE(INDIRECT(ADDRESS(ROW(BF380)-2,COLUMN(BF380))&amp;":"&amp;ADDRESS(ROW(BF380)+2,COLUMN(BF380)))),""),"")</f>
        <v/>
      </c>
      <c r="BL380" s="36" t="n">
        <v>1.448255121248068e-05</v>
      </c>
      <c r="BM380" s="36" t="n">
        <v>2.084171685220216e-06</v>
      </c>
      <c r="BN380" s="36" t="n"/>
      <c r="BO380" s="36" t="n"/>
      <c r="BP380" s="36" t="n"/>
      <c r="BQ380" s="36" t="n">
        <v>4.598048365100739e-05</v>
      </c>
      <c r="BR380" s="36" t="n">
        <v>3.590678954104645e-06</v>
      </c>
      <c r="BS380" s="36" t="n">
        <v>3.023151743174404e-05</v>
      </c>
      <c r="BT380" s="36" t="n"/>
      <c r="BU380" s="37" t="str">
        <f>IF(ROW()&gt;=2+1,IF(COUNT(INDIRECT(ADDRESS(ROW(BS380)-2,COLUMN(BS380))&amp;":"&amp;ADDRESS(ROW(BS380)+2,COLUMN(BS380))))=5,AVERAGE(INDIRECT(ADDRESS(ROW(BS380)-2,COLUMN(BS380))&amp;":"&amp;ADDRESS(ROW(BS380)+2,COLUMN(BS380)))),""),"")</f>
        <v/>
      </c>
      <c r="CB380" s="42" t="n">
        <v>81929.46383776006</v>
      </c>
      <c r="CC380" s="42" t="n"/>
      <c r="CD380" s="32" t="str">
        <f>IF(ROW()&gt;=2+1,IF(COUNT(INDIRECT(ADDRESS(ROW(CB380)-2,COLUMN(CB380))&amp;":"&amp;ADDRESS(ROW(CB380)+2,COLUMN(CB380))))=5,AVERAGE(INDIRECT(ADDRESS(ROW(CB380)-2,COLUMN(CB380))&amp;":"&amp;ADDRESS(ROW(CB380)+2,COLUMN(CB380)))),""),"")</f>
        <v/>
      </c>
      <c r="CL380" s="39" t="b">
        <v>0</v>
      </c>
      <c r="CM380" s="40" t="n"/>
      <c r="CN380" s="40" t="n"/>
      <c r="CO380" s="40" t="n"/>
    </row>
    <row r="381" ht="15.75" customHeight="1" s="38">
      <c r="A381" s="29" t="n">
        <v>44429</v>
      </c>
      <c r="D381" s="31" t="inlineStr">
        <is>
          <t>O</t>
        </is>
      </c>
      <c r="E381" s="31" t="str">
        <f>"PS"</f>
        <v>PS</v>
      </c>
      <c r="F381" s="30">
        <f>FALSE</f>
        <v>0</v>
      </c>
      <c r="G381" s="30" t="n">
        <v>2</v>
      </c>
      <c r="AK381" s="43" t="n">
        <v>27.217</v>
      </c>
      <c r="BF381" s="42" t="n">
        <v>609.423112452335</v>
      </c>
      <c r="BG381" s="42" t="n"/>
      <c r="BH381" s="32" t="str">
        <f>IF(ROW()&gt;=2+1,IF(COUNT(INDIRECT(ADDRESS(ROW(BF381)-2,COLUMN(BF381))&amp;":"&amp;ADDRESS(ROW(BF381)+2,COLUMN(BF381))))=5,AVERAGE(INDIRECT(ADDRESS(ROW(BF381)-2,COLUMN(BF381))&amp;":"&amp;ADDRESS(ROW(BF381)+2,COLUMN(BF381)))),""),"")</f>
        <v/>
      </c>
      <c r="BL381" s="36" t="n">
        <v>4.734211783338121e-05</v>
      </c>
      <c r="BM381" s="36" t="n">
        <v>9.233097661837548e-06</v>
      </c>
      <c r="BN381" s="36" t="n"/>
      <c r="BO381" s="36" t="n"/>
      <c r="BP381" s="36" t="n"/>
      <c r="BQ381" s="36" t="n">
        <v>3.076343283153685e-05</v>
      </c>
      <c r="BR381" s="36" t="n">
        <v>2.091994948003684e-06</v>
      </c>
      <c r="BS381" s="36" t="n">
        <v>3.905277533245903e-05</v>
      </c>
      <c r="BT381" s="36" t="n"/>
      <c r="BU381" s="37" t="str">
        <f>IF(ROW()&gt;=2+1,IF(COUNT(INDIRECT(ADDRESS(ROW(BS381)-2,COLUMN(BS381))&amp;":"&amp;ADDRESS(ROW(BS381)+2,COLUMN(BS381))))=5,AVERAGE(INDIRECT(ADDRESS(ROW(BS381)-2,COLUMN(BS381))&amp;":"&amp;ADDRESS(ROW(BS381)+2,COLUMN(BS381)))),""),"")</f>
        <v/>
      </c>
      <c r="CB381" s="42" t="n">
        <v>113748.8239392283</v>
      </c>
      <c r="CC381" s="42" t="n"/>
      <c r="CD381" s="32" t="str">
        <f>IF(ROW()&gt;=2+1,IF(COUNT(INDIRECT(ADDRESS(ROW(CB381)-2,COLUMN(CB381))&amp;":"&amp;ADDRESS(ROW(CB381)+2,COLUMN(CB381))))=5,AVERAGE(INDIRECT(ADDRESS(ROW(CB381)-2,COLUMN(CB381))&amp;":"&amp;ADDRESS(ROW(CB381)+2,COLUMN(CB381)))),""),"")</f>
        <v/>
      </c>
      <c r="CL381" s="39" t="b">
        <v>0</v>
      </c>
      <c r="CM381" s="40" t="n"/>
      <c r="CN381" s="40" t="n"/>
      <c r="CO381" s="40" t="n"/>
    </row>
    <row r="382" ht="15.75" customHeight="1" s="38">
      <c r="A382" s="29" t="n">
        <v>44430</v>
      </c>
      <c r="D382" s="31" t="inlineStr">
        <is>
          <t>O</t>
        </is>
      </c>
      <c r="E382" s="31" t="str">
        <f>"PS"</f>
        <v>PS</v>
      </c>
      <c r="F382" s="30">
        <f>FALSE</f>
        <v>0</v>
      </c>
      <c r="G382" s="30" t="n">
        <v>2</v>
      </c>
      <c r="AK382" s="43" t="n">
        <v>28.505</v>
      </c>
      <c r="BF382" s="42" t="n">
        <v>735.0500713759723</v>
      </c>
      <c r="BG382" s="42" t="n"/>
      <c r="BH382" s="32" t="str">
        <f>IF(ROW()&gt;=2+1,IF(COUNT(INDIRECT(ADDRESS(ROW(BF382)-2,COLUMN(BF382))&amp;":"&amp;ADDRESS(ROW(BF382)+2,COLUMN(BF382))))=5,AVERAGE(INDIRECT(ADDRESS(ROW(BF382)-2,COLUMN(BF382))&amp;":"&amp;ADDRESS(ROW(BF382)+2,COLUMN(BF382)))),""),"")</f>
        <v/>
      </c>
      <c r="BL382" s="36" t="n">
        <v>0.0001789700430083384</v>
      </c>
      <c r="BM382" s="36" t="n">
        <v>4.844213532228147e-05</v>
      </c>
      <c r="BN382" s="36" t="n"/>
      <c r="BO382" s="36" t="n"/>
      <c r="BP382" s="36" t="n"/>
      <c r="BQ382" s="36" t="n">
        <v>0.0001575591965086433</v>
      </c>
      <c r="BR382" s="36" t="n">
        <v>2.257676300696422e-05</v>
      </c>
      <c r="BS382" s="36" t="n">
        <v>0.0001682646197584908</v>
      </c>
      <c r="BT382" s="36" t="n"/>
      <c r="BU382" s="37" t="str">
        <f>IF(ROW()&gt;=2+1,IF(COUNT(INDIRECT(ADDRESS(ROW(BS382)-2,COLUMN(BS382))&amp;":"&amp;ADDRESS(ROW(BS382)+2,COLUMN(BS382))))=5,AVERAGE(INDIRECT(ADDRESS(ROW(BS382)-2,COLUMN(BS382))&amp;":"&amp;ADDRESS(ROW(BS382)+2,COLUMN(BS382)))),""),"")</f>
        <v/>
      </c>
      <c r="CB382" s="42" t="n">
        <v>114517.1258700196</v>
      </c>
      <c r="CC382" s="42" t="n"/>
      <c r="CD382" s="32" t="str">
        <f>IF(ROW()&gt;=2+1,IF(COUNT(INDIRECT(ADDRESS(ROW(CB382)-2,COLUMN(CB382))&amp;":"&amp;ADDRESS(ROW(CB382)+2,COLUMN(CB382))))=5,AVERAGE(INDIRECT(ADDRESS(ROW(CB382)-2,COLUMN(CB382))&amp;":"&amp;ADDRESS(ROW(CB382)+2,COLUMN(CB382)))),""),"")</f>
        <v/>
      </c>
      <c r="CL382" s="39" t="b">
        <v>0</v>
      </c>
      <c r="CM382" s="40" t="n"/>
      <c r="CN382" s="40" t="n"/>
      <c r="CO382" s="40" t="n"/>
    </row>
    <row r="383" ht="15.75" customHeight="1" s="38">
      <c r="A383" s="29" t="n">
        <v>44431</v>
      </c>
      <c r="D383" s="31" t="inlineStr">
        <is>
          <t>O</t>
        </is>
      </c>
      <c r="E383" s="31" t="str">
        <f>"PS"</f>
        <v>PS</v>
      </c>
      <c r="F383" s="30">
        <f>FALSE</f>
        <v>0</v>
      </c>
      <c r="G383" s="30" t="n">
        <v>2</v>
      </c>
      <c r="AK383" s="43" t="n">
        <v>27.051</v>
      </c>
      <c r="BF383" s="42" t="n">
        <v>1285.968031405152</v>
      </c>
      <c r="BG383" s="42" t="n"/>
      <c r="BH383" s="32" t="str">
        <f>IF(ROW()&gt;=2+1,IF(COUNT(INDIRECT(ADDRESS(ROW(BF383)-2,COLUMN(BF383))&amp;":"&amp;ADDRESS(ROW(BF383)+2,COLUMN(BF383))))=5,AVERAGE(INDIRECT(ADDRESS(ROW(BF383)-2,COLUMN(BF383))&amp;":"&amp;ADDRESS(ROW(BF383)+2,COLUMN(BF383)))),""),"")</f>
        <v/>
      </c>
      <c r="BL383" s="36" t="n">
        <v>8.244771105908332e-05</v>
      </c>
      <c r="BM383" s="36" t="n">
        <v>1.452718201916965e-05</v>
      </c>
      <c r="BN383" s="36" t="n"/>
      <c r="BO383" s="36" t="n"/>
      <c r="BP383" s="36" t="n"/>
      <c r="BQ383" s="36" t="n">
        <v>9.073689686897991e-05</v>
      </c>
      <c r="BR383" s="36" t="n">
        <v>1.797395338175011e-05</v>
      </c>
      <c r="BS383" s="36" t="n">
        <v>8.659230396403163e-05</v>
      </c>
      <c r="BT383" s="36" t="n"/>
      <c r="BU383" s="37" t="str">
        <f>IF(ROW()&gt;=2+1,IF(COUNT(INDIRECT(ADDRESS(ROW(BS383)-2,COLUMN(BS383))&amp;":"&amp;ADDRESS(ROW(BS383)+2,COLUMN(BS383))))=5,AVERAGE(INDIRECT(ADDRESS(ROW(BS383)-2,COLUMN(BS383))&amp;":"&amp;ADDRESS(ROW(BS383)+2,COLUMN(BS383)))),""),"")</f>
        <v/>
      </c>
      <c r="CB383" s="42" t="n">
        <v>183771.2615279533</v>
      </c>
      <c r="CC383" s="42" t="n"/>
      <c r="CD383" s="32" t="str">
        <f>IF(ROW()&gt;=2+1,IF(COUNT(INDIRECT(ADDRESS(ROW(CB383)-2,COLUMN(CB383))&amp;":"&amp;ADDRESS(ROW(CB383)+2,COLUMN(CB383))))=5,AVERAGE(INDIRECT(ADDRESS(ROW(CB383)-2,COLUMN(CB383))&amp;":"&amp;ADDRESS(ROW(CB383)+2,COLUMN(CB383)))),""),"")</f>
        <v/>
      </c>
      <c r="CL383" s="39" t="b">
        <v>0</v>
      </c>
      <c r="CM383" s="40" t="n"/>
      <c r="CN383" s="40" t="n"/>
      <c r="CO383" s="40" t="n"/>
    </row>
    <row r="384" ht="15.75" customHeight="1" s="38">
      <c r="A384" s="29" t="n">
        <v>44432</v>
      </c>
      <c r="D384" s="31" t="inlineStr">
        <is>
          <t>O</t>
        </is>
      </c>
      <c r="E384" s="31" t="str">
        <f>"PS"</f>
        <v>PS</v>
      </c>
      <c r="F384" s="30">
        <f>FALSE</f>
        <v>0</v>
      </c>
      <c r="G384" s="30" t="n">
        <v>2</v>
      </c>
      <c r="AK384" s="43" t="n">
        <v>27.998</v>
      </c>
      <c r="BF384" s="42" t="n">
        <v>1508.194725577485</v>
      </c>
      <c r="BG384" s="42" t="n"/>
      <c r="BH384" s="32" t="str">
        <f>IF(ROW()&gt;=2+1,IF(COUNT(INDIRECT(ADDRESS(ROW(BF384)-2,COLUMN(BF384))&amp;":"&amp;ADDRESS(ROW(BF384)+2,COLUMN(BF384))))=5,AVERAGE(INDIRECT(ADDRESS(ROW(BF384)-2,COLUMN(BF384))&amp;":"&amp;ADDRESS(ROW(BF384)+2,COLUMN(BF384)))),""),"")</f>
        <v/>
      </c>
      <c r="BL384" s="36" t="n">
        <v>0.0003226455578754247</v>
      </c>
      <c r="BM384" s="36" t="n">
        <v>4.198538365072471e-05</v>
      </c>
      <c r="BN384" s="36" t="n"/>
      <c r="BO384" s="36" t="n"/>
      <c r="BP384" s="36" t="n"/>
      <c r="BQ384" s="36" t="n">
        <v>0.0002723646993219032</v>
      </c>
      <c r="BR384" s="36" t="n">
        <v>1.396515142526652e-05</v>
      </c>
      <c r="BS384" s="36" t="n">
        <v>0.0002975051285986639</v>
      </c>
      <c r="BT384" s="36" t="n"/>
      <c r="BU384" s="37" t="str">
        <f>IF(ROW()&gt;=2+1,IF(COUNT(INDIRECT(ADDRESS(ROW(BS384)-2,COLUMN(BS384))&amp;":"&amp;ADDRESS(ROW(BS384)+2,COLUMN(BS384))))=5,AVERAGE(INDIRECT(ADDRESS(ROW(BS384)-2,COLUMN(BS384))&amp;":"&amp;ADDRESS(ROW(BS384)+2,COLUMN(BS384)))),""),"")</f>
        <v/>
      </c>
      <c r="CB384" s="42" t="n">
        <v>237171.1615706874</v>
      </c>
      <c r="CC384" s="42" t="n"/>
      <c r="CD384" s="32" t="str">
        <f>IF(ROW()&gt;=2+1,IF(COUNT(INDIRECT(ADDRESS(ROW(CB384)-2,COLUMN(CB384))&amp;":"&amp;ADDRESS(ROW(CB384)+2,COLUMN(CB384))))=5,AVERAGE(INDIRECT(ADDRESS(ROW(CB384)-2,COLUMN(CB384))&amp;":"&amp;ADDRESS(ROW(CB384)+2,COLUMN(CB384)))),""),"")</f>
        <v/>
      </c>
      <c r="CL384" s="39" t="b">
        <v>0</v>
      </c>
      <c r="CM384" s="40" t="n"/>
      <c r="CN384" s="40" t="n"/>
      <c r="CO384" s="40" t="n"/>
    </row>
    <row r="385" ht="15.75" customHeight="1" s="38">
      <c r="A385" s="29" t="n">
        <v>44433</v>
      </c>
      <c r="D385" s="31" t="inlineStr">
        <is>
          <t>O</t>
        </is>
      </c>
      <c r="E385" s="31" t="str">
        <f>"PS"</f>
        <v>PS</v>
      </c>
      <c r="F385" s="30">
        <f>FALSE</f>
        <v>0</v>
      </c>
      <c r="G385" s="30" t="n">
        <v>2</v>
      </c>
      <c r="AK385" s="43" t="n">
        <v>27.193</v>
      </c>
      <c r="BF385" s="42" t="n">
        <v>2017.769075590889</v>
      </c>
      <c r="BG385" s="42" t="n"/>
      <c r="BH385" s="32" t="str">
        <f>IF(ROW()&gt;=2+1,IF(COUNT(INDIRECT(ADDRESS(ROW(BF385)-2,COLUMN(BF385))&amp;":"&amp;ADDRESS(ROW(BF385)+2,COLUMN(BF385))))=5,AVERAGE(INDIRECT(ADDRESS(ROW(BF385)-2,COLUMN(BF385))&amp;":"&amp;ADDRESS(ROW(BF385)+2,COLUMN(BF385)))),""),"")</f>
        <v/>
      </c>
      <c r="BL385" s="36" t="n">
        <v>0.000215208082031852</v>
      </c>
      <c r="BM385" s="36" t="n">
        <v>5.419892299205324e-05</v>
      </c>
      <c r="BN385" s="36" t="n"/>
      <c r="BO385" s="36" t="n"/>
      <c r="BP385" s="36" t="n"/>
      <c r="BQ385" s="36" t="n">
        <v>0.0001646865436782809</v>
      </c>
      <c r="BR385" s="36" t="n">
        <v>5.09205011337701e-05</v>
      </c>
      <c r="BS385" s="36" t="n">
        <v>0.0001899473128550664</v>
      </c>
      <c r="BT385" s="36" t="n"/>
      <c r="BU385" s="37" t="str">
        <f>IF(ROW()&gt;=2+1,IF(COUNT(INDIRECT(ADDRESS(ROW(BS385)-2,COLUMN(BS385))&amp;":"&amp;ADDRESS(ROW(BS385)+2,COLUMN(BS385))))=5,AVERAGE(INDIRECT(ADDRESS(ROW(BS385)-2,COLUMN(BS385))&amp;":"&amp;ADDRESS(ROW(BS385)+2,COLUMN(BS385)))),""),"")</f>
        <v/>
      </c>
      <c r="CB385" s="42" t="n">
        <v>369539.2729264043</v>
      </c>
      <c r="CC385" s="42" t="n"/>
      <c r="CD385" s="32" t="str">
        <f>IF(ROW()&gt;=2+1,IF(COUNT(INDIRECT(ADDRESS(ROW(CB385)-2,COLUMN(CB385))&amp;":"&amp;ADDRESS(ROW(CB385)+2,COLUMN(CB385))))=5,AVERAGE(INDIRECT(ADDRESS(ROW(CB385)-2,COLUMN(CB385))&amp;":"&amp;ADDRESS(ROW(CB385)+2,COLUMN(CB385)))),""),"")</f>
        <v/>
      </c>
      <c r="CL385" s="39" t="b">
        <v>0</v>
      </c>
      <c r="CM385" s="40" t="n"/>
      <c r="CN385" s="40" t="n"/>
      <c r="CO385" s="40" t="n"/>
    </row>
    <row r="386" ht="15.75" customHeight="1" s="38">
      <c r="A386" s="29" t="n">
        <v>44434</v>
      </c>
      <c r="D386" s="31" t="inlineStr">
        <is>
          <t>O</t>
        </is>
      </c>
      <c r="E386" s="31" t="str">
        <f>"PS"</f>
        <v>PS</v>
      </c>
      <c r="F386" s="30">
        <f>FALSE</f>
        <v>0</v>
      </c>
      <c r="G386" s="30" t="n">
        <v>2</v>
      </c>
      <c r="AK386" s="43" t="n">
        <v>28.234</v>
      </c>
      <c r="BF386" s="42" t="n">
        <v>1390.037423095447</v>
      </c>
      <c r="BG386" s="42" t="n"/>
      <c r="BH386" s="32" t="str">
        <f>IF(ROW()&gt;=2+1,IF(COUNT(INDIRECT(ADDRESS(ROW(BF386)-2,COLUMN(BF386))&amp;":"&amp;ADDRESS(ROW(BF386)+2,COLUMN(BF386))))=5,AVERAGE(INDIRECT(ADDRESS(ROW(BF386)-2,COLUMN(BF386))&amp;":"&amp;ADDRESS(ROW(BF386)+2,COLUMN(BF386)))),""),"")</f>
        <v/>
      </c>
      <c r="BL386" s="36" t="n">
        <v>0.0002627382607624585</v>
      </c>
      <c r="BM386" s="36" t="n">
        <v>5.313257154505847e-05</v>
      </c>
      <c r="BN386" s="36" t="n"/>
      <c r="BO386" s="36" t="n"/>
      <c r="BP386" s="36" t="n"/>
      <c r="BQ386" s="36" t="n">
        <v>0.0002826528794020988</v>
      </c>
      <c r="BR386" s="36" t="n">
        <v>5.724729155200319e-05</v>
      </c>
      <c r="BS386" s="36" t="n">
        <v>0.0002726955700822787</v>
      </c>
      <c r="BT386" s="36" t="n"/>
      <c r="BU386" s="37" t="str">
        <f>IF(ROW()&gt;=2+1,IF(COUNT(INDIRECT(ADDRESS(ROW(BS386)-2,COLUMN(BS386))&amp;":"&amp;ADDRESS(ROW(BS386)+2,COLUMN(BS386))))=5,AVERAGE(INDIRECT(ADDRESS(ROW(BS386)-2,COLUMN(BS386))&amp;":"&amp;ADDRESS(ROW(BS386)+2,COLUMN(BS386)))),""),"")</f>
        <v/>
      </c>
      <c r="CB386" s="42" t="n">
        <v>181458.9603044373</v>
      </c>
      <c r="CC386" s="42" t="n"/>
      <c r="CD386" s="32" t="str">
        <f>IF(ROW()&gt;=2+1,IF(COUNT(INDIRECT(ADDRESS(ROW(CB386)-2,COLUMN(CB386))&amp;":"&amp;ADDRESS(ROW(CB386)+2,COLUMN(CB386))))=5,AVERAGE(INDIRECT(ADDRESS(ROW(CB386)-2,COLUMN(CB386))&amp;":"&amp;ADDRESS(ROW(CB386)+2,COLUMN(CB386)))),""),"")</f>
        <v/>
      </c>
      <c r="CL386" s="39" t="b">
        <v>0</v>
      </c>
      <c r="CM386" s="40" t="n"/>
      <c r="CN386" s="40" t="n"/>
      <c r="CO386" s="40" t="n"/>
    </row>
    <row r="387" ht="15.75" customHeight="1" s="38">
      <c r="A387" s="29" t="n">
        <v>44435</v>
      </c>
      <c r="D387" s="31" t="inlineStr">
        <is>
          <t>O</t>
        </is>
      </c>
      <c r="E387" s="31" t="str">
        <f>"PS"</f>
        <v>PS</v>
      </c>
      <c r="F387" s="30">
        <f>FALSE</f>
        <v>0</v>
      </c>
      <c r="G387" s="30" t="n">
        <v>2</v>
      </c>
      <c r="AK387" s="43" t="n">
        <v>26.923</v>
      </c>
      <c r="BF387" s="42" t="n">
        <v>668.2341413052925</v>
      </c>
      <c r="BG387" s="42" t="n"/>
      <c r="BH387" s="32" t="str">
        <f>IF(ROW()&gt;=2+1,IF(COUNT(INDIRECT(ADDRESS(ROW(BF387)-2,COLUMN(BF387))&amp;":"&amp;ADDRESS(ROW(BF387)+2,COLUMN(BF387))))=5,AVERAGE(INDIRECT(ADDRESS(ROW(BF387)-2,COLUMN(BF387))&amp;":"&amp;ADDRESS(ROW(BF387)+2,COLUMN(BF387)))),""),"")</f>
        <v/>
      </c>
      <c r="BL387" s="36" t="n">
        <v>0.0001713003924147849</v>
      </c>
      <c r="BM387" s="36" t="n">
        <v>2.313398943540905e-05</v>
      </c>
      <c r="BN387" s="36" t="n"/>
      <c r="BO387" s="36" t="n"/>
      <c r="BP387" s="36" t="n"/>
      <c r="BQ387" s="36" t="n">
        <v>0.0001761922029405824</v>
      </c>
      <c r="BR387" s="36" t="n">
        <v>1.626241483227222e-05</v>
      </c>
      <c r="BS387" s="36" t="n">
        <v>0.0001737462976776836</v>
      </c>
      <c r="BT387" s="36" t="n"/>
      <c r="BU387" s="37" t="str">
        <f>IF(ROW()&gt;=2+1,IF(COUNT(INDIRECT(ADDRESS(ROW(BS387)-2,COLUMN(BS387))&amp;":"&amp;ADDRESS(ROW(BS387)+2,COLUMN(BS387))))=5,AVERAGE(INDIRECT(ADDRESS(ROW(BS387)-2,COLUMN(BS387))&amp;":"&amp;ADDRESS(ROW(BS387)+2,COLUMN(BS387)))),""),"")</f>
        <v/>
      </c>
      <c r="CB387" s="42" t="n">
        <v>135766.8010743496</v>
      </c>
      <c r="CC387" s="42" t="n"/>
      <c r="CD387" s="32" t="str">
        <f>IF(ROW()&gt;=2+1,IF(COUNT(INDIRECT(ADDRESS(ROW(CB387)-2,COLUMN(CB387))&amp;":"&amp;ADDRESS(ROW(CB387)+2,COLUMN(CB387))))=5,AVERAGE(INDIRECT(ADDRESS(ROW(CB387)-2,COLUMN(CB387))&amp;":"&amp;ADDRESS(ROW(CB387)+2,COLUMN(CB387)))),""),"")</f>
        <v/>
      </c>
      <c r="CL387" s="39" t="b">
        <v>0</v>
      </c>
      <c r="CM387" s="40" t="n"/>
      <c r="CN387" s="40" t="n"/>
      <c r="CO387" s="40" t="n"/>
    </row>
    <row r="388" ht="15.75" customHeight="1" s="38">
      <c r="A388" s="29" t="n">
        <v>44436</v>
      </c>
      <c r="D388" s="31" t="inlineStr">
        <is>
          <t>O</t>
        </is>
      </c>
      <c r="E388" s="31" t="str">
        <f>"PS"</f>
        <v>PS</v>
      </c>
      <c r="F388" s="30">
        <f>FALSE</f>
        <v>0</v>
      </c>
      <c r="G388" s="30" t="n">
        <v>2</v>
      </c>
      <c r="AK388" s="43" t="n">
        <v>27.335</v>
      </c>
      <c r="BF388" s="42" t="n">
        <v>544.6945974490195</v>
      </c>
      <c r="BG388" s="42" t="n"/>
      <c r="BH388" s="32" t="str">
        <f>IF(ROW()&gt;=2+1,IF(COUNT(INDIRECT(ADDRESS(ROW(BF388)-2,COLUMN(BF388))&amp;":"&amp;ADDRESS(ROW(BF388)+2,COLUMN(BF388))))=5,AVERAGE(INDIRECT(ADDRESS(ROW(BF388)-2,COLUMN(BF388))&amp;":"&amp;ADDRESS(ROW(BF388)+2,COLUMN(BF388)))),""),"")</f>
        <v/>
      </c>
      <c r="BL388" s="36" t="n">
        <v>7.493309764196414e-05</v>
      </c>
      <c r="BM388" s="36" t="n">
        <v>9.586339983139682e-06</v>
      </c>
      <c r="BN388" s="36" t="n"/>
      <c r="BO388" s="36" t="n"/>
      <c r="BP388" s="36" t="n"/>
      <c r="BQ388" s="36" t="n">
        <v>4.583398661653124e-05</v>
      </c>
      <c r="BR388" s="36" t="n">
        <v>4.082845297579212e-06</v>
      </c>
      <c r="BS388" s="36" t="n">
        <v>6.038354212924769e-05</v>
      </c>
      <c r="BT388" s="36" t="n"/>
      <c r="BU388" s="37" t="str">
        <f>IF(ROW()&gt;=2+1,IF(COUNT(INDIRECT(ADDRESS(ROW(BS388)-2,COLUMN(BS388))&amp;":"&amp;ADDRESS(ROW(BS388)+2,COLUMN(BS388))))=5,AVERAGE(INDIRECT(ADDRESS(ROW(BS388)-2,COLUMN(BS388))&amp;":"&amp;ADDRESS(ROW(BS388)+2,COLUMN(BS388)))),""),"")</f>
        <v/>
      </c>
      <c r="CB388" s="42" t="n">
        <v>101166.1275842064</v>
      </c>
      <c r="CC388" s="42" t="n"/>
      <c r="CD388" s="32" t="str">
        <f>IF(ROW()&gt;=2+1,IF(COUNT(INDIRECT(ADDRESS(ROW(CB388)-2,COLUMN(CB388))&amp;":"&amp;ADDRESS(ROW(CB388)+2,COLUMN(CB388))))=5,AVERAGE(INDIRECT(ADDRESS(ROW(CB388)-2,COLUMN(CB388))&amp;":"&amp;ADDRESS(ROW(CB388)+2,COLUMN(CB388)))),""),"")</f>
        <v/>
      </c>
      <c r="CL388" s="39" t="b">
        <v>0</v>
      </c>
      <c r="CM388" s="40" t="n"/>
      <c r="CN388" s="40" t="n"/>
      <c r="CO388" s="40" t="n"/>
    </row>
    <row r="389" ht="15.75" customHeight="1" s="38">
      <c r="A389" s="29" t="n">
        <v>44437</v>
      </c>
      <c r="D389" s="31" t="inlineStr">
        <is>
          <t>O</t>
        </is>
      </c>
      <c r="E389" s="31" t="str">
        <f>"PS"</f>
        <v>PS</v>
      </c>
      <c r="F389" s="30">
        <f>FALSE</f>
        <v>0</v>
      </c>
      <c r="G389" s="30" t="n">
        <v>2</v>
      </c>
      <c r="AK389" s="43" t="n">
        <v>27.445</v>
      </c>
      <c r="BF389" s="42" t="n">
        <v>655.3447822212656</v>
      </c>
      <c r="BG389" s="42" t="n"/>
      <c r="BH389" s="32" t="str">
        <f>IF(ROW()&gt;=2+1,IF(COUNT(INDIRECT(ADDRESS(ROW(BF389)-2,COLUMN(BF389))&amp;":"&amp;ADDRESS(ROW(BF389)+2,COLUMN(BF389))))=5,AVERAGE(INDIRECT(ADDRESS(ROW(BF389)-2,COLUMN(BF389))&amp;":"&amp;ADDRESS(ROW(BF389)+2,COLUMN(BF389)))),""),"")</f>
        <v/>
      </c>
      <c r="BL389" s="36" t="n">
        <v>7.379680026437267e-05</v>
      </c>
      <c r="BM389" s="36" t="n">
        <v>1.947370440317525e-05</v>
      </c>
      <c r="BN389" s="36" t="n"/>
      <c r="BO389" s="36" t="n"/>
      <c r="BP389" s="36" t="n"/>
      <c r="BQ389" s="36" t="n">
        <v>8.654551651710549e-05</v>
      </c>
      <c r="BR389" s="36" t="n">
        <v>2.859198282284073e-05</v>
      </c>
      <c r="BS389" s="36" t="n">
        <v>8.017115839073908e-05</v>
      </c>
      <c r="BT389" s="36" t="n"/>
      <c r="BU389" s="37" t="str">
        <f>IF(ROW()&gt;=2+1,IF(COUNT(INDIRECT(ADDRESS(ROW(BS389)-2,COLUMN(BS389))&amp;":"&amp;ADDRESS(ROW(BS389)+2,COLUMN(BS389))))=5,AVERAGE(INDIRECT(ADDRESS(ROW(BS389)-2,COLUMN(BS389))&amp;":"&amp;ADDRESS(ROW(BS389)+2,COLUMN(BS389)))),""),"")</f>
        <v/>
      </c>
      <c r="CB389" s="42" t="n">
        <v>120899.6437861347</v>
      </c>
      <c r="CC389" s="42" t="n"/>
      <c r="CD389" s="32" t="str">
        <f>IF(ROW()&gt;=2+1,IF(COUNT(INDIRECT(ADDRESS(ROW(CB389)-2,COLUMN(CB389))&amp;":"&amp;ADDRESS(ROW(CB389)+2,COLUMN(CB389))))=5,AVERAGE(INDIRECT(ADDRESS(ROW(CB389)-2,COLUMN(CB389))&amp;":"&amp;ADDRESS(ROW(CB389)+2,COLUMN(CB389)))),""),"")</f>
        <v/>
      </c>
      <c r="CL389" s="39" t="b">
        <v>0</v>
      </c>
      <c r="CM389" s="40" t="n"/>
      <c r="CN389" s="40" t="n"/>
      <c r="CO389" s="40" t="n"/>
    </row>
    <row r="390" ht="15.75" customHeight="1" s="38">
      <c r="A390" s="29" t="n">
        <v>44438</v>
      </c>
      <c r="D390" s="31" t="inlineStr">
        <is>
          <t>O</t>
        </is>
      </c>
      <c r="E390" s="31" t="str">
        <f>"PS"</f>
        <v>PS</v>
      </c>
      <c r="F390" s="30">
        <f>FALSE</f>
        <v>0</v>
      </c>
      <c r="G390" s="30" t="n">
        <v>2</v>
      </c>
      <c r="AK390" s="43" t="n">
        <v>27.13</v>
      </c>
      <c r="BF390" s="42" t="n">
        <v>594.405256540966</v>
      </c>
      <c r="BG390" s="42" t="n"/>
      <c r="BH390" s="32" t="str">
        <f>IF(ROW()&gt;=2+1,IF(COUNT(INDIRECT(ADDRESS(ROW(BF390)-2,COLUMN(BF390))&amp;":"&amp;ADDRESS(ROW(BF390)+2,COLUMN(BF390))))=5,AVERAGE(INDIRECT(ADDRESS(ROW(BF390)-2,COLUMN(BF390))&amp;":"&amp;ADDRESS(ROW(BF390)+2,COLUMN(BF390)))),""),"")</f>
        <v/>
      </c>
      <c r="BL390" s="36" t="n">
        <v>6.588302383577495e-05</v>
      </c>
      <c r="BM390" s="36" t="n">
        <v>1.706193869945486e-05</v>
      </c>
      <c r="BN390" s="36" t="n"/>
      <c r="BO390" s="36" t="n"/>
      <c r="BP390" s="36" t="n"/>
      <c r="BQ390" s="36" t="n">
        <v>7.416069632369831e-05</v>
      </c>
      <c r="BR390" s="36" t="n">
        <v>2.890429607617744e-05</v>
      </c>
      <c r="BS390" s="36" t="n">
        <v>7.002186007973662e-05</v>
      </c>
      <c r="BT390" s="36" t="n"/>
      <c r="BU390" s="37" t="str">
        <f>IF(ROW()&gt;=2+1,IF(COUNT(INDIRECT(ADDRESS(ROW(BS390)-2,COLUMN(BS390))&amp;":"&amp;ADDRESS(ROW(BS390)+2,COLUMN(BS390))))=5,AVERAGE(INDIRECT(ADDRESS(ROW(BS390)-2,COLUMN(BS390))&amp;":"&amp;ADDRESS(ROW(BS390)+2,COLUMN(BS390)))),""),"")</f>
        <v/>
      </c>
      <c r="CB390" s="42" t="n">
        <v>115281.9274798376</v>
      </c>
      <c r="CC390" s="42" t="n"/>
      <c r="CD390" s="32" t="str">
        <f>IF(ROW()&gt;=2+1,IF(COUNT(INDIRECT(ADDRESS(ROW(CB390)-2,COLUMN(CB390))&amp;":"&amp;ADDRESS(ROW(CB390)+2,COLUMN(CB390))))=5,AVERAGE(INDIRECT(ADDRESS(ROW(CB390)-2,COLUMN(CB390))&amp;":"&amp;ADDRESS(ROW(CB390)+2,COLUMN(CB390)))),""),"")</f>
        <v/>
      </c>
      <c r="CL390" s="39" t="b">
        <v>0</v>
      </c>
      <c r="CM390" s="40" t="n"/>
      <c r="CN390" s="40" t="n"/>
      <c r="CO390" s="40" t="n"/>
    </row>
    <row r="391" ht="15.75" customHeight="1" s="38">
      <c r="A391" s="29" t="n">
        <v>44439</v>
      </c>
      <c r="D391" s="31" t="inlineStr">
        <is>
          <t>O</t>
        </is>
      </c>
      <c r="E391" s="31" t="str">
        <f>"PS"</f>
        <v>PS</v>
      </c>
      <c r="F391" s="30">
        <f>FALSE</f>
        <v>0</v>
      </c>
      <c r="G391" s="30" t="n">
        <v>2</v>
      </c>
      <c r="AK391" s="43" t="n">
        <v>26.983</v>
      </c>
      <c r="BF391" s="42" t="n">
        <v>718.8632758915983</v>
      </c>
      <c r="BG391" s="42" t="n"/>
      <c r="BH391" s="32" t="str">
        <f>IF(ROW()&gt;=2+1,IF(COUNT(INDIRECT(ADDRESS(ROW(BF391)-2,COLUMN(BF391))&amp;":"&amp;ADDRESS(ROW(BF391)+2,COLUMN(BF391))))=5,AVERAGE(INDIRECT(ADDRESS(ROW(BF391)-2,COLUMN(BF391))&amp;":"&amp;ADDRESS(ROW(BF391)+2,COLUMN(BF391)))),""),"")</f>
        <v/>
      </c>
      <c r="BL391" s="36" t="n">
        <v>7.02897545093579e-05</v>
      </c>
      <c r="BM391" s="36" t="n">
        <v>1.10639541618635e-05</v>
      </c>
      <c r="BN391" s="36" t="n"/>
      <c r="BO391" s="36" t="n"/>
      <c r="BP391" s="36" t="n"/>
      <c r="BQ391" s="36" t="n">
        <v>7.775493879067323e-05</v>
      </c>
      <c r="BR391" s="36" t="n">
        <v>2.202378465857887e-05</v>
      </c>
      <c r="BS391" s="36" t="n">
        <v>7.402234665001555e-05</v>
      </c>
      <c r="BT391" s="36" t="n"/>
      <c r="BU391" s="37" t="str">
        <f>IF(ROW()&gt;=2+1,IF(COUNT(INDIRECT(ADDRESS(ROW(BS391)-2,COLUMN(BS391))&amp;":"&amp;ADDRESS(ROW(BS391)+2,COLUMN(BS391))))=5,AVERAGE(INDIRECT(ADDRESS(ROW(BS391)-2,COLUMN(BS391))&amp;":"&amp;ADDRESS(ROW(BS391)+2,COLUMN(BS391)))),""),"")</f>
        <v/>
      </c>
      <c r="CB391" s="42" t="n">
        <v>130376.6380320797</v>
      </c>
      <c r="CC391" s="42" t="n"/>
      <c r="CD391" s="32" t="str">
        <f>IF(ROW()&gt;=2+1,IF(COUNT(INDIRECT(ADDRESS(ROW(CB391)-2,COLUMN(CB391))&amp;":"&amp;ADDRESS(ROW(CB391)+2,COLUMN(CB391))))=5,AVERAGE(INDIRECT(ADDRESS(ROW(CB391)-2,COLUMN(CB391))&amp;":"&amp;ADDRESS(ROW(CB391)+2,COLUMN(CB391)))),""),"")</f>
        <v/>
      </c>
      <c r="CL391" s="39" t="b">
        <v>0</v>
      </c>
      <c r="CM391" s="40" t="n"/>
      <c r="CN391" s="40" t="n"/>
      <c r="CO391" s="40" t="n"/>
    </row>
    <row r="392" ht="15.75" customHeight="1" s="38">
      <c r="A392" s="29" t="n">
        <v>44440</v>
      </c>
      <c r="D392" s="31" t="inlineStr">
        <is>
          <t>O</t>
        </is>
      </c>
      <c r="E392" s="31" t="str">
        <f>"PS"</f>
        <v>PS</v>
      </c>
      <c r="F392" s="30">
        <f>FALSE</f>
        <v>0</v>
      </c>
      <c r="G392" s="30" t="n">
        <v>2</v>
      </c>
      <c r="AK392" s="43" t="n">
        <v>27.023</v>
      </c>
      <c r="BF392" s="42" t="n">
        <v>782.1160883317068</v>
      </c>
      <c r="BG392" s="42" t="n"/>
      <c r="BH392" s="32" t="str">
        <f>IF(ROW()&gt;=2+1,IF(COUNT(INDIRECT(ADDRESS(ROW(BF392)-2,COLUMN(BF392))&amp;":"&amp;ADDRESS(ROW(BF392)+2,COLUMN(BF392))))=5,AVERAGE(INDIRECT(ADDRESS(ROW(BF392)-2,COLUMN(BF392))&amp;":"&amp;ADDRESS(ROW(BF392)+2,COLUMN(BF392)))),""),"")</f>
        <v/>
      </c>
      <c r="BL392" s="36" t="n">
        <v>7.320411881521546e-05</v>
      </c>
      <c r="BM392" s="36" t="n">
        <v>1.776398022343479e-05</v>
      </c>
      <c r="BN392" s="36" t="n"/>
      <c r="BO392" s="36" t="n"/>
      <c r="BP392" s="36" t="n"/>
      <c r="BQ392" s="36" t="n">
        <v>9.502588172510691e-05</v>
      </c>
      <c r="BR392" s="36" t="n">
        <v>1.423007313573672e-05</v>
      </c>
      <c r="BS392" s="36" t="n">
        <v>8.411500027016119e-05</v>
      </c>
      <c r="BT392" s="36" t="n"/>
      <c r="BU392" s="37" t="str">
        <f>IF(ROW()&gt;=2+1,IF(COUNT(INDIRECT(ADDRESS(ROW(BS392)-2,COLUMN(BS392))&amp;":"&amp;ADDRESS(ROW(BS392)+2,COLUMN(BS392))))=5,AVERAGE(INDIRECT(ADDRESS(ROW(BS392)-2,COLUMN(BS392))&amp;":"&amp;ADDRESS(ROW(BS392)+2,COLUMN(BS392)))),""),"")</f>
        <v/>
      </c>
      <c r="CB392" s="42" t="n">
        <v>128358.9371267788</v>
      </c>
      <c r="CC392" s="42" t="n"/>
      <c r="CD392" s="32" t="str">
        <f>IF(ROW()&gt;=2+1,IF(COUNT(INDIRECT(ADDRESS(ROW(CB392)-2,COLUMN(CB392))&amp;":"&amp;ADDRESS(ROW(CB392)+2,COLUMN(CB392))))=5,AVERAGE(INDIRECT(ADDRESS(ROW(CB392)-2,COLUMN(CB392))&amp;":"&amp;ADDRESS(ROW(CB392)+2,COLUMN(CB392)))),""),"")</f>
        <v/>
      </c>
      <c r="CL392" s="39" t="b">
        <v>0</v>
      </c>
      <c r="CM392" s="40" t="n"/>
      <c r="CN392" s="40" t="n"/>
      <c r="CO392" s="40" t="n"/>
    </row>
    <row r="393" ht="15.75" customHeight="1" s="38">
      <c r="A393" s="29" t="n">
        <v>44441</v>
      </c>
      <c r="D393" s="31" t="inlineStr">
        <is>
          <t>O</t>
        </is>
      </c>
      <c r="E393" s="31" t="str">
        <f>"PS"</f>
        <v>PS</v>
      </c>
      <c r="F393" s="30">
        <f>FALSE</f>
        <v>0</v>
      </c>
      <c r="G393" s="30" t="n">
        <v>2</v>
      </c>
      <c r="AK393" s="43" t="n">
        <v>27.9</v>
      </c>
      <c r="BF393" s="42" t="n">
        <v>911.9627130818337</v>
      </c>
      <c r="BG393" s="42" t="n"/>
      <c r="BH393" s="32" t="str">
        <f>IF(ROW()&gt;=2+1,IF(COUNT(INDIRECT(ADDRESS(ROW(BF393)-2,COLUMN(BF393))&amp;":"&amp;ADDRESS(ROW(BF393)+2,COLUMN(BF393))))=5,AVERAGE(INDIRECT(ADDRESS(ROW(BF393)-2,COLUMN(BF393))&amp;":"&amp;ADDRESS(ROW(BF393)+2,COLUMN(BF393)))),""),"")</f>
        <v/>
      </c>
      <c r="BL393" s="36" t="n">
        <v>0.0001745445112994403</v>
      </c>
      <c r="BM393" s="36" t="n">
        <v>6.536859950375922e-05</v>
      </c>
      <c r="BN393" s="36" t="n"/>
      <c r="BO393" s="36" t="n"/>
      <c r="BP393" s="36" t="n"/>
      <c r="BQ393" s="36" t="n">
        <v>0.0001715091473354289</v>
      </c>
      <c r="BR393" s="36" t="n">
        <v>5.818675181891287e-05</v>
      </c>
      <c r="BS393" s="36" t="n">
        <v>0.0001730268293174346</v>
      </c>
      <c r="BT393" s="36" t="n"/>
      <c r="BU393" s="37" t="str">
        <f>IF(ROW()&gt;=2+1,IF(COUNT(INDIRECT(ADDRESS(ROW(BS393)-2,COLUMN(BS393))&amp;":"&amp;ADDRESS(ROW(BS393)+2,COLUMN(BS393))))=5,AVERAGE(INDIRECT(ADDRESS(ROW(BS393)-2,COLUMN(BS393))&amp;":"&amp;ADDRESS(ROW(BS393)+2,COLUMN(BS393)))),""),"")</f>
        <v/>
      </c>
      <c r="CB393" s="42" t="n">
        <v>145291.6195414151</v>
      </c>
      <c r="CC393" s="42" t="n"/>
      <c r="CD393" s="32" t="str">
        <f>IF(ROW()&gt;=2+1,IF(COUNT(INDIRECT(ADDRESS(ROW(CB393)-2,COLUMN(CB393))&amp;":"&amp;ADDRESS(ROW(CB393)+2,COLUMN(CB393))))=5,AVERAGE(INDIRECT(ADDRESS(ROW(CB393)-2,COLUMN(CB393))&amp;":"&amp;ADDRESS(ROW(CB393)+2,COLUMN(CB393)))),""),"")</f>
        <v/>
      </c>
      <c r="CL393" s="39" t="b">
        <v>0</v>
      </c>
      <c r="CM393" s="40" t="n"/>
      <c r="CN393" s="40" t="n"/>
      <c r="CO393" s="40" t="n"/>
    </row>
    <row r="394" ht="15.75" customHeight="1" s="38">
      <c r="A394" s="29" t="n">
        <v>44442</v>
      </c>
      <c r="D394" s="31" t="inlineStr">
        <is>
          <t>O</t>
        </is>
      </c>
      <c r="E394" s="31" t="str">
        <f>"PS"</f>
        <v>PS</v>
      </c>
      <c r="F394" s="30">
        <f>FALSE</f>
        <v>0</v>
      </c>
      <c r="G394" s="30" t="n">
        <v>2</v>
      </c>
      <c r="AK394" s="43" t="n">
        <v>27.81</v>
      </c>
      <c r="BF394" s="42" t="n">
        <v>511.3598590306274</v>
      </c>
      <c r="BH394" s="32" t="str">
        <f>IF(ROW()&gt;=2+1,IF(COUNT(INDIRECT(ADDRESS(ROW(BF394)-2,COLUMN(BF394))&amp;":"&amp;ADDRESS(ROW(BF394)+2,COLUMN(BF394))))=5,AVERAGE(INDIRECT(ADDRESS(ROW(BF394)-2,COLUMN(BF394))&amp;":"&amp;ADDRESS(ROW(BF394)+2,COLUMN(BF394)))),""),"")</f>
        <v/>
      </c>
      <c r="BL394" s="36" t="n">
        <v>0.0001023379836678437</v>
      </c>
      <c r="BM394" s="36" t="n">
        <v>2.753246374974093e-05</v>
      </c>
      <c r="BN394" s="36" t="n"/>
      <c r="BO394" s="36" t="n"/>
      <c r="BP394" s="36" t="n"/>
      <c r="BQ394" s="36" t="n">
        <v>0.000113242463175346</v>
      </c>
      <c r="BR394" s="36" t="n">
        <v>0</v>
      </c>
      <c r="BS394" s="36" t="n">
        <v>0.0001077902234215949</v>
      </c>
      <c r="BU394" s="37" t="str">
        <f>IF(ROW()&gt;=2+1,IF(COUNT(INDIRECT(ADDRESS(ROW(BS394)-2,COLUMN(BS394))&amp;":"&amp;ADDRESS(ROW(BS394)+2,COLUMN(BS394))))=5,AVERAGE(INDIRECT(ADDRESS(ROW(BS394)-2,COLUMN(BS394))&amp;":"&amp;ADDRESS(ROW(BS394)+2,COLUMN(BS394)))),""),"")</f>
        <v/>
      </c>
      <c r="CB394" s="42" t="n">
        <v>86465.8385634888</v>
      </c>
      <c r="CD394" s="32" t="str">
        <f>IF(ROW()&gt;=2+1,IF(COUNT(INDIRECT(ADDRESS(ROW(CB394)-2,COLUMN(CB394))&amp;":"&amp;ADDRESS(ROW(CB394)+2,COLUMN(CB394))))=5,AVERAGE(INDIRECT(ADDRESS(ROW(CB394)-2,COLUMN(CB394))&amp;":"&amp;ADDRESS(ROW(CB394)+2,COLUMN(CB394)))),""),"")</f>
        <v/>
      </c>
      <c r="CL394" s="39" t="b">
        <v>0</v>
      </c>
      <c r="CM394" s="40" t="n"/>
      <c r="CN394" s="40" t="n"/>
      <c r="CO394" s="40" t="n"/>
    </row>
    <row r="395" ht="15.75" customHeight="1" s="38">
      <c r="A395" s="29" t="n">
        <v>44443</v>
      </c>
      <c r="D395" s="31" t="inlineStr">
        <is>
          <t>O</t>
        </is>
      </c>
      <c r="E395" s="31" t="str">
        <f>"PS"</f>
        <v>PS</v>
      </c>
      <c r="F395" s="30">
        <f>FALSE</f>
        <v>0</v>
      </c>
      <c r="G395" s="30" t="n">
        <v>2</v>
      </c>
      <c r="AK395" s="43" t="n">
        <v>28.453</v>
      </c>
      <c r="BF395" s="42" t="n">
        <v>472.9134072018798</v>
      </c>
      <c r="BH395" s="32" t="str">
        <f>IF(ROW()&gt;=2+1,IF(COUNT(INDIRECT(ADDRESS(ROW(BF395)-2,COLUMN(BF395))&amp;":"&amp;ADDRESS(ROW(BF395)+2,COLUMN(BF395))))=5,AVERAGE(INDIRECT(ADDRESS(ROW(BF395)-2,COLUMN(BF395))&amp;":"&amp;ADDRESS(ROW(BF395)+2,COLUMN(BF395)))),""),"")</f>
        <v/>
      </c>
      <c r="BL395" s="36" t="n">
        <v>0.0001256292438447069</v>
      </c>
      <c r="BM395" s="36" t="n">
        <v>2.490086846645791e-05</v>
      </c>
      <c r="BN395" s="36" t="n"/>
      <c r="BO395" s="36" t="n"/>
      <c r="BP395" s="36" t="n"/>
      <c r="BQ395" s="36" t="n">
        <v>0.000175203600126185</v>
      </c>
      <c r="BR395" s="36" t="n">
        <v>1.873495847886845e-05</v>
      </c>
      <c r="BS395" s="36" t="n">
        <v>0.0001504164219854459</v>
      </c>
      <c r="BU395" s="37" t="str">
        <f>IF(ROW()&gt;=2+1,IF(COUNT(INDIRECT(ADDRESS(ROW(BS395)-2,COLUMN(BS395))&amp;":"&amp;ADDRESS(ROW(BS395)+2,COLUMN(BS395))))=5,AVERAGE(INDIRECT(ADDRESS(ROW(BS395)-2,COLUMN(BS395))&amp;":"&amp;ADDRESS(ROW(BS395)+2,COLUMN(BS395)))),""),"")</f>
        <v/>
      </c>
      <c r="CB395" s="42" t="n">
        <v>71128.54101019875</v>
      </c>
      <c r="CD395" s="32" t="str">
        <f>IF(ROW()&gt;=2+1,IF(COUNT(INDIRECT(ADDRESS(ROW(CB395)-2,COLUMN(CB395))&amp;":"&amp;ADDRESS(ROW(CB395)+2,COLUMN(CB395))))=5,AVERAGE(INDIRECT(ADDRESS(ROW(CB395)-2,COLUMN(CB395))&amp;":"&amp;ADDRESS(ROW(CB395)+2,COLUMN(CB395)))),""),"")</f>
        <v/>
      </c>
      <c r="CL395" s="39" t="b">
        <v>0</v>
      </c>
      <c r="CM395" s="40" t="n"/>
      <c r="CN395" s="40" t="n"/>
      <c r="CO395" s="40" t="n"/>
    </row>
    <row r="396" ht="15.75" customHeight="1" s="38">
      <c r="A396" s="29" t="n">
        <v>44444</v>
      </c>
      <c r="D396" s="31" t="inlineStr">
        <is>
          <t>O</t>
        </is>
      </c>
      <c r="E396" s="31" t="str">
        <f>"PS"</f>
        <v>PS</v>
      </c>
      <c r="F396" s="30">
        <f>FALSE</f>
        <v>0</v>
      </c>
      <c r="G396" s="30" t="n">
        <v>2</v>
      </c>
      <c r="AK396" s="43" t="n">
        <v>28.51</v>
      </c>
      <c r="BF396" s="42" t="n">
        <v>432.6979926982712</v>
      </c>
      <c r="BH396" s="32" t="str">
        <f>IF(ROW()&gt;=2+1,IF(COUNT(INDIRECT(ADDRESS(ROW(BF396)-2,COLUMN(BF396))&amp;":"&amp;ADDRESS(ROW(BF396)+2,COLUMN(BF396))))=5,AVERAGE(INDIRECT(ADDRESS(ROW(BF396)-2,COLUMN(BF396))&amp;":"&amp;ADDRESS(ROW(BF396)+2,COLUMN(BF396)))),""),"")</f>
        <v/>
      </c>
      <c r="BL396" s="36" t="n">
        <v>0.0001306492381347339</v>
      </c>
      <c r="BM396" s="36" t="n">
        <v>1.856509390462215e-05</v>
      </c>
      <c r="BN396" s="36" t="n"/>
      <c r="BO396" s="36" t="n"/>
      <c r="BP396" s="36" t="n"/>
      <c r="BQ396" s="36" t="n">
        <v>0.0001609089945654452</v>
      </c>
      <c r="BR396" s="36" t="n">
        <v>5.843888971313905e-05</v>
      </c>
      <c r="BS396" s="36" t="n">
        <v>0.0001457791163500895</v>
      </c>
      <c r="BU396" s="37" t="str">
        <f>IF(ROW()&gt;=2+1,IF(COUNT(INDIRECT(ADDRESS(ROW(BS396)-2,COLUMN(BS396))&amp;":"&amp;ADDRESS(ROW(BS396)+2,COLUMN(BS396))))=5,AVERAGE(INDIRECT(ADDRESS(ROW(BS396)-2,COLUMN(BS396))&amp;":"&amp;ADDRESS(ROW(BS396)+2,COLUMN(BS396)))),""),"")</f>
        <v/>
      </c>
      <c r="CB396" s="42" t="n">
        <v>59599.8215142599</v>
      </c>
      <c r="CD396" s="32" t="str">
        <f>IF(ROW()&gt;=2+1,IF(COUNT(INDIRECT(ADDRESS(ROW(CB396)-2,COLUMN(CB396))&amp;":"&amp;ADDRESS(ROW(CB396)+2,COLUMN(CB396))))=5,AVERAGE(INDIRECT(ADDRESS(ROW(CB396)-2,COLUMN(CB396))&amp;":"&amp;ADDRESS(ROW(CB396)+2,COLUMN(CB396)))),""),"")</f>
        <v/>
      </c>
      <c r="CL396" s="39" t="b">
        <v>0</v>
      </c>
      <c r="CM396" s="40" t="n"/>
      <c r="CN396" s="40" t="n"/>
      <c r="CO396" s="40" t="n"/>
    </row>
    <row r="397" ht="15.75" customHeight="1" s="38">
      <c r="A397" s="29" t="n">
        <v>44445</v>
      </c>
      <c r="D397" s="31" t="inlineStr">
        <is>
          <t>O</t>
        </is>
      </c>
      <c r="E397" s="31" t="str">
        <f>"PS"</f>
        <v>PS</v>
      </c>
      <c r="F397" s="30">
        <f>FALSE</f>
        <v>0</v>
      </c>
      <c r="G397" s="30" t="n">
        <v>2</v>
      </c>
      <c r="AK397" s="43" t="n">
        <v>27.343</v>
      </c>
      <c r="BF397" s="42" t="n">
        <v>775.8074531904183</v>
      </c>
      <c r="BH397" s="32" t="str">
        <f>IF(ROW()&gt;=2+1,IF(COUNT(INDIRECT(ADDRESS(ROW(BF397)-2,COLUMN(BF397))&amp;":"&amp;ADDRESS(ROW(BF397)+2,COLUMN(BF397))))=5,AVERAGE(INDIRECT(ADDRESS(ROW(BF397)-2,COLUMN(BF397))&amp;":"&amp;ADDRESS(ROW(BF397)+2,COLUMN(BF397)))),""),"")</f>
        <v/>
      </c>
      <c r="BL397" s="36" t="n">
        <v>0.0001325307289585799</v>
      </c>
      <c r="BM397" s="36" t="n">
        <v>1.370251327303984e-05</v>
      </c>
      <c r="BN397" s="36" t="n"/>
      <c r="BO397" s="36" t="n"/>
      <c r="BP397" s="36" t="n"/>
      <c r="BQ397" s="36" t="n">
        <v>9.847285503072961e-05</v>
      </c>
      <c r="BR397" s="36" t="n">
        <v>6.811036865190282e-06</v>
      </c>
      <c r="BS397" s="36" t="n">
        <v>0.0001155017919946547</v>
      </c>
      <c r="BU397" s="37" t="str">
        <f>IF(ROW()&gt;=2+1,IF(COUNT(INDIRECT(ADDRESS(ROW(BS397)-2,COLUMN(BS397))&amp;":"&amp;ADDRESS(ROW(BS397)+2,COLUMN(BS397))))=5,AVERAGE(INDIRECT(ADDRESS(ROW(BS397)-2,COLUMN(BS397))&amp;":"&amp;ADDRESS(ROW(BS397)+2,COLUMN(BS397)))),""),"")</f>
        <v/>
      </c>
      <c r="CB397" s="42" t="n">
        <v>102827.459364491</v>
      </c>
      <c r="CD397" s="32" t="str">
        <f>IF(ROW()&gt;=2+1,IF(COUNT(INDIRECT(ADDRESS(ROW(CB397)-2,COLUMN(CB397))&amp;":"&amp;ADDRESS(ROW(CB397)+2,COLUMN(CB397))))=5,AVERAGE(INDIRECT(ADDRESS(ROW(CB397)-2,COLUMN(CB397))&amp;":"&amp;ADDRESS(ROW(CB397)+2,COLUMN(CB397)))),""),"")</f>
        <v/>
      </c>
      <c r="CL397" s="39" t="b">
        <v>0</v>
      </c>
      <c r="CM397" s="40" t="n"/>
      <c r="CN397" s="40" t="n"/>
      <c r="CO397" s="40" t="n"/>
    </row>
    <row r="398" ht="15.75" customHeight="1" s="38">
      <c r="A398" s="29" t="n">
        <v>44446</v>
      </c>
      <c r="D398" s="31" t="inlineStr">
        <is>
          <t>O</t>
        </is>
      </c>
      <c r="E398" s="31" t="str">
        <f>"PS"</f>
        <v>PS</v>
      </c>
      <c r="F398" s="30">
        <f>FALSE</f>
        <v>0</v>
      </c>
      <c r="G398" s="30" t="n">
        <v>2</v>
      </c>
      <c r="AK398" s="43" t="n">
        <v>27.733</v>
      </c>
      <c r="BF398" s="42" t="n">
        <v>445.2534796579625</v>
      </c>
      <c r="BH398" s="32" t="str">
        <f>IF(ROW()&gt;=2+1,IF(COUNT(INDIRECT(ADDRESS(ROW(BF398)-2,COLUMN(BF398))&amp;":"&amp;ADDRESS(ROW(BF398)+2,COLUMN(BF398))))=5,AVERAGE(INDIRECT(ADDRESS(ROW(BF398)-2,COLUMN(BF398))&amp;":"&amp;ADDRESS(ROW(BF398)+2,COLUMN(BF398)))),""),"")</f>
        <v/>
      </c>
      <c r="BL398" s="36" t="n">
        <v>4.836547463772939e-05</v>
      </c>
      <c r="BM398" s="36" t="n">
        <v>5.061366194068634e-06</v>
      </c>
      <c r="BN398" s="36" t="n"/>
      <c r="BO398" s="36" t="n"/>
      <c r="BP398" s="36" t="n"/>
      <c r="BQ398" s="36" t="n">
        <v>0.0001072834014601914</v>
      </c>
      <c r="BR398" s="36" t="n">
        <v>3.035800860067601e-05</v>
      </c>
      <c r="BS398" s="36" t="n">
        <v>7.782443804896038e-05</v>
      </c>
      <c r="BU398" s="37" t="str">
        <f>IF(ROW()&gt;=2+1,IF(COUNT(INDIRECT(ADDRESS(ROW(BS398)-2,COLUMN(BS398))&amp;":"&amp;ADDRESS(ROW(BS398)+2,COLUMN(BS398))))=5,AVERAGE(INDIRECT(ADDRESS(ROW(BS398)-2,COLUMN(BS398))&amp;":"&amp;ADDRESS(ROW(BS398)+2,COLUMN(BS398)))),""),"")</f>
        <v/>
      </c>
      <c r="CB398" s="42" t="n">
        <v>77518.63080845131</v>
      </c>
      <c r="CD398" s="32" t="str">
        <f>IF(ROW()&gt;=2+1,IF(COUNT(INDIRECT(ADDRESS(ROW(CB398)-2,COLUMN(CB398))&amp;":"&amp;ADDRESS(ROW(CB398)+2,COLUMN(CB398))))=5,AVERAGE(INDIRECT(ADDRESS(ROW(CB398)-2,COLUMN(CB398))&amp;":"&amp;ADDRESS(ROW(CB398)+2,COLUMN(CB398)))),""),"")</f>
        <v/>
      </c>
      <c r="CL398" s="39" t="b">
        <v>0</v>
      </c>
      <c r="CM398" s="40" t="n"/>
      <c r="CN398" s="40" t="n"/>
      <c r="CO398" s="40" t="n"/>
    </row>
    <row r="399" ht="15.75" customHeight="1" s="38">
      <c r="A399" s="29" t="n">
        <v>44447</v>
      </c>
      <c r="D399" s="31" t="inlineStr">
        <is>
          <t>O</t>
        </is>
      </c>
      <c r="E399" s="31" t="str">
        <f>"PS"</f>
        <v>PS</v>
      </c>
      <c r="F399" s="30">
        <f>FALSE</f>
        <v>0</v>
      </c>
      <c r="G399" s="30" t="n">
        <v>2</v>
      </c>
      <c r="AK399" s="43" t="n">
        <v>27.187</v>
      </c>
      <c r="BF399" s="42" t="n">
        <v>180.3525246380449</v>
      </c>
      <c r="BH399" s="32" t="str">
        <f>IF(ROW()&gt;=2+1,IF(COUNT(INDIRECT(ADDRESS(ROW(BF399)-2,COLUMN(BF399))&amp;":"&amp;ADDRESS(ROW(BF399)+2,COLUMN(BF399))))=5,AVERAGE(INDIRECT(ADDRESS(ROW(BF399)-2,COLUMN(BF399))&amp;":"&amp;ADDRESS(ROW(BF399)+2,COLUMN(BF399)))),""),"")</f>
        <v/>
      </c>
      <c r="BL399" s="36" t="n">
        <v>3.362265662042373e-05</v>
      </c>
      <c r="BM399" s="36" t="n">
        <v>1.323028673807309e-05</v>
      </c>
      <c r="BN399" s="36" t="n"/>
      <c r="BO399" s="36" t="n"/>
      <c r="BP399" s="36" t="n"/>
      <c r="BQ399" s="36" t="n">
        <v>3.763263204836257e-05</v>
      </c>
      <c r="BR399" s="36" t="n">
        <v>8.778751880768148e-06</v>
      </c>
      <c r="BS399" s="36" t="n">
        <v>3.562764433439315e-05</v>
      </c>
      <c r="BU399" s="37" t="str">
        <f>IF(ROW()&gt;=2+1,IF(COUNT(INDIRECT(ADDRESS(ROW(BS399)-2,COLUMN(BS399))&amp;":"&amp;ADDRESS(ROW(BS399)+2,COLUMN(BS399))))=5,AVERAGE(INDIRECT(ADDRESS(ROW(BS399)-2,COLUMN(BS399))&amp;":"&amp;ADDRESS(ROW(BS399)+2,COLUMN(BS399)))),""),"")</f>
        <v/>
      </c>
      <c r="CB399" s="42" t="n">
        <v>30636.03247895311</v>
      </c>
      <c r="CD399" s="32" t="str">
        <f>IF(ROW()&gt;=2+1,IF(COUNT(INDIRECT(ADDRESS(ROW(CB399)-2,COLUMN(CB399))&amp;":"&amp;ADDRESS(ROW(CB399)+2,COLUMN(CB399))))=5,AVERAGE(INDIRECT(ADDRESS(ROW(CB399)-2,COLUMN(CB399))&amp;":"&amp;ADDRESS(ROW(CB399)+2,COLUMN(CB399)))),""),"")</f>
        <v/>
      </c>
      <c r="CL399" s="39" t="b">
        <v>0</v>
      </c>
      <c r="CM399" s="40" t="n"/>
      <c r="CN399" s="40" t="n"/>
      <c r="CO399" s="40" t="n"/>
    </row>
    <row r="400" ht="15.75" customHeight="1" s="38">
      <c r="A400" s="29" t="n">
        <v>44448</v>
      </c>
      <c r="D400" s="31" t="inlineStr">
        <is>
          <t>O</t>
        </is>
      </c>
      <c r="E400" s="31" t="str">
        <f>"PS"</f>
        <v>PS</v>
      </c>
      <c r="F400" s="30">
        <f>FALSE</f>
        <v>0</v>
      </c>
      <c r="G400" s="30" t="n">
        <v>2</v>
      </c>
      <c r="AK400" s="43" t="n">
        <v>27.213</v>
      </c>
      <c r="BF400" s="42" t="n">
        <v>2211.815720159115</v>
      </c>
      <c r="BH400" s="32" t="str">
        <f>IF(ROW()&gt;=2+1,IF(COUNT(INDIRECT(ADDRESS(ROW(BF400)-2,COLUMN(BF400))&amp;":"&amp;ADDRESS(ROW(BF400)+2,COLUMN(BF400))))=5,AVERAGE(INDIRECT(ADDRESS(ROW(BF400)-2,COLUMN(BF400))&amp;":"&amp;ADDRESS(ROW(BF400)+2,COLUMN(BF400)))),""),"")</f>
        <v/>
      </c>
      <c r="BL400" s="36" t="n">
        <v>0.0002761436257005146</v>
      </c>
      <c r="BM400" s="36" t="n">
        <v>3.518806870142057e-05</v>
      </c>
      <c r="BN400" s="36" t="n"/>
      <c r="BO400" s="36" t="n"/>
      <c r="BP400" s="36" t="n"/>
      <c r="BQ400" s="36" t="n">
        <v>0.0004164326909875593</v>
      </c>
      <c r="BR400" s="36" t="n">
        <v>9.077341297488373e-05</v>
      </c>
      <c r="BS400" s="36" t="n">
        <v>0.0003462881583440369</v>
      </c>
      <c r="BU400" s="37" t="str">
        <f>IF(ROW()&gt;=2+1,IF(COUNT(INDIRECT(ADDRESS(ROW(BS400)-2,COLUMN(BS400))&amp;":"&amp;ADDRESS(ROW(BS400)+2,COLUMN(BS400))))=5,AVERAGE(INDIRECT(ADDRESS(ROW(BS400)-2,COLUMN(BS400))&amp;":"&amp;ADDRESS(ROW(BS400)+2,COLUMN(BS400)))),""),"")</f>
        <v/>
      </c>
      <c r="CB400" s="42" t="n">
        <v>446023.6990486864</v>
      </c>
      <c r="CD400" s="32" t="str">
        <f>IF(ROW()&gt;=2+1,IF(COUNT(INDIRECT(ADDRESS(ROW(CB400)-2,COLUMN(CB400))&amp;":"&amp;ADDRESS(ROW(CB400)+2,COLUMN(CB400))))=5,AVERAGE(INDIRECT(ADDRESS(ROW(CB400)-2,COLUMN(CB400))&amp;":"&amp;ADDRESS(ROW(CB400)+2,COLUMN(CB400)))),""),"")</f>
        <v/>
      </c>
      <c r="CL400" s="39" t="b">
        <v>0</v>
      </c>
      <c r="CM400" s="40" t="n"/>
      <c r="CN400" s="40" t="n"/>
      <c r="CO400" s="40" t="n"/>
    </row>
    <row r="401" ht="15.75" customHeight="1" s="38">
      <c r="A401" s="29" t="n">
        <v>44449</v>
      </c>
      <c r="D401" s="31" t="inlineStr">
        <is>
          <t>O</t>
        </is>
      </c>
      <c r="E401" s="31" t="str">
        <f>"PS"</f>
        <v>PS</v>
      </c>
      <c r="F401" s="30">
        <f>FALSE</f>
        <v>0</v>
      </c>
      <c r="G401" s="30" t="n">
        <v>2</v>
      </c>
      <c r="AK401" s="43" t="n">
        <v>26.897</v>
      </c>
      <c r="BF401" s="42" t="n">
        <v>1027.651007375662</v>
      </c>
      <c r="BH401" s="32" t="str">
        <f>IF(ROW()&gt;=2+1,IF(COUNT(INDIRECT(ADDRESS(ROW(BF401)-2,COLUMN(BF401))&amp;":"&amp;ADDRESS(ROW(BF401)+2,COLUMN(BF401))))=5,AVERAGE(INDIRECT(ADDRESS(ROW(BF401)-2,COLUMN(BF401))&amp;":"&amp;ADDRESS(ROW(BF401)+2,COLUMN(BF401)))),""),"")</f>
        <v/>
      </c>
      <c r="BL401" s="36" t="n">
        <v>0.000184300472763344</v>
      </c>
      <c r="BM401" s="36" t="n">
        <v>5.488514652525605e-05</v>
      </c>
      <c r="BN401" s="36" t="n"/>
      <c r="BO401" s="36" t="n"/>
      <c r="BP401" s="36" t="n"/>
      <c r="BQ401" s="36" t="n">
        <v>0.0001540384244076627</v>
      </c>
      <c r="BR401" s="36" t="e">
        <v>#DIV/0!</v>
      </c>
      <c r="BS401" s="36" t="n">
        <v>0.0001691694485855034</v>
      </c>
      <c r="BU401" s="37" t="str">
        <f>IF(ROW()&gt;=2+1,IF(COUNT(INDIRECT(ADDRESS(ROW(BS401)-2,COLUMN(BS401))&amp;":"&amp;ADDRESS(ROW(BS401)+2,COLUMN(BS401))))=5,AVERAGE(INDIRECT(ADDRESS(ROW(BS401)-2,COLUMN(BS401))&amp;":"&amp;ADDRESS(ROW(BS401)+2,COLUMN(BS401)))),""),"")</f>
        <v/>
      </c>
      <c r="CB401" s="42" t="n">
        <v>203821.7316753704</v>
      </c>
      <c r="CD401" s="32" t="str">
        <f>IF(ROW()&gt;=2+1,IF(COUNT(INDIRECT(ADDRESS(ROW(CB401)-2,COLUMN(CB401))&amp;":"&amp;ADDRESS(ROW(CB401)+2,COLUMN(CB401))))=5,AVERAGE(INDIRECT(ADDRESS(ROW(CB401)-2,COLUMN(CB401))&amp;":"&amp;ADDRESS(ROW(CB401)+2,COLUMN(CB401)))),""),"")</f>
        <v/>
      </c>
      <c r="CL401" s="39" t="b">
        <v>0</v>
      </c>
      <c r="CM401" s="40" t="n"/>
      <c r="CN401" s="40" t="n"/>
      <c r="CO401" s="40" t="n"/>
    </row>
    <row r="402" ht="15.75" customHeight="1" s="38">
      <c r="A402" s="29" t="n">
        <v>44450</v>
      </c>
      <c r="D402" s="31" t="inlineStr">
        <is>
          <t>O</t>
        </is>
      </c>
      <c r="E402" s="31" t="str">
        <f>"PS"</f>
        <v>PS</v>
      </c>
      <c r="F402" s="30">
        <f>FALSE</f>
        <v>0</v>
      </c>
      <c r="G402" s="30" t="n">
        <v>2</v>
      </c>
      <c r="AK402" s="43" t="n">
        <v>27.423</v>
      </c>
      <c r="BF402" s="42" t="n">
        <v>1156.70923980743</v>
      </c>
      <c r="BH402" s="32" t="str">
        <f>IF(ROW()&gt;=2+1,IF(COUNT(INDIRECT(ADDRESS(ROW(BF402)-2,COLUMN(BF402))&amp;":"&amp;ADDRESS(ROW(BF402)+2,COLUMN(BF402))))=5,AVERAGE(INDIRECT(ADDRESS(ROW(BF402)-2,COLUMN(BF402))&amp;":"&amp;ADDRESS(ROW(BF402)+2,COLUMN(BF402)))),""),"")</f>
        <v/>
      </c>
      <c r="BL402" s="36" t="n">
        <v>0.0002760183220552727</v>
      </c>
      <c r="BM402" s="36" t="n">
        <v>7.777574635144365e-05</v>
      </c>
      <c r="BN402" s="36" t="n"/>
      <c r="BO402" s="36" t="n"/>
      <c r="BP402" s="36" t="n"/>
      <c r="BQ402" s="36" t="n">
        <v>0.0002974490779122478</v>
      </c>
      <c r="BR402" s="36" t="n">
        <v>7.325909096620771e-05</v>
      </c>
      <c r="BS402" s="36" t="n">
        <v>0.0002867336999837603</v>
      </c>
      <c r="BU402" s="37" t="str">
        <f>IF(ROW()&gt;=2+1,IF(COUNT(INDIRECT(ADDRESS(ROW(BS402)-2,COLUMN(BS402))&amp;":"&amp;ADDRESS(ROW(BS402)+2,COLUMN(BS402))))=5,AVERAGE(INDIRECT(ADDRESS(ROW(BS402)-2,COLUMN(BS402))&amp;":"&amp;ADDRESS(ROW(BS402)+2,COLUMN(BS402)))),""),"")</f>
        <v/>
      </c>
      <c r="CB402" s="42" t="n">
        <v>199295.2184726211</v>
      </c>
      <c r="CD402" s="32" t="str">
        <f>IF(ROW()&gt;=2+1,IF(COUNT(INDIRECT(ADDRESS(ROW(CB402)-2,COLUMN(CB402))&amp;":"&amp;ADDRESS(ROW(CB402)+2,COLUMN(CB402))))=5,AVERAGE(INDIRECT(ADDRESS(ROW(CB402)-2,COLUMN(CB402))&amp;":"&amp;ADDRESS(ROW(CB402)+2,COLUMN(CB402)))),""),"")</f>
        <v/>
      </c>
      <c r="CL402" s="39" t="b">
        <v>0</v>
      </c>
      <c r="CM402" s="40" t="n"/>
      <c r="CN402" s="40" t="n"/>
      <c r="CO402" s="40" t="n"/>
    </row>
    <row r="403" ht="15.75" customHeight="1" s="38">
      <c r="A403" s="29" t="n">
        <v>44451</v>
      </c>
      <c r="D403" s="31" t="inlineStr">
        <is>
          <t>O</t>
        </is>
      </c>
      <c r="E403" s="31" t="str">
        <f>"PS"</f>
        <v>PS</v>
      </c>
      <c r="F403" s="30">
        <f>FALSE</f>
        <v>0</v>
      </c>
      <c r="G403" s="30" t="n">
        <v>2</v>
      </c>
      <c r="AK403" s="43" t="n">
        <v>27.6</v>
      </c>
      <c r="BF403" s="42" t="n">
        <v>1330.657582387821</v>
      </c>
      <c r="BH403" s="32" t="str">
        <f>IF(ROW()&gt;=2+1,IF(COUNT(INDIRECT(ADDRESS(ROW(BF403)-2,COLUMN(BF403))&amp;":"&amp;ADDRESS(ROW(BF403)+2,COLUMN(BF403))))=5,AVERAGE(INDIRECT(ADDRESS(ROW(BF403)-2,COLUMN(BF403))&amp;":"&amp;ADDRESS(ROW(BF403)+2,COLUMN(BF403)))),""),"")</f>
        <v/>
      </c>
      <c r="BL403" s="36" t="n">
        <v>0.0003485781326917733</v>
      </c>
      <c r="BM403" s="36" t="n">
        <v>0.0001186576082224779</v>
      </c>
      <c r="BN403" s="36" t="n"/>
      <c r="BO403" s="36" t="n"/>
      <c r="BP403" s="36" t="n"/>
      <c r="BQ403" s="36" t="n">
        <v>0.0003641989368400483</v>
      </c>
      <c r="BR403" s="36" t="n">
        <v>3.36912892793849e-05</v>
      </c>
      <c r="BS403" s="36" t="n">
        <v>0.0003563885347659108</v>
      </c>
      <c r="BU403" s="37" t="str">
        <f>IF(ROW()&gt;=2+1,IF(COUNT(INDIRECT(ADDRESS(ROW(BS403)-2,COLUMN(BS403))&amp;":"&amp;ADDRESS(ROW(BS403)+2,COLUMN(BS403))))=5,AVERAGE(INDIRECT(ADDRESS(ROW(BS403)-2,COLUMN(BS403))&amp;":"&amp;ADDRESS(ROW(BS403)+2,COLUMN(BS403)))),""),"")</f>
        <v/>
      </c>
      <c r="CB403" s="42" t="n">
        <v>233164.4748739059</v>
      </c>
      <c r="CD403" s="32" t="str">
        <f>IF(ROW()&gt;=2+1,IF(COUNT(INDIRECT(ADDRESS(ROW(CB403)-2,COLUMN(CB403))&amp;":"&amp;ADDRESS(ROW(CB403)+2,COLUMN(CB403))))=5,AVERAGE(INDIRECT(ADDRESS(ROW(CB403)-2,COLUMN(CB403))&amp;":"&amp;ADDRESS(ROW(CB403)+2,COLUMN(CB403)))),""),"")</f>
        <v/>
      </c>
      <c r="CL403" s="39" t="b">
        <v>0</v>
      </c>
      <c r="CM403" s="40" t="n"/>
      <c r="CN403" s="40" t="n"/>
      <c r="CO403" s="40" t="n"/>
    </row>
    <row r="404" ht="15.75" customHeight="1" s="38">
      <c r="A404" s="29" t="n">
        <v>44452</v>
      </c>
      <c r="D404" s="31" t="inlineStr">
        <is>
          <t>O</t>
        </is>
      </c>
      <c r="E404" s="31" t="str">
        <f>"PS"</f>
        <v>PS</v>
      </c>
      <c r="F404" s="30">
        <f>FALSE</f>
        <v>0</v>
      </c>
      <c r="G404" s="30" t="n">
        <v>2</v>
      </c>
      <c r="AK404" s="43" t="n">
        <v>27.057</v>
      </c>
      <c r="BF404" s="42" t="n">
        <v>1740.679134399559</v>
      </c>
      <c r="BH404" s="32" t="str">
        <f>IF(ROW()&gt;=2+1,IF(COUNT(INDIRECT(ADDRESS(ROW(BF404)-2,COLUMN(BF404))&amp;":"&amp;ADDRESS(ROW(BF404)+2,COLUMN(BF404))))=5,AVERAGE(INDIRECT(ADDRESS(ROW(BF404)-2,COLUMN(BF404))&amp;":"&amp;ADDRESS(ROW(BF404)+2,COLUMN(BF404)))),""),"")</f>
        <v/>
      </c>
      <c r="BL404" s="36" t="n">
        <v>0.0001929596533632796</v>
      </c>
      <c r="BM404" s="36" t="n">
        <v>4.380295285893489e-05</v>
      </c>
      <c r="BN404" s="36" t="n"/>
      <c r="BO404" s="36" t="n"/>
      <c r="BP404" s="36" t="n"/>
      <c r="BQ404" s="36" t="n">
        <v>0.000303</v>
      </c>
      <c r="BR404" s="36" t="n">
        <v>7.02558e-05</v>
      </c>
      <c r="BS404" s="36" t="n">
        <v>0.0002479798266816398</v>
      </c>
      <c r="BU404" s="37" t="str">
        <f>IF(ROW()&gt;=2+1,IF(COUNT(INDIRECT(ADDRESS(ROW(BS404)-2,COLUMN(BS404))&amp;":"&amp;ADDRESS(ROW(BS404)+2,COLUMN(BS404))))=5,AVERAGE(INDIRECT(ADDRESS(ROW(BS404)-2,COLUMN(BS404))&amp;":"&amp;ADDRESS(ROW(BS404)+2,COLUMN(BS404)))),""),"")</f>
        <v/>
      </c>
      <c r="CB404" s="42" t="n">
        <v>299039.9718941723</v>
      </c>
      <c r="CD404" s="32" t="str">
        <f>IF(ROW()&gt;=2+1,IF(COUNT(INDIRECT(ADDRESS(ROW(CB404)-2,COLUMN(CB404))&amp;":"&amp;ADDRESS(ROW(CB404)+2,COLUMN(CB404))))=5,AVERAGE(INDIRECT(ADDRESS(ROW(CB404)-2,COLUMN(CB404))&amp;":"&amp;ADDRESS(ROW(CB404)+2,COLUMN(CB404)))),""),"")</f>
        <v/>
      </c>
      <c r="CL404" s="39" t="b">
        <v>0</v>
      </c>
      <c r="CM404" s="40" t="n"/>
      <c r="CN404" s="40" t="n"/>
      <c r="CO404" s="40" t="n"/>
    </row>
    <row r="405" ht="15.75" customHeight="1" s="38">
      <c r="A405" s="29" t="n">
        <v>44453</v>
      </c>
      <c r="D405" s="31" t="inlineStr">
        <is>
          <t>O</t>
        </is>
      </c>
      <c r="E405" s="31" t="str">
        <f>"PS"</f>
        <v>PS</v>
      </c>
      <c r="F405" s="30">
        <f>FALSE</f>
        <v>0</v>
      </c>
      <c r="G405" s="30" t="n">
        <v>2</v>
      </c>
      <c r="AK405" s="43" t="n">
        <v>28.687</v>
      </c>
      <c r="BF405" s="42" t="n">
        <v>1708.351627727598</v>
      </c>
      <c r="BH405" s="32" t="str">
        <f>IF(ROW()&gt;=2+1,IF(COUNT(INDIRECT(ADDRESS(ROW(BF405)-2,COLUMN(BF405))&amp;":"&amp;ADDRESS(ROW(BF405)+2,COLUMN(BF405))))=5,AVERAGE(INDIRECT(ADDRESS(ROW(BF405)-2,COLUMN(BF405))&amp;":"&amp;ADDRESS(ROW(BF405)+2,COLUMN(BF405)))),""),"")</f>
        <v/>
      </c>
      <c r="BL405" s="36" t="n">
        <v>0.0005821769641593835</v>
      </c>
      <c r="BM405" s="36" t="n">
        <v>9.851812661853946e-05</v>
      </c>
      <c r="BN405" s="36" t="n"/>
      <c r="BO405" s="36" t="n"/>
      <c r="BP405" s="36" t="n"/>
      <c r="BQ405" s="36" t="n">
        <v>0.0005607204338637025</v>
      </c>
      <c r="BR405" s="36" t="n">
        <v>3.768732630172201e-05</v>
      </c>
      <c r="BS405" s="36" t="n">
        <v>0.000571448699011543</v>
      </c>
      <c r="BU405" s="37" t="str">
        <f>IF(ROW()&gt;=2+1,IF(COUNT(INDIRECT(ADDRESS(ROW(BS405)-2,COLUMN(BS405))&amp;":"&amp;ADDRESS(ROW(BS405)+2,COLUMN(BS405))))=5,AVERAGE(INDIRECT(ADDRESS(ROW(BS405)-2,COLUMN(BS405))&amp;":"&amp;ADDRESS(ROW(BS405)+2,COLUMN(BS405)))),""),"")</f>
        <v/>
      </c>
      <c r="CB405" s="42" t="n">
        <v>279324.032891601</v>
      </c>
      <c r="CD405" s="32" t="str">
        <f>IF(ROW()&gt;=2+1,IF(COUNT(INDIRECT(ADDRESS(ROW(CB405)-2,COLUMN(CB405))&amp;":"&amp;ADDRESS(ROW(CB405)+2,COLUMN(CB405))))=5,AVERAGE(INDIRECT(ADDRESS(ROW(CB405)-2,COLUMN(CB405))&amp;":"&amp;ADDRESS(ROW(CB405)+2,COLUMN(CB405)))),""),"")</f>
        <v/>
      </c>
      <c r="CL405" s="39" t="b">
        <v>0</v>
      </c>
      <c r="CM405" s="40" t="n"/>
      <c r="CN405" s="40" t="n"/>
      <c r="CO405" s="40" t="n"/>
    </row>
    <row r="406" ht="15.75" customHeight="1" s="38">
      <c r="A406" s="29" t="n">
        <v>44454</v>
      </c>
      <c r="D406" s="31" t="inlineStr">
        <is>
          <t>O</t>
        </is>
      </c>
      <c r="E406" s="31" t="str">
        <f>"PS"</f>
        <v>PS</v>
      </c>
      <c r="F406" s="30">
        <f>FALSE</f>
        <v>0</v>
      </c>
      <c r="G406" s="30" t="n">
        <v>2</v>
      </c>
      <c r="AK406" s="43" t="n">
        <v>27.117</v>
      </c>
      <c r="BF406" s="42" t="n">
        <v>819.8533886863099</v>
      </c>
      <c r="BH406" s="32" t="str">
        <f>IF(ROW()&gt;=2+1,IF(COUNT(INDIRECT(ADDRESS(ROW(BF406)-2,COLUMN(BF406))&amp;":"&amp;ADDRESS(ROW(BF406)+2,COLUMN(BF406))))=5,AVERAGE(INDIRECT(ADDRESS(ROW(BF406)-2,COLUMN(BF406))&amp;":"&amp;ADDRESS(ROW(BF406)+2,COLUMN(BF406)))),""),"")</f>
        <v/>
      </c>
      <c r="BL406" s="36" t="n">
        <v>0.0001496160229116937</v>
      </c>
      <c r="BM406" s="36" t="n">
        <v>2.519224885747126e-05</v>
      </c>
      <c r="BN406" s="36" t="n"/>
      <c r="BO406" s="36" t="n"/>
      <c r="BP406" s="36" t="n"/>
      <c r="BQ406" s="36" t="n">
        <v>0.0001162894060793868</v>
      </c>
      <c r="BR406" s="36" t="n">
        <v>2.870348197719384e-05</v>
      </c>
      <c r="BS406" s="36" t="n">
        <v>0.0001329527144955403</v>
      </c>
      <c r="BU406" s="37" t="str">
        <f>IF(ROW()&gt;=2+1,IF(COUNT(INDIRECT(ADDRESS(ROW(BS406)-2,COLUMN(BS406))&amp;":"&amp;ADDRESS(ROW(BS406)+2,COLUMN(BS406))))=5,AVERAGE(INDIRECT(ADDRESS(ROW(BS406)-2,COLUMN(BS406))&amp;":"&amp;ADDRESS(ROW(BS406)+2,COLUMN(BS406)))),""),"")</f>
        <v/>
      </c>
      <c r="CB406" s="42" t="n">
        <v>156856.3999569365</v>
      </c>
      <c r="CD406" s="32" t="str">
        <f>IF(ROW()&gt;=2+1,IF(COUNT(INDIRECT(ADDRESS(ROW(CB406)-2,COLUMN(CB406))&amp;":"&amp;ADDRESS(ROW(CB406)+2,COLUMN(CB406))))=5,AVERAGE(INDIRECT(ADDRESS(ROW(CB406)-2,COLUMN(CB406))&amp;":"&amp;ADDRESS(ROW(CB406)+2,COLUMN(CB406)))),""),"")</f>
        <v/>
      </c>
      <c r="CL406" s="39" t="b">
        <v>0</v>
      </c>
      <c r="CM406" s="40" t="n"/>
      <c r="CN406" s="40" t="n"/>
      <c r="CO406" s="40" t="n"/>
    </row>
    <row r="407" ht="15.75" customHeight="1" s="38">
      <c r="A407" s="29" t="n">
        <v>44455</v>
      </c>
      <c r="D407" s="31" t="inlineStr">
        <is>
          <t>O</t>
        </is>
      </c>
      <c r="E407" s="31" t="str">
        <f>"PS"</f>
        <v>PS</v>
      </c>
      <c r="F407" s="30">
        <f>FALSE</f>
        <v>0</v>
      </c>
      <c r="G407" s="30" t="n">
        <v>2</v>
      </c>
      <c r="AK407" s="43" t="n">
        <v>27.937</v>
      </c>
      <c r="BF407" s="42" t="n">
        <v>557.5456479406047</v>
      </c>
      <c r="BH407" s="32" t="str">
        <f>IF(ROW()&gt;=2+1,IF(COUNT(INDIRECT(ADDRESS(ROW(BF407)-2,COLUMN(BF407))&amp;":"&amp;ADDRESS(ROW(BF407)+2,COLUMN(BF407))))=5,AVERAGE(INDIRECT(ADDRESS(ROW(BF407)-2,COLUMN(BF407))&amp;":"&amp;ADDRESS(ROW(BF407)+2,COLUMN(BF407)))),""),"")</f>
        <v/>
      </c>
      <c r="BL407" s="36" t="n">
        <v>0.0001439453799741434</v>
      </c>
      <c r="BM407" s="36" t="n">
        <v>3.507226524914632e-05</v>
      </c>
      <c r="BN407" s="36" t="n"/>
      <c r="BO407" s="36" t="n"/>
      <c r="BP407" s="36" t="n"/>
      <c r="BQ407" s="36" t="n">
        <v>0.0001279902210342002</v>
      </c>
      <c r="BR407" s="36" t="n">
        <v>3.448589116552049e-05</v>
      </c>
      <c r="BS407" s="36" t="n">
        <v>0.0001359678005041718</v>
      </c>
      <c r="BU407" s="37" t="str">
        <f>IF(ROW()&gt;=2+1,IF(COUNT(INDIRECT(ADDRESS(ROW(BS407)-2,COLUMN(BS407))&amp;":"&amp;ADDRESS(ROW(BS407)+2,COLUMN(BS407))))=5,AVERAGE(INDIRECT(ADDRESS(ROW(BS407)-2,COLUMN(BS407))&amp;":"&amp;ADDRESS(ROW(BS407)+2,COLUMN(BS407)))),""),"")</f>
        <v/>
      </c>
      <c r="CB407" s="42" t="n">
        <v>109386.2745335871</v>
      </c>
      <c r="CD407" s="32" t="str">
        <f>IF(ROW()&gt;=2+1,IF(COUNT(INDIRECT(ADDRESS(ROW(CB407)-2,COLUMN(CB407))&amp;":"&amp;ADDRESS(ROW(CB407)+2,COLUMN(CB407))))=5,AVERAGE(INDIRECT(ADDRESS(ROW(CB407)-2,COLUMN(CB407))&amp;":"&amp;ADDRESS(ROW(CB407)+2,COLUMN(CB407)))),""),"")</f>
        <v/>
      </c>
      <c r="CL407" s="39" t="b">
        <v>0</v>
      </c>
      <c r="CM407" s="40" t="n"/>
      <c r="CN407" s="40" t="n"/>
      <c r="CO407" s="40" t="n"/>
    </row>
    <row r="408" ht="15.75" customHeight="1" s="38">
      <c r="A408" s="29" t="n">
        <v>44456</v>
      </c>
      <c r="D408" s="31" t="inlineStr">
        <is>
          <t>O</t>
        </is>
      </c>
      <c r="E408" s="31" t="str">
        <f>"PS"</f>
        <v>PS</v>
      </c>
      <c r="F408" s="30">
        <f>FALSE</f>
        <v>0</v>
      </c>
      <c r="G408" s="30" t="n">
        <v>2</v>
      </c>
      <c r="AK408" s="43" t="n">
        <v>27.157</v>
      </c>
      <c r="BF408" s="42" t="n">
        <v>1112.628309362899</v>
      </c>
      <c r="BH408" s="32" t="str">
        <f>IF(ROW()&gt;=2+1,IF(COUNT(INDIRECT(ADDRESS(ROW(BF408)-2,COLUMN(BF408))&amp;":"&amp;ADDRESS(ROW(BF408)+2,COLUMN(BF408))))=5,AVERAGE(INDIRECT(ADDRESS(ROW(BF408)-2,COLUMN(BF408))&amp;":"&amp;ADDRESS(ROW(BF408)+2,COLUMN(BF408)))),""),"")</f>
        <v/>
      </c>
      <c r="BL408" s="36" t="n">
        <v>0.000273081119901396</v>
      </c>
      <c r="BM408" s="36" t="n">
        <v>6.008669514427629e-05</v>
      </c>
      <c r="BN408" s="36" t="n"/>
      <c r="BO408" s="36" t="n"/>
      <c r="BP408" s="36" t="n"/>
      <c r="BQ408" s="36" t="n">
        <v>0.0002152273554194936</v>
      </c>
      <c r="BR408" s="36" t="n">
        <v>3.677610322642117e-05</v>
      </c>
      <c r="BS408" s="36" t="n">
        <v>0.0002441542376604448</v>
      </c>
      <c r="BU408" s="37" t="str">
        <f>IF(ROW()&gt;=2+1,IF(COUNT(INDIRECT(ADDRESS(ROW(BS408)-2,COLUMN(BS408))&amp;":"&amp;ADDRESS(ROW(BS408)+2,COLUMN(BS408))))=5,AVERAGE(INDIRECT(ADDRESS(ROW(BS408)-2,COLUMN(BS408))&amp;":"&amp;ADDRESS(ROW(BS408)+2,COLUMN(BS408)))),""),"")</f>
        <v/>
      </c>
      <c r="CB408" s="42" t="n">
        <v>193675.2098107999</v>
      </c>
      <c r="CD408" s="32" t="str">
        <f>IF(ROW()&gt;=2+1,IF(COUNT(INDIRECT(ADDRESS(ROW(CB408)-2,COLUMN(CB408))&amp;":"&amp;ADDRESS(ROW(CB408)+2,COLUMN(CB408))))=5,AVERAGE(INDIRECT(ADDRESS(ROW(CB408)-2,COLUMN(CB408))&amp;":"&amp;ADDRESS(ROW(CB408)+2,COLUMN(CB408)))),""),"")</f>
        <v/>
      </c>
      <c r="CL408" s="39" t="b">
        <v>0</v>
      </c>
      <c r="CM408" s="40" t="n"/>
      <c r="CN408" s="40" t="n"/>
      <c r="CO408" s="40" t="n"/>
      <c r="CP408" s="48" t="b">
        <v>1</v>
      </c>
      <c r="CQ408" s="48" t="b">
        <v>1</v>
      </c>
      <c r="CR408" s="48" t="n">
        <v>3</v>
      </c>
    </row>
    <row r="409" ht="15.75" customHeight="1" s="38">
      <c r="A409" s="29" t="n">
        <v>44457</v>
      </c>
      <c r="D409" s="31" t="inlineStr">
        <is>
          <t>O</t>
        </is>
      </c>
      <c r="E409" s="31" t="str">
        <f>"PS"</f>
        <v>PS</v>
      </c>
      <c r="F409" s="30">
        <f>FALSE</f>
        <v>0</v>
      </c>
      <c r="G409" s="30" t="n">
        <v>2</v>
      </c>
      <c r="AK409" s="43" t="n">
        <v>27.737</v>
      </c>
      <c r="BF409" s="42" t="n">
        <v>894.603222512513</v>
      </c>
      <c r="BH409" s="32" t="str">
        <f>IF(ROW()&gt;=2+1,IF(COUNT(INDIRECT(ADDRESS(ROW(BF409)-2,COLUMN(BF409))&amp;":"&amp;ADDRESS(ROW(BF409)+2,COLUMN(BF409))))=5,AVERAGE(INDIRECT(ADDRESS(ROW(BF409)-2,COLUMN(BF409))&amp;":"&amp;ADDRESS(ROW(BF409)+2,COLUMN(BF409)))),""),"")</f>
        <v/>
      </c>
      <c r="BL409" s="36" t="n">
        <v>0.0002186783589589301</v>
      </c>
      <c r="BM409" s="36" t="n">
        <v>1.887793475106182e-05</v>
      </c>
      <c r="BN409" s="36" t="n"/>
      <c r="BO409" s="36" t="n"/>
      <c r="BP409" s="36" t="n"/>
      <c r="BQ409" s="36" t="n">
        <v>0.0003655120380855444</v>
      </c>
      <c r="BR409" s="36" t="n">
        <v>1.185522340551103e-05</v>
      </c>
      <c r="BS409" s="36" t="n">
        <v>0.0002920951985222373</v>
      </c>
      <c r="BU409" s="37" t="str">
        <f>IF(ROW()&gt;=2+1,IF(COUNT(INDIRECT(ADDRESS(ROW(BS409)-2,COLUMN(BS409))&amp;":"&amp;ADDRESS(ROW(BS409)+2,COLUMN(BS409))))=5,AVERAGE(INDIRECT(ADDRESS(ROW(BS409)-2,COLUMN(BS409))&amp;":"&amp;ADDRESS(ROW(BS409)+2,COLUMN(BS409)))),""),"")</f>
        <v/>
      </c>
      <c r="CB409" s="42" t="n">
        <v>96172.08292815136</v>
      </c>
      <c r="CD409" s="32" t="str">
        <f>IF(ROW()&gt;=2+1,IF(COUNT(INDIRECT(ADDRESS(ROW(CB409)-2,COLUMN(CB409))&amp;":"&amp;ADDRESS(ROW(CB409)+2,COLUMN(CB409))))=5,AVERAGE(INDIRECT(ADDRESS(ROW(CB409)-2,COLUMN(CB409))&amp;":"&amp;ADDRESS(ROW(CB409)+2,COLUMN(CB409)))),""),"")</f>
        <v/>
      </c>
      <c r="CL409" s="39" t="b">
        <v>0</v>
      </c>
      <c r="CM409" s="40" t="n"/>
      <c r="CN409" s="40" t="n"/>
      <c r="CO409" s="40" t="n"/>
      <c r="CP409" s="48" t="b">
        <v>0</v>
      </c>
    </row>
    <row r="410" ht="15.75" customHeight="1" s="38">
      <c r="A410" s="29" t="n">
        <v>44458</v>
      </c>
      <c r="D410" s="31" t="inlineStr">
        <is>
          <t>O</t>
        </is>
      </c>
      <c r="E410" s="31" t="str">
        <f>"PS"</f>
        <v>PS</v>
      </c>
      <c r="F410" s="30">
        <f>FALSE</f>
        <v>0</v>
      </c>
      <c r="G410" s="30" t="n">
        <v>2</v>
      </c>
      <c r="AK410" s="43" t="n">
        <v>27.867</v>
      </c>
      <c r="BF410" s="42" t="n">
        <v>677.6889608871269</v>
      </c>
      <c r="BH410" s="32" t="str">
        <f>IF(ROW()&gt;=2+1,IF(COUNT(INDIRECT(ADDRESS(ROW(BF410)-2,COLUMN(BF410))&amp;":"&amp;ADDRESS(ROW(BF410)+2,COLUMN(BF410))))=5,AVERAGE(INDIRECT(ADDRESS(ROW(BF410)-2,COLUMN(BF410))&amp;":"&amp;ADDRESS(ROW(BF410)+2,COLUMN(BF410)))),""),"")</f>
        <v/>
      </c>
      <c r="BL410" s="36" t="n">
        <v>0.0002831467109738195</v>
      </c>
      <c r="BM410" s="36" t="n">
        <v>2.369243082972956e-05</v>
      </c>
      <c r="BN410" s="36" t="n"/>
      <c r="BO410" s="36" t="n"/>
      <c r="BP410" s="36" t="n"/>
      <c r="BQ410" s="36" t="n">
        <v>0.000213877680960169</v>
      </c>
      <c r="BR410" s="36" t="n">
        <v>4.663372927358495e-05</v>
      </c>
      <c r="BS410" s="36" t="n">
        <v>0.0002485121959669943</v>
      </c>
      <c r="BU410" s="37" t="str">
        <f>IF(ROW()&gt;=2+1,IF(COUNT(INDIRECT(ADDRESS(ROW(BS410)-2,COLUMN(BS410))&amp;":"&amp;ADDRESS(ROW(BS410)+2,COLUMN(BS410))))=5,AVERAGE(INDIRECT(ADDRESS(ROW(BS410)-2,COLUMN(BS410))&amp;":"&amp;ADDRESS(ROW(BS410)+2,COLUMN(BS410)))),""),"")</f>
        <v/>
      </c>
      <c r="CB410" s="42" t="n">
        <v>93205.95123561099</v>
      </c>
      <c r="CD410" s="32" t="str">
        <f>IF(ROW()&gt;=2+1,IF(COUNT(INDIRECT(ADDRESS(ROW(CB410)-2,COLUMN(CB410))&amp;":"&amp;ADDRESS(ROW(CB410)+2,COLUMN(CB410))))=5,AVERAGE(INDIRECT(ADDRESS(ROW(CB410)-2,COLUMN(CB410))&amp;":"&amp;ADDRESS(ROW(CB410)+2,COLUMN(CB410)))),""),"")</f>
        <v/>
      </c>
      <c r="CL410" s="39" t="b">
        <v>0</v>
      </c>
      <c r="CM410" s="40" t="n"/>
      <c r="CN410" s="40" t="n"/>
      <c r="CO410" s="40" t="n"/>
      <c r="CP410" s="48" t="b">
        <v>0</v>
      </c>
    </row>
    <row r="411" ht="15.75" customHeight="1" s="38">
      <c r="A411" s="29" t="n">
        <v>44459</v>
      </c>
      <c r="D411" s="31" t="inlineStr">
        <is>
          <t>O</t>
        </is>
      </c>
      <c r="E411" s="31" t="str">
        <f>"PS"</f>
        <v>PS</v>
      </c>
      <c r="F411" s="30">
        <f>FALSE</f>
        <v>0</v>
      </c>
      <c r="G411" s="30" t="n">
        <v>2</v>
      </c>
      <c r="AK411" s="43" t="n">
        <v>27.983</v>
      </c>
      <c r="BF411" s="42" t="n">
        <v>431.8957870999287</v>
      </c>
      <c r="BH411" s="32" t="str">
        <f>IF(ROW()&gt;=2+1,IF(COUNT(INDIRECT(ADDRESS(ROW(BF411)-2,COLUMN(BF411))&amp;":"&amp;ADDRESS(ROW(BF411)+2,COLUMN(BF411))))=5,AVERAGE(INDIRECT(ADDRESS(ROW(BF411)-2,COLUMN(BF411))&amp;":"&amp;ADDRESS(ROW(BF411)+2,COLUMN(BF411)))),""),"")</f>
        <v/>
      </c>
      <c r="BL411" s="36" t="n">
        <v>0.0001343611110558438</v>
      </c>
      <c r="BM411" s="36" t="n">
        <v>2.76450580052767e-05</v>
      </c>
      <c r="BN411" s="36" t="n"/>
      <c r="BO411" s="36" t="n"/>
      <c r="BP411" s="36" t="n"/>
      <c r="BQ411" s="36" t="n">
        <v>6.374394328964736e-05</v>
      </c>
      <c r="BR411" s="36" t="n">
        <v>1.042315726252248e-05</v>
      </c>
      <c r="BS411" s="36" t="n">
        <v>9.905252717274559e-05</v>
      </c>
      <c r="BU411" s="37" t="str">
        <f>IF(ROW()&gt;=2+1,IF(COUNT(INDIRECT(ADDRESS(ROW(BS411)-2,COLUMN(BS411))&amp;":"&amp;ADDRESS(ROW(BS411)+2,COLUMN(BS411))))=5,AVERAGE(INDIRECT(ADDRESS(ROW(BS411)-2,COLUMN(BS411))&amp;":"&amp;ADDRESS(ROW(BS411)+2,COLUMN(BS411)))),""),"")</f>
        <v/>
      </c>
      <c r="CB411" s="42" t="n">
        <v>57217.55387499854</v>
      </c>
      <c r="CD411" s="32" t="str">
        <f>IF(ROW()&gt;=2+1,IF(COUNT(INDIRECT(ADDRESS(ROW(CB411)-2,COLUMN(CB411))&amp;":"&amp;ADDRESS(ROW(CB411)+2,COLUMN(CB411))))=5,AVERAGE(INDIRECT(ADDRESS(ROW(CB411)-2,COLUMN(CB411))&amp;":"&amp;ADDRESS(ROW(CB411)+2,COLUMN(CB411)))),""),"")</f>
        <v/>
      </c>
      <c r="CL411" s="39" t="b">
        <v>0</v>
      </c>
      <c r="CM411" s="40" t="n"/>
      <c r="CN411" s="40" t="n"/>
      <c r="CO411" s="40" t="n"/>
      <c r="CP411" s="48" t="b">
        <v>0</v>
      </c>
    </row>
    <row r="412" ht="15.75" customHeight="1" s="38">
      <c r="A412" s="29" t="n">
        <v>44460</v>
      </c>
      <c r="D412" s="31" t="inlineStr">
        <is>
          <t>O</t>
        </is>
      </c>
      <c r="E412" s="31" t="str">
        <f>"PS"</f>
        <v>PS</v>
      </c>
      <c r="F412" s="30">
        <f>FALSE</f>
        <v>0</v>
      </c>
      <c r="G412" s="30" t="n">
        <v>2</v>
      </c>
      <c r="AK412" s="43" t="n">
        <v>26.693</v>
      </c>
      <c r="BF412" s="42" t="n">
        <v>1095.199344343809</v>
      </c>
      <c r="BH412" s="32" t="str">
        <f>IF(ROW()&gt;=2+1,IF(COUNT(INDIRECT(ADDRESS(ROW(BF412)-2,COLUMN(BF412))&amp;":"&amp;ADDRESS(ROW(BF412)+2,COLUMN(BF412))))=5,AVERAGE(INDIRECT(ADDRESS(ROW(BF412)-2,COLUMN(BF412))&amp;":"&amp;ADDRESS(ROW(BF412)+2,COLUMN(BF412)))),""),"")</f>
        <v/>
      </c>
      <c r="BL412" s="36" t="n">
        <v>0.0001766999995508488</v>
      </c>
      <c r="BM412" s="36" t="n">
        <v>5.21266306478319e-05</v>
      </c>
      <c r="BN412" s="36" t="n"/>
      <c r="BO412" s="36" t="n"/>
      <c r="BP412" s="36" t="n"/>
      <c r="BQ412" s="36" t="n">
        <v>0.0001723015343898241</v>
      </c>
      <c r="BR412" s="36" t="n">
        <v>1.771879844336366e-05</v>
      </c>
      <c r="BS412" s="36" t="n">
        <v>0.0001745007669703364</v>
      </c>
      <c r="BU412" s="37" t="str">
        <f>IF(ROW()&gt;=2+1,IF(COUNT(INDIRECT(ADDRESS(ROW(BS412)-2,COLUMN(BS412))&amp;":"&amp;ADDRESS(ROW(BS412)+2,COLUMN(BS412))))=5,AVERAGE(INDIRECT(ADDRESS(ROW(BS412)-2,COLUMN(BS412))&amp;":"&amp;ADDRESS(ROW(BS412)+2,COLUMN(BS412)))),""),"")</f>
        <v/>
      </c>
      <c r="CB412" s="42" t="n">
        <v>158486.2971199927</v>
      </c>
      <c r="CD412" s="32" t="str">
        <f>IF(ROW()&gt;=2+1,IF(COUNT(INDIRECT(ADDRESS(ROW(CB412)-2,COLUMN(CB412))&amp;":"&amp;ADDRESS(ROW(CB412)+2,COLUMN(CB412))))=5,AVERAGE(INDIRECT(ADDRESS(ROW(CB412)-2,COLUMN(CB412))&amp;":"&amp;ADDRESS(ROW(CB412)+2,COLUMN(CB412)))),""),"")</f>
        <v/>
      </c>
      <c r="CL412" s="39" t="b">
        <v>0</v>
      </c>
      <c r="CM412" s="40" t="n"/>
      <c r="CN412" s="40" t="n"/>
      <c r="CO412" s="40" t="n"/>
      <c r="CP412" s="48" t="b">
        <v>0</v>
      </c>
    </row>
    <row r="413" ht="15.75" customHeight="1" s="38">
      <c r="A413" s="29" t="n">
        <v>44461</v>
      </c>
      <c r="D413" s="31" t="inlineStr">
        <is>
          <t>O</t>
        </is>
      </c>
      <c r="E413" s="31" t="str">
        <f>"PS"</f>
        <v>PS</v>
      </c>
      <c r="F413" s="30">
        <f>FALSE</f>
        <v>0</v>
      </c>
      <c r="G413" s="30" t="n">
        <v>2</v>
      </c>
      <c r="AK413" s="43" t="n">
        <v>28.827</v>
      </c>
      <c r="BF413" s="42" t="n">
        <v>684.3215864620854</v>
      </c>
      <c r="BH413" s="32" t="str">
        <f>IF(ROW()&gt;=2+1,IF(COUNT(INDIRECT(ADDRESS(ROW(BF413)-2,COLUMN(BF413))&amp;":"&amp;ADDRESS(ROW(BF413)+2,COLUMN(BF413))))=5,AVERAGE(INDIRECT(ADDRESS(ROW(BF413)-2,COLUMN(BF413))&amp;":"&amp;ADDRESS(ROW(BF413)+2,COLUMN(BF413)))),""),"")</f>
        <v/>
      </c>
      <c r="BL413" s="36" t="n">
        <v>0.0001321846039375774</v>
      </c>
      <c r="BM413" s="36" t="n">
        <v>1.163388656148845e-05</v>
      </c>
      <c r="BN413" s="36" t="n"/>
      <c r="BO413" s="36" t="n"/>
      <c r="BP413" s="36" t="n"/>
      <c r="BQ413" s="36" t="n">
        <v>0.000107239399150028</v>
      </c>
      <c r="BR413" s="36" t="n">
        <v>3.977947259972829e-05</v>
      </c>
      <c r="BS413" s="36" t="n">
        <v>0.0001197120015438027</v>
      </c>
      <c r="BU413" s="37" t="str">
        <f>IF(ROW()&gt;=2+1,IF(COUNT(INDIRECT(ADDRESS(ROW(BS413)-2,COLUMN(BS413))&amp;":"&amp;ADDRESS(ROW(BS413)+2,COLUMN(BS413))))=5,AVERAGE(INDIRECT(ADDRESS(ROW(BS413)-2,COLUMN(BS413))&amp;":"&amp;ADDRESS(ROW(BS413)+2,COLUMN(BS413)))),""),"")</f>
        <v/>
      </c>
      <c r="CB413" s="42" t="n">
        <v>100665.4161725389</v>
      </c>
      <c r="CD413" s="32" t="str">
        <f>IF(ROW()&gt;=2+1,IF(COUNT(INDIRECT(ADDRESS(ROW(CB413)-2,COLUMN(CB413))&amp;":"&amp;ADDRESS(ROW(CB413)+2,COLUMN(CB413))))=5,AVERAGE(INDIRECT(ADDRESS(ROW(CB413)-2,COLUMN(CB413))&amp;":"&amp;ADDRESS(ROW(CB413)+2,COLUMN(CB413)))),""),"")</f>
        <v/>
      </c>
      <c r="CL413" s="39" t="b">
        <v>0</v>
      </c>
      <c r="CM413" s="40" t="n"/>
      <c r="CN413" s="40" t="n"/>
      <c r="CO413" s="40" t="n"/>
      <c r="CP413" s="48" t="b">
        <v>0</v>
      </c>
    </row>
    <row r="414" ht="15.75" customHeight="1" s="38">
      <c r="A414" s="29" t="n">
        <v>44462</v>
      </c>
      <c r="D414" s="31" t="inlineStr">
        <is>
          <t>O</t>
        </is>
      </c>
      <c r="E414" s="31" t="str">
        <f>"PS"</f>
        <v>PS</v>
      </c>
      <c r="F414" s="30">
        <f>FALSE</f>
        <v>0</v>
      </c>
      <c r="G414" s="30" t="n">
        <v>2</v>
      </c>
      <c r="AK414" s="43" t="n">
        <v>27.733</v>
      </c>
      <c r="BF414" s="42" t="n">
        <v>824.9728036559208</v>
      </c>
      <c r="BH414" s="32" t="str">
        <f>IF(ROW()&gt;=2+1,IF(COUNT(INDIRECT(ADDRESS(ROW(BF414)-2,COLUMN(BF414))&amp;":"&amp;ADDRESS(ROW(BF414)+2,COLUMN(BF414))))=5,AVERAGE(INDIRECT(ADDRESS(ROW(BF414)-2,COLUMN(BF414))&amp;":"&amp;ADDRESS(ROW(BF414)+2,COLUMN(BF414)))),""),"")</f>
        <v/>
      </c>
      <c r="BL414" s="36" t="n">
        <v>0.000159330510830684</v>
      </c>
      <c r="BM414" s="36" t="n">
        <v>3.982220131405154e-05</v>
      </c>
      <c r="BN414" s="36" t="n"/>
      <c r="BO414" s="36" t="n"/>
      <c r="BP414" s="36" t="n"/>
      <c r="BQ414" s="36" t="n">
        <v>0.0001917564195317082</v>
      </c>
      <c r="BR414" s="36" t="n">
        <v>4.287269410560519e-05</v>
      </c>
      <c r="BS414" s="36" t="n">
        <v>0.0001755434651811961</v>
      </c>
      <c r="BU414" s="37" t="str">
        <f>IF(ROW()&gt;=2+1,IF(COUNT(INDIRECT(ADDRESS(ROW(BS414)-2,COLUMN(BS414))&amp;":"&amp;ADDRESS(ROW(BS414)+2,COLUMN(BS414))))=5,AVERAGE(INDIRECT(ADDRESS(ROW(BS414)-2,COLUMN(BS414))&amp;":"&amp;ADDRESS(ROW(BS414)+2,COLUMN(BS414)))),""),"")</f>
        <v/>
      </c>
      <c r="CB414" s="42" t="n">
        <v>150953.5236129604</v>
      </c>
      <c r="CD414" s="32" t="str">
        <f>IF(ROW()&gt;=2+1,IF(COUNT(INDIRECT(ADDRESS(ROW(CB414)-2,COLUMN(CB414))&amp;":"&amp;ADDRESS(ROW(CB414)+2,COLUMN(CB414))))=5,AVERAGE(INDIRECT(ADDRESS(ROW(CB414)-2,COLUMN(CB414))&amp;":"&amp;ADDRESS(ROW(CB414)+2,COLUMN(CB414)))),""),"")</f>
        <v/>
      </c>
      <c r="CL414" s="39" t="b">
        <v>0</v>
      </c>
      <c r="CM414" s="40" t="n"/>
      <c r="CN414" s="40" t="n"/>
      <c r="CO414" s="40" t="n"/>
      <c r="CP414" s="48" t="b">
        <v>0</v>
      </c>
    </row>
    <row r="415" ht="15.75" customHeight="1" s="38">
      <c r="A415" s="29" t="n">
        <v>44463</v>
      </c>
      <c r="D415" s="31" t="inlineStr">
        <is>
          <t>O</t>
        </is>
      </c>
      <c r="E415" s="31" t="str">
        <f>"PS"</f>
        <v>PS</v>
      </c>
      <c r="F415" s="30">
        <f>FALSE</f>
        <v>0</v>
      </c>
      <c r="G415" s="30" t="n">
        <v>2</v>
      </c>
      <c r="AK415" s="43" t="n">
        <v>27.657</v>
      </c>
      <c r="BF415" s="42" t="n">
        <v>499.3362175130983</v>
      </c>
      <c r="BH415" s="32" t="str">
        <f>IF(ROW()&gt;=2+1,IF(COUNT(INDIRECT(ADDRESS(ROW(BF415)-2,COLUMN(BF415))&amp;":"&amp;ADDRESS(ROW(BF415)+2,COLUMN(BF415))))=5,AVERAGE(INDIRECT(ADDRESS(ROW(BF415)-2,COLUMN(BF415))&amp;":"&amp;ADDRESS(ROW(BF415)+2,COLUMN(BF415)))),""),"")</f>
        <v/>
      </c>
      <c r="BL415" s="36" t="n">
        <v>9.419275936498795e-05</v>
      </c>
      <c r="BM415" s="36" t="n">
        <v>1.027034639205217e-05</v>
      </c>
      <c r="BN415" s="36" t="n"/>
      <c r="BO415" s="36" t="n"/>
      <c r="BP415" s="36" t="n"/>
      <c r="BQ415" s="36" t="n">
        <v>6.715858420896027e-05</v>
      </c>
      <c r="BR415" s="36" t="n">
        <v>2.245160153220833e-05</v>
      </c>
      <c r="BS415" s="36" t="n">
        <v>8.067567178697411e-05</v>
      </c>
      <c r="BU415" s="37" t="str">
        <f>IF(ROW()&gt;=2+1,IF(COUNT(INDIRECT(ADDRESS(ROW(BS415)-2,COLUMN(BS415))&amp;":"&amp;ADDRESS(ROW(BS415)+2,COLUMN(BS415))))=5,AVERAGE(INDIRECT(ADDRESS(ROW(BS415)-2,COLUMN(BS415))&amp;":"&amp;ADDRESS(ROW(BS415)+2,COLUMN(BS415)))),""),"")</f>
        <v/>
      </c>
      <c r="CB415" s="42" t="n">
        <v>84319.16202980556</v>
      </c>
      <c r="CD415" s="32" t="str">
        <f>IF(ROW()&gt;=2+1,IF(COUNT(INDIRECT(ADDRESS(ROW(CB415)-2,COLUMN(CB415))&amp;":"&amp;ADDRESS(ROW(CB415)+2,COLUMN(CB415))))=5,AVERAGE(INDIRECT(ADDRESS(ROW(CB415)-2,COLUMN(CB415))&amp;":"&amp;ADDRESS(ROW(CB415)+2,COLUMN(CB415)))),""),"")</f>
        <v/>
      </c>
      <c r="CL415" s="39" t="b">
        <v>0</v>
      </c>
      <c r="CM415" s="40" t="n"/>
      <c r="CN415" s="40" t="n"/>
      <c r="CO415" s="40" t="n"/>
      <c r="CP415" s="48" t="b">
        <v>0</v>
      </c>
    </row>
    <row r="416" ht="15.75" customHeight="1" s="38">
      <c r="A416" s="46" t="n">
        <v>44464</v>
      </c>
      <c r="D416" s="31" t="inlineStr">
        <is>
          <t>O</t>
        </is>
      </c>
      <c r="E416" s="31" t="str">
        <f>"PS"</f>
        <v>PS</v>
      </c>
      <c r="F416" s="30">
        <f>FALSE</f>
        <v>0</v>
      </c>
      <c r="G416" s="30" t="n">
        <v>2</v>
      </c>
      <c r="AK416" s="43" t="n">
        <v>27.417</v>
      </c>
      <c r="BF416" s="42" t="n">
        <v>691.1354687546918</v>
      </c>
      <c r="BH416" s="32" t="str">
        <f>IF(ROW()&gt;=2+1,IF(COUNT(INDIRECT(ADDRESS(ROW(BF416)-2,COLUMN(BF416))&amp;":"&amp;ADDRESS(ROW(BF416)+2,COLUMN(BF416))))=5,AVERAGE(INDIRECT(ADDRESS(ROW(BF416)-2,COLUMN(BF416))&amp;":"&amp;ADDRESS(ROW(BF416)+2,COLUMN(BF416)))),""),"")</f>
        <v/>
      </c>
      <c r="BL416" s="36" t="n">
        <v>0.000115148840902857</v>
      </c>
      <c r="BM416" s="36" t="n">
        <v>5.653476068475901e-06</v>
      </c>
      <c r="BN416" s="36" t="n"/>
      <c r="BO416" s="36" t="n"/>
      <c r="BP416" s="36" t="n"/>
      <c r="BQ416" s="36" t="n">
        <v>7.403464761583321e-05</v>
      </c>
      <c r="BR416" s="36" t="n">
        <v>1.327079234309502e-05</v>
      </c>
      <c r="BS416" s="36" t="n">
        <v>9.45917442593451e-05</v>
      </c>
      <c r="BU416" s="37" t="str">
        <f>IF(ROW()&gt;=2+1,IF(COUNT(INDIRECT(ADDRESS(ROW(BS416)-2,COLUMN(BS416))&amp;":"&amp;ADDRESS(ROW(BS416)+2,COLUMN(BS416))))=5,AVERAGE(INDIRECT(ADDRESS(ROW(BS416)-2,COLUMN(BS416))&amp;":"&amp;ADDRESS(ROW(BS416)+2,COLUMN(BS416)))),""),"")</f>
        <v/>
      </c>
      <c r="CB416" s="42" t="n">
        <v>136827.54442671</v>
      </c>
      <c r="CD416" s="32" t="str">
        <f>IF(ROW()&gt;=2+1,IF(COUNT(INDIRECT(ADDRESS(ROW(CB416)-2,COLUMN(CB416))&amp;":"&amp;ADDRESS(ROW(CB416)+2,COLUMN(CB416))))=5,AVERAGE(INDIRECT(ADDRESS(ROW(CB416)-2,COLUMN(CB416))&amp;":"&amp;ADDRESS(ROW(CB416)+2,COLUMN(CB416)))),""),"")</f>
        <v/>
      </c>
      <c r="CL416" s="39" t="b">
        <v>0</v>
      </c>
      <c r="CM416" s="40" t="n"/>
      <c r="CN416" s="40" t="n"/>
      <c r="CO416" s="40" t="n"/>
      <c r="CP416" s="48" t="b">
        <v>0</v>
      </c>
    </row>
    <row r="417" ht="15.75" customHeight="1" s="38">
      <c r="A417" s="29" t="n">
        <v>44465</v>
      </c>
      <c r="D417" s="31" t="inlineStr">
        <is>
          <t>O</t>
        </is>
      </c>
      <c r="E417" s="31" t="str">
        <f>"PS"</f>
        <v>PS</v>
      </c>
      <c r="F417" s="30">
        <f>FALSE</f>
        <v>0</v>
      </c>
      <c r="G417" s="30" t="n">
        <v>2</v>
      </c>
      <c r="AK417" s="43" t="n">
        <v>27.94</v>
      </c>
      <c r="BF417" s="42" t="n">
        <v>1337.14</v>
      </c>
      <c r="BH417" s="32" t="str">
        <f>IF(ROW()&gt;=2+1,IF(COUNT(INDIRECT(ADDRESS(ROW(BF417)-2,COLUMN(BF417))&amp;":"&amp;ADDRESS(ROW(BF417)+2,COLUMN(BF417))))=5,AVERAGE(INDIRECT(ADDRESS(ROW(BF417)-2,COLUMN(BF417))&amp;":"&amp;ADDRESS(ROW(BF417)+2,COLUMN(BF417)))),""),"")</f>
        <v/>
      </c>
      <c r="BL417" s="36" t="n">
        <v>0.00035</v>
      </c>
      <c r="BM417" s="36" t="n">
        <v>6e-05</v>
      </c>
      <c r="BN417" s="36" t="n"/>
      <c r="BO417" s="36" t="n"/>
      <c r="BP417" s="36" t="n"/>
      <c r="BQ417" s="36" t="n">
        <v>0.00018</v>
      </c>
      <c r="BR417" s="36" t="n">
        <v>3e-05</v>
      </c>
      <c r="BS417" s="36" t="n">
        <v>0.00026</v>
      </c>
      <c r="BU417" s="37" t="str">
        <f>IF(ROW()&gt;=2+1,IF(COUNT(INDIRECT(ADDRESS(ROW(BS417)-2,COLUMN(BS417))&amp;":"&amp;ADDRESS(ROW(BS417)+2,COLUMN(BS417))))=5,AVERAGE(INDIRECT(ADDRESS(ROW(BS417)-2,COLUMN(BS417))&amp;":"&amp;ADDRESS(ROW(BS417)+2,COLUMN(BS417)))),""),"")</f>
        <v/>
      </c>
      <c r="CB417" s="42" t="n">
        <v>256874.43</v>
      </c>
      <c r="CD417" s="32" t="str">
        <f>IF(ROW()&gt;=2+1,IF(COUNT(INDIRECT(ADDRESS(ROW(CB417)-2,COLUMN(CB417))&amp;":"&amp;ADDRESS(ROW(CB417)+2,COLUMN(CB417))))=5,AVERAGE(INDIRECT(ADDRESS(ROW(CB417)-2,COLUMN(CB417))&amp;":"&amp;ADDRESS(ROW(CB417)+2,COLUMN(CB417)))),""),"")</f>
        <v/>
      </c>
      <c r="CL417" s="39" t="b">
        <v>0</v>
      </c>
      <c r="CM417" s="40" t="n"/>
      <c r="CN417" s="40" t="n"/>
      <c r="CO417" s="40" t="n"/>
      <c r="CP417" s="48" t="b">
        <v>0</v>
      </c>
    </row>
    <row r="418" ht="15.75" customHeight="1" s="38">
      <c r="A418" s="29" t="n">
        <v>44466</v>
      </c>
      <c r="D418" s="31" t="inlineStr">
        <is>
          <t>O</t>
        </is>
      </c>
      <c r="E418" s="31" t="str">
        <f>"PS"</f>
        <v>PS</v>
      </c>
      <c r="F418" s="30">
        <f>FALSE</f>
        <v>0</v>
      </c>
      <c r="G418" s="30" t="n">
        <v>2</v>
      </c>
      <c r="AK418" s="43" t="n">
        <v>27.083</v>
      </c>
      <c r="BF418" s="42" t="n">
        <v>754.13</v>
      </c>
      <c r="BH418" s="32" t="str">
        <f>IF(ROW()&gt;=2+1,IF(COUNT(INDIRECT(ADDRESS(ROW(BF418)-2,COLUMN(BF418))&amp;":"&amp;ADDRESS(ROW(BF418)+2,COLUMN(BF418))))=5,AVERAGE(INDIRECT(ADDRESS(ROW(BF418)-2,COLUMN(BF418))&amp;":"&amp;ADDRESS(ROW(BF418)+2,COLUMN(BF418)))),""),"")</f>
        <v/>
      </c>
      <c r="BL418" s="36" t="n">
        <v>0.0001</v>
      </c>
      <c r="BM418" s="36" t="n">
        <v>1e-05</v>
      </c>
      <c r="BN418" s="36" t="n"/>
      <c r="BO418" s="36" t="n"/>
      <c r="BP418" s="36" t="n"/>
      <c r="BQ418" s="36" t="n">
        <v>0.00014</v>
      </c>
      <c r="BR418" s="36" t="n">
        <v>2e-05</v>
      </c>
      <c r="BS418" s="36" t="n">
        <v>0.00012</v>
      </c>
      <c r="BU418" s="37" t="str">
        <f>IF(ROW()&gt;=2+1,IF(COUNT(INDIRECT(ADDRESS(ROW(BS418)-2,COLUMN(BS418))&amp;":"&amp;ADDRESS(ROW(BS418)+2,COLUMN(BS418))))=5,AVERAGE(INDIRECT(ADDRESS(ROW(BS418)-2,COLUMN(BS418))&amp;":"&amp;ADDRESS(ROW(BS418)+2,COLUMN(BS418)))),""),"")</f>
        <v/>
      </c>
      <c r="CB418" s="42" t="n">
        <v>125987.44</v>
      </c>
      <c r="CD418" s="32" t="str">
        <f>IF(ROW()&gt;=2+1,IF(COUNT(INDIRECT(ADDRESS(ROW(CB418)-2,COLUMN(CB418))&amp;":"&amp;ADDRESS(ROW(CB418)+2,COLUMN(CB418))))=5,AVERAGE(INDIRECT(ADDRESS(ROW(CB418)-2,COLUMN(CB418))&amp;":"&amp;ADDRESS(ROW(CB418)+2,COLUMN(CB418)))),""),"")</f>
        <v/>
      </c>
      <c r="CL418" s="39" t="b">
        <v>0</v>
      </c>
      <c r="CM418" s="40" t="n"/>
      <c r="CN418" s="40" t="n"/>
      <c r="CO418" s="40" t="n"/>
      <c r="CP418" s="48" t="b">
        <v>0</v>
      </c>
    </row>
    <row r="419" ht="15.75" customHeight="1" s="38">
      <c r="A419" s="29" t="n">
        <v>44467</v>
      </c>
      <c r="D419" s="31" t="inlineStr">
        <is>
          <t>O</t>
        </is>
      </c>
      <c r="E419" s="31" t="str">
        <f>"PS"</f>
        <v>PS</v>
      </c>
      <c r="F419" s="30">
        <f>FALSE</f>
        <v>0</v>
      </c>
      <c r="G419" s="30" t="n">
        <v>2</v>
      </c>
      <c r="AK419" s="43" t="n">
        <v>26.82</v>
      </c>
      <c r="BF419" s="42" t="n">
        <v>375.08</v>
      </c>
      <c r="BH419" s="32" t="str">
        <f>IF(ROW()&gt;=2+1,IF(COUNT(INDIRECT(ADDRESS(ROW(BF419)-2,COLUMN(BF419))&amp;":"&amp;ADDRESS(ROW(BF419)+2,COLUMN(BF419))))=5,AVERAGE(INDIRECT(ADDRESS(ROW(BF419)-2,COLUMN(BF419))&amp;":"&amp;ADDRESS(ROW(BF419)+2,COLUMN(BF419)))),""),"")</f>
        <v/>
      </c>
      <c r="BL419" s="36" t="n">
        <v>8.000000000000001e-05</v>
      </c>
      <c r="BM419" s="36" t="n">
        <v>2e-05</v>
      </c>
      <c r="BN419" s="36" t="n"/>
      <c r="BO419" s="36" t="n"/>
      <c r="BP419" s="36" t="n"/>
      <c r="BQ419" s="36" t="n">
        <v>4e-05</v>
      </c>
      <c r="BR419" s="36" t="n">
        <v>0</v>
      </c>
      <c r="BS419" s="36" t="n">
        <v>6e-05</v>
      </c>
      <c r="BU419" s="37" t="str">
        <f>IF(ROW()&gt;=2+1,IF(COUNT(INDIRECT(ADDRESS(ROW(BS419)-2,COLUMN(BS419))&amp;":"&amp;ADDRESS(ROW(BS419)+2,COLUMN(BS419))))=5,AVERAGE(INDIRECT(ADDRESS(ROW(BS419)-2,COLUMN(BS419))&amp;":"&amp;ADDRESS(ROW(BS419)+2,COLUMN(BS419)))),""),"")</f>
        <v/>
      </c>
      <c r="CB419" s="42" t="n">
        <v>44157.82</v>
      </c>
      <c r="CD419" s="32" t="str">
        <f>IF(ROW()&gt;=2+1,IF(COUNT(INDIRECT(ADDRESS(ROW(CB419)-2,COLUMN(CB419))&amp;":"&amp;ADDRESS(ROW(CB419)+2,COLUMN(CB419))))=5,AVERAGE(INDIRECT(ADDRESS(ROW(CB419)-2,COLUMN(CB419))&amp;":"&amp;ADDRESS(ROW(CB419)+2,COLUMN(CB419)))),""),"")</f>
        <v/>
      </c>
      <c r="CL419" s="39" t="b">
        <v>0</v>
      </c>
      <c r="CM419" s="40" t="n"/>
      <c r="CN419" s="40" t="n"/>
      <c r="CO419" s="40" t="n"/>
      <c r="CP419" s="48" t="b">
        <v>0</v>
      </c>
    </row>
    <row r="420" ht="15.75" customHeight="1" s="38">
      <c r="A420" s="29" t="n">
        <v>44468</v>
      </c>
      <c r="D420" s="31" t="inlineStr">
        <is>
          <t>O</t>
        </is>
      </c>
      <c r="E420" s="31" t="str">
        <f>"PS"</f>
        <v>PS</v>
      </c>
      <c r="F420" s="30">
        <f>FALSE</f>
        <v>0</v>
      </c>
      <c r="G420" s="30" t="n">
        <v>2</v>
      </c>
      <c r="AK420" s="43" t="n">
        <v>27.567</v>
      </c>
      <c r="BF420" s="42" t="n">
        <v>1460.8</v>
      </c>
      <c r="BH420" s="32" t="str">
        <f>IF(ROW()&gt;=2+1,IF(COUNT(INDIRECT(ADDRESS(ROW(BF420)-2,COLUMN(BF420))&amp;":"&amp;ADDRESS(ROW(BF420)+2,COLUMN(BF420))))=5,AVERAGE(INDIRECT(ADDRESS(ROW(BF420)-2,COLUMN(BF420))&amp;":"&amp;ADDRESS(ROW(BF420)+2,COLUMN(BF420)))),""),"")</f>
        <v/>
      </c>
      <c r="BL420" s="36" t="n">
        <v>0.00028</v>
      </c>
      <c r="BM420" s="36" t="n">
        <v>4e-05</v>
      </c>
      <c r="BN420" s="36" t="n"/>
      <c r="BO420" s="36" t="n"/>
      <c r="BP420" s="36" t="n"/>
      <c r="BQ420" s="36" t="n">
        <v>0.00026</v>
      </c>
      <c r="BR420" s="36" t="n">
        <v>5e-05</v>
      </c>
      <c r="BS420" s="36" t="n">
        <v>0.00027</v>
      </c>
      <c r="BU420" s="37" t="str">
        <f>IF(ROW()&gt;=2+1,IF(COUNT(INDIRECT(ADDRESS(ROW(BS420)-2,COLUMN(BS420))&amp;":"&amp;ADDRESS(ROW(BS420)+2,COLUMN(BS420))))=5,AVERAGE(INDIRECT(ADDRESS(ROW(BS420)-2,COLUMN(BS420))&amp;":"&amp;ADDRESS(ROW(BS420)+2,COLUMN(BS420)))),""),"")</f>
        <v/>
      </c>
      <c r="CB420" s="42" t="n">
        <v>230335.67</v>
      </c>
      <c r="CD420" s="32" t="str">
        <f>IF(ROW()&gt;=2+1,IF(COUNT(INDIRECT(ADDRESS(ROW(CB420)-2,COLUMN(CB420))&amp;":"&amp;ADDRESS(ROW(CB420)+2,COLUMN(CB420))))=5,AVERAGE(INDIRECT(ADDRESS(ROW(CB420)-2,COLUMN(CB420))&amp;":"&amp;ADDRESS(ROW(CB420)+2,COLUMN(CB420)))),""),"")</f>
        <v/>
      </c>
      <c r="CL420" s="39" t="b">
        <v>0</v>
      </c>
      <c r="CM420" s="40" t="n"/>
      <c r="CN420" s="40" t="n"/>
      <c r="CO420" s="40" t="n"/>
      <c r="CP420" s="48" t="b">
        <v>0</v>
      </c>
    </row>
    <row r="421" ht="15.75" customHeight="1" s="38">
      <c r="A421" s="47" t="n">
        <v>44469</v>
      </c>
      <c r="D421" s="31" t="inlineStr">
        <is>
          <t>O</t>
        </is>
      </c>
      <c r="E421" s="31" t="str">
        <f>"PS"</f>
        <v>PS</v>
      </c>
      <c r="F421" s="30">
        <f>FALSE</f>
        <v>0</v>
      </c>
      <c r="G421" s="30" t="n">
        <v>2</v>
      </c>
      <c r="AK421" s="43" t="n">
        <v>27.93</v>
      </c>
      <c r="BF421" s="42" t="n">
        <v>426</v>
      </c>
      <c r="BH421" s="32" t="str">
        <f>IF(ROW()&gt;=2+1,IF(COUNT(INDIRECT(ADDRESS(ROW(BF421)-2,COLUMN(BF421))&amp;":"&amp;ADDRESS(ROW(BF421)+2,COLUMN(BF421))))=5,AVERAGE(INDIRECT(ADDRESS(ROW(BF421)-2,COLUMN(BF421))&amp;":"&amp;ADDRESS(ROW(BF421)+2,COLUMN(BF421)))),""),"")</f>
        <v/>
      </c>
      <c r="BL421" s="36" t="n">
        <v>0.0001</v>
      </c>
      <c r="BM421" s="36" t="n">
        <v>3e-05</v>
      </c>
      <c r="BN421" s="36" t="n"/>
      <c r="BO421" s="36" t="n"/>
      <c r="BP421" s="36" t="n"/>
      <c r="BQ421" s="36" t="n">
        <v>9.000000000000001e-05</v>
      </c>
      <c r="BR421" s="36" t="n">
        <v>3e-05</v>
      </c>
      <c r="BS421" s="36" t="n">
        <v>9.000000000000001e-05</v>
      </c>
      <c r="BU421" s="37" t="str">
        <f>IF(ROW()&gt;=2+1,IF(COUNT(INDIRECT(ADDRESS(ROW(BS421)-2,COLUMN(BS421))&amp;":"&amp;ADDRESS(ROW(BS421)+2,COLUMN(BS421))))=5,AVERAGE(INDIRECT(ADDRESS(ROW(BS421)-2,COLUMN(BS421))&amp;":"&amp;ADDRESS(ROW(BS421)+2,COLUMN(BS421)))),""),"")</f>
        <v/>
      </c>
      <c r="CB421" s="42" t="n">
        <v>70221.67</v>
      </c>
      <c r="CD421" s="32" t="str">
        <f>IF(ROW()&gt;=2+1,IF(COUNT(INDIRECT(ADDRESS(ROW(CB421)-2,COLUMN(CB421))&amp;":"&amp;ADDRESS(ROW(CB421)+2,COLUMN(CB421))))=5,AVERAGE(INDIRECT(ADDRESS(ROW(CB421)-2,COLUMN(CB421))&amp;":"&amp;ADDRESS(ROW(CB421)+2,COLUMN(CB421)))),""),"")</f>
        <v/>
      </c>
      <c r="CL421" s="39" t="b">
        <v>0</v>
      </c>
      <c r="CM421" s="40" t="n"/>
      <c r="CN421" s="40" t="n"/>
      <c r="CO421" s="40" t="n"/>
      <c r="CP421" s="48" t="b">
        <v>0</v>
      </c>
    </row>
    <row r="422" ht="15.75" customHeight="1" s="38">
      <c r="A422" s="48" t="inlineStr">
        <is>
          <t>2021-10-01</t>
        </is>
      </c>
      <c r="B422" s="48" t="inlineStr">
        <is>
          <t>2021-10-04</t>
        </is>
      </c>
      <c r="C422" s="48" t="inlineStr">
        <is>
          <t>o.10.01.21</t>
        </is>
      </c>
      <c r="D422" s="31" t="inlineStr">
        <is>
          <t>O</t>
        </is>
      </c>
      <c r="E422" s="31" t="str">
        <f>"PS"</f>
        <v>PS</v>
      </c>
      <c r="F422" s="48">
        <f>FALSE</f>
        <v>0</v>
      </c>
      <c r="G422" s="48">
        <f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>-3.18462896927595</f>
        <v>-3.18462896927595</v>
      </c>
      <c r="I422" s="32">
        <f>36.9438209884635</f>
        <v>36.9438209884635</v>
      </c>
      <c r="J422" s="32" t="n">
        <v>34.04</v>
      </c>
      <c r="K422" s="32" t="n">
        <v>34.27</v>
      </c>
      <c r="L422" s="32" t="n">
        <v>34.87</v>
      </c>
      <c r="M422" s="32">
        <f>AVERAGE(J422:L422)</f>
        <v>34.39333333333334</v>
      </c>
      <c r="N422" s="32">
        <f>STDEV(J422:L422)</f>
        <v>0.4285246006162681</v>
      </c>
      <c r="O422" s="32">
        <f>IF(ISNUMBER(J422),10^((J422-I422)/H422),"")</f>
        <v>8.162514335879274</v>
      </c>
      <c r="P422" s="32">
        <f>IF(ISNUMBER(K422),10^((K422-I422)/H422),"")</f>
        <v>6.911973157392149</v>
      </c>
      <c r="Q422" s="32">
        <f>IF(ISNUMBER(L422),10^((L422-I422)/H422),"")</f>
        <v>4.47916488172765</v>
      </c>
      <c r="R422" s="32">
        <f>AVERAGE(O422:Q422)</f>
        <v>6.517884124999692</v>
      </c>
      <c r="S422" s="32">
        <f>STDEV(O422:Q422)</f>
        <v>1.8730310794108</v>
      </c>
      <c r="T422" s="32">
        <f>-3.26015681526423</f>
        <v>-3.26015681526423</v>
      </c>
      <c r="U422" s="32">
        <f>37.266322255842</f>
        <v>37.266322255842</v>
      </c>
      <c r="V422" s="32" t="n">
        <v>35.03</v>
      </c>
      <c r="W422" s="32" t="n">
        <v>34.49</v>
      </c>
      <c r="X422" s="32" t="n">
        <v>34.26</v>
      </c>
      <c r="Y422" s="32">
        <f>AVERAGE(V422:X422)</f>
        <v>34.59333333333333</v>
      </c>
      <c r="Z422" s="32">
        <f>STDEV(V422:X422)</f>
        <v>0.3952636251077681</v>
      </c>
      <c r="AA422" s="32">
        <f>IF(ISNUMBER(V422),10^((V422-U422)/T422),"")</f>
        <v>4.852386945141243</v>
      </c>
      <c r="AB422" s="32">
        <f>IF(ISNUMBER(W422),10^((W422-U422)/T422),"")</f>
        <v>7.105450688969539</v>
      </c>
      <c r="AC422" s="32">
        <f>IF(ISNUMBER(X422),10^((X422-U422)/T422),"")</f>
        <v>8.358731663174323</v>
      </c>
      <c r="AD422" s="32">
        <f>AVERAGE(AA422:AC422)</f>
        <v>6.772189765761702</v>
      </c>
      <c r="AE422" s="32">
        <f>STDEV(AA422:AC422)</f>
        <v>1.776769667858675</v>
      </c>
      <c r="AF422" s="32">
        <f>-3.18902546244362</f>
        <v>-3.18902546244362</v>
      </c>
      <c r="AG422" s="32">
        <f>39.0860916739451</f>
        <v>39.0860916739451</v>
      </c>
      <c r="AH422" s="33" t="n">
        <v>26.1874823942496</v>
      </c>
      <c r="AI422" s="33" t="n">
        <v>26.3984224953938</v>
      </c>
      <c r="AJ422" s="33" t="n">
        <v>26.295597305867</v>
      </c>
      <c r="AK422" s="32">
        <f>AVERAGE(AH422:AJ422)</f>
        <v>26.29383406517013</v>
      </c>
      <c r="AL422" s="32">
        <f>STDEV(AH422:AJ422)</f>
        <v>0.1054811041419154</v>
      </c>
      <c r="AM422" s="32">
        <f>IF(ISNUMBER(AH422),10^((AH422-AG422)/AF422),"")</f>
        <v>11083.7526994493</v>
      </c>
      <c r="AN422" s="32">
        <f>IF(ISNUMBER(AI422),10^((AI422-AG422)/AF422),"")</f>
        <v>9517.901288425384</v>
      </c>
      <c r="AO422" s="32">
        <f>IF(ISNUMBER(AJ422),10^((AJ422-AG422)/AF422),"")</f>
        <v>10251.43467004171</v>
      </c>
      <c r="AP422" s="32">
        <f>AVERAGE(AM422:AO422)*10</f>
        <v>102843.6288597213</v>
      </c>
      <c r="AQ422" s="32">
        <f>STDEV(AM422:AO422)</f>
        <v>783.4448678143638</v>
      </c>
      <c r="AR422" s="32">
        <f>IF(E422="PS",40,500)</f>
        <v>40</v>
      </c>
      <c r="AS422" s="32" t="n">
        <v>22.7866</v>
      </c>
      <c r="AT422" s="32" t="n">
        <v>29.3848</v>
      </c>
      <c r="AU422" s="33">
        <f>IF(AND(AT422&lt;&gt;"",AS422&lt;&gt;""),AT422-AS422,"")</f>
        <v>6.598199999999999</v>
      </c>
      <c r="AV422" s="32" t="n">
        <v>500</v>
      </c>
      <c r="AW422" s="32" t="n">
        <v>40</v>
      </c>
      <c r="AX422" s="32">
        <f>IF(ISERROR(DATEVALUE(A422)),3,IF(DATEVALUE(A422)&gt;=DATE(2021,6,8),3,1.5))</f>
        <v>3</v>
      </c>
      <c r="AY422" s="32" t="n">
        <v>0.2589</v>
      </c>
      <c r="AZ422" s="33">
        <f>IF(O422&lt;&gt;"",(O422/AX422*100)/AY422,"")</f>
        <v>1050.922407091447</v>
      </c>
      <c r="BA422" s="33">
        <f>IF(P422&lt;&gt;"",(P422/AX422*100)/AY422,"")</f>
        <v>889.9154316199496</v>
      </c>
      <c r="BB422" s="33">
        <f>IF(Q422&lt;&gt;"",(Q422/AX422*100)/AY422,"")</f>
        <v>576.6917576577378</v>
      </c>
      <c r="BC422" s="33">
        <f>IF(AA422&lt;&gt;"",(AA422/AX422*100)/AY422,"")</f>
        <v>624.7440382568871</v>
      </c>
      <c r="BD422" s="33">
        <f>IF(AB422&lt;&gt;"",(AB422/AX422*100)/AY422,"")</f>
        <v>914.8256326727872</v>
      </c>
      <c r="BE422" s="33">
        <f>IF(AC422&lt;&gt;"",(AC422/AX422*100)/AY422,"")</f>
        <v>1076.185356401999</v>
      </c>
      <c r="BF422" s="32">
        <f>AVERAGE(AZ422:BE422)</f>
        <v>855.547437283468</v>
      </c>
      <c r="BG422" s="32">
        <f>STDEV(AZ422:BE422)</f>
        <v>210.9873137065364</v>
      </c>
      <c r="BH422" s="32" t="str">
        <f>IF(ROW()&gt;=2+1,IF(COUNT(INDIRECT(ADDRESS(ROW(BF422)-2,COLUMN(BF422))&amp;":"&amp;ADDRESS(ROW(BF422)+2,COLUMN(BF422))))=5,AVERAGE(INDIRECT(ADDRESS(ROW(BF422)-2,COLUMN(BF422))&amp;":"&amp;ADDRESS(ROW(BF422)+2,COLUMN(BF422)))),""),"")</f>
        <v/>
      </c>
      <c r="BI422" s="35">
        <f>IF(O422&lt;&gt;"",O422/(AP422),"")</f>
        <v>7.936820614345439e-05</v>
      </c>
      <c r="BJ422" s="35">
        <f>IF(P422&lt;&gt;"",P422/(AP422),"")</f>
        <v>6.720856930107046e-05</v>
      </c>
      <c r="BK422" s="35">
        <f>IF(Q422&lt;&gt;"",Q422/(AP422),"")</f>
        <v>4.355315862917702e-05</v>
      </c>
      <c r="BL422" s="37">
        <f>AVERAGE(BI422:BK422)</f>
        <v>6.337664469123396e-05</v>
      </c>
      <c r="BM422" s="37">
        <f>STDEV(BI422:BK422)</f>
        <v>1.821241724137928e-05</v>
      </c>
      <c r="BN422" s="37">
        <f>IF(AA422&lt;&gt;"",AA422/(AP422),"")</f>
        <v>4.718218327126416e-05</v>
      </c>
      <c r="BO422" s="37">
        <f>IF(AB422&lt;&gt;"",AB422/(AP422),"")</f>
        <v>6.908984803192206e-05</v>
      </c>
      <c r="BP422" s="37">
        <f>IF(AC422&lt;&gt;"",AC422/(AP422),"")</f>
        <v>8.127612527729484e-05</v>
      </c>
      <c r="BQ422" s="37">
        <f>AVERAGE(BN422:BP422)</f>
        <v>6.584938552682703e-05</v>
      </c>
      <c r="BR422" s="37">
        <f>STDEV(BN422:BP422)</f>
        <v>1.727641942975572e-05</v>
      </c>
      <c r="BS422" s="37">
        <f>AVERAGE(BI422:BK422,BN422:BP422)</f>
        <v>6.461301510903049e-05</v>
      </c>
      <c r="BT422" s="37">
        <f>STDEV(BI422:BK422,BN422:BP422)</f>
        <v>1.593427306803718e-05</v>
      </c>
      <c r="BU422" s="37" t="str">
        <f>IF(ROW()&gt;=2+1,IF(COUNT(INDIRECT(ADDRESS(ROW(BS422)-2,COLUMN(BS422))&amp;":"&amp;ADDRESS(ROW(BS422)+2,COLUMN(BS422))))=5,AVERAGE(INDIRECT(ADDRESS(ROW(BS422)-2,COLUMN(BS422))&amp;":"&amp;ADDRESS(ROW(BS422)+2,COLUMN(BS422)))),""),"")</f>
        <v/>
      </c>
      <c r="BV422" s="32">
        <f>IF(ISNUMBER(AZ422),AZ422*AU422/40*AW422/AR422*1000,"")</f>
        <v>173354.9056617697</v>
      </c>
      <c r="BW422" s="32">
        <f>IF(ISNUMBER(BA422),BA422*AU422/40*AW422/AR422*1000,"")</f>
        <v>146796.0000228687</v>
      </c>
      <c r="BX422" s="32">
        <f>IF(ISNUMBER(BB422),BB422*AU422/40*AW422/AR422*1000,"")</f>
        <v>95128.18888443211</v>
      </c>
      <c r="BY422" s="32">
        <f>IF(ISNUMBER(BC422),BC422*AU422/40*AW422/AR422*1000,"")</f>
        <v>103054.6528306648</v>
      </c>
      <c r="BZ422" s="32">
        <f>IF(ISNUMBER(BD422),BD422*AU422/40*AW422/AR422*1000,"")</f>
        <v>150905.0622375396</v>
      </c>
      <c r="CA422" s="32">
        <f>IF(ISNUMBER(BE422),BE422*AU422/40*AW422/AR422*1000,"")</f>
        <v>177522.1554652916</v>
      </c>
      <c r="CB422" s="32">
        <f>AVERAGE(BV422:CA422)</f>
        <v>141126.8275170944</v>
      </c>
      <c r="CC422" s="32">
        <f>STDEV(BV422:CA422)</f>
        <v>34803.4123324617</v>
      </c>
      <c r="CD422" s="32" t="str">
        <f>IF(ROW()&gt;=2+1,IF(COUNT(INDIRECT(ADDRESS(ROW(CB422)-2,COLUMN(CB422))&amp;":"&amp;ADDRESS(ROW(CB422)+2,COLUMN(CB422))))=5,AVERAGE(INDIRECT(ADDRESS(ROW(CB422)-2,COLUMN(CB422))&amp;":"&amp;ADDRESS(ROW(CB422)+2,COLUMN(CB422)))),""),"")</f>
        <v/>
      </c>
      <c r="CE422" s="32">
        <f>AK422</f>
        <v>26.29383406517013</v>
      </c>
      <c r="CF422" s="32">
        <f>AVERAGE(28.0515676616656,28.3192410580465)</f>
        <v>28.18540435985605</v>
      </c>
      <c r="CG422" s="49">
        <f>AVERAGE(24.6936087574342,24.4462583892911)</f>
        <v>24.56993357336265</v>
      </c>
      <c r="CH422" s="32">
        <f>IF(AND(ISNUMBER(CE422),ISNUMBER(CG422)),CE422-CG422,"")</f>
        <v>1.723900491807484</v>
      </c>
      <c r="CI422" s="32">
        <f>IF(AND(ISNUMBER(CF422),ISNUMBER(CG422)),CF422-CG422,"")</f>
        <v>3.615470786493404</v>
      </c>
      <c r="CJ422" s="32">
        <f>AP422/1.5*100/AY422</f>
        <v>26482201.32862657</v>
      </c>
      <c r="CK422" s="32">
        <f>CJ422*AU422/40*AW422/AR422*1000</f>
        <v>4368371520.163595</v>
      </c>
      <c r="CL422" s="39" t="b">
        <v>0</v>
      </c>
      <c r="CP422" s="48" t="b">
        <v>0</v>
      </c>
    </row>
    <row r="423" ht="15.75" customHeight="1" s="38">
      <c r="A423" s="48" t="inlineStr">
        <is>
          <t>2021-10-02</t>
        </is>
      </c>
      <c r="B423" s="48" t="inlineStr">
        <is>
          <t>2021-10-04</t>
        </is>
      </c>
      <c r="C423" s="48" t="inlineStr">
        <is>
          <t>o.10.02.21</t>
        </is>
      </c>
      <c r="D423" s="31" t="inlineStr">
        <is>
          <t>O</t>
        </is>
      </c>
      <c r="E423" s="31" t="str">
        <f>"PS"</f>
        <v>PS</v>
      </c>
      <c r="F423" s="48">
        <f>FALSE</f>
        <v>0</v>
      </c>
      <c r="G423" s="48">
        <f>IF(OR(COUNT(J423:L423)&lt;=1,COUNT(V423:X423)&lt;=1), 0, IF(AND(COUNTIFS(O423:Q423,"&gt;=4")&gt;=2, COUNTIFS(AA423:AC423,"&gt;=6")&gt;=2), 2, IF(OR(COUNTIFS(O423:Q423,"&lt;4")&gt;=2, COUNTIFS(AA423:AC423,"&lt;6")&gt;=2), 1, 1)))</f>
        <v>2</v>
      </c>
      <c r="H423" s="32">
        <f>-3.18462896927595</f>
        <v>-3.18462896927595</v>
      </c>
      <c r="I423" s="32">
        <f>36.9438209884635</f>
        <v>36.9438209884635</v>
      </c>
      <c r="J423" s="32" t="n">
        <v>33.9608333690364</v>
      </c>
      <c r="K423" s="32" t="n">
        <v>33.401271690876</v>
      </c>
      <c r="L423" s="32" t="n">
        <v>33.9782032132382</v>
      </c>
      <c r="M423" s="32">
        <f>AVERAGE(J423:L423)</f>
        <v>33.78010275771687</v>
      </c>
      <c r="N423" s="32">
        <f>STDEV(J423:L423)</f>
        <v>0.3281922619056409</v>
      </c>
      <c r="O423" s="32">
        <f>IF(ISNUMBER(J423),10^((J423-I423)/H423),"")</f>
        <v>8.643366688464521</v>
      </c>
      <c r="P423" s="32">
        <f>IF(ISNUMBER(K423),10^((K423-I423)/H423),"")</f>
        <v>12.95358448060867</v>
      </c>
      <c r="Q423" s="32">
        <f>IF(ISNUMBER(L423),10^((L423-I423)/H423),"")</f>
        <v>8.535494019339147</v>
      </c>
      <c r="R423" s="32">
        <f>AVERAGE(O423:Q423)</f>
        <v>10.04414839613745</v>
      </c>
      <c r="S423" s="32">
        <f>STDEV(O423:Q423)</f>
        <v>2.520222782891126</v>
      </c>
      <c r="T423" s="32">
        <f>-3.26015681526423</f>
        <v>-3.26015681526423</v>
      </c>
      <c r="U423" s="32">
        <f>37.266322255842</f>
        <v>37.266322255842</v>
      </c>
      <c r="V423" s="32" t="inlineStr">
        <is>
          <t>[35.0588233672842]</t>
        </is>
      </c>
      <c r="W423" s="32" t="n">
        <v>34.2973265483615</v>
      </c>
      <c r="X423" s="32" t="n">
        <v>33.9394248836311</v>
      </c>
      <c r="Y423" s="32">
        <f>AVERAGE(V423:X423)</f>
        <v>34.11837571599629</v>
      </c>
      <c r="Z423" s="32">
        <f>STDEV(V423:X423)</f>
        <v>0.2530746941288192</v>
      </c>
      <c r="AA423" s="32" t="str">
        <f>IF(ISNUMBER(V423),10^((V423-U423)/T423),"")</f>
        <v/>
      </c>
      <c r="AB423" s="32">
        <f>IF(ISNUMBER(W423),10^((W423-U423)/T423),"")</f>
        <v>8.141249654784797</v>
      </c>
      <c r="AC423" s="32">
        <f>IF(ISNUMBER(X423),10^((X423-U423)/T423),"")</f>
        <v>10.48266190311478</v>
      </c>
      <c r="AD423" s="32">
        <f>AVERAGE(AA423:AC423)</f>
        <v>9.311955778949791</v>
      </c>
      <c r="AE423" s="32">
        <f>STDEV(AA423:AC423)</f>
        <v>1.655628478347374</v>
      </c>
      <c r="AF423" s="32">
        <f>-3.18902546244362</f>
        <v>-3.18902546244362</v>
      </c>
      <c r="AG423" s="32">
        <f>39.0860916739451</f>
        <v>39.0860916739451</v>
      </c>
      <c r="AH423" s="33" t="n">
        <v>26.6226210486461</v>
      </c>
      <c r="AI423" s="33" t="n">
        <v>26.2531584302869</v>
      </c>
      <c r="AJ423" s="33" t="n">
        <v>26.7142875041121</v>
      </c>
      <c r="AK423" s="32">
        <f>AVERAGE(AH423:AJ423)</f>
        <v>26.5300223276817</v>
      </c>
      <c r="AL423" s="32">
        <f>STDEV(AH423:AJ423)</f>
        <v>0.2441124700315495</v>
      </c>
      <c r="AM423" s="32">
        <f>IF(ISNUMBER(AH423),10^((AH423-AG423)/AF423),"")</f>
        <v>8095.394935802764</v>
      </c>
      <c r="AN423" s="32">
        <f>IF(ISNUMBER(AI423),10^((AI423-AG423)/AF423),"")</f>
        <v>10570.42469594569</v>
      </c>
      <c r="AO423" s="32">
        <f>IF(ISNUMBER(AJ423),10^((AJ423-AG423)/AF423),"")</f>
        <v>7576.937300537114</v>
      </c>
      <c r="AP423" s="32">
        <f>AVERAGE(AM423:AO423)*10</f>
        <v>87475.85644095189</v>
      </c>
      <c r="AQ423" s="32">
        <f>STDEV(AM423:AO423)</f>
        <v>1599.76755705469</v>
      </c>
      <c r="AR423" s="32">
        <f>IF(E423="PS",40,300)</f>
        <v>40</v>
      </c>
      <c r="AS423" s="32" t="n">
        <v>21.5135</v>
      </c>
      <c r="AT423" s="32" t="n">
        <v>27.9714</v>
      </c>
      <c r="AU423" s="33">
        <f>IF(AND(AT423&lt;&gt;"",AS423&lt;&gt;""),AT423-AS423,"")</f>
        <v>6.457899999999999</v>
      </c>
      <c r="AV423" s="32" t="n">
        <v>300</v>
      </c>
      <c r="AW423" s="32" t="n">
        <v>40</v>
      </c>
      <c r="AX423" s="32">
        <f>IF(ISERROR(DATEVALUE(A423)),3,IF(DATEVALUE(A423)&gt;=DATE(2021,6,8),3,1.5))</f>
        <v>3</v>
      </c>
      <c r="AY423" s="32" t="n">
        <v>0.2536</v>
      </c>
      <c r="AZ423" s="33">
        <f>IF(O423&lt;&gt;"",(O423/AX423*100)/AY423,"")</f>
        <v>1136.089207211425</v>
      </c>
      <c r="BA423" s="33">
        <f>IF(P423&lt;&gt;"",(P423/AX423*100)/AY423,"")</f>
        <v>1702.626771899142</v>
      </c>
      <c r="BB423" s="33">
        <f>IF(Q423&lt;&gt;"",(Q423/AX423*100)/AY423,"")</f>
        <v>1121.910360060351</v>
      </c>
      <c r="BC423" s="33" t="str">
        <f>IF(AA423&lt;&gt;"",(AA423/AX423*100)/AY423,"")</f>
        <v/>
      </c>
      <c r="BD423" s="33">
        <f>IF(AB423&lt;&gt;"",(AB423/AX423*100)/AY423,"")</f>
        <v>1070.09064863102</v>
      </c>
      <c r="BE423" s="33">
        <f>IF(AC423&lt;&gt;"",(AC423/AX423*100)/AY423,"")</f>
        <v>1377.847253301102</v>
      </c>
      <c r="BF423" s="32">
        <f>AVERAGE(AZ423:BE423)</f>
        <v>1281.712848220608</v>
      </c>
      <c r="BG423" s="32">
        <f>STDEV(AZ423:BE423)</f>
        <v>263.5988383836104</v>
      </c>
      <c r="BH423" s="32" t="str">
        <f>IF(ROW()&gt;=2+1,IF(COUNT(INDIRECT(ADDRESS(ROW(BF423)-2,COLUMN(BF423))&amp;":"&amp;ADDRESS(ROW(BF423)+2,COLUMN(BF423))))=5,AVERAGE(INDIRECT(ADDRESS(ROW(BF423)-2,COLUMN(BF423))&amp;":"&amp;ADDRESS(ROW(BF423)+2,COLUMN(BF423)))),""),"")</f>
        <v/>
      </c>
      <c r="BI423" s="35">
        <f>IF(O423&lt;&gt;"",O423/(AP423),"")</f>
        <v>9.8808597481969e-05</v>
      </c>
      <c r="BJ423" s="35">
        <f>IF(P423&lt;&gt;"",P423/(AP423),"")</f>
        <v>0.0001480818251759858</v>
      </c>
      <c r="BK423" s="35">
        <f>IF(Q423&lt;&gt;"",Q423/(AP423),"")</f>
        <v>9.757542671332166e-05</v>
      </c>
      <c r="BL423" s="37">
        <f>AVERAGE(BI423:BK423)</f>
        <v>0.0001148219497904255</v>
      </c>
      <c r="BM423" s="37">
        <f>STDEV(BI423:BK423)</f>
        <v>2.881049566622227e-05</v>
      </c>
      <c r="BN423" s="37" t="str">
        <f>IF(AA423&lt;&gt;"",AA423/(AP423),"")</f>
        <v/>
      </c>
      <c r="BO423" s="37">
        <f>IF(AB423&lt;&gt;"",AB423/(AP423),"")</f>
        <v>9.30685332618643e-05</v>
      </c>
      <c r="BP423" s="37">
        <f>IF(AC423&lt;&gt;"",AC423/(AP423),"")</f>
        <v>0.0001198349159369569</v>
      </c>
      <c r="BQ423" s="37">
        <f>AVERAGE(BN423:BP423)</f>
        <v>0.0001064517245994106</v>
      </c>
      <c r="BR423" s="37">
        <f>STDEV(BN423:BP423)</f>
        <v>1.892669069739213e-05</v>
      </c>
      <c r="BS423" s="37">
        <f>AVERAGE(BI423:BK423,BN423:BP423)</f>
        <v>0.0001114738597140195</v>
      </c>
      <c r="BT423" s="37">
        <f>STDEV(BI423:BK423,BN423:BP423)</f>
        <v>2.292586827973771e-05</v>
      </c>
      <c r="BU423" s="37" t="str">
        <f>IF(ROW()&gt;=2+1,IF(COUNT(INDIRECT(ADDRESS(ROW(BS423)-2,COLUMN(BS423))&amp;":"&amp;ADDRESS(ROW(BS423)+2,COLUMN(BS423))))=5,AVERAGE(INDIRECT(ADDRESS(ROW(BS423)-2,COLUMN(BS423))&amp;":"&amp;ADDRESS(ROW(BS423)+2,COLUMN(BS423)))),""),"")</f>
        <v/>
      </c>
      <c r="BV423" s="32">
        <f>IF(ISNUMBER(AZ423),AZ423*AU423/40*AW423/AR423*1000,"")</f>
        <v>183418.7622812665</v>
      </c>
      <c r="BW423" s="32">
        <f>IF(ISNUMBER(BA423),BA423*AU423/40*AW423/AR423*1000,"")</f>
        <v>274884.8357561866</v>
      </c>
      <c r="BX423" s="32">
        <f>IF(ISNUMBER(BB423),BB423*AU423/40*AW423/AR423*1000,"")</f>
        <v>181129.6228558434</v>
      </c>
      <c r="BY423" s="32" t="str">
        <f>IF(ISNUMBER(BC423),BC423*AU423/40*AW423/AR423*1000,"")</f>
        <v/>
      </c>
      <c r="BZ423" s="32">
        <f>IF(ISNUMBER(BD423),BD423*AU423/40*AW423/AR423*1000,"")</f>
        <v>172763.4599948565</v>
      </c>
      <c r="CA423" s="32">
        <f>IF(ISNUMBER(BE423),BE423*AU423/40*AW423/AR423*1000,"")</f>
        <v>222449.9944273296</v>
      </c>
      <c r="CB423" s="32">
        <f>AVERAGE(BV423:CA423)</f>
        <v>206929.3350630965</v>
      </c>
      <c r="CC423" s="32">
        <f>STDEV(BV423:CA423)</f>
        <v>42557.37345993793</v>
      </c>
      <c r="CD423" s="32" t="str">
        <f>IF(ROW()&gt;=2+1,IF(COUNT(INDIRECT(ADDRESS(ROW(CB423)-2,COLUMN(CB423))&amp;":"&amp;ADDRESS(ROW(CB423)+2,COLUMN(CB423))))=5,AVERAGE(INDIRECT(ADDRESS(ROW(CB423)-2,COLUMN(CB423))&amp;":"&amp;ADDRESS(ROW(CB423)+2,COLUMN(CB423)))),""),"")</f>
        <v/>
      </c>
      <c r="CE423" s="32">
        <f>AK423</f>
        <v>26.5300223276817</v>
      </c>
      <c r="CF423" s="32">
        <f>AVERAGE(28.211638183834,28.2172024666118)</f>
        <v>28.2144203252229</v>
      </c>
      <c r="CG423" s="49">
        <f>AVERAGE(25.2907454958523,25.623156314063)</f>
        <v>25.45695090495765</v>
      </c>
      <c r="CH423" s="32">
        <f>IF(AND(ISNUMBER(CE423),ISNUMBER(CG423)),CE423-CG423,"")</f>
        <v>1.073071422724045</v>
      </c>
      <c r="CI423" s="32">
        <f>IF(AND(ISNUMBER(CF423),ISNUMBER(CG423)),CF423-CG423,"")</f>
        <v>2.757469420265249</v>
      </c>
      <c r="CJ423" s="32">
        <f>AP423/1.5*100/AY423</f>
        <v>22995756.16218504</v>
      </c>
      <c r="CK423" s="32">
        <f>CJ423*AU423/40*AW423/AR423*1000</f>
        <v>3712607342.994368</v>
      </c>
      <c r="CL423" s="39" t="b">
        <v>0</v>
      </c>
      <c r="CP423" s="48" t="b">
        <v>0</v>
      </c>
    </row>
    <row r="424" ht="15.75" customHeight="1" s="38">
      <c r="A424" s="48" t="inlineStr">
        <is>
          <t>2021-10-03</t>
        </is>
      </c>
      <c r="B424" s="48" t="inlineStr">
        <is>
          <t>2021-10-04</t>
        </is>
      </c>
      <c r="C424" s="48" t="inlineStr">
        <is>
          <t>o.10.03.21</t>
        </is>
      </c>
      <c r="D424" s="31" t="inlineStr">
        <is>
          <t>O</t>
        </is>
      </c>
      <c r="E424" s="31" t="str">
        <f>"PS"</f>
        <v>PS</v>
      </c>
      <c r="F424" s="48">
        <f>FALSE</f>
        <v>0</v>
      </c>
      <c r="G424" s="48">
        <f>IF(OR(COUNT(J424:L424)&lt;=1,COUNT(V424:X424)&lt;=1), 0, IF(AND(COUNTIFS(O424:Q424,"&gt;=4")&gt;=2, COUNTIFS(AA424:AC424,"&gt;=6")&gt;=2), 2, IF(OR(COUNTIFS(O424:Q424,"&lt;4")&gt;=2, COUNTIFS(AA424:AC424,"&lt;6")&gt;=2), 1, 1)))</f>
        <v>2</v>
      </c>
      <c r="H424" s="32">
        <f>-3.18462896927595</f>
        <v>-3.18462896927595</v>
      </c>
      <c r="I424" s="32">
        <f>36.9438209884635</f>
        <v>36.9438209884635</v>
      </c>
      <c r="J424" s="32" t="n">
        <v>34.6124040236421</v>
      </c>
      <c r="K424" s="32" t="n">
        <v>34.4191737322799</v>
      </c>
      <c r="L424" s="32" t="n">
        <v>33.8779259417803</v>
      </c>
      <c r="M424" s="32">
        <f>AVERAGE(J424:L424)</f>
        <v>34.3031678992341</v>
      </c>
      <c r="N424" s="32">
        <f>STDEV(J424:L424)</f>
        <v>0.3807328829498915</v>
      </c>
      <c r="O424" s="32">
        <f>IF(ISNUMBER(J424),10^((J424-I424)/H424),"")</f>
        <v>5.396153930660554</v>
      </c>
      <c r="P424" s="32">
        <f>IF(ISNUMBER(K424),10^((K424-I424)/H424),"")</f>
        <v>6.205263805683273</v>
      </c>
      <c r="Q424" s="32">
        <f>IF(ISNUMBER(L424),10^((L424-I424)/H424),"")</f>
        <v>9.17733447436963</v>
      </c>
      <c r="R424" s="32">
        <f>AVERAGE(O424:Q424)</f>
        <v>6.926250736904485</v>
      </c>
      <c r="S424" s="32">
        <f>STDEV(O424:Q424)</f>
        <v>1.991029430288476</v>
      </c>
      <c r="T424" s="32">
        <f>-3.26015681526423</f>
        <v>-3.26015681526423</v>
      </c>
      <c r="U424" s="32">
        <f>37.266322255842</f>
        <v>37.266322255842</v>
      </c>
      <c r="V424" s="32" t="n">
        <v>34.0593373151951</v>
      </c>
      <c r="W424" s="32" t="n">
        <v>34.5064995393411</v>
      </c>
      <c r="X424" s="32" t="n">
        <v>34.557047292807</v>
      </c>
      <c r="Y424" s="32">
        <f>AVERAGE(V424:X424)</f>
        <v>34.37429471578107</v>
      </c>
      <c r="Z424" s="32">
        <f>STDEV(V424:X424)</f>
        <v>0.2739295383543248</v>
      </c>
      <c r="AA424" s="32">
        <f>IF(ISNUMBER(V424),10^((V424-U424)/T424),"")</f>
        <v>9.63142159406349</v>
      </c>
      <c r="AB424" s="32">
        <f>IF(ISNUMBER(W424),10^((W424-U424)/T424),"")</f>
        <v>7.023129312754424</v>
      </c>
      <c r="AC424" s="32">
        <f>IF(ISNUMBER(X424),10^((X424-U424)/T424),"")</f>
        <v>6.776820225167793</v>
      </c>
      <c r="AD424" s="32">
        <f>AVERAGE(AA424:AC424)</f>
        <v>7.810457043995235</v>
      </c>
      <c r="AE424" s="32">
        <f>STDEV(AA424:AC424)</f>
        <v>1.581803072797274</v>
      </c>
      <c r="AF424" s="32">
        <f>-3.18902546244362</f>
        <v>-3.18902546244362</v>
      </c>
      <c r="AG424" s="32">
        <f>39.0860916739451</f>
        <v>39.0860916739451</v>
      </c>
      <c r="AH424" s="33" t="n">
        <v>26.4296092932601</v>
      </c>
      <c r="AI424" s="33" t="n">
        <v>26.2776178053441</v>
      </c>
      <c r="AJ424" s="33" t="n">
        <v>26.3919753256217</v>
      </c>
      <c r="AK424" s="32">
        <f>AVERAGE(AH424:AJ424)</f>
        <v>26.3664008080753</v>
      </c>
      <c r="AL424" s="32">
        <f>STDEV(AH424:AJ424)</f>
        <v>0.07915740685828609</v>
      </c>
      <c r="AM424" s="32">
        <f>IF(ISNUMBER(AH424),10^((AH424-AG424)/AF424),"")</f>
        <v>9305.972891756724</v>
      </c>
      <c r="AN424" s="32">
        <f>IF(ISNUMBER(AI424),10^((AI424-AG424)/AF424),"")</f>
        <v>10385.38444467993</v>
      </c>
      <c r="AO424" s="32">
        <f>IF(ISNUMBER(AJ424),10^((AJ424-AG424)/AF424),"")</f>
        <v>9562.31113102139</v>
      </c>
      <c r="AP424" s="32">
        <f>AVERAGE(AM424:AO424)*10</f>
        <v>97512.22822486014</v>
      </c>
      <c r="AQ424" s="32">
        <f>STDEV(AM424:AO424)</f>
        <v>563.9574855652141</v>
      </c>
      <c r="AR424" s="32">
        <f>IF(E424="PS",40,500)</f>
        <v>40</v>
      </c>
      <c r="AS424" s="32" t="n">
        <v>21.58</v>
      </c>
      <c r="AT424" s="32" t="n">
        <v>28.1693</v>
      </c>
      <c r="AU424" s="33">
        <f>IF(AND(AT424&lt;&gt;"",AS424&lt;&gt;""),AT424-AS424,"")</f>
        <v>6.589300000000001</v>
      </c>
      <c r="AV424" s="32" t="n">
        <v>500</v>
      </c>
      <c r="AW424" s="32" t="n">
        <v>40</v>
      </c>
      <c r="AX424" s="32">
        <f>IF(ISERROR(DATEVALUE(A424)),3,IF(DATEVALUE(A424)&gt;=DATE(2021,6,8),3,1.5))</f>
        <v>3</v>
      </c>
      <c r="AY424" s="32" t="n">
        <v>0.2597</v>
      </c>
      <c r="AZ424" s="33">
        <f>IF(O424&lt;&gt;"",(O424/AX424*100)/AY424,"")</f>
        <v>692.6137762367545</v>
      </c>
      <c r="BA424" s="33">
        <f>IF(P424&lt;&gt;"",(P424/AX424*100)/AY424,"")</f>
        <v>796.4656405703084</v>
      </c>
      <c r="BB424" s="33">
        <f>IF(Q424&lt;&gt;"",(Q424/AX424*100)/AY424,"")</f>
        <v>1177.940504989042</v>
      </c>
      <c r="BC424" s="33">
        <f>IF(AA424&lt;&gt;"",(AA424/AX424*100)/AY424,"")</f>
        <v>1236.224052632973</v>
      </c>
      <c r="BD424" s="33">
        <f>IF(AB424&lt;&gt;"",(AB424/AX424*100)/AY424,"")</f>
        <v>901.4413185411915</v>
      </c>
      <c r="BE424" s="33">
        <f>IF(AC424&lt;&gt;"",(AC424/AX424*100)/AY424,"")</f>
        <v>869.8267520431</v>
      </c>
      <c r="BF424" s="32">
        <f>AVERAGE(AZ424:BE424)</f>
        <v>945.7520075022281</v>
      </c>
      <c r="BG424" s="32">
        <f>STDEV(AZ424:BE424)</f>
        <v>215.5824540264358</v>
      </c>
      <c r="BH424" s="32" t="str">
        <f>IF(ROW()&gt;=2+1,IF(COUNT(INDIRECT(ADDRESS(ROW(BF424)-2,COLUMN(BF424))&amp;":"&amp;ADDRESS(ROW(BF424)+2,COLUMN(BF424))))=5,AVERAGE(INDIRECT(ADDRESS(ROW(BF424)-2,COLUMN(BF424))&amp;":"&amp;ADDRESS(ROW(BF424)+2,COLUMN(BF424)))),""),"")</f>
        <v/>
      </c>
      <c r="BI424" s="35">
        <f>IF(O424&lt;&gt;"",O424/(AP424),"")</f>
        <v>5.533822812680674e-05</v>
      </c>
      <c r="BJ424" s="35">
        <f>IF(P424&lt;&gt;"",P424/(AP424),"")</f>
        <v>6.363575029148271e-05</v>
      </c>
      <c r="BK424" s="35">
        <f>IF(Q424&lt;&gt;"",Q424/(AP424),"")</f>
        <v>9.411470378060672e-05</v>
      </c>
      <c r="BL424" s="37">
        <f>AVERAGE(BI424:BK424)</f>
        <v>7.102956073296539e-05</v>
      </c>
      <c r="BM424" s="37">
        <f>STDEV(BI424:BK424)</f>
        <v>2.041825385937469e-05</v>
      </c>
      <c r="BN424" s="37">
        <f>IF(AA424&lt;&gt;"",AA424/(AP424),"")</f>
        <v>9.877142353729968e-05</v>
      </c>
      <c r="BO424" s="37">
        <f>IF(AB424&lt;&gt;"",AB424/(AP424),"")</f>
        <v>7.202306254923544e-05</v>
      </c>
      <c r="BP424" s="37">
        <f>IF(AC424&lt;&gt;"",AC424/(AP424),"")</f>
        <v>6.949713229340486e-05</v>
      </c>
      <c r="BQ424" s="37">
        <f>AVERAGE(BN424:BP424)</f>
        <v>8.009720612664666e-05</v>
      </c>
      <c r="BR424" s="37">
        <f>STDEV(BN424:BP424)</f>
        <v>1.622158678550228e-05</v>
      </c>
      <c r="BS424" s="37">
        <f>AVERAGE(BI424:BK424,BN424:BP424)</f>
        <v>7.556338342980602e-05</v>
      </c>
      <c r="BT424" s="37">
        <f>STDEV(BI424:BK424,BN424:BP424)</f>
        <v>1.722453614173239e-05</v>
      </c>
      <c r="BU424" s="35" t="str">
        <f>IF(ROW()&gt;=2+1,IF(COUNT(INDIRECT(ADDRESS(ROW(BS424)-2,COLUMN(BS424))&amp;":"&amp;ADDRESS(ROW(BS424)+2,COLUMN(BS424))))=5,AVERAGE(INDIRECT(ADDRESS(ROW(BS424)-2,COLUMN(BS424))&amp;":"&amp;ADDRESS(ROW(BS424)+2,COLUMN(BS424)))),""),"")</f>
        <v/>
      </c>
      <c r="BV424" s="32">
        <f>IF(ISNUMBER(AZ424),AZ424*AU424/40*AW424/AR424*1000,"")</f>
        <v>114095.9988939212</v>
      </c>
      <c r="BW424" s="32">
        <f>IF(ISNUMBER(BA424),BA424*AU424/40*AW424/AR424*1000,"")</f>
        <v>131203.7761352483</v>
      </c>
      <c r="BX424" s="32">
        <f>IF(ISNUMBER(BB424),BB424*AU424/40*AW424/AR424*1000,"")</f>
        <v>194045.0842381075</v>
      </c>
      <c r="BY424" s="32">
        <f>IF(ISNUMBER(BC424),BC424*AU424/40*AW424/AR424*1000,"")</f>
        <v>203646.2787503612</v>
      </c>
      <c r="BZ424" s="32">
        <f>IF(ISNUMBER(BD424),BD424*AU424/40*AW424/AR424*1000,"")</f>
        <v>148496.6820065869</v>
      </c>
      <c r="CA424" s="32">
        <f>IF(ISNUMBER(BE424),BE424*AU424/40*AW424/AR424*1000,"")</f>
        <v>143288.73543094</v>
      </c>
      <c r="CB424" s="32">
        <f>AVERAGE(BV424:CA424)</f>
        <v>155796.0925758609</v>
      </c>
      <c r="CC424" s="32">
        <f>STDEV(BV424:CA424)</f>
        <v>35513.43660790984</v>
      </c>
      <c r="CD424" s="32" t="str">
        <f>IF(ROW()&gt;=2+1,IF(COUNT(INDIRECT(ADDRESS(ROW(CB424)-2,COLUMN(CB424))&amp;":"&amp;ADDRESS(ROW(CB424)+2,COLUMN(CB424))))=5,AVERAGE(INDIRECT(ADDRESS(ROW(CB424)-2,COLUMN(CB424))&amp;":"&amp;ADDRESS(ROW(CB424)+2,COLUMN(CB424)))),""),"")</f>
        <v/>
      </c>
      <c r="CE424" s="32">
        <f>AK424</f>
        <v>26.3664008080753</v>
      </c>
      <c r="CF424" s="32">
        <f>AVERAGE(28.192572325382,28.2593730046925)</f>
        <v>28.22597266503725</v>
      </c>
      <c r="CG424" s="49">
        <f>AVERAGE(25.2692846407438,25.0170647441934)</f>
        <v>25.1431746924686</v>
      </c>
      <c r="CH424" s="32">
        <f>IF(AND(ISNUMBER(CE424),ISNUMBER(CG424)),CE424-CG424,"")</f>
        <v>1.2232261156067</v>
      </c>
      <c r="CI424" s="32">
        <f>IF(AND(ISNUMBER(CF424),ISNUMBER(CG424)),CF424-CG424,"")</f>
        <v>3.082797972568649</v>
      </c>
      <c r="CJ424" s="32">
        <f>AP424/1.5*100/AY424</f>
        <v>25032018.5405879</v>
      </c>
      <c r="CK424" s="32">
        <f>CJ424*AU424/40*AW424/AR424*1000</f>
        <v>4123586994.237397</v>
      </c>
      <c r="CL424" s="39" t="b">
        <v>0</v>
      </c>
      <c r="CP424" s="48" t="b">
        <v>0</v>
      </c>
    </row>
    <row r="425" ht="15.75" customHeight="1" s="38">
      <c r="A425" s="50" t="n">
        <v>44473</v>
      </c>
      <c r="B425" s="50" t="n">
        <v>44474</v>
      </c>
      <c r="C425" s="48" t="inlineStr">
        <is>
          <t>o.10.04.21</t>
        </is>
      </c>
      <c r="D425" s="31" t="inlineStr">
        <is>
          <t>O</t>
        </is>
      </c>
      <c r="E425" s="31" t="str">
        <f>"PS"</f>
        <v>PS</v>
      </c>
      <c r="F425" s="48">
        <f>FALSE</f>
        <v>0</v>
      </c>
      <c r="G425" s="48">
        <f>IF(OR(COUNT(J425:L425)&lt;=1,COUNT(V425:X425)&lt;=1), 0, IF(AND(COUNTIFS(O425:Q425,"&gt;=4")&gt;=2, COUNTIFS(AA425:AC425,"&gt;=6")&gt;=2), 2, IF(OR(COUNTIFS(O425:Q425,"&lt;4")&gt;=2, COUNTIFS(AA425:AC425,"&lt;6")&gt;=2), 1, 1)))</f>
        <v>1</v>
      </c>
      <c r="H425" s="32">
        <f>-3.30077075982266</f>
        <v>-3.30077075982266</v>
      </c>
      <c r="I425" s="32">
        <f>37.4392568712568</f>
        <v>37.4392568712568</v>
      </c>
      <c r="J425" s="32" t="n">
        <v>36.2159199247879</v>
      </c>
      <c r="K425" s="32" t="n">
        <v>35.8112474846072</v>
      </c>
      <c r="L425" s="32" t="n">
        <v>36.4785621464525</v>
      </c>
      <c r="M425" s="32">
        <f>AVERAGE(J425:L425)</f>
        <v>36.16857651861587</v>
      </c>
      <c r="N425" s="32">
        <f>STDEV(J425:L425)</f>
        <v>0.3361670166143654</v>
      </c>
      <c r="O425" s="32">
        <f>IF(ISNUMBER(J425),10^((J425-I425)/H425),IF(J425="&lt;ND&gt;",0,""))</f>
        <v>2.347586491820979</v>
      </c>
      <c r="P425" s="32">
        <f>IF(ISNUMBER(K425),10^((K425-I425)/H425),IF(K425="&lt;ND&gt;",0,""))</f>
        <v>3.113300054925872</v>
      </c>
      <c r="Q425" s="32">
        <f>IF(ISNUMBER(L425),10^((L425-I425)/H425),IF(L425="&lt;ND&gt;",0,""))</f>
        <v>1.954571826602979</v>
      </c>
      <c r="R425" s="32">
        <f>AVERAGE(O425:Q425)</f>
        <v>2.471819457783277</v>
      </c>
      <c r="S425" s="32">
        <f>STDEV(O425:Q425)</f>
        <v>0.5892691652818088</v>
      </c>
      <c r="T425" s="32">
        <f>-3.38366405327774</f>
        <v>-3.38366405327774</v>
      </c>
      <c r="U425" s="32">
        <f>36.8289526501709</f>
        <v>36.8289526501709</v>
      </c>
      <c r="V425" s="32" t="n">
        <v>35.3724428986171</v>
      </c>
      <c r="W425" s="32" t="n">
        <v>35.4202848994308</v>
      </c>
      <c r="X425" s="32" t="inlineStr">
        <is>
          <t>[36.8717339537896]</t>
        </is>
      </c>
      <c r="Y425" s="32">
        <f>AVERAGE(V425:X425)</f>
        <v>35.39636389902395</v>
      </c>
      <c r="Z425" s="32">
        <f>STDEV(V425:X425)</f>
        <v>0.0338294032008961</v>
      </c>
      <c r="AA425" s="32">
        <f>IF(ISNUMBER(V425),10^((V425-U425)/T425),IF(V425="&lt;ND&gt;",0,""))</f>
        <v>2.694346313744616</v>
      </c>
      <c r="AB425" s="32">
        <f>IF(ISNUMBER(W425),10^((W425-U425)/T425),IF(W425="&lt;ND&gt;",0,""))</f>
        <v>2.608040346127562</v>
      </c>
      <c r="AC425" s="32" t="str">
        <f>IF(ISNUMBER(X425),10^((X425-U425)/T425),IF(X425="&lt;ND&gt;",0,""))</f>
        <v/>
      </c>
      <c r="AD425" s="32">
        <f>AVERAGE(AA425:AC425)</f>
        <v>2.651193329936089</v>
      </c>
      <c r="AE425" s="32">
        <f>STDEV(AA425:AC425)</f>
        <v>0.06102753495888538</v>
      </c>
      <c r="AF425" s="32">
        <f>-2.95153311238137</f>
        <v>-2.95153311238137</v>
      </c>
      <c r="AG425" s="32">
        <f>37.6463846791276</f>
        <v>37.6463846791276</v>
      </c>
      <c r="AH425" s="33" t="n">
        <v>27.07</v>
      </c>
      <c r="AI425" s="33" t="n">
        <v>27.09</v>
      </c>
      <c r="AJ425" s="33" t="n">
        <v>27.09</v>
      </c>
      <c r="AK425" s="32">
        <f>AVERAGE(AH425:AJ425)</f>
        <v>27.08333333333333</v>
      </c>
      <c r="AL425" s="32">
        <f>STDEV(AH425:AJ425)</f>
        <v>0.01154700538379227</v>
      </c>
      <c r="AM425" s="32">
        <f>IF(ISNUMBER(AH425),10^((AH425-AG425)/AF425),IF(AH425="&lt;ND&gt;",0,""))</f>
        <v>3831.359288348001</v>
      </c>
      <c r="AN425" s="32">
        <f>IF(ISNUMBER(AI425),10^((AI425-AG425)/AF425),IF(AI425="&lt;ND&gt;",0,""))</f>
        <v>3772.043918839634</v>
      </c>
      <c r="AO425" s="32">
        <f>IF(ISNUMBER(AJ425),10^((AJ425-AG425)/AF425),IF(AJ425="&lt;ND&gt;",0,""))</f>
        <v>3772.043918839634</v>
      </c>
      <c r="AP425" s="32">
        <f>AVERAGE(AM425:AO425)*10</f>
        <v>37918.15708675756</v>
      </c>
      <c r="AQ425" s="32">
        <f>STDEV(AM425:AO425)</f>
        <v>34.24574455273832</v>
      </c>
      <c r="AR425" s="32">
        <f>IF(E425="PS",40,500)</f>
        <v>40</v>
      </c>
      <c r="AS425" s="32" t="n">
        <v>21.8187</v>
      </c>
      <c r="AT425" s="32" t="n">
        <v>28.3591</v>
      </c>
      <c r="AU425" s="33">
        <f>IF(AND(AT425&lt;&gt;"",AS425&lt;&gt;""),AT425-AS425,"")</f>
        <v>6.540400000000002</v>
      </c>
      <c r="AV425" s="32" t="n">
        <v>500</v>
      </c>
      <c r="AW425" s="32" t="n">
        <v>40</v>
      </c>
      <c r="AX425" s="32">
        <f>IF(ISERROR(DATEVALUE(A425)),3,IF(DATEVALUE(A425)&gt;=DATE(2021,6,8),3,1.5))</f>
        <v>3</v>
      </c>
      <c r="AY425" s="32" t="n">
        <v>0.259</v>
      </c>
      <c r="AZ425" s="33">
        <f>IF(O425&lt;&gt;"",(O425/AX425*100)/AY425,"")</f>
        <v>302.1346836320436</v>
      </c>
      <c r="BA425" s="33">
        <f>IF(P425&lt;&gt;"",(P425/AX425*100)/AY425,"")</f>
        <v>400.6821177510775</v>
      </c>
      <c r="BB425" s="33">
        <f>IF(Q425&lt;&gt;"",(Q425/AX425*100)/AY425,"")</f>
        <v>251.553645637449</v>
      </c>
      <c r="BC425" s="33">
        <f>IF(AA425&lt;&gt;"",(AA425/AX425*100)/AY425,"")</f>
        <v>346.7627173416494</v>
      </c>
      <c r="BD425" s="33">
        <f>IF(AB425&lt;&gt;"",(AB425/AX425*100)/AY425,"")</f>
        <v>335.6551282017454</v>
      </c>
      <c r="BE425" s="33" t="str">
        <f>IF(AC425&lt;&gt;"",(AC425/AX425*100)/AY425,"")</f>
        <v/>
      </c>
      <c r="BF425" s="32">
        <f>AVERAGE(AZ425:BE425)</f>
        <v>327.357658512793</v>
      </c>
      <c r="BG425" s="32">
        <f>STDEV(AZ425:BE425)</f>
        <v>55.23659897164546</v>
      </c>
      <c r="BH425" s="32" t="str">
        <f>IF(ROW()&gt;=2+1,IF(COUNT(INDIRECT(ADDRESS(ROW(BF425)-2,COLUMN(BF425))&amp;":"&amp;ADDRESS(ROW(BF425)+2,COLUMN(BF425))))=5,AVERAGE(INDIRECT(ADDRESS(ROW(BF425)-2,COLUMN(BF425))&amp;":"&amp;ADDRESS(ROW(BF425)+2,COLUMN(BF425)))),""),"")</f>
        <v/>
      </c>
      <c r="BI425" s="35">
        <f>IF(O425&lt;&gt;"",O425/(AP425),"")</f>
        <v>6.191193539416092e-05</v>
      </c>
      <c r="BJ425" s="35">
        <f>IF(P425&lt;&gt;"",P425/(AP425),"")</f>
        <v>8.210578504125541e-05</v>
      </c>
      <c r="BK425" s="35">
        <f>IF(Q425&lt;&gt;"",Q425/(AP425),"")</f>
        <v>5.154712087222161e-05</v>
      </c>
      <c r="BL425" s="35">
        <f>AVERAGE(BI425:BK425)</f>
        <v>6.518828043587931e-05</v>
      </c>
      <c r="BM425" s="35">
        <f>STDEV(BI425:BK425)</f>
        <v>1.554055393392533e-05</v>
      </c>
      <c r="BN425" s="35">
        <f>IF(AA425&lt;&gt;"",AA425/(AP425),"")</f>
        <v>7.105688991107593e-05</v>
      </c>
      <c r="BO425" s="35">
        <f>IF(AB425&lt;&gt;"",AB425/(AP425),"")</f>
        <v>6.878077803624024e-05</v>
      </c>
      <c r="BP425" s="35" t="str">
        <f>IF(AC425&lt;&gt;"",AC425/(AP425),"")</f>
        <v/>
      </c>
      <c r="BQ425" s="35">
        <f>AVERAGE(BN425:BP425)</f>
        <v>6.991883397365809e-05</v>
      </c>
      <c r="BR425" s="35">
        <f>STDEV(BN425:BP425)</f>
        <v>1.609454141435545e-06</v>
      </c>
      <c r="BS425" s="35">
        <f>AVERAGE(BI425:BK425,BN425:BP425)</f>
        <v>6.708050185099082e-05</v>
      </c>
      <c r="BT425" s="35">
        <f>STDEV(BI425:BK425,BN425:BP425)</f>
        <v>1.131880890275582e-05</v>
      </c>
      <c r="BU425" s="35" t="str">
        <f>IF(ROW()&gt;=2+1,IF(COUNT(INDIRECT(ADDRESS(ROW(BS425)-2,COLUMN(BS425))&amp;":"&amp;ADDRESS(ROW(BS425)+2,COLUMN(BS425))))=5,AVERAGE(INDIRECT(ADDRESS(ROW(BS425)-2,COLUMN(BS425))&amp;":"&amp;ADDRESS(ROW(BS425)+2,COLUMN(BS425)))),""),"")</f>
        <v/>
      </c>
      <c r="BV425" s="32">
        <f>IF(ISNUMBER(AZ425),AZ425*AU425/40*AW425/AR425*1000,"")</f>
        <v>49402.04212067546</v>
      </c>
      <c r="BW425" s="32">
        <f>IF(ISNUMBER(BA425),BA425*AU425/40*AW425/AR425*1000,"")</f>
        <v>65515.53307347869</v>
      </c>
      <c r="BX425" s="32">
        <f>IF(ISNUMBER(BB425),BB425*AU425/40*AW425/AR425*1000,"")</f>
        <v>41131.5365981793</v>
      </c>
      <c r="BY425" s="32">
        <f>IF(ISNUMBER(BC425),BC425*AU425/40*AW425/AR425*1000,"")</f>
        <v>56699.17191253311</v>
      </c>
      <c r="BZ425" s="32">
        <f>IF(ISNUMBER(BD425),BD425*AU425/40*AW425/AR425*1000,"")</f>
        <v>54882.97001226741</v>
      </c>
      <c r="CA425" s="32" t="str">
        <f>IF(ISNUMBER(BE425),BE425*AU425/40*AW425/AR425*1000,"")</f>
        <v/>
      </c>
      <c r="CB425" s="32">
        <f>AVERAGE(BV425:CA425)</f>
        <v>53526.2507434268</v>
      </c>
      <c r="CC425" s="32">
        <f>STDEV(BV425:CA425)</f>
        <v>9031.736297853749</v>
      </c>
      <c r="CD425" s="32" t="str">
        <f>IF(ROW()&gt;=2+1,IF(COUNT(INDIRECT(ADDRESS(ROW(CB425)-2,COLUMN(CB425))&amp;":"&amp;ADDRESS(ROW(CB425)+2,COLUMN(CB425))))=5,AVERAGE(INDIRECT(ADDRESS(ROW(CB425)-2,COLUMN(CB425))&amp;":"&amp;ADDRESS(ROW(CB425)+2,COLUMN(CB425)))),""),"")</f>
        <v/>
      </c>
      <c r="CE425" s="32">
        <f>AK425</f>
        <v>27.08333333333333</v>
      </c>
      <c r="CF425" s="32">
        <f>AVERAGE(28.99,29.07)</f>
        <v>29.03</v>
      </c>
      <c r="CG425" s="49">
        <f>AVERAGE(24.63,24.63)</f>
        <v>24.63</v>
      </c>
      <c r="CH425" s="32">
        <f>IF(AND(ISNUMBER(CE425),ISNUMBER(CG425)),CE425-CG425,"")</f>
        <v>2.453333333333333</v>
      </c>
      <c r="CI425" s="32">
        <f>IF(AND(ISNUMBER(CF425),ISNUMBER(CG425)),CF425-CG425,"")</f>
        <v>4.400000000000002</v>
      </c>
      <c r="CJ425" s="32">
        <f>AP425/1.5*100/AY425</f>
        <v>9760143.394274792</v>
      </c>
      <c r="CK425" s="32">
        <f>CJ425*AU425/40*AW425/AR425*1000</f>
        <v>1595881046.397872</v>
      </c>
    </row>
    <row r="426" ht="15.75" customHeight="1" s="38">
      <c r="A426" s="54" t="n">
        <v>44474</v>
      </c>
      <c r="B426" s="54" t="n">
        <v>44475</v>
      </c>
      <c r="C426" s="0" t="inlineStr">
        <is>
          <t>o.10.05.21</t>
        </is>
      </c>
      <c r="D426" s="55" t="inlineStr">
        <is>
          <t>O</t>
        </is>
      </c>
      <c r="E426" s="55" t="str">
        <f>"PS"</f>
        <v>PS</v>
      </c>
      <c r="F426" s="0">
        <f>FALSE</f>
        <v>0</v>
      </c>
      <c r="G426" s="0">
        <f>IF(OR(COUNT(J426:L426)&lt;=1,COUNT(V426:X426)&lt;=1), 0, IF(AND(COUNTIFS(O426:Q426,"&gt;=4")&gt;=2, COUNTIFS(AA426:AC426,"&gt;=6")&gt;=2), 2, IF(OR(COUNTIFS(O426:Q426,"&lt;4")&gt;=2, COUNTIFS(AA426:AC426,"&lt;6")&gt;=2), 1, 1)))</f>
        <v>1</v>
      </c>
      <c r="H426" s="56">
        <f>-3.3014882071394873</f>
        <v>-3.301488207139487</v>
      </c>
      <c r="I426" s="56">
        <f>37.802158746388024</f>
        <v>37.80215874638802</v>
      </c>
      <c r="J426" s="56" t="n">
        <v>35.0000659006434</v>
      </c>
      <c r="K426" s="56" t="n">
        <v>34.5698217087391</v>
      </c>
      <c r="L426" s="56" t="n">
        <v>34.9962119467396</v>
      </c>
      <c r="M426" s="56">
        <f>AVERAGE(J426:L426)</f>
        <v>34.85536651870737</v>
      </c>
      <c r="N426" s="56">
        <f>STDEV(J426:L426)</f>
        <v>0.2472965671315182</v>
      </c>
      <c r="O426" s="56">
        <f>IF(ISNUMBER(J426),10^((J426-I426)/H426),IF(J426="&lt;ND&gt;",0,""))</f>
        <v>7.058887947577123</v>
      </c>
      <c r="P426" s="56">
        <f>IF(ISNUMBER(K426),10^((K426-I426)/H426),IF(K426="&lt;ND&gt;",0,""))</f>
        <v>9.5291583961702</v>
      </c>
      <c r="Q426" s="56">
        <f>IF(ISNUMBER(L426),10^((L426-I426)/H426),IF(L426="&lt;ND&gt;",0,""))</f>
        <v>7.077887026295481</v>
      </c>
      <c r="R426" s="56">
        <f>AVERAGE(O426:Q426)</f>
        <v>7.888644456680935</v>
      </c>
      <c r="S426" s="56">
        <f>STDEV(O426:Q426)</f>
        <v>1.420758505338602</v>
      </c>
      <c r="T426" s="56">
        <f>-3.224496517881488</f>
        <v>-3.224496517881488</v>
      </c>
      <c r="U426" s="56">
        <f>37.86730864337595</f>
        <v>37.86730864337595</v>
      </c>
      <c r="V426" s="56" t="n">
        <v>35.3715161840431</v>
      </c>
      <c r="W426" s="56" t="n">
        <v>35.7027549894417</v>
      </c>
      <c r="X426" s="56" t="n">
        <v>34.8337680802843</v>
      </c>
      <c r="Y426" s="56">
        <f>AVERAGE(V426:X426)</f>
        <v>35.30267975125637</v>
      </c>
      <c r="Z426" s="56">
        <f>STDEV(V426:X426)</f>
        <v>0.4385640237534705</v>
      </c>
      <c r="AA426" s="56">
        <f>IF(ISNUMBER(V426),10^((V426-U426)/T426),IF(V426="&lt;ND&gt;",0,""))</f>
        <v>5.943058044602246</v>
      </c>
      <c r="AB426" s="56">
        <f>IF(ISNUMBER(W426),10^((W426-U426)/T426),IF(W426="&lt;ND&gt;",0,""))</f>
        <v>4.69120301188041</v>
      </c>
      <c r="AC426" s="56">
        <f>IF(ISNUMBER(X426),10^((X426-U426)/T426),IF(X426="&lt;ND&gt;",0,""))</f>
        <v>8.725284684709445</v>
      </c>
      <c r="AD426" s="56">
        <f>AVERAGE(AA426:AC426)</f>
        <v>6.4531819137307</v>
      </c>
      <c r="AE426" s="56">
        <f>STDEV(AA426:AC426)</f>
        <v>2.064854354949694</v>
      </c>
      <c r="AF426" s="56">
        <f>-2.944993555983563</f>
        <v>-2.944993555983563</v>
      </c>
      <c r="AG426" s="56">
        <f>37.680586933779374</f>
        <v>37.68058693377937</v>
      </c>
      <c r="AH426" s="57" t="n">
        <v>27.3577880882366</v>
      </c>
      <c r="AI426" s="57" t="n">
        <v>27.1486325339286</v>
      </c>
      <c r="AJ426" s="57" t="n">
        <v>27.1892159173814</v>
      </c>
      <c r="AK426" s="56">
        <f>AVERAGE(AH426:AJ426)</f>
        <v>27.23187884651553</v>
      </c>
      <c r="AL426" s="56">
        <f>STDEV(AH426:AJ426)</f>
        <v>0.1109126035047407</v>
      </c>
      <c r="AM426" s="56">
        <f>IF(ISNUMBER(AH426),10^((AH426-AG426)/AF426),IF(AH426="&lt;ND&gt;",0,""))</f>
        <v>3200.387194165527</v>
      </c>
      <c r="AN426" s="56">
        <f>IF(ISNUMBER(AI426),10^((AI426-AG426)/AF426),IF(AI426="&lt;ND&gt;",0,""))</f>
        <v>3768.974864433311</v>
      </c>
      <c r="AO426" s="56">
        <f>IF(ISNUMBER(AJ426),10^((AJ426-AG426)/AF426),IF(AJ426="&lt;ND&gt;",0,""))</f>
        <v>3651.260132302967</v>
      </c>
      <c r="AP426" s="56">
        <f>AVERAGE(AM426:AO426)*10</f>
        <v>35402.07396967268</v>
      </c>
      <c r="AQ426" s="56">
        <f>STDEV(AM426:AO426)</f>
        <v>300.1208376875758</v>
      </c>
      <c r="AR426" s="56">
        <f>IF(E426="PS",40,500.0)</f>
        <v>40</v>
      </c>
      <c r="AS426" s="56" t="n">
        <v>21.5918</v>
      </c>
      <c r="AT426" s="56" t="n">
        <v>28.0983</v>
      </c>
      <c r="AU426" s="57">
        <f>IF(AND(AT426&lt;&gt;"",AS426&lt;&gt;""),AT426-AS426,"")</f>
        <v>6.506499999999999</v>
      </c>
      <c r="AV426" s="56" t="n">
        <v>500</v>
      </c>
      <c r="AW426" s="56" t="n">
        <v>40</v>
      </c>
      <c r="AX426" s="56">
        <f>IF(ISERROR(DATEVALUE(A426)),3,IF(DATEVALUE(A426)&gt;=DATE(2021,6,8),3,1.5))</f>
        <v>3</v>
      </c>
      <c r="AY426" s="56" t="n">
        <v>0.2562</v>
      </c>
      <c r="AZ426" s="57">
        <f>IF(O426&lt;&gt;"",(O426/AX426*100)/AY426,"")</f>
        <v>918.4085281781322</v>
      </c>
      <c r="BA426" s="57">
        <f>IF(P426&lt;&gt;"",(P426/AX426*100)/AY426,"")</f>
        <v>1239.807233433542</v>
      </c>
      <c r="BB426" s="57">
        <f>IF(Q426&lt;&gt;"",(Q426/AX426*100)/AY426,"")</f>
        <v>920.8804353754203</v>
      </c>
      <c r="BC426" s="57">
        <f>IF(AA426&lt;&gt;"",(AA426/AX426*100)/AY426,"")</f>
        <v>773.2315957067717</v>
      </c>
      <c r="BD426" s="57">
        <f>IF(AB426&lt;&gt;"",(AB426/AX426*100)/AY426,"")</f>
        <v>610.3568841894887</v>
      </c>
      <c r="BE426" s="57">
        <f>IF(AC426&lt;&gt;"",(AC426/AX426*100)/AY426,"")</f>
        <v>1135.217887680126</v>
      </c>
      <c r="BF426" s="56">
        <f>AVERAGE(AZ426:BE426)</f>
        <v>932.98376076058</v>
      </c>
      <c r="BG426" s="56">
        <f>STDEV(AZ426:BE426)</f>
        <v>230.2203592602598</v>
      </c>
      <c r="BH426" s="56" t="str">
        <f>IF(ROW()&gt;=2+1,IF(COUNT(INDIRECT(ADDRESS(ROW(BF426)-2,COLUMN(BF426))&amp;":"&amp;ADDRESS(ROW(BF426)+2,COLUMN(BF426))))=5,AVERAGE(INDIRECT(ADDRESS(ROW(BF426)-2,COLUMN(BF426))&amp;":"&amp;ADDRESS(ROW(BF426)+2,COLUMN(BF426)))),""),"")</f>
        <v/>
      </c>
      <c r="BI426" s="58">
        <f>IF(O426&lt;&gt;"",O426/(AP426),"")</f>
        <v>0.0001993919326202229</v>
      </c>
      <c r="BJ426" s="58">
        <f>IF(P426&lt;&gt;"",P426/(AP426),"")</f>
        <v>0.0002691694956722984</v>
      </c>
      <c r="BK426" s="58">
        <f>IF(Q426&lt;&gt;"",Q426/(AP426),"")</f>
        <v>0.0001999285983176799</v>
      </c>
      <c r="BL426" s="58">
        <f>AVERAGE(BI426:BK426)</f>
        <v>0.0002228300088700671</v>
      </c>
      <c r="BM426" s="58">
        <f>STDEV(BI426:BK426)</f>
        <v>4.013206984866762e-05</v>
      </c>
      <c r="BN426" s="58">
        <f>IF(AA426&lt;&gt;"",AA426/(AP426),"")</f>
        <v>0.0001678731604734059</v>
      </c>
      <c r="BO426" s="58">
        <f>IF(AB426&lt;&gt;"",AB426/(AP426),"")</f>
        <v>0.0001325120956444288</v>
      </c>
      <c r="BP426" s="58">
        <f>IF(AC426&lt;&gt;"",AC426/(AP426),"")</f>
        <v>0.0002464625290649354</v>
      </c>
      <c r="BQ426" s="58">
        <f>AVERAGE(BN426:BP426)</f>
        <v>0.0001822825950609233</v>
      </c>
      <c r="BR426" s="58">
        <f>STDEV(BN426:BP426)</f>
        <v>5.832580194930272e-05</v>
      </c>
      <c r="BS426" s="58">
        <f>AVERAGE(BI426:BK426,BN426:BP426)</f>
        <v>0.0002025563019654952</v>
      </c>
      <c r="BT426" s="58">
        <f>STDEV(BI426:BK426,BN426:BP426)</f>
        <v>4.998220394630503e-05</v>
      </c>
      <c r="BU426" s="58" t="str">
        <f>IF(ROW()&gt;=2+1,IF(COUNT(INDIRECT(ADDRESS(ROW(BS426)-2,COLUMN(BS426))&amp;":"&amp;ADDRESS(ROW(BS426)+2,COLUMN(BS426))))=5,AVERAGE(INDIRECT(ADDRESS(ROW(BS426)-2,COLUMN(BS426))&amp;":"&amp;ADDRESS(ROW(BS426)+2,COLUMN(BS426)))),""),"")</f>
        <v/>
      </c>
      <c r="BV426" s="56">
        <f>IF(ISNUMBER(AZ426),AZ426*AU426/40*AW426/AR426*1000,"")</f>
        <v>149390.6272147754</v>
      </c>
      <c r="BW426" s="56">
        <f>IF(ISNUMBER(BA426),BA426*AU426/40*AW426/AR426*1000,"")</f>
        <v>201670.1441083834</v>
      </c>
      <c r="BX426" s="56">
        <f>IF(ISNUMBER(BB426),BB426*AU426/40*AW426/AR426*1000,"")</f>
        <v>149792.7138192543</v>
      </c>
      <c r="BY426" s="56">
        <f>IF(ISNUMBER(BC426),BC426*AU426/40*AW426/AR426*1000,"")</f>
        <v>125775.7844366527</v>
      </c>
      <c r="BZ426" s="56">
        <f>IF(ISNUMBER(BD426),BD426*AU426/40*AW426/AR426*1000,"")</f>
        <v>99282.17667447269</v>
      </c>
      <c r="CA426" s="56">
        <f>IF(ISNUMBER(BE426),BE426*AU426/40*AW426/AR426*1000,"")</f>
        <v>184657.3796547684</v>
      </c>
      <c r="CB426" s="56">
        <f>AVERAGE(BV426:CA426)</f>
        <v>151761.4709847178</v>
      </c>
      <c r="CC426" s="56">
        <f>STDEV(BV426:CA426)</f>
        <v>37448.21918817199</v>
      </c>
      <c r="CD426" s="56" t="str">
        <f>IF(ROW()&gt;=2+1,IF(COUNT(INDIRECT(ADDRESS(ROW(CB426)-2,COLUMN(CB426))&amp;":"&amp;ADDRESS(ROW(CB426)+2,COLUMN(CB426))))=5,AVERAGE(INDIRECT(ADDRESS(ROW(CB426)-2,COLUMN(CB426))&amp;":"&amp;ADDRESS(ROW(CB426)+2,COLUMN(CB426)))),""),"")</f>
        <v/>
      </c>
      <c r="CE426" s="56">
        <f>AK426</f>
        <v>27.23187884651553</v>
      </c>
      <c r="CF426" s="56">
        <f>AVERAGE(29.3963094722806,29.0076714240634)</f>
        <v>29.201990448172</v>
      </c>
      <c r="CG426" s="59">
        <f>AVERAGE(26.0836326002776,25.7047750876965)</f>
        <v>25.89420384398705</v>
      </c>
      <c r="CH426" s="56">
        <f>IF(AND(ISNUMBER(CE426),ISNUMBER(CG426)),CE426-CG426,"")</f>
        <v>1.337675002528481</v>
      </c>
      <c r="CI426" s="56">
        <f>IF(AND(ISNUMBER(CF426),ISNUMBER(CG426)),CF426-CG426,"")</f>
        <v>3.307786604184948</v>
      </c>
      <c r="CJ426" s="56">
        <f>AP426/1.5*100/AY426</f>
        <v>9212093.148496665</v>
      </c>
      <c r="CK426" s="56">
        <f>CJ426*AU426/40*AW426/AR426*1000</f>
        <v>1498462101.767339</v>
      </c>
    </row>
    <row r="427" ht="15.75" customHeight="1" s="38">
      <c r="A427" s="54" t="n">
        <v>44475</v>
      </c>
      <c r="B427" s="54" t="n">
        <v>44476</v>
      </c>
      <c r="C427" s="0" t="inlineStr">
        <is>
          <t>o.10.06.21</t>
        </is>
      </c>
      <c r="D427" s="55" t="inlineStr">
        <is>
          <t>O</t>
        </is>
      </c>
      <c r="E427" s="55" t="str">
        <f>"PS"</f>
        <v>PS</v>
      </c>
      <c r="F427" s="0">
        <f>FALSE</f>
        <v>0</v>
      </c>
      <c r="G427" s="0">
        <f>IF(OR(COUNT(J427:L427)&lt;=1,COUNT(V427:X427)&lt;=1), 0, IF(AND(COUNTIFS(O427:Q427,"&gt;=4")&gt;=2, COUNTIFS(AA427:AC427,"&gt;=6")&gt;=2), 2, IF(OR(COUNTIFS(O427:Q427,"&lt;4")&gt;=2, COUNTIFS(AA427:AC427,"&lt;6")&gt;=2), 1, 1)))</f>
        <v>1</v>
      </c>
      <c r="H427" s="56">
        <f>-3.3103661778270532</f>
        <v>-3.310366177827053</v>
      </c>
      <c r="I427" s="56">
        <f>37.28626794861143</f>
        <v>37.28626794861143</v>
      </c>
      <c r="J427" s="56" t="inlineStr">
        <is>
          <t>[37.4535764546406]</t>
        </is>
      </c>
      <c r="K427" s="56" t="n">
        <v>36.2040210343166</v>
      </c>
      <c r="L427" s="56" t="n">
        <v>36.7248403712695</v>
      </c>
      <c r="M427" s="56">
        <f>AVERAGE(J427:L427)</f>
        <v>36.46443070279305</v>
      </c>
      <c r="N427" s="56">
        <f>STDEV(J427:L427)</f>
        <v>0.36827488493248</v>
      </c>
      <c r="O427" s="56" t="str">
        <f>IF(ISNUMBER(J427),10^((J427-I427)/H427),IF(J427="&lt;ND&gt;",0,""))</f>
        <v/>
      </c>
      <c r="P427" s="56">
        <f>IF(ISNUMBER(K427),10^((K427-I427)/H427),IF(K427="&lt;ND&gt;",0,""))</f>
        <v>2.122885872224678</v>
      </c>
      <c r="Q427" s="56">
        <f>IF(ISNUMBER(L427),10^((L427-I427)/H427),IF(L427="&lt;ND&gt;",0,""))</f>
        <v>1.477735886386389</v>
      </c>
      <c r="R427" s="56">
        <f>AVERAGE(O427:Q427)</f>
        <v>1.800310879305533</v>
      </c>
      <c r="S427" s="56">
        <f>STDEV(O427:Q427)</f>
        <v>0.4561899298686594</v>
      </c>
      <c r="T427" s="56">
        <f>-3.3655723896918737</f>
        <v>-3.365572389691874</v>
      </c>
      <c r="U427" s="56">
        <f>37.29902771565746</f>
        <v>37.29902771565746</v>
      </c>
      <c r="V427" s="56" t="inlineStr">
        <is>
          <t>[35.874565640494]</t>
        </is>
      </c>
      <c r="W427" s="56" t="n">
        <v>34.8228155368833</v>
      </c>
      <c r="X427" s="56" t="n">
        <v>34.1258549789886</v>
      </c>
      <c r="Y427" s="56">
        <f>AVERAGE(V427:X427)</f>
        <v>34.47433525793595</v>
      </c>
      <c r="Z427" s="56">
        <f>STDEV(V427:X427)</f>
        <v>0.4928255367069005</v>
      </c>
      <c r="AA427" s="56" t="str">
        <f>IF(ISNUMBER(V427),10^((V427-U427)/T427),IF(V427="&lt;ND&gt;",0,""))</f>
        <v/>
      </c>
      <c r="AB427" s="56">
        <f>IF(ISNUMBER(W427),10^((W427-U427)/T427),IF(W427="&lt;ND&gt;",0,""))</f>
        <v>5.44186432740352</v>
      </c>
      <c r="AC427" s="56">
        <f>IF(ISNUMBER(X427),10^((X427-U427)/T427),IF(X427="&lt;ND&gt;",0,""))</f>
        <v>8.766636656099347</v>
      </c>
      <c r="AD427" s="56">
        <f>AVERAGE(AA427:AC427)</f>
        <v>7.104250491751434</v>
      </c>
      <c r="AE427" s="56">
        <f>STDEV(AA427:AC427)</f>
        <v>2.350969059522209</v>
      </c>
      <c r="AF427" s="56">
        <f>-3.2020259762440038</f>
        <v>-3.202025976244004</v>
      </c>
      <c r="AG427" s="56">
        <f>38.757830524166465</f>
        <v>38.75783052416647</v>
      </c>
      <c r="AH427" s="57" t="n">
        <v>27.194036925147</v>
      </c>
      <c r="AI427" s="57" t="n">
        <v>27.3045188820358</v>
      </c>
      <c r="AJ427" s="57" t="n">
        <v>27.1013889136578</v>
      </c>
      <c r="AK427" s="56">
        <f>AVERAGE(AH427:AJ427)</f>
        <v>27.19998157361353</v>
      </c>
      <c r="AL427" s="56">
        <f>STDEV(AH427:AJ427)</f>
        <v>0.1016953791838886</v>
      </c>
      <c r="AM427" s="56">
        <f>IF(ISNUMBER(AH427),10^((AH427-AG427)/AF427),IF(AH427="&lt;ND&gt;",0,""))</f>
        <v>4086.947505411939</v>
      </c>
      <c r="AN427" s="56">
        <f>IF(ISNUMBER(AI427),10^((AI427-AG427)/AF427),IF(AI427="&lt;ND&gt;",0,""))</f>
        <v>3774.811703619981</v>
      </c>
      <c r="AO427" s="56">
        <f>IF(ISNUMBER(AJ427),10^((AJ427-AG427)/AF427),IF(AJ427="&lt;ND&gt;",0,""))</f>
        <v>4368.509095977601</v>
      </c>
      <c r="AP427" s="56">
        <f>AVERAGE(AM427:AO427)*10</f>
        <v>40767.5610166984</v>
      </c>
      <c r="AQ427" s="56">
        <f>STDEV(AM427:AO427)</f>
        <v>296.9798763481039</v>
      </c>
      <c r="AR427" s="56">
        <f>IF(E427="PS",40,500.0)</f>
        <v>40</v>
      </c>
      <c r="AS427" s="56" t="n">
        <v>21.7474</v>
      </c>
      <c r="AT427" s="56" t="n">
        <v>27.9876</v>
      </c>
      <c r="AU427" s="57">
        <f>IF(AND(AT427&lt;&gt;"",AS427&lt;&gt;""),AT427-AS427,"")</f>
        <v>6.240200000000002</v>
      </c>
      <c r="AV427" s="56" t="n">
        <v>500</v>
      </c>
      <c r="AW427" s="56" t="n">
        <v>40</v>
      </c>
      <c r="AX427" s="56">
        <f>IF(ISERROR(DATEVALUE(A427)),3,IF(DATEVALUE(A427)&gt;=DATE(2021,6,8),3,1.5))</f>
        <v>3</v>
      </c>
      <c r="AY427" s="56" t="n">
        <v>0.2525</v>
      </c>
      <c r="AZ427" s="57" t="str">
        <f>IF(O427&lt;&gt;"",(O427/AX427*100)/AY427,"")</f>
        <v/>
      </c>
      <c r="BA427" s="57">
        <f>IF(P427&lt;&gt;"",(P427/AX427*100)/AY427,"")</f>
        <v>280.2489600296605</v>
      </c>
      <c r="BB427" s="57">
        <f>IF(Q427&lt;&gt;"",(Q427/AX427*100)/AY427,"")</f>
        <v>195.0806450675101</v>
      </c>
      <c r="BC427" s="57" t="str">
        <f>IF(AA427&lt;&gt;"",(AA427/AX427*100)/AY427,"")</f>
        <v/>
      </c>
      <c r="BD427" s="57">
        <f>IF(AB427&lt;&gt;"",(AB427/AX427*100)/AY427,"")</f>
        <v>718.3979310103657</v>
      </c>
      <c r="BE427" s="57">
        <f>IF(AC427&lt;&gt;"",(AC427/AX427*100)/AY427,"")</f>
        <v>1157.311769782092</v>
      </c>
      <c r="BF427" s="56">
        <f>AVERAGE(AZ427:BE427)</f>
        <v>587.7598264724071</v>
      </c>
      <c r="BG427" s="56">
        <f>STDEV(AZ427:BE427)</f>
        <v>443.5521776801079</v>
      </c>
      <c r="BH427" s="56" t="str">
        <f>IF(ROW()&gt;=2+1,IF(COUNT(INDIRECT(ADDRESS(ROW(BF427)-2,COLUMN(BF427))&amp;":"&amp;ADDRESS(ROW(BF427)+2,COLUMN(BF427))))=5,AVERAGE(INDIRECT(ADDRESS(ROW(BF427)-2,COLUMN(BF427))&amp;":"&amp;ADDRESS(ROW(BF427)+2,COLUMN(BF427)))),""),"")</f>
        <v/>
      </c>
      <c r="BI427" s="58" t="str">
        <f>IF(O427&lt;&gt;"",O427/(AP427),"")</f>
        <v/>
      </c>
      <c r="BJ427" s="58">
        <f>IF(P427&lt;&gt;"",P427/(AP427),"")</f>
        <v>5.207291825368565e-05</v>
      </c>
      <c r="BK427" s="58">
        <f>IF(Q427&lt;&gt;"",Q427/(AP427),"")</f>
        <v>3.624783650366299e-05</v>
      </c>
      <c r="BL427" s="58">
        <f>AVERAGE(BI427:BK427)</f>
        <v>4.416037737867432e-05</v>
      </c>
      <c r="BM427" s="58">
        <f>STDEV(BI427:BK427)</f>
        <v>1.11900226182725e-05</v>
      </c>
      <c r="BN427" s="58" t="str">
        <f>IF(AA427&lt;&gt;"",AA427/(AP427),"")</f>
        <v/>
      </c>
      <c r="BO427" s="58">
        <f>IF(AB427&lt;&gt;"",AB427/(AP427),"")</f>
        <v>0.0001334851580935767</v>
      </c>
      <c r="BP427" s="58">
        <f>IF(AC427&lt;&gt;"",AC427/(AP427),"")</f>
        <v>0.0002150395176328682</v>
      </c>
      <c r="BQ427" s="58">
        <f>AVERAGE(BN427:BP427)</f>
        <v>0.0001742623378632224</v>
      </c>
      <c r="BR427" s="58">
        <f>STDEV(BN427:BP427)</f>
        <v>5.766764066555885e-05</v>
      </c>
      <c r="BS427" s="58">
        <f>AVERAGE(BI427:BK427,BN427:BP427)</f>
        <v>0.0001092113576209484</v>
      </c>
      <c r="BT427" s="58">
        <f>STDEV(BI427:BK427,BN427:BP427)</f>
        <v>8.241620695804191e-05</v>
      </c>
      <c r="BU427" s="58" t="str">
        <f>IF(ROW()&gt;=2+1,IF(COUNT(INDIRECT(ADDRESS(ROW(BS427)-2,COLUMN(BS427))&amp;":"&amp;ADDRESS(ROW(BS427)+2,COLUMN(BS427))))=5,AVERAGE(INDIRECT(ADDRESS(ROW(BS427)-2,COLUMN(BS427))&amp;":"&amp;ADDRESS(ROW(BS427)+2,COLUMN(BS427)))),""),"")</f>
        <v/>
      </c>
      <c r="BV427" s="56" t="str">
        <f>IF(ISNUMBER(AZ427),AZ427*AU427/40*AW427/AR427*1000,"")</f>
        <v/>
      </c>
      <c r="BW427" s="56">
        <f>IF(ISNUMBER(BA427),BA427*AU427/40*AW427/AR427*1000,"")</f>
        <v>43720.23900942719</v>
      </c>
      <c r="BX427" s="56">
        <f>IF(ISNUMBER(BB427),BB427*AU427/40*AW427/AR427*1000,"")</f>
        <v>30433.55603375692</v>
      </c>
      <c r="BY427" s="56" t="str">
        <f>IF(ISNUMBER(BC427),BC427*AU427/40*AW427/AR427*1000,"")</f>
        <v/>
      </c>
      <c r="BZ427" s="56">
        <f>IF(ISNUMBER(BD427),BD427*AU427/40*AW427/AR427*1000,"")</f>
        <v>112073.6692272721</v>
      </c>
      <c r="CA427" s="56">
        <f>IF(ISNUMBER(BE427),BE427*AU427/40*AW427/AR427*1000,"")</f>
        <v>180546.4226448553</v>
      </c>
      <c r="CB427" s="56">
        <f>AVERAGE(BV427:CA427)</f>
        <v>91693.47172882789</v>
      </c>
      <c r="CC427" s="56">
        <f>STDEV(BV427:CA427)</f>
        <v>69196.35747898526</v>
      </c>
      <c r="CD427" s="56" t="str">
        <f>IF(ROW()&gt;=2+1,IF(COUNT(INDIRECT(ADDRESS(ROW(CB427)-2,COLUMN(CB427))&amp;":"&amp;ADDRESS(ROW(CB427)+2,COLUMN(CB427))))=5,AVERAGE(INDIRECT(ADDRESS(ROW(CB427)-2,COLUMN(CB427))&amp;":"&amp;ADDRESS(ROW(CB427)+2,COLUMN(CB427)))),""),"")</f>
        <v/>
      </c>
      <c r="CE427" s="56">
        <f>AK427</f>
        <v>27.19998157361353</v>
      </c>
      <c r="CF427" s="56">
        <f>AVERAGE(28.8750628306033,29.0390439737332)</f>
        <v>28.95705340216825</v>
      </c>
      <c r="CG427" s="59">
        <f>AVERAGE(25.4540198601328,25.6330748442252)</f>
        <v>25.543547352179</v>
      </c>
      <c r="CH427" s="56">
        <f>IF(AND(ISNUMBER(CE427),ISNUMBER(CG427)),CE427-CG427,"")</f>
        <v>1.656434221434534</v>
      </c>
      <c r="CI427" s="56">
        <f>IF(AND(ISNUMBER(CF427),ISNUMBER(CG427)),CF427-CG427,"")</f>
        <v>3.413506049989252</v>
      </c>
      <c r="CJ427" s="56">
        <f>AP427/1.5*100/AY427</f>
        <v>10763712.47965634</v>
      </c>
      <c r="CK427" s="56">
        <f>CJ427*AU427/40*AW427/AR427*1000</f>
        <v>1679192965.388788</v>
      </c>
    </row>
    <row r="428" ht="15.75" customHeight="1" s="38">
      <c r="A428" s="54" t="n">
        <v>44476</v>
      </c>
      <c r="B428" s="54" t="n">
        <v>44477</v>
      </c>
      <c r="C428" s="0" t="inlineStr">
        <is>
          <t>o.10.07.21</t>
        </is>
      </c>
      <c r="D428" s="55" t="inlineStr">
        <is>
          <t>O</t>
        </is>
      </c>
      <c r="E428" s="55" t="str">
        <f>"PS"</f>
        <v>PS</v>
      </c>
      <c r="F428" s="0">
        <f>FALSE</f>
        <v>0</v>
      </c>
      <c r="G428" s="0">
        <f>IF(OR(COUNT(J428:L428)&lt;=1,COUNT(V428:X428)&lt;=1), 0, IF(AND(COUNTIFS(O428:Q428,"&gt;=4")&gt;=2, COUNTIFS(AA428:AC428,"&gt;=6")&gt;=2), 2, IF(OR(COUNTIFS(O428:Q428,"&lt;4")&gt;=2, COUNTIFS(AA428:AC428,"&lt;6")&gt;=2), 1, 1)))</f>
        <v>2</v>
      </c>
      <c r="H428" s="56">
        <f>-3.534612168422302</f>
        <v>-3.534612168422302</v>
      </c>
      <c r="I428" s="56">
        <f>38.014126437169764</f>
        <v>38.01412643716976</v>
      </c>
      <c r="J428" s="56" t="n">
        <v>34.5064939725683</v>
      </c>
      <c r="K428" s="56" t="inlineStr">
        <is>
          <t>[35.7934255043537]</t>
        </is>
      </c>
      <c r="L428" s="56" t="n">
        <v>35.0905997632494</v>
      </c>
      <c r="M428" s="56">
        <f>AVERAGE(J428:L428)</f>
        <v>34.79854686790885</v>
      </c>
      <c r="N428" s="56">
        <f>STDEV(J428:L428)</f>
        <v>0.4130251655209361</v>
      </c>
      <c r="O428" s="56">
        <f>IF(ISNUMBER(J428),10^((J428-I428)/H428),IF(J428="&lt;ND&gt;",0,""))</f>
        <v>9.825779126570787</v>
      </c>
      <c r="P428" s="56" t="str">
        <f>IF(ISNUMBER(K428),10^((K428-I428)/H428),IF(K428="&lt;ND&gt;",0,""))</f>
        <v/>
      </c>
      <c r="Q428" s="56">
        <f>IF(ISNUMBER(L428),10^((L428-I428)/H428),IF(L428="&lt;ND&gt;",0,""))</f>
        <v>6.716048884412771</v>
      </c>
      <c r="R428" s="56">
        <f>AVERAGE(O428:Q428)</f>
        <v>8.270914005491779</v>
      </c>
      <c r="S428" s="56">
        <f>STDEV(O428:Q428)</f>
        <v>2.198911341890817</v>
      </c>
      <c r="T428" s="56">
        <f>-3.150893910515617</f>
        <v>-3.150893910515617</v>
      </c>
      <c r="U428" s="56">
        <f>37.36209641023931</f>
        <v>37.36209641023931</v>
      </c>
      <c r="V428" s="56" t="n">
        <v>34.4987588289735</v>
      </c>
      <c r="W428" s="56" t="n">
        <v>34.8658442119989</v>
      </c>
      <c r="X428" s="56" t="n">
        <v>34.8987432511045</v>
      </c>
      <c r="Y428" s="56">
        <f>AVERAGE(V428:X428)</f>
        <v>34.75444876402563</v>
      </c>
      <c r="Z428" s="56">
        <f>STDEV(V428:X428)</f>
        <v>0.2220441259271242</v>
      </c>
      <c r="AA428" s="56">
        <f>IF(ISNUMBER(V428),10^((V428-U428)/T428),IF(V428="&lt;ND&gt;",0,""))</f>
        <v>8.104722972327759</v>
      </c>
      <c r="AB428" s="56">
        <f>IF(ISNUMBER(W428),10^((W428-U428)/T428),IF(W428="&lt;ND&gt;",0,""))</f>
        <v>6.197780534240306</v>
      </c>
      <c r="AC428" s="56">
        <f>IF(ISNUMBER(X428),10^((X428-U428)/T428),IF(X428="&lt;ND&gt;",0,""))</f>
        <v>6.050552271998572</v>
      </c>
      <c r="AD428" s="56">
        <f>AVERAGE(AA428:AC428)</f>
        <v>6.784351926188879</v>
      </c>
      <c r="AE428" s="56">
        <f>STDEV(AA428:AC428)</f>
        <v>1.145841967686683</v>
      </c>
      <c r="AF428" s="56">
        <f>-3.1407128227399808</f>
        <v>-3.140712822739981</v>
      </c>
      <c r="AG428" s="56">
        <f>38.63475864143222</f>
        <v>38.63475864143222</v>
      </c>
      <c r="AH428" s="57" t="n">
        <v>27.8498082232266</v>
      </c>
      <c r="AI428" s="57" t="n">
        <v>27.830330703999</v>
      </c>
      <c r="AJ428" s="57" t="n">
        <v>27.848392356116</v>
      </c>
      <c r="AK428" s="56">
        <f>AVERAGE(AH428:AJ428)</f>
        <v>27.84284376111387</v>
      </c>
      <c r="AL428" s="56">
        <f>STDEV(AH428:AJ428)</f>
        <v>0.01085972461385018</v>
      </c>
      <c r="AM428" s="56">
        <f>IF(ISNUMBER(AH428),10^((AH428-AG428)/AF428),IF(AH428="&lt;ND&gt;",0,""))</f>
        <v>2715.926666631092</v>
      </c>
      <c r="AN428" s="56">
        <f>IF(ISNUMBER(AI428),10^((AI428-AG428)/AF428),IF(AI428="&lt;ND&gt;",0,""))</f>
        <v>2754.987692389715</v>
      </c>
      <c r="AO428" s="56">
        <f>IF(ISNUMBER(AJ428),10^((AJ428-AG428)/AF428),IF(AJ428="&lt;ND&gt;",0,""))</f>
        <v>2718.747344030568</v>
      </c>
      <c r="AP428" s="56">
        <f>AVERAGE(AM428:AO428)*10</f>
        <v>27298.87234350459</v>
      </c>
      <c r="AQ428" s="56">
        <f>STDEV(AM428:AO428)</f>
        <v>21.78333768235149</v>
      </c>
      <c r="AR428" s="56">
        <f>IF(E428="PS",40,500.0)</f>
        <v>40</v>
      </c>
      <c r="AS428" s="56" t="n">
        <v>21.826</v>
      </c>
      <c r="AT428" s="56" t="n">
        <v>28.597</v>
      </c>
      <c r="AU428" s="57">
        <f>IF(AND(AT428&lt;&gt;"",AS428&lt;&gt;""),AT428-AS428,"")</f>
        <v>6.771000000000001</v>
      </c>
      <c r="AV428" s="56" t="n">
        <v>500</v>
      </c>
      <c r="AW428" s="56" t="n">
        <v>40</v>
      </c>
      <c r="AX428" s="56">
        <f>IF(ISERROR(DATEVALUE(A428)),3,IF(DATEVALUE(A428)&gt;=DATE(2021,6,8),3,1.5))</f>
        <v>3</v>
      </c>
      <c r="AY428" s="56" t="n">
        <v>0.2536</v>
      </c>
      <c r="AZ428" s="57">
        <f>IF(O428&lt;&gt;"",(O428/AX428*100)/AY428,"")</f>
        <v>1291.506194344215</v>
      </c>
      <c r="BA428" s="57" t="str">
        <f>IF(P428&lt;&gt;"",(P428/AX428*100)/AY428,"")</f>
        <v/>
      </c>
      <c r="BB428" s="57">
        <f>IF(Q428&lt;&gt;"",(Q428/AX428*100)/AY428,"")</f>
        <v>882.7614201383768</v>
      </c>
      <c r="BC428" s="57">
        <f>IF(AA428&lt;&gt;"",(AA428/AX428*100)/AY428,"")</f>
        <v>1065.289559979989</v>
      </c>
      <c r="BD428" s="57">
        <f>IF(AB428&lt;&gt;"",(AB428/AX428*100)/AY428,"")</f>
        <v>814.639923007401</v>
      </c>
      <c r="BE428" s="57">
        <f>IF(AC428&lt;&gt;"",(AC428/AX428*100)/AY428,"")</f>
        <v>795.2881535224201</v>
      </c>
      <c r="BF428" s="56">
        <f>AVERAGE(AZ428:BE428)</f>
        <v>969.8970501984804</v>
      </c>
      <c r="BG428" s="56">
        <f>STDEV(AZ428:BE428)</f>
        <v>208.996311503694</v>
      </c>
      <c r="BH428" s="56" t="str">
        <f>IF(ROW()&gt;=2+1,IF(COUNT(INDIRECT(ADDRESS(ROW(BF428)-2,COLUMN(BF428))&amp;":"&amp;ADDRESS(ROW(BF428)+2,COLUMN(BF428))))=5,AVERAGE(INDIRECT(ADDRESS(ROW(BF428)-2,COLUMN(BF428))&amp;":"&amp;ADDRESS(ROW(BF428)+2,COLUMN(BF428)))),""),"")</f>
        <v/>
      </c>
      <c r="BI428" s="58">
        <f>IF(O428&lt;&gt;"",O428/(AP428),"")</f>
        <v>0.0003599335167743185</v>
      </c>
      <c r="BJ428" s="58" t="str">
        <f>IF(P428&lt;&gt;"",P428/(AP428),"")</f>
        <v/>
      </c>
      <c r="BK428" s="58">
        <f>IF(Q428&lt;&gt;"",Q428/(AP428),"")</f>
        <v>0.0002460192787417744</v>
      </c>
      <c r="BL428" s="58">
        <f>AVERAGE(BI428:BK428)</f>
        <v>0.0003029763977580464</v>
      </c>
      <c r="BM428" s="58">
        <f>STDEV(BI428:BK428)</f>
        <v>8.054953018651045e-05</v>
      </c>
      <c r="BN428" s="58">
        <f>IF(AA428&lt;&gt;"",AA428/(AP428),"")</f>
        <v>0.0002968885626609472</v>
      </c>
      <c r="BO428" s="58">
        <f>IF(AB428&lt;&gt;"",AB428/(AP428),"")</f>
        <v>0.0002270343058956055</v>
      </c>
      <c r="BP428" s="58">
        <f>IF(AC428&lt;&gt;"",AC428/(AP428),"")</f>
        <v>0.0002216411064846868</v>
      </c>
      <c r="BQ428" s="58">
        <f>AVERAGE(BN428:BP428)</f>
        <v>0.0002485213250137465</v>
      </c>
      <c r="BR428" s="58">
        <f>STDEV(BN428:BP428)</f>
        <v>4.19739670294228e-05</v>
      </c>
      <c r="BS428" s="58">
        <f>AVERAGE(BI428:BK428,BN428:BP428)</f>
        <v>0.0002703033541114665</v>
      </c>
      <c r="BT428" s="58">
        <f>STDEV(BI428:BK428,BN428:BP428)</f>
        <v>5.824577359505601e-05</v>
      </c>
      <c r="BU428" s="58" t="str">
        <f>IF(ROW()&gt;=2+1,IF(COUNT(INDIRECT(ADDRESS(ROW(BS428)-2,COLUMN(BS428))&amp;":"&amp;ADDRESS(ROW(BS428)+2,COLUMN(BS428))))=5,AVERAGE(INDIRECT(ADDRESS(ROW(BS428)-2,COLUMN(BS428))&amp;":"&amp;ADDRESS(ROW(BS428)+2,COLUMN(BS428)))),""),"")</f>
        <v/>
      </c>
      <c r="BV428" s="56">
        <f>IF(ISNUMBER(AZ428),AZ428*AU428/40*AW428/AR428*1000,"")</f>
        <v>218619.711047617</v>
      </c>
      <c r="BW428" s="56" t="str">
        <f>IF(ISNUMBER(BA428),BA428*AU428/40*AW428/AR428*1000,"")</f>
        <v/>
      </c>
      <c r="BX428" s="56">
        <f>IF(ISNUMBER(BB428),BB428*AU428/40*AW428/AR428*1000,"")</f>
        <v>149429.4393939238</v>
      </c>
      <c r="BY428" s="56">
        <f>IF(ISNUMBER(BC428),BC428*AU428/40*AW428/AR428*1000,"")</f>
        <v>180326.8902656127</v>
      </c>
      <c r="BZ428" s="56">
        <f>IF(ISNUMBER(BD428),BD428*AU428/40*AW428/AR428*1000,"")</f>
        <v>137898.1729670778</v>
      </c>
      <c r="CA428" s="56">
        <f>IF(ISNUMBER(BE428),BE428*AU428/40*AW428/AR428*1000,"")</f>
        <v>134622.4021875077</v>
      </c>
      <c r="CB428" s="56">
        <f>AVERAGE(BV428:CA428)</f>
        <v>164179.3231723478</v>
      </c>
      <c r="CC428" s="56">
        <f>STDEV(BV428:CA428)</f>
        <v>35377.85062978781</v>
      </c>
      <c r="CD428" s="56" t="str">
        <f>IF(ROW()&gt;=2+1,IF(COUNT(INDIRECT(ADDRESS(ROW(CB428)-2,COLUMN(CB428))&amp;":"&amp;ADDRESS(ROW(CB428)+2,COLUMN(CB428))))=5,AVERAGE(INDIRECT(ADDRESS(ROW(CB428)-2,COLUMN(CB428))&amp;":"&amp;ADDRESS(ROW(CB428)+2,COLUMN(CB428)))),""),"")</f>
        <v/>
      </c>
      <c r="CE428" s="56">
        <f>AK428</f>
        <v>27.84284376111387</v>
      </c>
      <c r="CF428" s="56">
        <f>AVERAGE(29.9559944724628,29.8809941505632)</f>
        <v>29.918494311513</v>
      </c>
      <c r="CG428" s="59">
        <f>AVERAGE(26.1379286301317,26.3653237125573)</f>
        <v>26.2516261713445</v>
      </c>
      <c r="CH428" s="56">
        <f>IF(AND(ISNUMBER(CE428),ISNUMBER(CG428)),CE428-CG428,"")</f>
        <v>1.591217589769371</v>
      </c>
      <c r="CI428" s="56">
        <f>IF(AND(ISNUMBER(CF428),ISNUMBER(CG428)),CF428-CG428,"")</f>
        <v>3.666868140168503</v>
      </c>
      <c r="CJ428" s="56">
        <f>AP428/1.5*100/AY428</f>
        <v>7176359.711751995</v>
      </c>
      <c r="CK428" s="56">
        <f>CJ428*AU428/40*AW428/AR428*1000</f>
        <v>1214778290.206819</v>
      </c>
    </row>
    <row r="429" ht="15.75" customHeight="1" s="38">
      <c r="A429" s="54" t="n">
        <v>44477</v>
      </c>
      <c r="B429" s="54" t="n">
        <v>44481</v>
      </c>
      <c r="C429" t="inlineStr">
        <is>
          <t>o.10.08.21</t>
        </is>
      </c>
      <c r="D429" s="55" t="inlineStr">
        <is>
          <t>O</t>
        </is>
      </c>
      <c r="E429" s="55" t="str">
        <f>"PS"</f>
        <v>PS</v>
      </c>
      <c r="F429">
        <f>FALSE</f>
        <v>0</v>
      </c>
      <c r="G429">
        <f>IF(OR(COUNT(J429:L429)&lt;=1,COUNT(V429:X429)&lt;=1), 0, IF(AND(COUNTIFS(O429:Q429,"&gt;=4")&gt;=2, COUNTIFS(AA429:AC429,"&gt;=6")&gt;=2), 2, IF(OR(COUNTIFS(O429:Q429,"&lt;4")&gt;=2, COUNTIFS(AA429:AC429,"&lt;6")&gt;=2), 1, 1)))</f>
        <v>2</v>
      </c>
      <c r="H429" s="56">
        <f>-3.726982284840926</f>
        <v>-3.726982284840926</v>
      </c>
      <c r="I429" s="56">
        <f>38.48961997633373</f>
        <v>38.48961997633373</v>
      </c>
      <c r="J429" s="56" t="n">
        <v>34.049215542698</v>
      </c>
      <c r="K429" s="56" t="n">
        <v>34.3415902477946</v>
      </c>
      <c r="L429" s="56" t="n">
        <v>34.8578797847613</v>
      </c>
      <c r="M429" s="56">
        <f>AVERAGE(J429:L429)</f>
        <v>34.41622852508464</v>
      </c>
      <c r="N429" s="56">
        <f>STDEV(J429:L429)</f>
        <v>0.4094662604239468</v>
      </c>
      <c r="O429" s="56">
        <f>IF(ISNUMBER(J429),10^((J429-I429)/H429),IF(J429="&lt;ND&gt;",0,""))</f>
        <v>15.53892099360482</v>
      </c>
      <c r="P429" s="56">
        <f>IF(ISNUMBER(K429),10^((K429-I429)/H429),IF(K429="&lt;ND&gt;",0,""))</f>
        <v>12.97097886079016</v>
      </c>
      <c r="Q429" s="56">
        <f>IF(ISNUMBER(L429),10^((L429-I429)/H429),IF(L429="&lt;ND&gt;",0,""))</f>
        <v>9.428557456498423</v>
      </c>
      <c r="R429" s="56">
        <f>AVERAGE(O429:Q429)</f>
        <v>12.64615243696447</v>
      </c>
      <c r="S429" s="56">
        <f>STDEV(O429:Q429)</f>
        <v>3.06810524479057</v>
      </c>
      <c r="T429" s="56">
        <f>-3.3992785693842373</f>
        <v>-3.399278569384237</v>
      </c>
      <c r="U429" s="56">
        <f>38.146226521223774</f>
        <v>38.14622652122377</v>
      </c>
      <c r="V429" s="56" t="n">
        <v>34.3687581029162</v>
      </c>
      <c r="W429" s="56" t="n">
        <v>34.0319451823723</v>
      </c>
      <c r="X429" s="56" t="n">
        <v>34.4501094206886</v>
      </c>
      <c r="Y429" s="56">
        <f>AVERAGE(V429:X429)</f>
        <v>34.2836042353257</v>
      </c>
      <c r="Z429" s="56">
        <f>STDEV(V429:X429)</f>
        <v>0.2217063788569892</v>
      </c>
      <c r="AA429" s="56">
        <f>IF(ISNUMBER(V429),10^((V429-U429)/T429),IF(V429="&lt;ND&gt;",0,""))</f>
        <v>12.9198037071321</v>
      </c>
      <c r="AB429" s="56">
        <f>IF(ISNUMBER(W429),10^((W429-U429)/T429),IF(W429="&lt;ND&gt;",0,""))</f>
        <v>16.23078642991547</v>
      </c>
      <c r="AC429" s="56">
        <f>IF(ISNUMBER(X429),10^((X429-U429)/T429),IF(X429="&lt;ND&gt;",0,""))</f>
        <v>12.22711450200807</v>
      </c>
      <c r="AD429" s="56">
        <f>AVERAGE(AA429:AC429)</f>
        <v>13.79256821301855</v>
      </c>
      <c r="AE429" s="56">
        <f>STDEV(AA429:AC429)</f>
        <v>2.139774670059873</v>
      </c>
      <c r="AF429" s="56">
        <f>-3.00132513791975</f>
        <v>-3.00132513791975</v>
      </c>
      <c r="AG429" s="56">
        <f>37.90652030736685</f>
        <v>37.90652030736685</v>
      </c>
      <c r="AH429" s="57" t="n">
        <v>27.7771335019087</v>
      </c>
      <c r="AI429" s="57" t="n">
        <v>27.7948384128651</v>
      </c>
      <c r="AJ429" s="57" t="n">
        <v>27.858049615932</v>
      </c>
      <c r="AK429" s="56">
        <f>AVERAGE(AH429:AJ429)</f>
        <v>27.81000717690193</v>
      </c>
      <c r="AL429" s="56">
        <f>STDEV(AH429:AJ429)</f>
        <v>0.04253731219719622</v>
      </c>
      <c r="AM429" s="56">
        <f>IF(ISNUMBER(AH429),10^((AH429-AG429)/AF429),IF(AH429="&lt;ND&gt;",0,""))</f>
        <v>2371.218097504342</v>
      </c>
      <c r="AN429" s="56">
        <f>IF(ISNUMBER(AI429),10^((AI429-AG429)/AF429),IF(AI429="&lt;ND&gt;",0,""))</f>
        <v>2339.22754699278</v>
      </c>
      <c r="AO429" s="56">
        <f>IF(ISNUMBER(AJ429),10^((AJ429-AG429)/AF429),IF(AJ429="&lt;ND&gt;",0,""))</f>
        <v>2228.493499227131</v>
      </c>
      <c r="AP429" s="56">
        <f>AVERAGE(AM429:AO429)*10</f>
        <v>23129.79714574751</v>
      </c>
      <c r="AQ429" s="56">
        <f>STDEV(AM429:AO429)</f>
        <v>74.89518855261358</v>
      </c>
      <c r="AR429" s="56">
        <f>IF(E429="PS",40,500.0)</f>
        <v>40</v>
      </c>
      <c r="AS429" s="56" t="n">
        <v>21.809</v>
      </c>
      <c r="AT429" s="56" t="n">
        <v>28.7028</v>
      </c>
      <c r="AU429" s="57">
        <f>IF(AND(AT429&lt;&gt;"",AS429&lt;&gt;""),AT429-AS429,"")</f>
        <v>6.893799999999999</v>
      </c>
      <c r="AV429" s="56" t="n">
        <v>500</v>
      </c>
      <c r="AW429" s="56" t="n">
        <v>40</v>
      </c>
      <c r="AX429" s="56">
        <f>IF(ISERROR(DATEVALUE(A429)),3,IF(DATEVALUE(A429)&gt;=DATE(2021,6,8),3,1.5))</f>
        <v>3</v>
      </c>
      <c r="AY429" s="56" t="n">
        <v>0.2524</v>
      </c>
      <c r="AZ429" s="57">
        <f>IF(O429&lt;&gt;"",(O429/AX429*100)/AY429,"")</f>
        <v>2052.155440254203</v>
      </c>
      <c r="BA429" s="57">
        <f>IF(P429&lt;&gt;"",(P429/AX429*100)/AY429,"")</f>
        <v>1713.018866982324</v>
      </c>
      <c r="BB429" s="57">
        <f>IF(Q429&lt;&gt;"",(Q429/AX429*100)/AY429,"")</f>
        <v>1245.187197107557</v>
      </c>
      <c r="BC429" s="57">
        <f>IF(AA429&lt;&gt;"",(AA429/AX429*100)/AY429,"")</f>
        <v>1706.260394497108</v>
      </c>
      <c r="BD429" s="57">
        <f>IF(AB429&lt;&gt;"",(AB429/AX429*100)/AY429,"")</f>
        <v>2143.526998139919</v>
      </c>
      <c r="BE429" s="57">
        <f>IF(AC429&lt;&gt;"",(AC429/AX429*100)/AY429,"")</f>
        <v>1614.780045167468</v>
      </c>
      <c r="BF429" s="56">
        <f>AVERAGE(AZ429:BE429)</f>
        <v>1745.821490358096</v>
      </c>
      <c r="BG429" s="56">
        <f>STDEV(AZ429:BE429)</f>
        <v>323.2515454320731</v>
      </c>
      <c r="BH429" s="56" t="str">
        <f>IF(ROW()&gt;=2+1,IF(COUNT(INDIRECT(ADDRESS(ROW(BF429)-2,COLUMN(BF429))&amp;":"&amp;ADDRESS(ROW(BF429)+2,COLUMN(BF429))))=5,AVERAGE(INDIRECT(ADDRESS(ROW(BF429)-2,COLUMN(BF429))&amp;":"&amp;ADDRESS(ROW(BF429)+2,COLUMN(BF429)))),""),"")</f>
        <v/>
      </c>
      <c r="BI429" s="58">
        <f>IF(O429&lt;&gt;"",O429/(AP429),"")</f>
        <v>0.0006718139763911292</v>
      </c>
      <c r="BJ429" s="58">
        <f>IF(P429&lt;&gt;"",P429/(AP429),"")</f>
        <v>0.0005607908612019505</v>
      </c>
      <c r="BK429" s="58">
        <f>IF(Q429&lt;&gt;"",Q429/(AP429),"")</f>
        <v>0.0004076368416500313</v>
      </c>
      <c r="BL429" s="58">
        <f>AVERAGE(BI429:BK429)</f>
        <v>0.0005467472264143704</v>
      </c>
      <c r="BM429" s="58">
        <f>STDEV(BI429:BK429)</f>
        <v>0.0001326473044902883</v>
      </c>
      <c r="BN429" s="58">
        <f>IF(AA429&lt;&gt;"",AA429/(AP429),"")</f>
        <v>0.0005585783405587478</v>
      </c>
      <c r="BO429" s="58">
        <f>IF(AB429&lt;&gt;"",AB429/(AP429),"")</f>
        <v>0.0007017262766136949</v>
      </c>
      <c r="BP429" s="58">
        <f>IF(AC429&lt;&gt;"",AC429/(AP429),"")</f>
        <v>0.000528630425289141</v>
      </c>
      <c r="BQ429" s="58">
        <f>AVERAGE(BN429:BP429)</f>
        <v>0.000596311680820528</v>
      </c>
      <c r="BR429" s="58">
        <f>STDEV(BN429:BP429)</f>
        <v>9.251160555263579e-05</v>
      </c>
      <c r="BS429" s="58">
        <f>AVERAGE(BI429:BK429,BN429:BP429)</f>
        <v>0.0005715294536174491</v>
      </c>
      <c r="BT429" s="58">
        <f>STDEV(BI429:BK429,BN429:BP429)</f>
        <v>0.0001058228347870171</v>
      </c>
      <c r="BU429" s="58" t="str">
        <f>IF(ROW()&gt;=2+1,IF(COUNT(INDIRECT(ADDRESS(ROW(BS429)-2,COLUMN(BS429))&amp;":"&amp;ADDRESS(ROW(BS429)+2,COLUMN(BS429))))=5,AVERAGE(INDIRECT(ADDRESS(ROW(BS429)-2,COLUMN(BS429))&amp;":"&amp;ADDRESS(ROW(BS429)+2,COLUMN(BS429)))),""),"")</f>
        <v/>
      </c>
      <c r="BV429" s="56">
        <f>IF(ISNUMBER(AZ429),AZ429*AU429/40*AW429/AR429*1000,"")</f>
        <v>353678.7293506105</v>
      </c>
      <c r="BW429" s="56">
        <f>IF(ISNUMBER(BA429),BA429*AU429/40*AW429/AR429*1000,"")</f>
        <v>295230.2366300686</v>
      </c>
      <c r="BX429" s="56">
        <f>IF(ISNUMBER(BB429),BB429*AU429/40*AW429/AR429*1000,"")</f>
        <v>214601.7874855019</v>
      </c>
      <c r="BY429" s="56">
        <f>IF(ISNUMBER(BC429),BC429*AU429/40*AW429/AR429*1000,"")</f>
        <v>294065.447689604</v>
      </c>
      <c r="BZ429" s="56">
        <f>IF(ISNUMBER(BD429),BD429*AU429/40*AW429/AR429*1000,"")</f>
        <v>369426.1604944242</v>
      </c>
      <c r="CA429" s="56">
        <f>IF(ISNUMBER(BE429),BE429*AU429/40*AW429/AR429*1000,"")</f>
        <v>278299.2668843871</v>
      </c>
      <c r="CB429" s="56">
        <f>AVERAGE(BV429:CA429)</f>
        <v>300883.604755766</v>
      </c>
      <c r="CC429" s="56">
        <f>STDEV(BV429:CA429)</f>
        <v>55710.78759749063</v>
      </c>
      <c r="CD429" s="56" t="str">
        <f>IF(ROW()&gt;=2+1,IF(COUNT(INDIRECT(ADDRESS(ROW(CB429)-2,COLUMN(CB429))&amp;":"&amp;ADDRESS(ROW(CB429)+2,COLUMN(CB429))))=5,AVERAGE(INDIRECT(ADDRESS(ROW(CB429)-2,COLUMN(CB429))&amp;":"&amp;ADDRESS(ROW(CB429)+2,COLUMN(CB429)))),""),"")</f>
        <v/>
      </c>
      <c r="CE429" s="56">
        <f>AK429</f>
        <v>27.81000717690193</v>
      </c>
      <c r="CF429" s="56">
        <f>AVERAGE(30.2118720567048,29.8463426143344)</f>
        <v>30.0291073355196</v>
      </c>
      <c r="CG429" s="59">
        <f>AVERAGE(26.1250921029488,26.2194385922969)</f>
        <v>26.17226534762285</v>
      </c>
      <c r="CH429" s="56">
        <f>IF(AND(ISNUMBER(CE429),ISNUMBER(CG429)),CE429-CG429,"")</f>
        <v>1.637741829279086</v>
      </c>
      <c r="CI429" s="56">
        <f>IF(AND(ISNUMBER(CF429),ISNUMBER(CG429)),CF429-CG429,"")</f>
        <v>3.85684198789675</v>
      </c>
      <c r="CJ429" s="56">
        <f>AP429/1.5*100/AY429</f>
        <v>6109296.657619521</v>
      </c>
      <c r="CK429" s="56">
        <f>CJ429*AU429/40*AW429/AR429*1000</f>
        <v>1052906732.457436</v>
      </c>
    </row>
    <row r="430" ht="15.75" customHeight="1" s="38">
      <c r="A430" s="54" t="n">
        <v>44478</v>
      </c>
      <c r="B430" s="54" t="n">
        <v>44481</v>
      </c>
      <c r="C430" t="inlineStr">
        <is>
          <t>o.10.09.21</t>
        </is>
      </c>
      <c r="D430" s="55" t="inlineStr">
        <is>
          <t>O</t>
        </is>
      </c>
      <c r="E430" s="55" t="str">
        <f>"PS"</f>
        <v>PS</v>
      </c>
      <c r="F430">
        <f>FALSE</f>
        <v>0</v>
      </c>
      <c r="G430">
        <f>IF(OR(COUNT(J430:L430)&lt;=1,COUNT(V430:X430)&lt;=1), 0, IF(AND(COUNTIFS(O430:Q430,"&gt;=4")&gt;=2, COUNTIFS(AA430:AC430,"&gt;=6")&gt;=2), 2, IF(OR(COUNTIFS(O430:Q430,"&lt;4")&gt;=2, COUNTIFS(AA430:AC430,"&lt;6")&gt;=2), 1, 1)))</f>
        <v>2</v>
      </c>
      <c r="H430" s="56">
        <f>-3.726982284840926</f>
        <v>-3.726982284840926</v>
      </c>
      <c r="I430" s="56">
        <f>38.48961997633373</f>
        <v>38.48961997633373</v>
      </c>
      <c r="J430" s="56" t="n">
        <v>34.379754648786</v>
      </c>
      <c r="K430" s="56" t="n">
        <v>34.1049355464877</v>
      </c>
      <c r="L430" s="56" t="n">
        <v>33.9115141885512</v>
      </c>
      <c r="M430" s="56">
        <f>AVERAGE(J430:L430)</f>
        <v>34.13206812794164</v>
      </c>
      <c r="N430" s="56">
        <f>STDEV(J430:L430)</f>
        <v>0.2352964404373535</v>
      </c>
      <c r="O430" s="56">
        <f>IF(ISNUMBER(J430),10^((J430-I430)/H430),IF(J430="&lt;ND&gt;",0,""))</f>
        <v>12.66871960513648</v>
      </c>
      <c r="P430" s="56">
        <f>IF(ISNUMBER(K430),10^((K430-I430)/H430),IF(K430="&lt;ND&gt;",0,""))</f>
        <v>15.01310162053253</v>
      </c>
      <c r="Q430" s="56">
        <f>IF(ISNUMBER(L430),10^((L430-I430)/H430),IF(L430="&lt;ND&gt;",0,""))</f>
        <v>16.91873949115271</v>
      </c>
      <c r="R430" s="56">
        <f>AVERAGE(O430:Q430)</f>
        <v>14.86685357227391</v>
      </c>
      <c r="S430" s="56">
        <f>STDEV(O430:Q430)</f>
        <v>2.128781018939697</v>
      </c>
      <c r="T430" s="56">
        <f>-3.3992785693842373</f>
        <v>-3.399278569384237</v>
      </c>
      <c r="U430" s="56">
        <f>38.146226521223774</f>
        <v>38.14622652122377</v>
      </c>
      <c r="V430" s="56" t="n">
        <v>33.5630784070338</v>
      </c>
      <c r="W430" s="56" t="n">
        <v>34.0177546399355</v>
      </c>
      <c r="X430" s="56" t="n">
        <v>33.6254182144721</v>
      </c>
      <c r="Y430" s="56">
        <f>AVERAGE(V430:X430)</f>
        <v>33.73541708714713</v>
      </c>
      <c r="Z430" s="56">
        <f>STDEV(V430:X430)</f>
        <v>0.2464902293880088</v>
      </c>
      <c r="AA430" s="56">
        <f>IF(ISNUMBER(V430),10^((V430-U430)/T430),IF(V430="&lt;ND&gt;",0,""))</f>
        <v>22.29825218968494</v>
      </c>
      <c r="AB430" s="56">
        <f>IF(ISNUMBER(W430),10^((W430-U430)/T430),IF(W430="&lt;ND&gt;",0,""))</f>
        <v>16.38755408120195</v>
      </c>
      <c r="AC430" s="56">
        <f>IF(ISNUMBER(X430),10^((X430-U430)/T430),IF(X430="&lt;ND&gt;",0,""))</f>
        <v>21.37625857318201</v>
      </c>
      <c r="AD430" s="56">
        <f>AVERAGE(AA430:AC430)</f>
        <v>20.0206882813563</v>
      </c>
      <c r="AE430" s="56">
        <f>STDEV(AA430:AC430)</f>
        <v>3.179978953462809</v>
      </c>
      <c r="AF430" s="56">
        <f>-3.00132513791975</f>
        <v>-3.00132513791975</v>
      </c>
      <c r="AG430" s="56">
        <f>37.90652030736685</f>
        <v>37.90652030736685</v>
      </c>
      <c r="AH430" s="57" t="n">
        <v>28.2641341997651</v>
      </c>
      <c r="AI430" s="57" t="n">
        <v>28.2242831403525</v>
      </c>
      <c r="AJ430" s="57" t="n">
        <v>28.1894714135886</v>
      </c>
      <c r="AK430" s="56">
        <f>AVERAGE(AH430:AJ430)</f>
        <v>28.22596291790207</v>
      </c>
      <c r="AL430" s="56">
        <f>STDEV(AH430:AJ430)</f>
        <v>0.03735972630214861</v>
      </c>
      <c r="AM430" s="56">
        <f>IF(ISNUMBER(AH430),10^((AH430-AG430)/AF430),IF(AH430="&lt;ND&gt;",0,""))</f>
        <v>1631.960369297565</v>
      </c>
      <c r="AN430" s="56">
        <f>IF(ISNUMBER(AI430),10^((AI430-AG430)/AF430),IF(AI430="&lt;ND&gt;",0,""))</f>
        <v>1682.625357683976</v>
      </c>
      <c r="AO430" s="56">
        <f>IF(ISNUMBER(AJ430),10^((AJ430-AG430)/AF430),IF(AJ430="&lt;ND&gt;",0,""))</f>
        <v>1728.169018716729</v>
      </c>
      <c r="AP430" s="56">
        <f>AVERAGE(AM430:AO430)*10</f>
        <v>16809.1824856609</v>
      </c>
      <c r="AQ430" s="56">
        <f>STDEV(AM430:AO430)</f>
        <v>48.12703732747528</v>
      </c>
      <c r="AR430" s="56">
        <f>IF(E430="PS",40,500.0)</f>
        <v>40</v>
      </c>
      <c r="AS430" s="56" t="n">
        <v>21.7474</v>
      </c>
      <c r="AT430" s="56" t="n">
        <v>28.2575</v>
      </c>
      <c r="AU430" s="57">
        <f>IF(AND(AT430&lt;&gt;"",AS430&lt;&gt;""),AT430-AS430,"")</f>
        <v>6.510100000000001</v>
      </c>
      <c r="AV430" s="56" t="n">
        <v>500</v>
      </c>
      <c r="AW430" s="56" t="n">
        <v>40</v>
      </c>
      <c r="AX430" s="56">
        <f>IF(ISERROR(DATEVALUE(A430)),3,IF(DATEVALUE(A430)&gt;=DATE(2021,6,8),3,1.5))</f>
        <v>3</v>
      </c>
      <c r="AY430" s="56" t="n">
        <v>0.2573</v>
      </c>
      <c r="AZ430" s="57">
        <f>IF(O430&lt;&gt;"",(O430/AX430*100)/AY430,"")</f>
        <v>1641.238451241934</v>
      </c>
      <c r="BA430" s="57">
        <f>IF(P430&lt;&gt;"",(P430/AX430*100)/AY430,"")</f>
        <v>1944.954219527469</v>
      </c>
      <c r="BB430" s="57">
        <f>IF(Q430&lt;&gt;"",(Q430/AX430*100)/AY430,"")</f>
        <v>2191.830482077045</v>
      </c>
      <c r="BC430" s="57">
        <f>IF(AA430&lt;&gt;"",(AA430/AX430*100)/AY430,"")</f>
        <v>2888.748826232017</v>
      </c>
      <c r="BD430" s="57">
        <f>IF(AB430&lt;&gt;"",(AB430/AX430*100)/AY430,"")</f>
        <v>2123.015167923559</v>
      </c>
      <c r="BE430" s="57">
        <f>IF(AC430&lt;&gt;"",(AC430/AX430*100)/AY430,"")</f>
        <v>2769.304129185389</v>
      </c>
      <c r="BF430" s="56">
        <f>AVERAGE(AZ430:BE430)</f>
        <v>2259.848546031235</v>
      </c>
      <c r="BG430" s="56">
        <f>STDEV(AZ430:BE430)</f>
        <v>481.7151171120717</v>
      </c>
      <c r="BH430" s="56" t="str">
        <f>IF(ROW()&gt;=2+1,IF(COUNT(INDIRECT(ADDRESS(ROW(BF430)-2,COLUMN(BF430))&amp;":"&amp;ADDRESS(ROW(BF430)+2,COLUMN(BF430))))=5,AVERAGE(INDIRECT(ADDRESS(ROW(BF430)-2,COLUMN(BF430))&amp;":"&amp;ADDRESS(ROW(BF430)+2,COLUMN(BF430)))),""),"")</f>
        <v/>
      </c>
      <c r="BI430" s="58">
        <f>IF(O430&lt;&gt;"",O430/(AP430),"")</f>
        <v>0.0007536785097040594</v>
      </c>
      <c r="BJ430" s="58">
        <f>IF(P430&lt;&gt;"",P430/(AP430),"")</f>
        <v>0.0008931488270378098</v>
      </c>
      <c r="BK430" s="58">
        <f>IF(Q430&lt;&gt;"",Q430/(AP430),"")</f>
        <v>0.001006517687911668</v>
      </c>
      <c r="BL430" s="58">
        <f>AVERAGE(BI430:BK430)</f>
        <v>0.0008844483415511789</v>
      </c>
      <c r="BM430" s="58">
        <f>STDEV(BI430:BK430)</f>
        <v>0.0001266439352868979</v>
      </c>
      <c r="BN430" s="58">
        <f>IF(AA430&lt;&gt;"",AA430/(AP430),"")</f>
        <v>0.001326551853946883</v>
      </c>
      <c r="BO430" s="58">
        <f>IF(AB430&lt;&gt;"",AB430/(AP430),"")</f>
        <v>0.0009749167810618618</v>
      </c>
      <c r="BP430" s="58">
        <f>IF(AC430&lt;&gt;"",AC430/(AP430),"")</f>
        <v>0.001271701261582297</v>
      </c>
      <c r="BQ430" s="58">
        <f>AVERAGE(BN430:BP430)</f>
        <v>0.001191056632197014</v>
      </c>
      <c r="BR430" s="58">
        <f>STDEV(BN430:BP430)</f>
        <v>0.0001891810595890368</v>
      </c>
      <c r="BS430" s="58">
        <f>AVERAGE(BI430:BK430,BN430:BP430)</f>
        <v>0.001037752486874096</v>
      </c>
      <c r="BT430" s="58">
        <f>STDEV(BI430:BK430,BN430:BP430)</f>
        <v>0.0002212099840167737</v>
      </c>
      <c r="BU430" s="58" t="str">
        <f>IF(ROW()&gt;=2+1,IF(COUNT(INDIRECT(ADDRESS(ROW(BS430)-2,COLUMN(BS430))&amp;":"&amp;ADDRESS(ROW(BS430)+2,COLUMN(BS430))))=5,AVERAGE(INDIRECT(ADDRESS(ROW(BS430)-2,COLUMN(BS430))&amp;":"&amp;ADDRESS(ROW(BS430)+2,COLUMN(BS430)))),""),"")</f>
        <v/>
      </c>
      <c r="BV430" s="56">
        <f>IF(ISNUMBER(AZ430),AZ430*AU430/40*AW430/AR430*1000,"")</f>
        <v>267115.6610357529</v>
      </c>
      <c r="BW430" s="56">
        <f>IF(ISNUMBER(BA430),BA430*AU430/40*AW430/AR430*1000,"")</f>
        <v>316546.1616136444</v>
      </c>
      <c r="BX430" s="56">
        <f>IF(ISNUMBER(BB430),BB430*AU430/40*AW430/AR430*1000,"")</f>
        <v>356725.8905342444</v>
      </c>
      <c r="BY430" s="56">
        <f>IF(ISNUMBER(BC430),BC430*AU430/40*AW430/AR430*1000,"")</f>
        <v>470151.0933413265</v>
      </c>
      <c r="BZ430" s="56">
        <f>IF(ISNUMBER(BD430),BD430*AU430/40*AW430/AR430*1000,"")</f>
        <v>345526.0261174791</v>
      </c>
      <c r="CA430" s="56">
        <f>IF(ISNUMBER(BE430),BE430*AU430/40*AW430/AR430*1000,"")</f>
        <v>450711.1702852451</v>
      </c>
      <c r="CB430" s="56">
        <f>AVERAGE(BV430:CA430)</f>
        <v>367796.0004879487</v>
      </c>
      <c r="CC430" s="56">
        <f>STDEV(BV430:CA430)</f>
        <v>78400.33959778245</v>
      </c>
      <c r="CD430" s="56" t="str">
        <f>IF(ROW()&gt;=2+1,IF(COUNT(INDIRECT(ADDRESS(ROW(CB430)-2,COLUMN(CB430))&amp;":"&amp;ADDRESS(ROW(CB430)+2,COLUMN(CB430))))=5,AVERAGE(INDIRECT(ADDRESS(ROW(CB430)-2,COLUMN(CB430))&amp;":"&amp;ADDRESS(ROW(CB430)+2,COLUMN(CB430)))),""),"")</f>
        <v/>
      </c>
      <c r="CE430" s="56">
        <f>AK430</f>
        <v>28.22596291790207</v>
      </c>
      <c r="CF430" s="56">
        <f>AVERAGE(30.3803267718027,30.6923326538966)</f>
        <v>30.53632971284965</v>
      </c>
      <c r="CG430" s="59">
        <f>AVERAGE(27.5628443611506,27.9500713309121)</f>
        <v>27.75645784603135</v>
      </c>
      <c r="CH430" s="56">
        <f>IF(AND(ISNUMBER(CE430),ISNUMBER(CG430)),CE430-CG430,"")</f>
        <v>0.4695050718707172</v>
      </c>
      <c r="CI430" s="56">
        <f>IF(AND(ISNUMBER(CF430),ISNUMBER(CG430)),CF430-CG430,"")</f>
        <v>2.779871866818301</v>
      </c>
      <c r="CJ430" s="56">
        <f>AP430/1.5*100/AY430</f>
        <v>4355274.643259724</v>
      </c>
      <c r="CK430" s="56">
        <f>CJ430*AU430/40*AW430/AR430*1000</f>
        <v>708831836.3771282</v>
      </c>
    </row>
    <row r="431" ht="15.75" customHeight="1" s="38">
      <c r="A431" s="54" t="n">
        <v>44479</v>
      </c>
      <c r="B431" s="54" t="n">
        <v>44481</v>
      </c>
      <c r="C431" t="inlineStr">
        <is>
          <t>o.10.10.21</t>
        </is>
      </c>
      <c r="D431" s="55" t="inlineStr">
        <is>
          <t>O</t>
        </is>
      </c>
      <c r="E431" s="55" t="str">
        <f>"PS"</f>
        <v>PS</v>
      </c>
      <c r="F431">
        <f>FALSE</f>
        <v>0</v>
      </c>
      <c r="G431">
        <f>IF(OR(COUNT(J431:L431)&lt;=1,COUNT(V431:X431)&lt;=1), 0, IF(AND(COUNTIFS(O431:Q431,"&gt;=4")&gt;=2, COUNTIFS(AA431:AC431,"&gt;=6")&gt;=2), 2, IF(OR(COUNTIFS(O431:Q431,"&lt;4")&gt;=2, COUNTIFS(AA431:AC431,"&lt;6")&gt;=2), 1, 1)))</f>
        <v>2</v>
      </c>
      <c r="H431" s="56">
        <f>-3.726982284840926</f>
        <v>-3.726982284840926</v>
      </c>
      <c r="I431" s="56">
        <f>38.48961997633373</f>
        <v>38.48961997633373</v>
      </c>
      <c r="J431" s="56" t="n">
        <v>33.2227013321145</v>
      </c>
      <c r="K431" s="56" t="n">
        <v>33.5050890631762</v>
      </c>
      <c r="L431" s="56" t="n">
        <v>33.3780067616499</v>
      </c>
      <c r="M431" s="56">
        <f>AVERAGE(J431:L431)</f>
        <v>33.36859905231353</v>
      </c>
      <c r="N431" s="56">
        <f>STDEV(J431:L431)</f>
        <v>0.1414287326173944</v>
      </c>
      <c r="O431" s="56">
        <f>IF(ISNUMBER(J431),10^((J431-I431)/H431),IF(J431="&lt;ND&gt;",0,""))</f>
        <v>25.89320765932132</v>
      </c>
      <c r="P431" s="56">
        <f>IF(ISNUMBER(K431),10^((K431-I431)/H431),IF(K431="&lt;ND&gt;",0,""))</f>
        <v>21.74790304401331</v>
      </c>
      <c r="Q431" s="56">
        <f>IF(ISNUMBER(L431),10^((L431-I431)/H431),IF(L431="&lt;ND&gt;",0,""))</f>
        <v>23.52422349558908</v>
      </c>
      <c r="R431" s="56">
        <f>AVERAGE(O431:Q431)</f>
        <v>23.7217780663079</v>
      </c>
      <c r="S431" s="56">
        <f>STDEV(O431:Q431)</f>
        <v>2.0797015277997</v>
      </c>
      <c r="T431" s="56">
        <f>-3.3992785693842373</f>
        <v>-3.399278569384237</v>
      </c>
      <c r="U431" s="56">
        <f>38.146226521223774</f>
        <v>38.14622652122377</v>
      </c>
      <c r="V431" s="56" t="n">
        <v>33.1781028188332</v>
      </c>
      <c r="W431" s="56" t="n">
        <v>33.5297951150058</v>
      </c>
      <c r="X431" s="56" t="n">
        <v>33.2382577190404</v>
      </c>
      <c r="Y431" s="56">
        <f>AVERAGE(V431:X431)</f>
        <v>33.31538521762647</v>
      </c>
      <c r="Z431" s="56">
        <f>STDEV(V431:X431)</f>
        <v>0.1881046412914786</v>
      </c>
      <c r="AA431" s="56">
        <f>IF(ISNUMBER(V431),10^((V431-U431)/T431),IF(V431="&lt;ND&gt;",0,""))</f>
        <v>28.94162870328426</v>
      </c>
      <c r="AB431" s="56">
        <f>IF(ISNUMBER(W431),10^((W431-U431)/T431),IF(W431="&lt;ND&gt;",0,""))</f>
        <v>22.80668183956479</v>
      </c>
      <c r="AC431" s="56">
        <f>IF(ISNUMBER(X431),10^((X431-U431)/T431),IF(X431="&lt;ND&gt;",0,""))</f>
        <v>27.78603605836318</v>
      </c>
      <c r="AD431" s="56">
        <f>AVERAGE(AA431:AC431)</f>
        <v>26.51144886707074</v>
      </c>
      <c r="AE431" s="56">
        <f>STDEV(AA431:AC431)</f>
        <v>3.260034146496073</v>
      </c>
      <c r="AF431" s="56">
        <f>-3.00132513791975</f>
        <v>-3.00132513791975</v>
      </c>
      <c r="AG431" s="56">
        <f>37.90652030736685</f>
        <v>37.90652030736685</v>
      </c>
      <c r="AH431" s="57" t="n">
        <v>26.7776861380347</v>
      </c>
      <c r="AI431" s="57" t="n">
        <v>26.8009898833272</v>
      </c>
      <c r="AJ431" s="57" t="n">
        <v>27.2421698197467</v>
      </c>
      <c r="AK431" s="56">
        <f>AVERAGE(AH431:AJ431)</f>
        <v>26.9402819470362</v>
      </c>
      <c r="AL431" s="56">
        <f>STDEV(AH431:AJ431)</f>
        <v>0.2617020861655816</v>
      </c>
      <c r="AM431" s="56">
        <f>IF(ISNUMBER(AH431),10^((AH431-AG431)/AF431),IF(AH431="&lt;ND&gt;",0,""))</f>
        <v>5104.738871118876</v>
      </c>
      <c r="AN431" s="56">
        <f>IF(ISNUMBER(AI431),10^((AI431-AG431)/AF431),IF(AI431="&lt;ND&gt;",0,""))</f>
        <v>5014.285357780269</v>
      </c>
      <c r="AO431" s="56">
        <f>IF(ISNUMBER(AJ431),10^((AJ431-AG431)/AF431),IF(AJ431="&lt;ND&gt;",0,""))</f>
        <v>3574.489258574928</v>
      </c>
      <c r="AP431" s="56">
        <f>AVERAGE(AM431:AO431)*10</f>
        <v>45645.04495824691</v>
      </c>
      <c r="AQ431" s="56">
        <f>STDEV(AM431:AO431)</f>
        <v>858.5703739408046</v>
      </c>
      <c r="AR431" s="56">
        <f>IF(E431="PS",40,500.0)</f>
        <v>40</v>
      </c>
      <c r="AS431" s="56" t="n">
        <v>21.6762</v>
      </c>
      <c r="AT431" s="56" t="n">
        <v>28.1126</v>
      </c>
      <c r="AU431" s="57">
        <f>IF(AND(AT431&lt;&gt;"",AS431&lt;&gt;""),AT431-AS431,"")</f>
        <v>6.436399999999999</v>
      </c>
      <c r="AV431" s="56" t="n">
        <v>500</v>
      </c>
      <c r="AW431" s="56" t="n">
        <v>40</v>
      </c>
      <c r="AX431" s="56">
        <f>IF(ISERROR(DATEVALUE(A431)),3,IF(DATEVALUE(A431)&gt;=DATE(2021,6,8),3,1.5))</f>
        <v>3</v>
      </c>
      <c r="AY431" s="56" t="n">
        <v>0.2551</v>
      </c>
      <c r="AZ431" s="57">
        <f>IF(O431&lt;&gt;"",(O431/AX431*100)/AY431,"")</f>
        <v>3383.40620140093</v>
      </c>
      <c r="BA431" s="57">
        <f>IF(P431&lt;&gt;"",(P431/AX431*100)/AY431,"")</f>
        <v>2841.748731740926</v>
      </c>
      <c r="BB431" s="57">
        <f>IF(Q431&lt;&gt;"",(Q431/AX431*100)/AY431,"")</f>
        <v>3073.856460941994</v>
      </c>
      <c r="BC431" s="57">
        <f>IF(AA431&lt;&gt;"",(AA431/AX431*100)/AY431,"")</f>
        <v>3781.736404453712</v>
      </c>
      <c r="BD431" s="57">
        <f>IF(AB431&lt;&gt;"",(AB431/AX431*100)/AY431,"")</f>
        <v>2980.096934478609</v>
      </c>
      <c r="BE431" s="57">
        <f>IF(AC431&lt;&gt;"",(AC431/AX431*100)/AY431,"")</f>
        <v>3630.737757528183</v>
      </c>
      <c r="BF431" s="56">
        <f>AVERAGE(AZ431:BE431)</f>
        <v>3281.930415090725</v>
      </c>
      <c r="BG431" s="56">
        <f>STDEV(AZ431:BE431)</f>
        <v>376.8097820170931</v>
      </c>
      <c r="BH431" s="56" t="str">
        <f>IF(ROW()&gt;=2+1,IF(COUNT(INDIRECT(ADDRESS(ROW(BF431)-2,COLUMN(BF431))&amp;":"&amp;ADDRESS(ROW(BF431)+2,COLUMN(BF431))))=5,AVERAGE(INDIRECT(ADDRESS(ROW(BF431)-2,COLUMN(BF431))&amp;":"&amp;ADDRESS(ROW(BF431)+2,COLUMN(BF431)))),""),"")</f>
        <v/>
      </c>
      <c r="BI431" s="58">
        <f>IF(O431&lt;&gt;"",O431/(AP431),"")</f>
        <v>0.0005672731329984826</v>
      </c>
      <c r="BJ431" s="58">
        <f>IF(P431&lt;&gt;"",P431/(AP431),"")</f>
        <v>0.0004764570407128936</v>
      </c>
      <c r="BK431" s="58">
        <f>IF(Q431&lt;&gt;"",Q431/(AP431),"")</f>
        <v>0.0005153729943109377</v>
      </c>
      <c r="BL431" s="58">
        <f>AVERAGE(BI431:BK431)</f>
        <v>0.000519701056007438</v>
      </c>
      <c r="BM431" s="58">
        <f>STDEV(BI431:BK431)</f>
        <v>4.556248174806427e-05</v>
      </c>
      <c r="BN431" s="58">
        <f>IF(AA431&lt;&gt;"",AA431/(AP431),"")</f>
        <v>0.0006340584992250124</v>
      </c>
      <c r="BO431" s="58">
        <f>IF(AB431&lt;&gt;"",AB431/(AP431),"")</f>
        <v>0.0004996529603690138</v>
      </c>
      <c r="BP431" s="58">
        <f>IF(AC431&lt;&gt;"",AC431/(AP431),"")</f>
        <v>0.0006087415640357025</v>
      </c>
      <c r="BQ431" s="58">
        <f>AVERAGE(BN431:BP431)</f>
        <v>0.0005808176745432428</v>
      </c>
      <c r="BR431" s="58">
        <f>STDEV(BN431:BP431)</f>
        <v>7.142142481134888e-05</v>
      </c>
      <c r="BS431" s="58">
        <f>AVERAGE(BI431:BK431,BN431:BP431)</f>
        <v>0.0005502593652753405</v>
      </c>
      <c r="BT431" s="58">
        <f>STDEV(BI431:BK431,BN431:BP431)</f>
        <v>6.317718088381016e-05</v>
      </c>
      <c r="BU431" s="58" t="str">
        <f>IF(ROW()&gt;=2+1,IF(COUNT(INDIRECT(ADDRESS(ROW(BS431)-2,COLUMN(BS431))&amp;":"&amp;ADDRESS(ROW(BS431)+2,COLUMN(BS431))))=5,AVERAGE(INDIRECT(ADDRESS(ROW(BS431)-2,COLUMN(BS431))&amp;":"&amp;ADDRESS(ROW(BS431)+2,COLUMN(BS431)))),""),"")</f>
        <v/>
      </c>
      <c r="BV431" s="56">
        <f>IF(ISNUMBER(AZ431),AZ431*AU431/40*AW431/AR431*1000,"")</f>
        <v>544423.8918674235</v>
      </c>
      <c r="BW431" s="56">
        <f>IF(ISNUMBER(BA431),BA431*AU431/40*AW431/AR431*1000,"")</f>
        <v>457265.7884244323</v>
      </c>
      <c r="BX431" s="56">
        <f>IF(ISNUMBER(BB431),BB431*AU431/40*AW431/AR431*1000,"")</f>
        <v>494614.2431301762</v>
      </c>
      <c r="BY431" s="56">
        <f>IF(ISNUMBER(BC431),BC431*AU431/40*AW431/AR431*1000,"")</f>
        <v>608519.2048406467</v>
      </c>
      <c r="BZ431" s="56">
        <f>IF(ISNUMBER(BD431),BD431*AU431/40*AW431/AR431*1000,"")</f>
        <v>479527.3977269529</v>
      </c>
      <c r="CA431" s="56">
        <f>IF(ISNUMBER(BE431),BE431*AU431/40*AW431/AR431*1000,"")</f>
        <v>584222.0125638598</v>
      </c>
      <c r="CB431" s="56">
        <f>AVERAGE(BV431:CA431)</f>
        <v>528095.4230922485</v>
      </c>
      <c r="CC431" s="56">
        <f>STDEV(BV431:CA431)</f>
        <v>60632.46202437045</v>
      </c>
      <c r="CD431" s="56" t="str">
        <f>IF(ROW()&gt;=2+1,IF(COUNT(INDIRECT(ADDRESS(ROW(CB431)-2,COLUMN(CB431))&amp;":"&amp;ADDRESS(ROW(CB431)+2,COLUMN(CB431))))=5,AVERAGE(INDIRECT(ADDRESS(ROW(CB431)-2,COLUMN(CB431))&amp;":"&amp;ADDRESS(ROW(CB431)+2,COLUMN(CB431)))),""),"")</f>
        <v/>
      </c>
      <c r="CE431" s="56">
        <f>AK431</f>
        <v>26.9402819470362</v>
      </c>
      <c r="CF431" s="56">
        <f>AVERAGE(28.5840603416806,28.4548537344091)</f>
        <v>28.51945703804485</v>
      </c>
      <c r="CG431" s="59">
        <f>AVERAGE(25.6470874930719,25.6856619156021)</f>
        <v>25.666374704337</v>
      </c>
      <c r="CH431" s="56">
        <f>IF(AND(ISNUMBER(CE431),ISNUMBER(CG431)),CE431-CG431,"")</f>
        <v>1.273907242699195</v>
      </c>
      <c r="CI431" s="56">
        <f>IF(AND(ISNUMBER(CF431),ISNUMBER(CG431)),CF431-CG431,"")</f>
        <v>2.853082333707846</v>
      </c>
      <c r="CJ431" s="56">
        <f>AP431/1.5*100/AY431</f>
        <v>11928667.17842595</v>
      </c>
      <c r="CK431" s="56">
        <f>CJ431*AU431/40*AW431/AR431*1000</f>
        <v>1919441835.68052</v>
      </c>
    </row>
    <row r="432" ht="15.75" customHeight="1" s="38">
      <c r="A432" s="54" t="n">
        <v>44480</v>
      </c>
      <c r="B432" s="54" t="n">
        <v>44481</v>
      </c>
      <c r="C432" t="inlineStr">
        <is>
          <t>o.10.11.21</t>
        </is>
      </c>
      <c r="D432" s="55" t="inlineStr">
        <is>
          <t>O</t>
        </is>
      </c>
      <c r="E432" s="55" t="str">
        <f>"PS"</f>
        <v>PS</v>
      </c>
      <c r="F432">
        <f>FALSE</f>
        <v>0</v>
      </c>
      <c r="G432">
        <f>IF(OR(COUNT(J432:L432)&lt;=1,COUNT(V432:X432)&lt;=1), 0, IF(AND(COUNTIFS(O432:Q432,"&gt;=4")&gt;=2, COUNTIFS(AA432:AC432,"&gt;=6")&gt;=2), 2, IF(OR(COUNTIFS(O432:Q432,"&lt;4")&gt;=2, COUNTIFS(AA432:AC432,"&lt;6")&gt;=2), 1, 1)))</f>
        <v>2</v>
      </c>
      <c r="H432" s="56">
        <f>-3.726982284840926</f>
        <v>-3.726982284840926</v>
      </c>
      <c r="I432" s="56">
        <f>38.48961997633373</f>
        <v>38.48961997633373</v>
      </c>
      <c r="J432" s="56" t="n">
        <v>33.4207592863101</v>
      </c>
      <c r="K432" s="56" t="n">
        <v>33.9623019375468</v>
      </c>
      <c r="L432" s="56" t="n">
        <v>33.2768597987</v>
      </c>
      <c r="M432" s="56">
        <f>AVERAGE(J432:L432)</f>
        <v>33.55330700751897</v>
      </c>
      <c r="N432" s="56">
        <f>STDEV(J432:L432)</f>
        <v>0.3614338185961087</v>
      </c>
      <c r="O432" s="56">
        <f>IF(ISNUMBER(J432),10^((J432-I432)/H432),IF(J432="&lt;ND&gt;",0,""))</f>
        <v>22.91100886801575</v>
      </c>
      <c r="P432" s="56">
        <f>IF(ISNUMBER(K432),10^((K432-I432)/H432),IF(K432="&lt;ND&gt;",0,""))</f>
        <v>16.39611516303003</v>
      </c>
      <c r="Q432" s="56">
        <f>IF(ISNUMBER(L432),10^((L432-I432)/H432),IF(L432="&lt;ND&gt;",0,""))</f>
        <v>25.04115760844877</v>
      </c>
      <c r="R432" s="56">
        <f>AVERAGE(O432:Q432)</f>
        <v>21.44942721316485</v>
      </c>
      <c r="S432" s="56">
        <f>STDEV(O432:Q432)</f>
        <v>4.504037679806914</v>
      </c>
      <c r="T432" s="56">
        <f>-3.3992785693842373</f>
        <v>-3.399278569384237</v>
      </c>
      <c r="U432" s="56">
        <f>38.146226521223774</f>
        <v>38.14622652122377</v>
      </c>
      <c r="V432" s="56" t="n">
        <v>33.32511033814</v>
      </c>
      <c r="W432" s="56" t="n">
        <v>34.1664847349362</v>
      </c>
      <c r="X432" s="56" t="n">
        <v>34.075479841507</v>
      </c>
      <c r="Y432" s="56">
        <f>AVERAGE(V432:X432)</f>
        <v>33.8556916381944</v>
      </c>
      <c r="Z432" s="56">
        <f>STDEV(V432:X432)</f>
        <v>0.461744366108106</v>
      </c>
      <c r="AA432" s="56">
        <f>IF(ISNUMBER(V432),10^((V432-U432)/T432),IF(V432="&lt;ND&gt;",0,""))</f>
        <v>26.19849150473947</v>
      </c>
      <c r="AB432" s="56">
        <f>IF(ISNUMBER(W432),10^((W432-U432)/T432),IF(W432="&lt;ND&gt;",0,""))</f>
        <v>14.81701458931433</v>
      </c>
      <c r="AC432" s="56">
        <f>IF(ISNUMBER(X432),10^((X432-U432)/T432),IF(X432="&lt;ND&gt;",0,""))</f>
        <v>15.7591407447618</v>
      </c>
      <c r="AD432" s="56">
        <f>AVERAGE(AA432:AC432)</f>
        <v>18.9248822796052</v>
      </c>
      <c r="AE432" s="56">
        <f>STDEV(AA432:AC432)</f>
        <v>6.316719385342626</v>
      </c>
      <c r="AF432" s="56">
        <f>-3.00132513791975</f>
        <v>-3.00132513791975</v>
      </c>
      <c r="AG432" s="56">
        <f>37.90652030736685</f>
        <v>37.90652030736685</v>
      </c>
      <c r="AH432" s="57" t="n">
        <v>27.5830269313148</v>
      </c>
      <c r="AI432" s="57" t="n">
        <v>27.8181741635835</v>
      </c>
      <c r="AJ432" s="57" t="n">
        <v>27.9635255964604</v>
      </c>
      <c r="AK432" s="56">
        <f>AVERAGE(AH432:AJ432)</f>
        <v>27.7882422304529</v>
      </c>
      <c r="AL432" s="56">
        <f>STDEV(AH432:AJ432)</f>
        <v>0.1920071587470023</v>
      </c>
      <c r="AM432" s="56">
        <f>IF(ISNUMBER(AH432),10^((AH432-AG432)/AF432),IF(AH432="&lt;ND&gt;",0,""))</f>
        <v>2751.979053389574</v>
      </c>
      <c r="AN432" s="56">
        <f>IF(ISNUMBER(AI432),10^((AI432-AG432)/AF432),IF(AI432="&lt;ND&gt;",0,""))</f>
        <v>2297.721142439833</v>
      </c>
      <c r="AO432" s="56">
        <f>IF(ISNUMBER(AJ432),10^((AJ432-AG432)/AF432),IF(AJ432="&lt;ND&gt;",0,""))</f>
        <v>2055.266930904304</v>
      </c>
      <c r="AP432" s="56">
        <f>AVERAGE(AM432:AO432)*10</f>
        <v>23683.22375577904</v>
      </c>
      <c r="AQ432" s="56">
        <f>STDEV(AM432:AO432)</f>
        <v>353.68113604622</v>
      </c>
      <c r="AR432" s="56">
        <f>IF(E432="PS",40,500.0)</f>
        <v>40</v>
      </c>
      <c r="AS432" s="56" t="n">
        <v>21.58</v>
      </c>
      <c r="AT432" s="56" t="n">
        <v>27.7818</v>
      </c>
      <c r="AU432" s="57">
        <f>IF(AND(AT432&lt;&gt;"",AS432&lt;&gt;""),AT432-AS432,"")</f>
        <v>6.201800000000002</v>
      </c>
      <c r="AV432" s="56" t="n">
        <v>500</v>
      </c>
      <c r="AW432" s="56" t="n">
        <v>40</v>
      </c>
      <c r="AX432" s="56">
        <f>IF(ISERROR(DATEVALUE(A432)),3,IF(DATEVALUE(A432)&gt;=DATE(2021,6,8),3,1.5))</f>
        <v>3</v>
      </c>
      <c r="AY432" s="56" t="n">
        <v>0.2583</v>
      </c>
      <c r="AZ432" s="57">
        <f>IF(O432&lt;&gt;"",(O432/AX432*100)/AY432,"")</f>
        <v>2956.640710803426</v>
      </c>
      <c r="BA432" s="57">
        <f>IF(P432&lt;&gt;"",(P432/AX432*100)/AY432,"")</f>
        <v>2115.900782427413</v>
      </c>
      <c r="BB432" s="57">
        <f>IF(Q432&lt;&gt;"",(Q432/AX432*100)/AY432,"")</f>
        <v>3231.534082907313</v>
      </c>
      <c r="BC432" s="57">
        <f>IF(AA432&lt;&gt;"",(AA432/AX432*100)/AY432,"")</f>
        <v>3380.886760193505</v>
      </c>
      <c r="BD432" s="57">
        <f>IF(AB432&lt;&gt;"",(AB432/AX432*100)/AY432,"")</f>
        <v>1912.119575340602</v>
      </c>
      <c r="BE432" s="57">
        <f>IF(AC432&lt;&gt;"",(AC432/AX432*100)/AY432,"")</f>
        <v>2033.699928347117</v>
      </c>
      <c r="BF432" s="56">
        <f>AVERAGE(AZ432:BE432)</f>
        <v>2605.130306669897</v>
      </c>
      <c r="BG432" s="56">
        <f>STDEV(AZ432:BE432)</f>
        <v>657.857341477671</v>
      </c>
      <c r="BH432" s="56" t="str">
        <f>IF(ROW()&gt;=2+1,IF(COUNT(INDIRECT(ADDRESS(ROW(BF432)-2,COLUMN(BF432))&amp;":"&amp;ADDRESS(ROW(BF432)+2,COLUMN(BF432))))=5,AVERAGE(INDIRECT(ADDRESS(ROW(BF432)-2,COLUMN(BF432))&amp;":"&amp;ADDRESS(ROW(BF432)+2,COLUMN(BF432)))),""),"")</f>
        <v/>
      </c>
      <c r="BI432" s="58">
        <f>IF(O432&lt;&gt;"",O432/(AP432),"")</f>
        <v>0.0009673940129212831</v>
      </c>
      <c r="BJ432" s="58">
        <f>IF(P432&lt;&gt;"",P432/(AP432),"")</f>
        <v>0.0006923092621218488</v>
      </c>
      <c r="BK432" s="58">
        <f>IF(Q432&lt;&gt;"",Q432/(AP432),"")</f>
        <v>0.001057337373774479</v>
      </c>
      <c r="BL432" s="58">
        <f>AVERAGE(BI432:BK432)</f>
        <v>0.0009056802162725371</v>
      </c>
      <c r="BM432" s="58">
        <f>STDEV(BI432:BK432)</f>
        <v>0.0001901784033395312</v>
      </c>
      <c r="BN432" s="58">
        <f>IF(AA432&lt;&gt;"",AA432/(AP432),"")</f>
        <v>0.001106204618716515</v>
      </c>
      <c r="BO432" s="58">
        <f>IF(AB432&lt;&gt;"",AB432/(AP432),"")</f>
        <v>0.0006256333488256118</v>
      </c>
      <c r="BP432" s="58">
        <f>IF(AC432&lt;&gt;"",AC432/(AP432),"")</f>
        <v>0.0006654136661152962</v>
      </c>
      <c r="BQ432" s="58">
        <f>AVERAGE(BN432:BP432)</f>
        <v>0.0007990838778858078</v>
      </c>
      <c r="BR432" s="58">
        <f>STDEV(BN432:BP432)</f>
        <v>0.0002667170420074783</v>
      </c>
      <c r="BS432" s="58">
        <f>AVERAGE(BI432:BK432,BN432:BP432)</f>
        <v>0.0008523820470791723</v>
      </c>
      <c r="BT432" s="58">
        <f>STDEV(BI432:BK432,BN432:BP432)</f>
        <v>0.0002152467329481086</v>
      </c>
      <c r="BU432" s="58" t="str">
        <f>IF(ROW()&gt;=2+1,IF(COUNT(INDIRECT(ADDRESS(ROW(BS432)-2,COLUMN(BS432))&amp;":"&amp;ADDRESS(ROW(BS432)+2,COLUMN(BS432))))=5,AVERAGE(INDIRECT(ADDRESS(ROW(BS432)-2,COLUMN(BS432))&amp;":"&amp;ADDRESS(ROW(BS432)+2,COLUMN(BS432)))),""),"")</f>
        <v/>
      </c>
      <c r="BV432" s="56">
        <f>IF(ISNUMBER(AZ432),AZ432*AU432/40*AW432/AR432*1000,"")</f>
        <v>458412.3590065173</v>
      </c>
      <c r="BW432" s="56">
        <f>IF(ISNUMBER(BA432),BA432*AU432/40*AW432/AR432*1000,"")</f>
        <v>328059.8368114584</v>
      </c>
      <c r="BX432" s="56">
        <f>IF(ISNUMBER(BB432),BB432*AU432/40*AW432/AR432*1000,"")</f>
        <v>501033.2018843645</v>
      </c>
      <c r="BY432" s="56">
        <f>IF(ISNUMBER(BC432),BC432*AU432/40*AW432/AR432*1000,"")</f>
        <v>524189.5877342022</v>
      </c>
      <c r="BZ432" s="56">
        <f>IF(ISNUMBER(BD432),BD432*AU432/40*AW432/AR432*1000,"")</f>
        <v>296464.5795586838</v>
      </c>
      <c r="CA432" s="56">
        <f>IF(ISNUMBER(BE432),BE432*AU432/40*AW432/AR432*1000,"")</f>
        <v>315315.0053905788</v>
      </c>
      <c r="CB432" s="56">
        <f>AVERAGE(BV432:CA432)</f>
        <v>403912.4283976342</v>
      </c>
      <c r="CC432" s="56">
        <f>STDEV(BV432:CA432)</f>
        <v>101997.4915094055</v>
      </c>
      <c r="CD432" s="56" t="str">
        <f>IF(ROW()&gt;=2+1,IF(COUNT(INDIRECT(ADDRESS(ROW(CB432)-2,COLUMN(CB432))&amp;":"&amp;ADDRESS(ROW(CB432)+2,COLUMN(CB432))))=5,AVERAGE(INDIRECT(ADDRESS(ROW(CB432)-2,COLUMN(CB432))&amp;":"&amp;ADDRESS(ROW(CB432)+2,COLUMN(CB432)))),""),"")</f>
        <v/>
      </c>
      <c r="CE432" s="56">
        <f>AK432</f>
        <v>27.7882422304529</v>
      </c>
      <c r="CF432" s="56">
        <f>AVERAGE(29.5416809730035,29.6513854760812)</f>
        <v>29.59653322454235</v>
      </c>
      <c r="CG432" s="59">
        <f>AVERAGE(26.9672483824832,26.7127755716068)</f>
        <v>26.840011977045</v>
      </c>
      <c r="CH432" s="56">
        <f>IF(AND(ISNUMBER(CE432),ISNUMBER(CG432)),CE432-CG432,"")</f>
        <v>0.9482302534078961</v>
      </c>
      <c r="CI432" s="56">
        <f>IF(AND(ISNUMBER(CF432),ISNUMBER(CG432)),CF432-CG432,"")</f>
        <v>2.756521247497346</v>
      </c>
      <c r="CJ432" s="56">
        <f>AP432/1.5*100/AY432</f>
        <v>6112588.39999459</v>
      </c>
      <c r="CK432" s="56">
        <f>CJ432*AU432/40*AW432/AR432*1000</f>
        <v>947726268.4771616</v>
      </c>
    </row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priority="1" dxfId="0">
      <formula>LEFT(J2&amp;"")="["</formula>
    </cfRule>
  </conditionalFormatting>
  <conditionalFormatting sqref="K2">
    <cfRule type="expression" priority="2" dxfId="0">
      <formula>LEFT(K2&amp;"")="["</formula>
    </cfRule>
  </conditionalFormatting>
  <conditionalFormatting sqref="L2">
    <cfRule type="expression" priority="3" dxfId="0">
      <formula>LEFT(L2&amp;"")="["</formula>
    </cfRule>
  </conditionalFormatting>
  <conditionalFormatting sqref="V2">
    <cfRule type="expression" priority="4" dxfId="0">
      <formula>LEFT(V2&amp;"")="["</formula>
    </cfRule>
  </conditionalFormatting>
  <conditionalFormatting sqref="W2">
    <cfRule type="expression" priority="5" dxfId="0">
      <formula>LEFT(W2&amp;"")="["</formula>
    </cfRule>
  </conditionalFormatting>
  <conditionalFormatting sqref="X2">
    <cfRule type="expression" priority="6" dxfId="0">
      <formula>LEFT(X2&amp;"")="["</formula>
    </cfRule>
  </conditionalFormatting>
  <conditionalFormatting sqref="AH2">
    <cfRule type="expression" priority="7" dxfId="0">
      <formula>LEFT(AH2&amp;"")="["</formula>
    </cfRule>
  </conditionalFormatting>
  <conditionalFormatting sqref="AI2">
    <cfRule type="expression" priority="8" dxfId="0">
      <formula>LEFT(AI2&amp;"")="["</formula>
    </cfRule>
  </conditionalFormatting>
  <conditionalFormatting sqref="AJ2">
    <cfRule type="expression" priority="9" dxfId="0">
      <formula>LEFT(AJ2&amp;"")="["</formula>
    </cfRule>
  </conditionalFormatting>
  <conditionalFormatting sqref="J3">
    <cfRule type="expression" priority="10" dxfId="0">
      <formula>LEFT(J3&amp;"")="["</formula>
    </cfRule>
  </conditionalFormatting>
  <conditionalFormatting sqref="K3">
    <cfRule type="expression" priority="11" dxfId="0">
      <formula>LEFT(K3&amp;"")="["</formula>
    </cfRule>
  </conditionalFormatting>
  <conditionalFormatting sqref="L3">
    <cfRule type="expression" priority="12" dxfId="0">
      <formula>LEFT(L3&amp;"")="["</formula>
    </cfRule>
  </conditionalFormatting>
  <conditionalFormatting sqref="V3">
    <cfRule type="expression" priority="13" dxfId="0">
      <formula>LEFT(V3&amp;"")="["</formula>
    </cfRule>
  </conditionalFormatting>
  <conditionalFormatting sqref="W3">
    <cfRule type="expression" priority="14" dxfId="0">
      <formula>LEFT(W3&amp;"")="["</formula>
    </cfRule>
  </conditionalFormatting>
  <conditionalFormatting sqref="X3">
    <cfRule type="expression" priority="15" dxfId="0">
      <formula>LEFT(X3&amp;"")="["</formula>
    </cfRule>
  </conditionalFormatting>
  <conditionalFormatting sqref="AH3">
    <cfRule type="expression" priority="16" dxfId="0">
      <formula>LEFT(AH3&amp;"")="["</formula>
    </cfRule>
  </conditionalFormatting>
  <conditionalFormatting sqref="AI3">
    <cfRule type="expression" priority="17" dxfId="0">
      <formula>LEFT(AI3&amp;"")="["</formula>
    </cfRule>
  </conditionalFormatting>
  <conditionalFormatting sqref="AJ3">
    <cfRule type="expression" priority="18" dxfId="0">
      <formula>LEFT(AJ3&amp;"")="["</formula>
    </cfRule>
  </conditionalFormatting>
  <conditionalFormatting sqref="J4">
    <cfRule type="expression" priority="19" dxfId="0">
      <formula>LEFT(J4&amp;"")="["</formula>
    </cfRule>
  </conditionalFormatting>
  <conditionalFormatting sqref="K4">
    <cfRule type="expression" priority="20" dxfId="0">
      <formula>LEFT(K4&amp;"")="["</formula>
    </cfRule>
  </conditionalFormatting>
  <conditionalFormatting sqref="L4">
    <cfRule type="expression" priority="21" dxfId="0">
      <formula>LEFT(L4&amp;"")="["</formula>
    </cfRule>
  </conditionalFormatting>
  <conditionalFormatting sqref="V4">
    <cfRule type="expression" priority="22" dxfId="0">
      <formula>LEFT(V4&amp;"")="["</formula>
    </cfRule>
  </conditionalFormatting>
  <conditionalFormatting sqref="W4">
    <cfRule type="expression" priority="23" dxfId="0">
      <formula>LEFT(W4&amp;"")="["</formula>
    </cfRule>
  </conditionalFormatting>
  <conditionalFormatting sqref="X4">
    <cfRule type="expression" priority="24" dxfId="0">
      <formula>LEFT(X4&amp;"")="["</formula>
    </cfRule>
  </conditionalFormatting>
  <conditionalFormatting sqref="AH4">
    <cfRule type="expression" priority="25" dxfId="0">
      <formula>LEFT(AH4&amp;"")="["</formula>
    </cfRule>
  </conditionalFormatting>
  <conditionalFormatting sqref="AI4">
    <cfRule type="expression" priority="26" dxfId="0">
      <formula>LEFT(AI4&amp;"")="["</formula>
    </cfRule>
  </conditionalFormatting>
  <conditionalFormatting sqref="AJ4">
    <cfRule type="expression" priority="27" dxfId="0">
      <formula>LEFT(AJ4&amp;"")="["</formula>
    </cfRule>
  </conditionalFormatting>
  <conditionalFormatting sqref="J5">
    <cfRule type="expression" priority="28" dxfId="0">
      <formula>LEFT(J5&amp;"")="["</formula>
    </cfRule>
  </conditionalFormatting>
  <conditionalFormatting sqref="K5">
    <cfRule type="expression" priority="29" dxfId="0">
      <formula>LEFT(K5&amp;"")="["</formula>
    </cfRule>
  </conditionalFormatting>
  <conditionalFormatting sqref="L5">
    <cfRule type="expression" priority="30" dxfId="0">
      <formula>LEFT(L5&amp;"")="["</formula>
    </cfRule>
  </conditionalFormatting>
  <conditionalFormatting sqref="V5">
    <cfRule type="expression" priority="31" dxfId="0">
      <formula>LEFT(V5&amp;"")="["</formula>
    </cfRule>
  </conditionalFormatting>
  <conditionalFormatting sqref="W5">
    <cfRule type="expression" priority="32" dxfId="0">
      <formula>LEFT(W5&amp;"")="["</formula>
    </cfRule>
  </conditionalFormatting>
  <conditionalFormatting sqref="X5">
    <cfRule type="expression" priority="33" dxfId="0">
      <formula>LEFT(X5&amp;"")="["</formula>
    </cfRule>
  </conditionalFormatting>
  <conditionalFormatting sqref="AH5">
    <cfRule type="expression" priority="34" dxfId="0">
      <formula>LEFT(AH5&amp;"")="["</formula>
    </cfRule>
  </conditionalFormatting>
  <conditionalFormatting sqref="AI5">
    <cfRule type="expression" priority="35" dxfId="0">
      <formula>LEFT(AI5&amp;"")="["</formula>
    </cfRule>
  </conditionalFormatting>
  <conditionalFormatting sqref="AJ5">
    <cfRule type="expression" priority="36" dxfId="0">
      <formula>LEFT(AJ5&amp;"")="["</formula>
    </cfRule>
  </conditionalFormatting>
  <conditionalFormatting sqref="J6">
    <cfRule type="expression" priority="37" dxfId="0">
      <formula>LEFT(J6&amp;"")="["</formula>
    </cfRule>
  </conditionalFormatting>
  <conditionalFormatting sqref="K6">
    <cfRule type="expression" priority="38" dxfId="0">
      <formula>LEFT(K6&amp;"")="["</formula>
    </cfRule>
  </conditionalFormatting>
  <conditionalFormatting sqref="L6">
    <cfRule type="expression" priority="39" dxfId="0">
      <formula>LEFT(L6&amp;"")="["</formula>
    </cfRule>
  </conditionalFormatting>
  <conditionalFormatting sqref="V6">
    <cfRule type="expression" priority="40" dxfId="0">
      <formula>LEFT(V6&amp;"")="["</formula>
    </cfRule>
  </conditionalFormatting>
  <conditionalFormatting sqref="W6">
    <cfRule type="expression" priority="41" dxfId="0">
      <formula>LEFT(W6&amp;"")="["</formula>
    </cfRule>
  </conditionalFormatting>
  <conditionalFormatting sqref="X6">
    <cfRule type="expression" priority="42" dxfId="0">
      <formula>LEFT(X6&amp;"")="["</formula>
    </cfRule>
  </conditionalFormatting>
  <conditionalFormatting sqref="AH6">
    <cfRule type="expression" priority="43" dxfId="0">
      <formula>LEFT(AH6&amp;"")="["</formula>
    </cfRule>
  </conditionalFormatting>
  <conditionalFormatting sqref="AI6">
    <cfRule type="expression" priority="44" dxfId="0">
      <formula>LEFT(AI6&amp;"")="["</formula>
    </cfRule>
  </conditionalFormatting>
  <conditionalFormatting sqref="AJ6">
    <cfRule type="expression" priority="45" dxfId="0">
      <formula>LEFT(AJ6&amp;"")="["</formula>
    </cfRule>
  </conditionalFormatting>
  <conditionalFormatting sqref="H2:BE2 BI2:BK2 BV2:CA2">
    <cfRule type="expression" priority="46" dxfId="1">
      <formula>IF($J$2&lt;&gt;"", 1, 0)+IF($K$2&lt;&gt;"", 1, 0)+IF($L$2&lt;&gt;"", 1, 0)&lt;1</formula>
    </cfRule>
    <cfRule type="expression" priority="47" dxfId="1">
      <formula>IF($V$2&lt;&gt;"", 1, 0)+IF($W$2&lt;&gt;"", 1, 0)+IF($X$2&lt;&gt;"", 1, 0)&lt;1</formula>
    </cfRule>
  </conditionalFormatting>
  <conditionalFormatting sqref="H3:BE3 BI3:BK3 BV3:CA3">
    <cfRule type="expression" priority="48" dxfId="1">
      <formula>IF($J$3&lt;&gt;"", 1, 0)+IF($K$3&lt;&gt;"", 1, 0)+IF($L$3&lt;&gt;"", 1, 0)&lt;1</formula>
    </cfRule>
    <cfRule type="expression" priority="49" dxfId="1">
      <formula>IF($V$3&lt;&gt;"", 1, 0)+IF($W$3&lt;&gt;"", 1, 0)+IF($X$3&lt;&gt;"", 1, 0)&lt;1</formula>
    </cfRule>
  </conditionalFormatting>
  <conditionalFormatting sqref="H4:BE4 BI4:BK4 BV4:CA4">
    <cfRule type="expression" priority="50" dxfId="1">
      <formula>IF($J$4&lt;&gt;"", 1, 0)+IF($K$4&lt;&gt;"", 1, 0)+IF($L$4&lt;&gt;"", 1, 0)&lt;1</formula>
    </cfRule>
    <cfRule type="expression" priority="51" dxfId="1">
      <formula>IF($V$4&lt;&gt;"", 1, 0)+IF($W$4&lt;&gt;"", 1, 0)+IF($X$4&lt;&gt;"", 1, 0)&lt;1</formula>
    </cfRule>
  </conditionalFormatting>
  <conditionalFormatting sqref="H5:BE5 BI5:BK5 BV5:CA5">
    <cfRule type="expression" priority="52" dxfId="1">
      <formula>IF($J$5&lt;&gt;"", 1, 0)+IF($K$5&lt;&gt;"", 1, 0)+IF($L$5&lt;&gt;"", 1, 0)&lt;1</formula>
    </cfRule>
    <cfRule type="expression" priority="53" dxfId="1">
      <formula>IF($V$5&lt;&gt;"", 1, 0)+IF($W$5&lt;&gt;"", 1, 0)+IF($X$5&lt;&gt;"", 1, 0)&lt;1</formula>
    </cfRule>
  </conditionalFormatting>
  <conditionalFormatting sqref="H6:BE6 BI6:BK6 BV6:CA6">
    <cfRule type="expression" priority="54" dxfId="1">
      <formula>IF($J$6&lt;&gt;"", 1, 0)+IF($K$6&lt;&gt;"", 1, 0)+IF($L$6&lt;&gt;"", 1, 0)&lt;1</formula>
    </cfRule>
    <cfRule type="expression" priority="55" dxfId="1">
      <formula>IF($V$6&lt;&gt;"", 1, 0)+IF($W$6&lt;&gt;"", 1, 0)+IF($X$6&lt;&gt;"", 1, 0)&lt;1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38" min="1" max="6"/>
  </cols>
  <sheetData>
    <row r="1" ht="15.75" customHeight="1" s="38"/>
    <row r="2" ht="15" customHeight="1" s="38"/>
    <row r="3" ht="15" customHeight="1" s="38"/>
    <row r="4" ht="15" customHeight="1" s="38"/>
    <row r="5" ht="15" customHeight="1" s="38"/>
    <row r="6" ht="15" customHeight="1" s="38"/>
    <row r="7" ht="15.75" customHeight="1" s="38"/>
    <row r="8" ht="15.75" customHeight="1" s="38"/>
    <row r="9" ht="15.75" customHeight="1" s="38"/>
    <row r="10" ht="15.75" customHeight="1" s="38"/>
    <row r="11" ht="15.75" customHeight="1" s="38"/>
    <row r="12" ht="15" customHeight="1" s="38"/>
    <row r="13" ht="15" customHeight="1" s="38"/>
    <row r="14" ht="15" customHeight="1" s="38"/>
    <row r="15" ht="15" customHeight="1" s="38"/>
    <row r="21" ht="15.75" customHeight="1" s="38"/>
    <row r="22" ht="15.75" customHeight="1" s="38"/>
    <row r="23" ht="15.75" customHeight="1" s="38"/>
    <row r="24" ht="15.75" customHeight="1" s="38"/>
    <row r="25" ht="15.75" customHeight="1" s="38"/>
    <row r="26" ht="15.75" customHeight="1" s="38"/>
    <row r="27" ht="15.75" customHeight="1" s="38"/>
    <row r="28" ht="15.75" customHeight="1" s="38"/>
    <row r="29" ht="15.75" customHeight="1" s="38"/>
    <row r="30" ht="15.75" customHeight="1" s="38"/>
    <row r="31" ht="15.75" customHeight="1" s="38"/>
    <row r="32" ht="15.75" customHeight="1" s="38"/>
    <row r="33" ht="15.75" customHeight="1" s="38"/>
    <row r="34" ht="15.75" customHeight="1" s="38"/>
    <row r="35" ht="15.75" customHeight="1" s="38"/>
    <row r="36" ht="15.75" customHeight="1" s="38"/>
    <row r="37" ht="15.75" customHeight="1" s="38"/>
    <row r="38" ht="15.75" customHeight="1" s="38"/>
    <row r="39" ht="15.75" customHeight="1" s="38"/>
    <row r="40" ht="15.75" customHeight="1" s="38"/>
    <row r="41" ht="15.75" customHeight="1" s="38"/>
    <row r="42" ht="15.75" customHeight="1" s="38"/>
    <row r="43" ht="15.75" customHeight="1" s="38"/>
    <row r="44" ht="15.75" customHeight="1" s="38"/>
    <row r="45" ht="15.75" customHeight="1" s="38"/>
    <row r="46" ht="15.75" customHeight="1" s="38"/>
    <row r="47" ht="15.75" customHeight="1" s="38"/>
    <row r="48" ht="15.75" customHeight="1" s="38"/>
    <row r="49" ht="15.75" customHeight="1" s="38"/>
    <row r="50" ht="15.75" customHeight="1" s="38"/>
    <row r="51" ht="15.75" customHeight="1" s="38"/>
    <row r="52" ht="15.75" customHeight="1" s="38"/>
    <row r="53" ht="15.75" customHeight="1" s="38"/>
    <row r="54" ht="15.75" customHeight="1" s="38"/>
    <row r="55" ht="15.75" customHeight="1" s="38"/>
    <row r="56" ht="15.75" customHeight="1" s="38"/>
    <row r="57" ht="15.75" customHeight="1" s="38"/>
    <row r="58" ht="15.75" customHeight="1" s="38"/>
    <row r="59" ht="15.75" customHeight="1" s="38"/>
    <row r="60" ht="15.75" customHeight="1" s="38"/>
    <row r="61" ht="15.75" customHeight="1" s="38"/>
    <row r="62" ht="15.75" customHeight="1" s="38"/>
    <row r="63" ht="15.75" customHeight="1" s="38"/>
    <row r="64" ht="15.75" customHeight="1" s="38"/>
    <row r="65" ht="15.75" customHeight="1" s="38"/>
    <row r="66" ht="15.75" customHeight="1" s="38"/>
    <row r="67" ht="15.75" customHeight="1" s="38"/>
    <row r="68" ht="15.75" customHeight="1" s="38"/>
    <row r="69" ht="15.75" customHeight="1" s="38"/>
    <row r="70" ht="15.75" customHeight="1" s="38"/>
    <row r="71" ht="15.75" customHeight="1" s="38"/>
    <row r="72" ht="15.75" customHeight="1" s="38"/>
    <row r="73" ht="15.75" customHeight="1" s="38"/>
    <row r="74" ht="15.75" customHeight="1" s="38"/>
    <row r="75" ht="15.75" customHeight="1" s="38"/>
    <row r="76" ht="15.75" customHeight="1" s="38"/>
    <row r="77" ht="15.75" customHeight="1" s="38"/>
    <row r="78" ht="15.75" customHeight="1" s="38"/>
    <row r="79" ht="15.75" customHeight="1" s="38"/>
    <row r="80" ht="15.75" customHeight="1" s="38"/>
    <row r="81" ht="15.75" customHeight="1" s="38"/>
    <row r="82" ht="15.75" customHeight="1" s="38"/>
    <row r="83" ht="15.75" customHeight="1" s="38"/>
    <row r="84" ht="15.75" customHeight="1" s="38"/>
    <row r="85" ht="15.75" customHeight="1" s="38"/>
    <row r="86" ht="15.75" customHeight="1" s="38"/>
    <row r="87" ht="15.75" customHeight="1" s="38"/>
    <row r="88" ht="15.75" customHeight="1" s="38"/>
    <row r="89" ht="15.75" customHeight="1" s="38"/>
    <row r="90" ht="15.75" customHeight="1" s="38"/>
    <row r="91" ht="15.75" customHeight="1" s="38"/>
    <row r="92" ht="15.75" customHeight="1" s="38"/>
    <row r="93" ht="15.75" customHeight="1" s="38"/>
    <row r="94" ht="15.75" customHeight="1" s="38"/>
    <row r="95" ht="15.75" customHeight="1" s="38"/>
    <row r="96" ht="15.75" customHeight="1" s="38"/>
    <row r="97" ht="15.75" customHeight="1" s="38"/>
    <row r="98" ht="15.75" customHeight="1" s="38"/>
    <row r="99" ht="15.75" customHeight="1" s="38"/>
    <row r="100" ht="15.75" customHeight="1" s="38"/>
    <row r="101" ht="15.75" customHeight="1" s="38"/>
    <row r="102" ht="15.75" customHeight="1" s="38"/>
    <row r="103" ht="15.75" customHeight="1" s="38"/>
    <row r="104" ht="15.75" customHeight="1" s="38"/>
    <row r="105" ht="15.75" customHeight="1" s="38"/>
    <row r="106" ht="15.75" customHeight="1" s="38"/>
    <row r="107" ht="15.75" customHeight="1" s="38"/>
    <row r="108" ht="15.75" customHeight="1" s="38"/>
    <row r="109" ht="15.75" customHeight="1" s="38"/>
    <row r="110" ht="15.75" customHeight="1" s="38"/>
    <row r="111" ht="15.75" customHeight="1" s="38"/>
    <row r="112" ht="15.75" customHeight="1" s="38"/>
    <row r="113" ht="15.75" customHeight="1" s="38"/>
    <row r="114" ht="15.75" customHeight="1" s="38"/>
    <row r="115" ht="15.75" customHeight="1" s="38"/>
    <row r="116" ht="15.75" customHeight="1" s="38"/>
    <row r="117" ht="15.75" customHeight="1" s="38"/>
    <row r="118" ht="15.75" customHeight="1" s="38"/>
    <row r="119" ht="15.75" customHeight="1" s="38"/>
    <row r="120" ht="15.75" customHeight="1" s="38"/>
    <row r="121" ht="15.75" customHeight="1" s="38"/>
    <row r="122" ht="15.75" customHeight="1" s="38"/>
    <row r="123" ht="15.75" customHeight="1" s="38"/>
    <row r="124" ht="15.75" customHeight="1" s="38"/>
    <row r="125" ht="15.75" customHeight="1" s="38"/>
    <row r="126" ht="15.75" customHeight="1" s="38"/>
    <row r="127" ht="15.75" customHeight="1" s="38"/>
    <row r="128" ht="15.75" customHeight="1" s="38"/>
    <row r="129" ht="15.75" customHeight="1" s="38"/>
    <row r="130" ht="15.75" customHeight="1" s="38"/>
    <row r="131" ht="15.75" customHeight="1" s="38"/>
    <row r="132" ht="15.75" customHeight="1" s="38"/>
    <row r="133" ht="15.75" customHeight="1" s="38"/>
    <row r="134" ht="15.75" customHeight="1" s="38"/>
    <row r="135" ht="15.75" customHeight="1" s="38"/>
    <row r="136" ht="15.75" customHeight="1" s="38"/>
    <row r="137" ht="15.75" customHeight="1" s="38"/>
    <row r="138" ht="15.75" customHeight="1" s="38"/>
    <row r="139" ht="15.75" customHeight="1" s="38"/>
    <row r="140" ht="15.75" customHeight="1" s="38"/>
    <row r="141" ht="15.75" customHeight="1" s="38"/>
    <row r="142" ht="15.75" customHeight="1" s="38"/>
    <row r="143" ht="15.75" customHeight="1" s="38"/>
    <row r="144" ht="15.75" customHeight="1" s="38"/>
    <row r="145" ht="15.75" customHeight="1" s="38"/>
    <row r="146" ht="15.75" customHeight="1" s="38"/>
    <row r="147" ht="15.75" customHeight="1" s="38"/>
    <row r="148" ht="15.75" customHeight="1" s="38"/>
    <row r="149" ht="15.75" customHeight="1" s="38"/>
    <row r="150" ht="15.75" customHeight="1" s="38"/>
    <row r="151" ht="15.75" customHeight="1" s="38"/>
    <row r="152" ht="15.75" customHeight="1" s="38"/>
    <row r="153" ht="15.75" customHeight="1" s="38"/>
    <row r="154" ht="15.75" customHeight="1" s="38"/>
    <row r="155" ht="15.75" customHeight="1" s="38"/>
    <row r="156" ht="15.75" customHeight="1" s="38"/>
    <row r="157" ht="15.75" customHeight="1" s="38"/>
    <row r="158" ht="15.75" customHeight="1" s="38"/>
    <row r="159" ht="15.75" customHeight="1" s="38"/>
    <row r="160" ht="15.75" customHeight="1" s="38"/>
    <row r="161" ht="15.75" customHeight="1" s="38"/>
    <row r="162" ht="15.75" customHeight="1" s="38"/>
    <row r="163" ht="15.75" customHeight="1" s="38"/>
    <row r="164" ht="15.75" customHeight="1" s="38"/>
    <row r="165" ht="15.75" customHeight="1" s="38"/>
    <row r="166" ht="15.75" customHeight="1" s="38"/>
    <row r="167" ht="15.75" customHeight="1" s="38"/>
    <row r="168" ht="15.75" customHeight="1" s="38"/>
    <row r="169" ht="15.75" customHeight="1" s="38"/>
    <row r="170" ht="15.75" customHeight="1" s="38"/>
    <row r="171" ht="15.75" customHeight="1" s="38"/>
    <row r="172" ht="15.75" customHeight="1" s="38"/>
    <row r="173" ht="15.75" customHeight="1" s="38"/>
    <row r="174" ht="15.75" customHeight="1" s="38"/>
    <row r="175" ht="15.75" customHeight="1" s="38"/>
    <row r="176" ht="15.75" customHeight="1" s="38"/>
    <row r="177" ht="15.75" customHeight="1" s="38"/>
    <row r="178" ht="15.75" customHeight="1" s="38"/>
    <row r="179" ht="15.75" customHeight="1" s="38"/>
    <row r="180" ht="15.75" customHeight="1" s="38"/>
    <row r="181" ht="15.75" customHeight="1" s="38"/>
    <row r="182" ht="15.75" customHeight="1" s="38"/>
    <row r="183" ht="15.75" customHeight="1" s="38"/>
    <row r="184" ht="15.75" customHeight="1" s="38"/>
    <row r="185" ht="15.75" customHeight="1" s="38"/>
    <row r="186" ht="15.75" customHeight="1" s="38"/>
    <row r="187" ht="15.75" customHeight="1" s="38"/>
    <row r="188" ht="15.75" customHeight="1" s="38"/>
    <row r="189" ht="15.75" customHeight="1" s="38"/>
    <row r="190" ht="15.75" customHeight="1" s="38"/>
    <row r="191" ht="15.75" customHeight="1" s="38"/>
    <row r="192" ht="15.75" customHeight="1" s="38"/>
    <row r="193" ht="15.75" customHeight="1" s="38"/>
    <row r="194" ht="15.75" customHeight="1" s="38"/>
    <row r="195" ht="15.75" customHeight="1" s="38"/>
    <row r="196" ht="15.75" customHeight="1" s="38"/>
    <row r="197" ht="15.75" customHeight="1" s="38"/>
    <row r="198" ht="15.75" customHeight="1" s="38"/>
    <row r="199" ht="15.75" customHeight="1" s="38"/>
    <row r="200" ht="15.75" customHeight="1" s="38"/>
    <row r="201" ht="15.75" customHeight="1" s="38"/>
    <row r="202" ht="15.75" customHeight="1" s="38"/>
    <row r="203" ht="15.75" customHeight="1" s="38"/>
    <row r="204" ht="15.75" customHeight="1" s="38"/>
    <row r="205" ht="15.75" customHeight="1" s="38"/>
    <row r="206" ht="15.75" customHeight="1" s="38"/>
    <row r="207" ht="15.75" customHeight="1" s="38"/>
    <row r="208" ht="15.75" customHeight="1" s="38"/>
    <row r="209" ht="15.75" customHeight="1" s="38"/>
    <row r="210" ht="15.75" customHeight="1" s="38"/>
    <row r="211" ht="15.75" customHeight="1" s="38"/>
    <row r="212" ht="15.75" customHeight="1" s="38"/>
    <row r="213" ht="15.75" customHeight="1" s="38"/>
    <row r="214" ht="15.75" customHeight="1" s="38"/>
    <row r="215" ht="15.75" customHeight="1" s="38"/>
    <row r="216" ht="15.75" customHeight="1" s="38"/>
    <row r="217" ht="15.75" customHeight="1" s="38"/>
    <row r="218" ht="15.75" customHeight="1" s="38"/>
    <row r="219" ht="15.75" customHeight="1" s="38"/>
    <row r="220" ht="15.75" customHeight="1" s="38"/>
    <row r="221" ht="15.75" customHeight="1" s="38"/>
    <row r="222" ht="15.75" customHeight="1" s="38"/>
    <row r="223" ht="15.75" customHeight="1" s="38"/>
    <row r="224" ht="15.75" customHeight="1" s="38"/>
    <row r="225" ht="15.75" customHeight="1" s="38"/>
    <row r="226" ht="15.75" customHeight="1" s="38"/>
    <row r="227" ht="15.75" customHeight="1" s="38"/>
    <row r="228" ht="15.75" customHeight="1" s="38"/>
    <row r="229" ht="15.75" customHeight="1" s="38"/>
    <row r="230" ht="15.75" customHeight="1" s="38"/>
    <row r="231" ht="15.75" customHeight="1" s="38"/>
    <row r="232" ht="15.75" customHeight="1" s="38"/>
    <row r="233" ht="15.75" customHeight="1" s="38"/>
    <row r="234" ht="15.75" customHeight="1" s="38"/>
    <row r="235" ht="15.75" customHeight="1" s="38"/>
    <row r="236" ht="15.75" customHeight="1" s="38"/>
    <row r="237" ht="15.75" customHeight="1" s="38"/>
    <row r="238" ht="15.75" customHeight="1" s="38"/>
    <row r="239" ht="15.75" customHeight="1" s="38"/>
    <row r="240" ht="15.75" customHeight="1" s="38"/>
    <row r="241" ht="15.75" customHeight="1" s="38"/>
    <row r="242" ht="15.75" customHeight="1" s="38"/>
    <row r="243" ht="15.75" customHeight="1" s="38"/>
    <row r="244" ht="15.75" customHeight="1" s="38"/>
    <row r="245" ht="15.75" customHeight="1" s="38"/>
    <row r="246" ht="15.75" customHeight="1" s="38"/>
    <row r="247" ht="15.75" customHeight="1" s="38"/>
    <row r="248" ht="15.75" customHeight="1" s="38"/>
    <row r="249" ht="15.75" customHeight="1" s="38"/>
    <row r="250" ht="15.75" customHeight="1" s="38"/>
    <row r="251" ht="15.75" customHeight="1" s="38"/>
    <row r="252" ht="15.75" customHeight="1" s="38"/>
    <row r="253" ht="15.75" customHeight="1" s="38"/>
    <row r="254" ht="15.75" customHeight="1" s="38"/>
    <row r="255" ht="15.75" customHeight="1" s="38"/>
    <row r="256" ht="15.75" customHeight="1" s="38"/>
    <row r="257" ht="15.75" customHeight="1" s="38"/>
    <row r="258" ht="15.75" customHeight="1" s="38"/>
    <row r="259" ht="15.75" customHeight="1" s="38"/>
    <row r="260" ht="15.75" customHeight="1" s="38"/>
    <row r="261" ht="15.75" customHeight="1" s="38"/>
    <row r="262" ht="15.75" customHeight="1" s="38"/>
    <row r="263" ht="15.75" customHeight="1" s="38"/>
    <row r="264" ht="15.75" customHeight="1" s="38"/>
    <row r="265" ht="15.75" customHeight="1" s="38"/>
    <row r="266" ht="15.75" customHeight="1" s="38"/>
    <row r="267" ht="15.75" customHeight="1" s="38"/>
    <row r="268" ht="15.75" customHeight="1" s="38"/>
    <row r="269" ht="15.75" customHeight="1" s="38"/>
    <row r="270" ht="15.75" customHeight="1" s="38"/>
    <row r="271" ht="15.75" customHeight="1" s="38"/>
    <row r="272" ht="15.75" customHeight="1" s="38"/>
    <row r="273" ht="15.75" customHeight="1" s="38"/>
    <row r="274" ht="15.75" customHeight="1" s="38"/>
    <row r="275" ht="15.75" customHeight="1" s="38"/>
    <row r="276" ht="15.75" customHeight="1" s="38"/>
    <row r="277" ht="15.75" customHeight="1" s="38"/>
    <row r="278" ht="15.75" customHeight="1" s="38"/>
    <row r="279" ht="15.75" customHeight="1" s="38"/>
    <row r="280" ht="15.75" customHeight="1" s="38"/>
    <row r="281" ht="15.75" customHeight="1" s="38"/>
    <row r="282" ht="15.75" customHeight="1" s="38"/>
    <row r="283" ht="15.75" customHeight="1" s="38"/>
    <row r="284" ht="15.75" customHeight="1" s="38"/>
    <row r="285" ht="15.75" customHeight="1" s="38"/>
    <row r="286" ht="15.75" customHeight="1" s="38"/>
    <row r="287" ht="15.75" customHeight="1" s="38"/>
    <row r="288" ht="15.75" customHeight="1" s="38"/>
    <row r="289" ht="15.75" customHeight="1" s="38"/>
    <row r="290" ht="15.75" customHeight="1" s="38"/>
    <row r="291" ht="15.75" customHeight="1" s="38"/>
    <row r="292" ht="15.75" customHeight="1" s="38"/>
    <row r="293" ht="15.75" customHeight="1" s="38"/>
    <row r="294" ht="15.75" customHeight="1" s="38"/>
    <row r="295" ht="15.75" customHeight="1" s="38"/>
    <row r="296" ht="15.75" customHeight="1" s="38"/>
    <row r="297" ht="15.75" customHeight="1" s="38"/>
    <row r="298" ht="15.75" customHeight="1" s="38"/>
    <row r="299" ht="15.75" customHeight="1" s="38"/>
    <row r="300" ht="15.75" customHeight="1" s="38"/>
    <row r="301" ht="15.75" customHeight="1" s="38"/>
    <row r="302" ht="15.75" customHeight="1" s="38"/>
    <row r="303" ht="15.75" customHeight="1" s="38"/>
    <row r="304" ht="15.75" customHeight="1" s="38"/>
    <row r="305" ht="15.75" customHeight="1" s="38"/>
    <row r="306" ht="15.75" customHeight="1" s="38"/>
    <row r="307" ht="15.75" customHeight="1" s="38"/>
    <row r="308" ht="15.75" customHeight="1" s="38"/>
    <row r="309" ht="15.75" customHeight="1" s="38"/>
    <row r="310" ht="15.75" customHeight="1" s="38"/>
    <row r="311" ht="15.75" customHeight="1" s="38"/>
    <row r="312" ht="15.75" customHeight="1" s="38"/>
    <row r="313" ht="15.75" customHeight="1" s="38"/>
    <row r="314" ht="15.75" customHeight="1" s="38"/>
    <row r="315" ht="15.75" customHeight="1" s="38"/>
    <row r="316" ht="15.75" customHeight="1" s="38"/>
    <row r="317" ht="15.75" customHeight="1" s="38"/>
    <row r="318" ht="15.75" customHeight="1" s="38"/>
    <row r="319" ht="15.75" customHeight="1" s="38"/>
    <row r="320" ht="15.75" customHeight="1" s="38"/>
    <row r="321" ht="15.75" customHeight="1" s="38"/>
    <row r="322" ht="15.75" customHeight="1" s="38"/>
    <row r="323" ht="15.75" customHeight="1" s="38"/>
    <row r="324" ht="15.75" customHeight="1" s="38"/>
    <row r="325" ht="15.75" customHeight="1" s="38"/>
    <row r="326" ht="15.75" customHeight="1" s="38"/>
    <row r="327" ht="15.75" customHeight="1" s="38"/>
    <row r="328" ht="15.75" customHeight="1" s="38"/>
    <row r="329" ht="15.75" customHeight="1" s="38"/>
    <row r="330" ht="15.75" customHeight="1" s="38"/>
    <row r="331" ht="15.75" customHeight="1" s="38"/>
    <row r="332" ht="15.75" customHeight="1" s="38"/>
    <row r="333" ht="15.75" customHeight="1" s="38"/>
    <row r="334" ht="15.75" customHeight="1" s="38"/>
    <row r="335" ht="15.75" customHeight="1" s="38"/>
    <row r="336" ht="15.75" customHeight="1" s="38"/>
    <row r="337" ht="15.75" customHeight="1" s="38"/>
    <row r="338" ht="15.75" customHeight="1" s="38"/>
    <row r="339" ht="15.75" customHeight="1" s="38"/>
    <row r="340" ht="15.75" customHeight="1" s="38"/>
    <row r="341" ht="15.75" customHeight="1" s="38"/>
    <row r="342" ht="15.75" customHeight="1" s="38"/>
    <row r="343" ht="15.75" customHeight="1" s="38"/>
    <row r="344" ht="15.75" customHeight="1" s="38"/>
    <row r="345" ht="15.75" customHeight="1" s="38"/>
    <row r="346" ht="15.75" customHeight="1" s="38"/>
    <row r="347" ht="15.75" customHeight="1" s="38"/>
    <row r="348" ht="15.75" customHeight="1" s="38"/>
    <row r="349" ht="15.75" customHeight="1" s="38"/>
    <row r="350" ht="15.75" customHeight="1" s="38"/>
    <row r="351" ht="15.75" customHeight="1" s="38"/>
    <row r="352" ht="15.75" customHeight="1" s="38"/>
    <row r="353" ht="15.75" customHeight="1" s="38"/>
    <row r="354" ht="15.75" customHeight="1" s="38"/>
    <row r="355" ht="15.75" customHeight="1" s="38"/>
    <row r="356" ht="15.75" customHeight="1" s="38"/>
    <row r="357" ht="15.75" customHeight="1" s="38"/>
    <row r="358" ht="15.75" customHeight="1" s="38"/>
    <row r="359" ht="15.75" customHeight="1" s="38"/>
    <row r="360" ht="15.75" customHeight="1" s="38"/>
    <row r="361" ht="15.75" customHeight="1" s="38"/>
    <row r="362" ht="15.75" customHeight="1" s="38"/>
    <row r="363" ht="15.75" customHeight="1" s="38"/>
    <row r="364" ht="15.75" customHeight="1" s="38"/>
    <row r="365" ht="15.75" customHeight="1" s="38"/>
    <row r="366" ht="15.75" customHeight="1" s="38"/>
    <row r="367" ht="15.75" customHeight="1" s="38"/>
    <row r="368" ht="15.75" customHeight="1" s="38"/>
    <row r="369" ht="15.75" customHeight="1" s="38"/>
    <row r="370" ht="15.75" customHeight="1" s="38"/>
    <row r="371" ht="15.75" customHeight="1" s="38"/>
    <row r="372" ht="15.75" customHeight="1" s="38"/>
    <row r="373" ht="15.75" customHeight="1" s="38"/>
    <row r="374" ht="15.75" customHeight="1" s="38"/>
    <row r="375" ht="15.75" customHeight="1" s="38"/>
    <row r="376" ht="15.75" customHeight="1" s="38"/>
    <row r="377" ht="15.75" customHeight="1" s="38"/>
    <row r="378" ht="15.75" customHeight="1" s="38"/>
    <row r="379" ht="15.75" customHeight="1" s="38"/>
    <row r="380" ht="15.75" customHeight="1" s="38"/>
    <row r="381" ht="15.75" customHeight="1" s="38"/>
    <row r="382" ht="15.75" customHeight="1" s="38"/>
    <row r="383" ht="15.75" customHeight="1" s="38"/>
    <row r="384" ht="15.75" customHeight="1" s="38"/>
    <row r="385" ht="15.75" customHeight="1" s="38"/>
    <row r="386" ht="15.75" customHeight="1" s="38"/>
    <row r="387" ht="15.75" customHeight="1" s="38"/>
    <row r="388" ht="15.75" customHeight="1" s="38"/>
    <row r="389" ht="15.75" customHeight="1" s="38"/>
    <row r="390" ht="15.75" customHeight="1" s="38"/>
    <row r="391" ht="15.75" customHeight="1" s="38"/>
    <row r="392" ht="15.75" customHeight="1" s="38"/>
    <row r="393" ht="15.75" customHeight="1" s="38"/>
    <row r="394" ht="15.75" customHeight="1" s="38"/>
    <row r="395" ht="15.75" customHeight="1" s="38"/>
    <row r="396" ht="15.75" customHeight="1" s="38"/>
    <row r="397" ht="15.75" customHeight="1" s="38"/>
    <row r="398" ht="15.75" customHeight="1" s="38"/>
    <row r="399" ht="15.75" customHeight="1" s="38"/>
    <row r="400" ht="15.75" customHeight="1" s="38"/>
    <row r="401" ht="15.75" customHeight="1" s="38"/>
    <row r="402" ht="15.75" customHeight="1" s="38"/>
    <row r="403" ht="15.75" customHeight="1" s="38"/>
    <row r="404" ht="15.75" customHeight="1" s="38"/>
    <row r="405" ht="15.75" customHeight="1" s="38"/>
    <row r="406" ht="15.75" customHeight="1" s="38"/>
    <row r="407" ht="15.75" customHeight="1" s="38"/>
    <row r="408" ht="15.75" customHeight="1" s="38"/>
    <row r="409" ht="15.75" customHeight="1" s="38"/>
    <row r="410" ht="15.75" customHeight="1" s="38"/>
    <row r="411" ht="15.75" customHeight="1" s="38"/>
    <row r="412" ht="15.75" customHeight="1" s="38"/>
    <row r="413" ht="15.75" customHeight="1" s="38"/>
    <row r="414" ht="15.75" customHeight="1" s="38"/>
    <row r="415" ht="15.75" customHeight="1" s="38"/>
    <row r="416" ht="15.75" customHeight="1" s="38"/>
    <row r="417" ht="15.75" customHeight="1" s="38"/>
    <row r="418" ht="15.75" customHeight="1" s="38"/>
    <row r="419" ht="15.75" customHeight="1" s="38"/>
    <row r="420" ht="15.75" customHeight="1" s="38"/>
    <row r="421" ht="15.75" customHeight="1" s="38"/>
    <row r="422" ht="15.75" customHeight="1" s="38"/>
    <row r="423" ht="15.75" customHeight="1" s="38"/>
    <row r="424" ht="15.75" customHeight="1" s="38"/>
    <row r="425" ht="15.75" customHeight="1" s="38"/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  <row r="625" ht="15.75" customHeight="1" s="38"/>
    <row r="626" ht="15.75" customHeight="1" s="38"/>
    <row r="627" ht="15.75" customHeight="1" s="38"/>
    <row r="628" ht="15.75" customHeight="1" s="38"/>
    <row r="629" ht="15.75" customHeight="1" s="38"/>
    <row r="630" ht="15.75" customHeight="1" s="38"/>
    <row r="631" ht="15.75" customHeight="1" s="38"/>
    <row r="632" ht="15.75" customHeight="1" s="38"/>
    <row r="633" ht="15.75" customHeight="1" s="38"/>
    <row r="634" ht="15.75" customHeight="1" s="38"/>
    <row r="635" ht="15.75" customHeight="1" s="38"/>
    <row r="636" ht="15.75" customHeight="1" s="38"/>
    <row r="637" ht="15.75" customHeight="1" s="38"/>
    <row r="638" ht="15.75" customHeight="1" s="38"/>
    <row r="639" ht="15.75" customHeight="1" s="38"/>
    <row r="640" ht="15.75" customHeight="1" s="38"/>
    <row r="641" ht="15.75" customHeight="1" s="38"/>
    <row r="642" ht="15.75" customHeight="1" s="38"/>
    <row r="643" ht="15.75" customHeight="1" s="38"/>
    <row r="644" ht="15.75" customHeight="1" s="38"/>
    <row r="645" ht="15.75" customHeight="1" s="38"/>
    <row r="646" ht="15.75" customHeight="1" s="38"/>
    <row r="647" ht="15.75" customHeight="1" s="38"/>
    <row r="648" ht="15.75" customHeight="1" s="38"/>
    <row r="649" ht="15.75" customHeight="1" s="38"/>
    <row r="650" ht="15.75" customHeight="1" s="38"/>
    <row r="651" ht="15.75" customHeight="1" s="38"/>
    <row r="652" ht="15.75" customHeight="1" s="38"/>
    <row r="653" ht="15.75" customHeight="1" s="38"/>
    <row r="654" ht="15.75" customHeight="1" s="38"/>
    <row r="655" ht="15.75" customHeight="1" s="38"/>
    <row r="656" ht="15.75" customHeight="1" s="38"/>
    <row r="657" ht="15.75" customHeight="1" s="38"/>
    <row r="658" ht="15.75" customHeight="1" s="38"/>
    <row r="659" ht="15.75" customHeight="1" s="38"/>
    <row r="660" ht="15.75" customHeight="1" s="38"/>
    <row r="661" ht="15.75" customHeight="1" s="38"/>
    <row r="662" ht="15.75" customHeight="1" s="38"/>
    <row r="663" ht="15.75" customHeight="1" s="38"/>
    <row r="664" ht="15.75" customHeight="1" s="38"/>
    <row r="665" ht="15.75" customHeight="1" s="38"/>
    <row r="666" ht="15.75" customHeight="1" s="38"/>
    <row r="667" ht="15.75" customHeight="1" s="38"/>
    <row r="668" ht="15.75" customHeight="1" s="38"/>
    <row r="669" ht="15.75" customHeight="1" s="38"/>
    <row r="670" ht="15.75" customHeight="1" s="38"/>
    <row r="671" ht="15.75" customHeight="1" s="38"/>
    <row r="672" ht="15.75" customHeight="1" s="38"/>
    <row r="673" ht="15.75" customHeight="1" s="38"/>
    <row r="674" ht="15.75" customHeight="1" s="38"/>
    <row r="675" ht="15.75" customHeight="1" s="38"/>
    <row r="676" ht="15.75" customHeight="1" s="38"/>
    <row r="677" ht="15.75" customHeight="1" s="38"/>
    <row r="678" ht="15.75" customHeight="1" s="38"/>
    <row r="679" ht="15.75" customHeight="1" s="38"/>
    <row r="680" ht="15.75" customHeight="1" s="38"/>
    <row r="681" ht="15.75" customHeight="1" s="38"/>
    <row r="682" ht="15.75" customHeight="1" s="38"/>
    <row r="683" ht="15.75" customHeight="1" s="38"/>
    <row r="684" ht="15.75" customHeight="1" s="38"/>
    <row r="685" ht="15.75" customHeight="1" s="38"/>
    <row r="686" ht="15.75" customHeight="1" s="38"/>
    <row r="687" ht="15.75" customHeight="1" s="38"/>
    <row r="688" ht="15.75" customHeight="1" s="38"/>
    <row r="689" ht="15.75" customHeight="1" s="38"/>
    <row r="690" ht="15.75" customHeight="1" s="38"/>
    <row r="691" ht="15.75" customHeight="1" s="38"/>
    <row r="692" ht="15.75" customHeight="1" s="38"/>
    <row r="693" ht="15.75" customHeight="1" s="38"/>
    <row r="694" ht="15.75" customHeight="1" s="38"/>
    <row r="695" ht="15.75" customHeight="1" s="38"/>
    <row r="696" ht="15.75" customHeight="1" s="38"/>
    <row r="697" ht="15.75" customHeight="1" s="38"/>
    <row r="698" ht="15.75" customHeight="1" s="38"/>
    <row r="699" ht="15.75" customHeight="1" s="38"/>
    <row r="700" ht="15.75" customHeight="1" s="38"/>
    <row r="701" ht="15.75" customHeight="1" s="38"/>
    <row r="702" ht="15.75" customHeight="1" s="38"/>
    <row r="703" ht="15.75" customHeight="1" s="38"/>
    <row r="704" ht="15.75" customHeight="1" s="38"/>
    <row r="705" ht="15.75" customHeight="1" s="38"/>
    <row r="706" ht="15.75" customHeight="1" s="38"/>
    <row r="707" ht="15.75" customHeight="1" s="38"/>
    <row r="708" ht="15.75" customHeight="1" s="38"/>
    <row r="709" ht="15.75" customHeight="1" s="38"/>
    <row r="710" ht="15.75" customHeight="1" s="38"/>
    <row r="711" ht="15.75" customHeight="1" s="38"/>
    <row r="712" ht="15.75" customHeight="1" s="38"/>
    <row r="713" ht="15.75" customHeight="1" s="38"/>
    <row r="714" ht="15.75" customHeight="1" s="38"/>
    <row r="715" ht="15.75" customHeight="1" s="38"/>
    <row r="716" ht="15.75" customHeight="1" s="38"/>
    <row r="717" ht="15.75" customHeight="1" s="38"/>
    <row r="718" ht="15.75" customHeight="1" s="38"/>
    <row r="719" ht="15.75" customHeight="1" s="38"/>
    <row r="720" ht="15.75" customHeight="1" s="38"/>
    <row r="721" ht="15.75" customHeight="1" s="38"/>
    <row r="722" ht="15.75" customHeight="1" s="38"/>
    <row r="723" ht="15.75" customHeight="1" s="38"/>
    <row r="724" ht="15.75" customHeight="1" s="38"/>
    <row r="725" ht="15.75" customHeight="1" s="38"/>
    <row r="726" ht="15.75" customHeight="1" s="38"/>
    <row r="727" ht="15.75" customHeight="1" s="38"/>
    <row r="728" ht="15.75" customHeight="1" s="38"/>
    <row r="729" ht="15.75" customHeight="1" s="38"/>
    <row r="730" ht="15.75" customHeight="1" s="38"/>
    <row r="731" ht="15.75" customHeight="1" s="38"/>
    <row r="732" ht="15.75" customHeight="1" s="38"/>
    <row r="733" ht="15.75" customHeight="1" s="38"/>
    <row r="734" ht="15.75" customHeight="1" s="38"/>
    <row r="735" ht="15.75" customHeight="1" s="38"/>
    <row r="736" ht="15.75" customHeight="1" s="38"/>
    <row r="737" ht="15.75" customHeight="1" s="38"/>
    <row r="738" ht="15.75" customHeight="1" s="38"/>
    <row r="739" ht="15.75" customHeight="1" s="38"/>
    <row r="740" ht="15.75" customHeight="1" s="38"/>
    <row r="741" ht="15.75" customHeight="1" s="38"/>
    <row r="742" ht="15.75" customHeight="1" s="38"/>
    <row r="743" ht="15.75" customHeight="1" s="38"/>
    <row r="744" ht="15.75" customHeight="1" s="38"/>
    <row r="745" ht="15.75" customHeight="1" s="38"/>
    <row r="746" ht="15.75" customHeight="1" s="38"/>
    <row r="747" ht="15.75" customHeight="1" s="38"/>
    <row r="748" ht="15.75" customHeight="1" s="38"/>
    <row r="749" ht="15.75" customHeight="1" s="38"/>
    <row r="750" ht="15.75" customHeight="1" s="38"/>
    <row r="751" ht="15.75" customHeight="1" s="38"/>
    <row r="752" ht="15.75" customHeight="1" s="38"/>
    <row r="753" ht="15.75" customHeight="1" s="38"/>
    <row r="754" ht="15.75" customHeight="1" s="38"/>
    <row r="755" ht="15.75" customHeight="1" s="38"/>
    <row r="756" ht="15.75" customHeight="1" s="38"/>
    <row r="757" ht="15.75" customHeight="1" s="38"/>
    <row r="758" ht="15.75" customHeight="1" s="38"/>
    <row r="759" ht="15.75" customHeight="1" s="38"/>
    <row r="760" ht="15.75" customHeight="1" s="38"/>
    <row r="761" ht="15.75" customHeight="1" s="38"/>
    <row r="762" ht="15.75" customHeight="1" s="38"/>
    <row r="763" ht="15.75" customHeight="1" s="38"/>
    <row r="764" ht="15.75" customHeight="1" s="38"/>
    <row r="765" ht="15.75" customHeight="1" s="38"/>
    <row r="766" ht="15.75" customHeight="1" s="38"/>
    <row r="767" ht="15.75" customHeight="1" s="38"/>
    <row r="768" ht="15.75" customHeight="1" s="38"/>
    <row r="769" ht="15.75" customHeight="1" s="38"/>
    <row r="770" ht="15.75" customHeight="1" s="38"/>
    <row r="771" ht="15.75" customHeight="1" s="38"/>
    <row r="772" ht="15.75" customHeight="1" s="38"/>
    <row r="773" ht="15.75" customHeight="1" s="38"/>
    <row r="774" ht="15.75" customHeight="1" s="38"/>
    <row r="775" ht="15.75" customHeight="1" s="38"/>
    <row r="776" ht="15.75" customHeight="1" s="38"/>
    <row r="777" ht="15.75" customHeight="1" s="38"/>
    <row r="778" ht="15.75" customHeight="1" s="38"/>
    <row r="779" ht="15.75" customHeight="1" s="38"/>
    <row r="780" ht="15.75" customHeight="1" s="38"/>
    <row r="781" ht="15.75" customHeight="1" s="38"/>
    <row r="782" ht="15.75" customHeight="1" s="38"/>
    <row r="783" ht="15.75" customHeight="1" s="38"/>
    <row r="784" ht="15.75" customHeight="1" s="38"/>
    <row r="785" ht="15.75" customHeight="1" s="38"/>
    <row r="786" ht="15.75" customHeight="1" s="38"/>
    <row r="787" ht="15.75" customHeight="1" s="38"/>
    <row r="788" ht="15.75" customHeight="1" s="38"/>
    <row r="789" ht="15.75" customHeight="1" s="38"/>
    <row r="790" ht="15.75" customHeight="1" s="38"/>
    <row r="791" ht="15.75" customHeight="1" s="38"/>
    <row r="792" ht="15.75" customHeight="1" s="38"/>
    <row r="793" ht="15.75" customHeight="1" s="38"/>
    <row r="794" ht="15.75" customHeight="1" s="38"/>
    <row r="795" ht="15.75" customHeight="1" s="38"/>
    <row r="796" ht="15.75" customHeight="1" s="38"/>
    <row r="797" ht="15.75" customHeight="1" s="38"/>
    <row r="798" ht="15.75" customHeight="1" s="38"/>
    <row r="799" ht="15.75" customHeight="1" s="38"/>
    <row r="800" ht="15.75" customHeight="1" s="38"/>
    <row r="801" ht="15.75" customHeight="1" s="38"/>
    <row r="802" ht="15.75" customHeight="1" s="38"/>
    <row r="803" ht="15.75" customHeight="1" s="38"/>
    <row r="804" ht="15.75" customHeight="1" s="38"/>
    <row r="805" ht="15.75" customHeight="1" s="38"/>
    <row r="806" ht="15.75" customHeight="1" s="38"/>
    <row r="807" ht="15.75" customHeight="1" s="38"/>
    <row r="808" ht="15.75" customHeight="1" s="38"/>
    <row r="809" ht="15.75" customHeight="1" s="38"/>
    <row r="810" ht="15.75" customHeight="1" s="38"/>
    <row r="811" ht="15.75" customHeight="1" s="38"/>
    <row r="812" ht="15.75" customHeight="1" s="38"/>
    <row r="813" ht="15.75" customHeight="1" s="38"/>
    <row r="814" ht="15.75" customHeight="1" s="38"/>
    <row r="815" ht="15.75" customHeight="1" s="38"/>
    <row r="816" ht="15.75" customHeight="1" s="38"/>
    <row r="817" ht="15.75" customHeight="1" s="38"/>
    <row r="818" ht="15.75" customHeight="1" s="38"/>
    <row r="819" ht="15.75" customHeight="1" s="38"/>
    <row r="820" ht="15.75" customHeight="1" s="38"/>
    <row r="821" ht="15.75" customHeight="1" s="38"/>
    <row r="822" ht="15.75" customHeight="1" s="38"/>
    <row r="823" ht="15.75" customHeight="1" s="38"/>
    <row r="824" ht="15.75" customHeight="1" s="38"/>
    <row r="825" ht="15.75" customHeight="1" s="38"/>
    <row r="826" ht="15.75" customHeight="1" s="38"/>
    <row r="827" ht="15.75" customHeight="1" s="38"/>
    <row r="828" ht="15.75" customHeight="1" s="38"/>
    <row r="829" ht="15.75" customHeight="1" s="38"/>
    <row r="830" ht="15.75" customHeight="1" s="38"/>
    <row r="831" ht="15.75" customHeight="1" s="38"/>
    <row r="832" ht="15.75" customHeight="1" s="38"/>
    <row r="833" ht="15.75" customHeight="1" s="38"/>
    <row r="834" ht="15.75" customHeight="1" s="38"/>
    <row r="835" ht="15.75" customHeight="1" s="38"/>
    <row r="836" ht="15.75" customHeight="1" s="38"/>
    <row r="837" ht="15.75" customHeight="1" s="38"/>
    <row r="838" ht="15.75" customHeight="1" s="38"/>
    <row r="839" ht="15.75" customHeight="1" s="38"/>
    <row r="840" ht="15.75" customHeight="1" s="38"/>
    <row r="841" ht="15.75" customHeight="1" s="38"/>
    <row r="842" ht="15.75" customHeight="1" s="38"/>
    <row r="843" ht="15.75" customHeight="1" s="38"/>
    <row r="844" ht="15.75" customHeight="1" s="38"/>
    <row r="845" ht="15.75" customHeight="1" s="38"/>
    <row r="846" ht="15.75" customHeight="1" s="38"/>
    <row r="847" ht="15.75" customHeight="1" s="38"/>
    <row r="848" ht="15.75" customHeight="1" s="38"/>
    <row r="849" ht="15.75" customHeight="1" s="38"/>
    <row r="850" ht="15.75" customHeight="1" s="38"/>
    <row r="851" ht="15.75" customHeight="1" s="38"/>
    <row r="852" ht="15.75" customHeight="1" s="38"/>
    <row r="853" ht="15.75" customHeight="1" s="38"/>
    <row r="854" ht="15.75" customHeight="1" s="38"/>
    <row r="855" ht="15.75" customHeight="1" s="38"/>
    <row r="856" ht="15.75" customHeight="1" s="38"/>
    <row r="857" ht="15.75" customHeight="1" s="38"/>
    <row r="858" ht="15.75" customHeight="1" s="38"/>
    <row r="859" ht="15.75" customHeight="1" s="38"/>
    <row r="860" ht="15.75" customHeight="1" s="38"/>
    <row r="861" ht="15.75" customHeight="1" s="38"/>
    <row r="862" ht="15.75" customHeight="1" s="38"/>
    <row r="863" ht="15.75" customHeight="1" s="38"/>
    <row r="864" ht="15.75" customHeight="1" s="38"/>
    <row r="865" ht="15.75" customHeight="1" s="38"/>
    <row r="866" ht="15.75" customHeight="1" s="38"/>
    <row r="867" ht="15.75" customHeight="1" s="38"/>
    <row r="868" ht="15.75" customHeight="1" s="38"/>
    <row r="869" ht="15.75" customHeight="1" s="38"/>
    <row r="870" ht="15.75" customHeight="1" s="38"/>
    <row r="871" ht="15.75" customHeight="1" s="38"/>
    <row r="872" ht="15.75" customHeight="1" s="38"/>
    <row r="873" ht="15.75" customHeight="1" s="38"/>
    <row r="874" ht="15.75" customHeight="1" s="38"/>
    <row r="875" ht="15.75" customHeight="1" s="38"/>
    <row r="876" ht="15.75" customHeight="1" s="38"/>
    <row r="877" ht="15.75" customHeight="1" s="38"/>
    <row r="878" ht="15.75" customHeight="1" s="38"/>
    <row r="879" ht="15.75" customHeight="1" s="38"/>
    <row r="880" ht="15.75" customHeight="1" s="38"/>
    <row r="881" ht="15.75" customHeight="1" s="38"/>
    <row r="882" ht="15.75" customHeight="1" s="38"/>
    <row r="883" ht="15.75" customHeight="1" s="38"/>
    <row r="884" ht="15.75" customHeight="1" s="38"/>
    <row r="885" ht="15.75" customHeight="1" s="38"/>
    <row r="886" ht="15.75" customHeight="1" s="38"/>
    <row r="887" ht="15.75" customHeight="1" s="38"/>
    <row r="888" ht="15.75" customHeight="1" s="38"/>
    <row r="889" ht="15.75" customHeight="1" s="38"/>
    <row r="890" ht="15.75" customHeight="1" s="38"/>
    <row r="891" ht="15.75" customHeight="1" s="38"/>
    <row r="892" ht="15.75" customHeight="1" s="38"/>
    <row r="893" ht="15.75" customHeight="1" s="38"/>
    <row r="894" ht="15.75" customHeight="1" s="38"/>
    <row r="895" ht="15.75" customHeight="1" s="38"/>
    <row r="896" ht="15.75" customHeight="1" s="38"/>
    <row r="897" ht="15.75" customHeight="1" s="38"/>
    <row r="898" ht="15.75" customHeight="1" s="38"/>
    <row r="899" ht="15.75" customHeight="1" s="38"/>
    <row r="900" ht="15.75" customHeight="1" s="38"/>
    <row r="901" ht="15.75" customHeight="1" s="38"/>
    <row r="902" ht="15.75" customHeight="1" s="38"/>
    <row r="903" ht="15.75" customHeight="1" s="38"/>
    <row r="904" ht="15.75" customHeight="1" s="38"/>
    <row r="905" ht="15.75" customHeight="1" s="38"/>
    <row r="906" ht="15.75" customHeight="1" s="38"/>
    <row r="907" ht="15.75" customHeight="1" s="38"/>
    <row r="908" ht="15.75" customHeight="1" s="38"/>
    <row r="909" ht="15.75" customHeight="1" s="38"/>
    <row r="910" ht="15.75" customHeight="1" s="38"/>
    <row r="911" ht="15.75" customHeight="1" s="38"/>
    <row r="912" ht="15.75" customHeight="1" s="38"/>
    <row r="913" ht="15.75" customHeight="1" s="38"/>
    <row r="914" ht="15.75" customHeight="1" s="38"/>
    <row r="915" ht="15.75" customHeight="1" s="38"/>
    <row r="916" ht="15.75" customHeight="1" s="38"/>
    <row r="917" ht="15.75" customHeight="1" s="38"/>
    <row r="918" ht="15.75" customHeight="1" s="38"/>
    <row r="919" ht="15.75" customHeight="1" s="38"/>
    <row r="920" ht="15.75" customHeight="1" s="38"/>
    <row r="921" ht="15.75" customHeight="1" s="38"/>
    <row r="922" ht="15.75" customHeight="1" s="38"/>
    <row r="923" ht="15.75" customHeight="1" s="38"/>
    <row r="924" ht="15.75" customHeight="1" s="38"/>
    <row r="925" ht="15.75" customHeight="1" s="38"/>
    <row r="926" ht="15.75" customHeight="1" s="38"/>
    <row r="927" ht="15.75" customHeight="1" s="38"/>
    <row r="928" ht="15.75" customHeight="1" s="38"/>
    <row r="929" ht="15.75" customHeight="1" s="38"/>
    <row r="930" ht="15.75" customHeight="1" s="38"/>
    <row r="931" ht="15.75" customHeight="1" s="38"/>
    <row r="932" ht="15.75" customHeight="1" s="38"/>
    <row r="933" ht="15.75" customHeight="1" s="38"/>
    <row r="934" ht="15.75" customHeight="1" s="38"/>
    <row r="935" ht="15.75" customHeight="1" s="38"/>
    <row r="936" ht="15.75" customHeight="1" s="38"/>
    <row r="937" ht="15.75" customHeight="1" s="38"/>
    <row r="938" ht="15.75" customHeight="1" s="38"/>
    <row r="939" ht="15.75" customHeight="1" s="38"/>
    <row r="940" ht="15.75" customHeight="1" s="38"/>
    <row r="941" ht="15.75" customHeight="1" s="38"/>
    <row r="942" ht="15.75" customHeight="1" s="38"/>
    <row r="943" ht="15.75" customHeight="1" s="38"/>
    <row r="944" ht="15.75" customHeight="1" s="38"/>
    <row r="945" ht="15.75" customHeight="1" s="38"/>
    <row r="946" ht="15.75" customHeight="1" s="38"/>
    <row r="947" ht="15.75" customHeight="1" s="38"/>
    <row r="948" ht="15.75" customHeight="1" s="38"/>
    <row r="949" ht="15.75" customHeight="1" s="38"/>
    <row r="950" ht="15.75" customHeight="1" s="38"/>
    <row r="951" ht="15.75" customHeight="1" s="38"/>
    <row r="952" ht="15.75" customHeight="1" s="38"/>
    <row r="953" ht="15.75" customHeight="1" s="38"/>
    <row r="954" ht="15.75" customHeight="1" s="38"/>
    <row r="955" ht="15.75" customHeight="1" s="38"/>
    <row r="956" ht="15.75" customHeight="1" s="38"/>
    <row r="957" ht="15.75" customHeight="1" s="38"/>
    <row r="958" ht="15.75" customHeight="1" s="38"/>
    <row r="959" ht="15.75" customHeight="1" s="38"/>
    <row r="960" ht="15.75" customHeight="1" s="38"/>
    <row r="961" ht="15.75" customHeight="1" s="38"/>
    <row r="962" ht="15.75" customHeight="1" s="38"/>
    <row r="963" ht="15.75" customHeight="1" s="38"/>
    <row r="964" ht="15.75" customHeight="1" s="38"/>
    <row r="965" ht="15.75" customHeight="1" s="38"/>
    <row r="966" ht="15.75" customHeight="1" s="38"/>
    <row r="967" ht="15.75" customHeight="1" s="38"/>
    <row r="968" ht="15.75" customHeight="1" s="38"/>
    <row r="969" ht="15.75" customHeight="1" s="38"/>
    <row r="970" ht="15.75" customHeight="1" s="38"/>
    <row r="971" ht="15.75" customHeight="1" s="38"/>
    <row r="972" ht="15.75" customHeight="1" s="38"/>
    <row r="973" ht="15.75" customHeight="1" s="38"/>
    <row r="974" ht="15.75" customHeight="1" s="38"/>
    <row r="975" ht="15.75" customHeight="1" s="38"/>
    <row r="976" ht="15.75" customHeight="1" s="38"/>
    <row r="977" ht="15.75" customHeight="1" s="38"/>
    <row r="978" ht="15.75" customHeight="1" s="38"/>
    <row r="979" ht="15.75" customHeight="1" s="38"/>
    <row r="980" ht="15.75" customHeight="1" s="38"/>
    <row r="981" ht="15.75" customHeight="1" s="38"/>
    <row r="982" ht="15.75" customHeight="1" s="38"/>
    <row r="983" ht="15.75" customHeight="1" s="38"/>
    <row r="984" ht="15.75" customHeight="1" s="38"/>
    <row r="985" ht="15.75" customHeight="1" s="38"/>
    <row r="986" ht="15.75" customHeight="1" s="38"/>
    <row r="987" ht="15.75" customHeight="1" s="38"/>
    <row r="988" ht="15.75" customHeight="1" s="38"/>
    <row r="989" ht="15.75" customHeight="1" s="38"/>
    <row r="990" ht="15.75" customHeight="1" s="38"/>
    <row r="991" ht="15.75" customHeight="1" s="38"/>
    <row r="992" ht="15.75" customHeight="1" s="38"/>
    <row r="993" ht="15.75" customHeight="1" s="38"/>
    <row r="994" ht="15.75" customHeight="1" s="38"/>
    <row r="995" ht="15.75" customHeight="1" s="38"/>
    <row r="996" ht="15.75" customHeight="1" s="38"/>
    <row r="997" ht="15.75" customHeight="1" s="38"/>
    <row r="998" ht="15.75" customHeight="1" s="38"/>
    <row r="999" ht="15.75" customHeight="1" s="38"/>
    <row r="1000" ht="15.75" customHeight="1" s="3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2021-09-27T15:40:04Z</dcterms:created>
  <dcterms:modified xsi:type="dcterms:W3CDTF">2021-10-07T13:13:05Z</dcterms:modified>
</cp:coreProperties>
</file>