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ugmanuel/Downloads/"/>
    </mc:Choice>
  </mc:AlternateContent>
  <xr:revisionPtr revIDLastSave="0" documentId="13_ncr:1_{2E2CD312-929C-3144-B413-E0A5FEA5373C}" xr6:coauthVersionLast="45" xr6:coauthVersionMax="45" xr10:uidLastSave="{00000000-0000-0000-0000-000000000000}"/>
  <bookViews>
    <workbookView xWindow="38500" yWindow="460" windowWidth="44340" windowHeight="25680" xr2:uid="{00000000-000D-0000-FFFF-FFFF00000000}"/>
  </bookViews>
  <sheets>
    <sheet name="Depression Symtoms Harmonizat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" i="1"/>
  <c r="U3" i="1"/>
  <c r="U28" i="1" s="1"/>
  <c r="U4" i="1"/>
  <c r="U20" i="1"/>
  <c r="U21" i="1"/>
  <c r="U22" i="1"/>
  <c r="U23" i="1"/>
  <c r="U24" i="1"/>
  <c r="U25" i="1"/>
  <c r="U26" i="1"/>
  <c r="S3" i="1"/>
  <c r="S28" i="1" s="1"/>
  <c r="S4" i="1"/>
  <c r="S20" i="1"/>
  <c r="S21" i="1"/>
  <c r="S22" i="1"/>
  <c r="S23" i="1"/>
  <c r="S24" i="1"/>
  <c r="S25" i="1"/>
  <c r="S26" i="1"/>
  <c r="Q4" i="1"/>
  <c r="Q5" i="1"/>
  <c r="Q6" i="1"/>
  <c r="Q28" i="1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O4" i="1"/>
  <c r="O28" i="1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M4" i="1"/>
  <c r="M28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K4" i="1"/>
  <c r="K28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I4" i="1"/>
  <c r="I28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G4" i="1"/>
  <c r="G28" i="1" s="1"/>
  <c r="G20" i="1"/>
  <c r="G21" i="1"/>
  <c r="G22" i="1"/>
  <c r="G23" i="1"/>
  <c r="G24" i="1"/>
  <c r="G25" i="1"/>
  <c r="G26" i="1"/>
  <c r="E4" i="1"/>
  <c r="E28" i="1" s="1"/>
  <c r="E20" i="1"/>
  <c r="E21" i="1"/>
  <c r="E22" i="1"/>
  <c r="E23" i="1"/>
  <c r="E24" i="1"/>
  <c r="C20" i="1"/>
  <c r="C28" i="1" s="1"/>
  <c r="C21" i="1"/>
  <c r="C22" i="1"/>
  <c r="C23" i="1"/>
  <c r="Q2" i="1"/>
  <c r="O2" i="1"/>
  <c r="G2" i="1"/>
  <c r="C2" i="1"/>
</calcChain>
</file>

<file path=xl/sharedStrings.xml><?xml version="1.0" encoding="utf-8"?>
<sst xmlns="http://schemas.openxmlformats.org/spreadsheetml/2006/main" count="213" uniqueCount="211">
  <si>
    <t>Variable Description</t>
  </si>
  <si>
    <t>Notes</t>
  </si>
  <si>
    <t>Medication - anti-depressants (last month)</t>
  </si>
  <si>
    <t>CCHS2003: MEDC_1C in Master file. CCHS2005: Not stated category present in CCHS2001 not present.</t>
  </si>
  <si>
    <t>Frequency - felt depressed or very unhappy - past few weeks</t>
  </si>
  <si>
    <t>Optional module flag - Depression</t>
  </si>
  <si>
    <t>Felt sad / blue / depressed for 2 weeks or more in past year</t>
  </si>
  <si>
    <t>CCHS2001: DPSA_02 in master file. CCHS2003: DPSC_02 In master file</t>
  </si>
  <si>
    <t>Depressed - length of time feelings usually lasted</t>
  </si>
  <si>
    <t>CCHS2001: DPSA_03 in master file. CCHS2003: DPSC_03 in master file.</t>
  </si>
  <si>
    <t>Depressed - number of times felt this way</t>
  </si>
  <si>
    <t>CCHS2001: DPSA_04 in master file. CCHS2003: DPSC_04 in master file</t>
  </si>
  <si>
    <t>Depressed - lost interest in most things</t>
  </si>
  <si>
    <t>CCHS2001: DPSA_05 in master file. CCHS2003: DPSC_05 in master file</t>
  </si>
  <si>
    <t>Depressed - felt tired all of the time</t>
  </si>
  <si>
    <t>CCHS2001: DPSA_06 in master file. CCHS2003: DPSC_06 in master file</t>
  </si>
  <si>
    <t>Depressed - weight change</t>
  </si>
  <si>
    <t>CCHS2001: DPSA_07 in master file. CCHS2003: DPSC_07 in master file</t>
  </si>
  <si>
    <t>Depressed - weight change (amount)</t>
  </si>
  <si>
    <t>CCHS2001: DPSA_08A in master file. CCHS2003: DPSC_08A in master file</t>
  </si>
  <si>
    <t>Depressed - weight change (pounds or kilograms)</t>
  </si>
  <si>
    <t>CCHS2001: DPSA_08B in master file. CCHS2003: DPSC_08B in master file.</t>
  </si>
  <si>
    <t>Depressed - trouble falling asleep</t>
  </si>
  <si>
    <t xml:space="preserve"> CCHS2001: DPSA_09 in master file; Did not have a "Refusal" category compared to CCHS 2003, CCHS 2007-2008. CCHS2003: DPSC_09 in master file.  </t>
  </si>
  <si>
    <t>Depressed - frequency of trouble falling asleep</t>
  </si>
  <si>
    <t>CCHS2001: DPSA_10 in master file. CCHS2003: DPSC_10 in master file; Does not have a "Refusal" category compared to CCHS 2001.</t>
  </si>
  <si>
    <t>Depressed - trouble concentrating</t>
  </si>
  <si>
    <t>CCHS2001: DPSA_11 in master file. CCHS2003: DPSC_11 in master file.</t>
  </si>
  <si>
    <t>Depressed - felt down on self</t>
  </si>
  <si>
    <t>CCHS2001: DPSA_12 in master file. CCHS2003: DPSC_12 in master file.</t>
  </si>
  <si>
    <t>Depressed - thought a lot about death</t>
  </si>
  <si>
    <t>CCHS2001: DPSA_13 in master file. CCHS2003: DPSC_13 in master file.</t>
  </si>
  <si>
    <t>Depressed - number of weeks in the past 12 months</t>
  </si>
  <si>
    <t>CCHS2001: DPSA_14 in master file. CCHS2003: DPSC_14 in master file.</t>
  </si>
  <si>
    <t>Depressed - most recent month</t>
  </si>
  <si>
    <t>CCHS2001: DPSA_15 in master file. CCHS2003: DPSC_15 in master file</t>
  </si>
  <si>
    <t>Depression Scale - Short Form Score (D)</t>
  </si>
  <si>
    <t>Derived using the work from Kessler and Mroczek.</t>
  </si>
  <si>
    <t>Depression Scale - Predicted Probabiltiy (D)</t>
  </si>
  <si>
    <t>CCHS2003, CCHS2005: Is categorical compared to CCHS2001 where its continuous.</t>
  </si>
  <si>
    <t>Number of weeks last felt depressed - for &gt;  2 weeks - (D)</t>
  </si>
  <si>
    <t>CCHS2003, CCHS2005, CCHS2007, CCHS2009-2010, CCHS2010, CCHS2011 - 2012, CCHS2012, CCHS2013-2014, CCHS2014: ADMC_PRX = 1 (CCHS2003) &amp; ADME_PRX = 1 (CCHS2005) &amp; ADM_PRX = 1 (CCHS2007-2008, CCHS2009 - 2010, CCHS2010, CCHS2011 - 2012, CCHS2012, CCHS2013-2014, CCHS2014) was an additional condition for 99 (NS);  DPSCFOPT = 2 (CCHS2003) &amp; DPSEFOPT = 2 (CCHS2005) &amp; DPSFOPT = 2 (CCHS2007-2008) &amp; DODEP = 2 (CCHS2009-2010, CCHS2010, CCHS2011-2012, CCHS2012, CCHS2013-2014, CCHS2014)was an additional condition for 96 (NA).</t>
  </si>
  <si>
    <t>Specific month felt depressed - 2 weeks in a row - (D)</t>
  </si>
  <si>
    <t>Has a mood disorder</t>
  </si>
  <si>
    <t>Frequency - distress: felt sad/depressed - past month</t>
  </si>
  <si>
    <t>Frequency - distress: depressed/nothing cheers - past month</t>
  </si>
  <si>
    <t>DRGA_1D (31187)</t>
  </si>
  <si>
    <t>DPSADSF  (129042)</t>
  </si>
  <si>
    <t>DPSADPP (129042)</t>
  </si>
  <si>
    <t>DPSADWK (15367)</t>
  </si>
  <si>
    <t>DPSADMT (14754)</t>
  </si>
  <si>
    <t>CCHS 2001 (130880)</t>
  </si>
  <si>
    <t>CCHS 2003 (134072)</t>
  </si>
  <si>
    <t>DPSCDSF (52108)</t>
  </si>
  <si>
    <t>DPSCDPP (52108)</t>
  </si>
  <si>
    <t>DPSCDWK (6899)</t>
  </si>
  <si>
    <t>DPSCDMT (6692)</t>
  </si>
  <si>
    <t>MEDE_1D (9177)</t>
  </si>
  <si>
    <t>CCHS 2005 (132221)</t>
  </si>
  <si>
    <t>DPSEDSF (71234)</t>
  </si>
  <si>
    <t>DPSEDPP (71234)</t>
  </si>
  <si>
    <t>DPSEDWK (8956)</t>
  </si>
  <si>
    <t>DPSEDMT (8611)</t>
  </si>
  <si>
    <t>DISE_10G (66168)</t>
  </si>
  <si>
    <t>DISE_10H (66168)</t>
  </si>
  <si>
    <t>CCHS 2009 - 2010 (124188)</t>
  </si>
  <si>
    <t>DPS_02 (58471)</t>
  </si>
  <si>
    <t>DPS_03 (9212)</t>
  </si>
  <si>
    <t>DPS_04 (6330)</t>
  </si>
  <si>
    <t>DPS_05 (6082)</t>
  </si>
  <si>
    <t>DPS_06 (6082)</t>
  </si>
  <si>
    <t>DPS_07 (6082)</t>
  </si>
  <si>
    <t>DPS_08A (4228)</t>
  </si>
  <si>
    <t>DPS_08B (4228)</t>
  </si>
  <si>
    <t>DPS_09 (6082)</t>
  </si>
  <si>
    <t>DPS_10 (5072)</t>
  </si>
  <si>
    <t>DPS_11 (6082)</t>
  </si>
  <si>
    <t>DPS_12 (6082)</t>
  </si>
  <si>
    <t>DPS_13 (6082)</t>
  </si>
  <si>
    <t>DPS_14 (6036)</t>
  </si>
  <si>
    <t>DPS_15 (5818)</t>
  </si>
  <si>
    <t>DPSDSF (58471)</t>
  </si>
  <si>
    <t>DPSDPP (58471)</t>
  </si>
  <si>
    <t>DPSDWK (7240)</t>
  </si>
  <si>
    <t>DPSDMT (6981)</t>
  </si>
  <si>
    <t>DIS_10G (41520)</t>
  </si>
  <si>
    <t>DIS_10H (41520)</t>
  </si>
  <si>
    <t>CCHS 2010 (62909)</t>
  </si>
  <si>
    <t>DPS_02 (29653)</t>
  </si>
  <si>
    <t>DPS_03 (4754)</t>
  </si>
  <si>
    <t>DPS_04 (3293)</t>
  </si>
  <si>
    <t>DPS_05 (3165)</t>
  </si>
  <si>
    <t>DPS_06 (3165)</t>
  </si>
  <si>
    <t>DPS_07 (3165)</t>
  </si>
  <si>
    <t>DPS_08A (2199)</t>
  </si>
  <si>
    <t>DPS_08B (2199)</t>
  </si>
  <si>
    <t>DPS_09 (3165)</t>
  </si>
  <si>
    <t>DPS_10 (2651)</t>
  </si>
  <si>
    <t>DPS_11 (3165)</t>
  </si>
  <si>
    <t>DPS_12 (3165)</t>
  </si>
  <si>
    <t>DPS_13 (3165)</t>
  </si>
  <si>
    <t>DPS_14 (3140)</t>
  </si>
  <si>
    <t>DPS_15 (3020)</t>
  </si>
  <si>
    <t>DPSDSF (29653)</t>
  </si>
  <si>
    <t>DPSDPP (29653)</t>
  </si>
  <si>
    <t>DPSDWK (3751)</t>
  </si>
  <si>
    <t>DPSDMT (3612)</t>
  </si>
  <si>
    <t>DIS_10G (20929)</t>
  </si>
  <si>
    <t>DIS_10H (20929)</t>
  </si>
  <si>
    <t>CCHS 2007 - 2008 (131061)</t>
  </si>
  <si>
    <t>DPSFOPT (46131)</t>
  </si>
  <si>
    <t>DPS_02 (44302)</t>
  </si>
  <si>
    <t>DPS_03 (5936)</t>
  </si>
  <si>
    <t>DPS_04 (3322)</t>
  </si>
  <si>
    <t>DPS_05 (3131)</t>
  </si>
  <si>
    <t>DPS_06 (3125)</t>
  </si>
  <si>
    <t>DPS_07 (3086)</t>
  </si>
  <si>
    <t>DPS_08A (1489)</t>
  </si>
  <si>
    <t>DPS_08B (1489)</t>
  </si>
  <si>
    <t>DPS_09 (3075)</t>
  </si>
  <si>
    <t>DPS_10 (2241)</t>
  </si>
  <si>
    <t>DPS_11 (3059)</t>
  </si>
  <si>
    <t>DPS_12 (3046)</t>
  </si>
  <si>
    <t>DPS_13 (3028)</t>
  </si>
  <si>
    <t>DPS_14 (2911)</t>
  </si>
  <si>
    <t>DPS_15 (2670)</t>
  </si>
  <si>
    <t>DPSDSF (43977)</t>
  </si>
  <si>
    <t>DPSDPP (43977)</t>
  </si>
  <si>
    <t>DPSDWK (3705)</t>
  </si>
  <si>
    <t>DPSDMT (3409)</t>
  </si>
  <si>
    <t>CCC_280 (130816)</t>
  </si>
  <si>
    <t>DIS_10G (27464)</t>
  </si>
  <si>
    <t>DIS_10H (27440)</t>
  </si>
  <si>
    <t>MED_1D (23260)</t>
  </si>
  <si>
    <t>CCHS 2011 - 2012 (124929)</t>
  </si>
  <si>
    <t>DPS_02 (21975)</t>
  </si>
  <si>
    <t>DPS_03 (3525)</t>
  </si>
  <si>
    <t>DPS_04 (2395)</t>
  </si>
  <si>
    <t>DPS_05 (2297)</t>
  </si>
  <si>
    <t>DPS_06 (2297)</t>
  </si>
  <si>
    <t>DPS_07 (2297)</t>
  </si>
  <si>
    <t>DPS_09 (2297)</t>
  </si>
  <si>
    <t>DPS_10 (1907)</t>
  </si>
  <si>
    <t>DPS_11 (2297)</t>
  </si>
  <si>
    <t>DPS_12 (2297)</t>
  </si>
  <si>
    <t>DPS_13 (2297)</t>
  </si>
  <si>
    <t>DPS_14 (2288)</t>
  </si>
  <si>
    <t>DPS_15 (2205)</t>
  </si>
  <si>
    <t>DPSDSF (21975)</t>
  </si>
  <si>
    <t>DPSDPP (21975)</t>
  </si>
  <si>
    <t>DPSDWK (2784)</t>
  </si>
  <si>
    <t>DPSDMT (2682)</t>
  </si>
  <si>
    <t>DIS_10G (50076)</t>
  </si>
  <si>
    <t>DIS_10H (50076)</t>
  </si>
  <si>
    <t>DPS_08A (1564)</t>
  </si>
  <si>
    <t>DPS_08B (1564)</t>
  </si>
  <si>
    <t>CCHS 2012 (61707)</t>
  </si>
  <si>
    <t>MED_1D (11573)</t>
  </si>
  <si>
    <t>DPS_02 (16451)</t>
  </si>
  <si>
    <t>DPS_03 (2753)</t>
  </si>
  <si>
    <t>DPS_04 (1939)</t>
  </si>
  <si>
    <t>DPS_05 (1854)</t>
  </si>
  <si>
    <t>DPS_06 (1854)</t>
  </si>
  <si>
    <t>DPS_07 (1854)</t>
  </si>
  <si>
    <t>DPS_08A (1225)</t>
  </si>
  <si>
    <t>DPS_08B (1225)</t>
  </si>
  <si>
    <t>DPS_09 (1854)</t>
  </si>
  <si>
    <t>DPS_10 (1511)</t>
  </si>
  <si>
    <t>DPS_11 (1854)</t>
  </si>
  <si>
    <t>DPS_12 (1854)</t>
  </si>
  <si>
    <t>DPS_13 (1854)</t>
  </si>
  <si>
    <t>DPS_14 (1850)</t>
  </si>
  <si>
    <t>DPS_15 (1790)</t>
  </si>
  <si>
    <t>DPSDSF (16451)</t>
  </si>
  <si>
    <t>DPSDPP (16451)</t>
  </si>
  <si>
    <t>DPSDWK (2271)</t>
  </si>
  <si>
    <t>DPSDMT (2198)</t>
  </si>
  <si>
    <t>DIS_10G (24849)</t>
  </si>
  <si>
    <t>DIS_10H (24849)</t>
  </si>
  <si>
    <t>CCHS 2013 - 2014 (127462)</t>
  </si>
  <si>
    <t>MDB_4 (7371)</t>
  </si>
  <si>
    <t>DPSDSF (41943)</t>
  </si>
  <si>
    <t>DPSDPP (41943)</t>
  </si>
  <si>
    <t>DPSDWK (5892)</t>
  </si>
  <si>
    <t>DPSDMT (5680)</t>
  </si>
  <si>
    <t>DIS_10G (23298)</t>
  </si>
  <si>
    <t>DIS_10H (23298)</t>
  </si>
  <si>
    <t>CCHS 2014 (63522)</t>
  </si>
  <si>
    <t>MDB_4 (3654)</t>
  </si>
  <si>
    <t>DPSDSF (21014)</t>
  </si>
  <si>
    <t>DPSDPP (21014)</t>
  </si>
  <si>
    <t>DPSDWK (2972)</t>
  </si>
  <si>
    <t>DPSDMT (2876)</t>
  </si>
  <si>
    <t>DIS_10G (11599)</t>
  </si>
  <si>
    <t>DIS_10H (11599)</t>
  </si>
  <si>
    <t>DODEP -  - yes (21014)</t>
  </si>
  <si>
    <t>CCC_280 - no not applicable category (63522 )</t>
  </si>
  <si>
    <t>DODEP Yes -  (41943)</t>
  </si>
  <si>
    <t>CCC_280 - no not applicable category (127462)</t>
  </si>
  <si>
    <t>CCC_280  - no not applicable category (61707)</t>
  </si>
  <si>
    <t>CCC_280   - no not applicable category (124929)</t>
  </si>
  <si>
    <t>DODEP yes -  (21975)</t>
  </si>
  <si>
    <t>DODEP yes -  (58471)</t>
  </si>
  <si>
    <t>CCC_280  - no not applicable category (124188)</t>
  </si>
  <si>
    <t>DODEP Yes - (29653)</t>
  </si>
  <si>
    <t>DODEP Yes - (16451)</t>
  </si>
  <si>
    <t>DPSCFOPT yes -  (52108)</t>
  </si>
  <si>
    <t>CCCC_280 , not applicable category not present (134072)</t>
  </si>
  <si>
    <t>CCCE_280  not applicable category was not present (132221)</t>
  </si>
  <si>
    <t>DPSEFOPT yes - (71234 )</t>
  </si>
  <si>
    <t>Total (2001 to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</si>
</sst>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16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V4" sqref="V4"/>
    </sheetView>
  </sheetViews>
  <sheetFormatPr baseColWidth="10" defaultColWidth="8.83203125" defaultRowHeight="15" x14ac:dyDescent="0.2"/>
  <cols>
    <col min="1" max="1" width="29.1640625" style="1" customWidth="1"/>
    <col min="2" max="3" width="18" style="1" customWidth="1"/>
    <col min="4" max="5" width="17.6640625" style="1" customWidth="1"/>
    <col min="6" max="7" width="20.33203125" style="1" customWidth="1"/>
    <col min="8" max="9" width="22.5" style="1" customWidth="1"/>
    <col min="10" max="10" width="19.5" style="1" customWidth="1"/>
    <col min="11" max="11" width="19.5" style="2" customWidth="1"/>
    <col min="12" max="12" width="18.6640625" style="1" customWidth="1"/>
    <col min="13" max="13" width="18.6640625" style="2" customWidth="1"/>
    <col min="14" max="14" width="19.83203125" style="1" customWidth="1"/>
    <col min="15" max="15" width="19.83203125" style="2" customWidth="1"/>
    <col min="16" max="16" width="24.1640625" style="1" customWidth="1"/>
    <col min="17" max="17" width="24.1640625" style="2" customWidth="1"/>
    <col min="18" max="18" width="18.5" style="1" customWidth="1"/>
    <col min="19" max="19" width="18.5" style="2" customWidth="1"/>
    <col min="20" max="20" width="23.1640625" style="1" customWidth="1"/>
    <col min="21" max="21" width="23.1640625" style="2" customWidth="1"/>
    <col min="22" max="22" width="23.1640625" style="3" customWidth="1"/>
    <col min="23" max="23" width="81.5" style="1" customWidth="1"/>
  </cols>
  <sheetData>
    <row r="1" spans="1:23" ht="32" x14ac:dyDescent="0.2">
      <c r="A1" s="1" t="s">
        <v>0</v>
      </c>
      <c r="B1" s="1" t="s">
        <v>51</v>
      </c>
      <c r="D1" s="1" t="s">
        <v>52</v>
      </c>
      <c r="F1" s="1" t="s">
        <v>58</v>
      </c>
      <c r="H1" s="1" t="s">
        <v>109</v>
      </c>
      <c r="J1" s="1" t="s">
        <v>65</v>
      </c>
      <c r="L1" s="1" t="s">
        <v>87</v>
      </c>
      <c r="N1" s="1" t="s">
        <v>134</v>
      </c>
      <c r="P1" s="1" t="s">
        <v>156</v>
      </c>
      <c r="R1" s="1" t="s">
        <v>179</v>
      </c>
      <c r="T1" s="1" t="s">
        <v>187</v>
      </c>
      <c r="V1" s="3" t="s">
        <v>210</v>
      </c>
      <c r="W1" s="1" t="s">
        <v>1</v>
      </c>
    </row>
    <row r="2" spans="1:23" ht="32" x14ac:dyDescent="0.2">
      <c r="A2" s="1" t="s">
        <v>2</v>
      </c>
      <c r="B2" s="1" t="s">
        <v>46</v>
      </c>
      <c r="C2" s="2">
        <f>VALUE(MID(B2, FIND("(",B2)+1,FIND(")",B2)-FIND("(",B2)-1))</f>
        <v>31187</v>
      </c>
      <c r="E2" s="2"/>
      <c r="F2" s="1" t="s">
        <v>57</v>
      </c>
      <c r="G2" s="2">
        <f>VALUE(MID(F2, FIND("(",F2)+1,FIND(")",F2)-FIND("(",F2)-1))</f>
        <v>9177</v>
      </c>
      <c r="I2" s="2"/>
      <c r="N2" s="1" t="s">
        <v>133</v>
      </c>
      <c r="O2" s="2">
        <f>VALUE(MID(N2, FIND("(",N2)+1,FIND(")",N2)-FIND("(",N2)-1))</f>
        <v>23260</v>
      </c>
      <c r="P2" s="1" t="s">
        <v>157</v>
      </c>
      <c r="Q2" s="2">
        <f>VALUE(MID(P2, FIND("(",P2)+1,FIND(")",P2)-FIND("(",P2)-1))</f>
        <v>11573</v>
      </c>
      <c r="V2" s="3">
        <f>SUM(C2,E2,G2,I2,K2,O2,S2)</f>
        <v>63624</v>
      </c>
      <c r="W2" s="1" t="s">
        <v>3</v>
      </c>
    </row>
    <row r="3" spans="1:23" ht="32" x14ac:dyDescent="0.2">
      <c r="A3" s="1" t="s">
        <v>4</v>
      </c>
      <c r="C3" s="2"/>
      <c r="E3" s="2"/>
      <c r="G3" s="2"/>
      <c r="I3" s="2"/>
      <c r="R3" s="1" t="s">
        <v>180</v>
      </c>
      <c r="S3" s="2">
        <f t="shared" ref="S3:S26" si="0">VALUE(MID(R3, FIND("(",R3)+1,FIND(")",R3)-FIND("(",R3)-1))</f>
        <v>7371</v>
      </c>
      <c r="T3" s="1" t="s">
        <v>188</v>
      </c>
      <c r="U3" s="2">
        <f t="shared" ref="U3:U26" si="1">VALUE(MID(T3, FIND("(",T3)+1,FIND(")",T3)-FIND("(",T3)-1))</f>
        <v>3654</v>
      </c>
      <c r="V3" s="3">
        <f t="shared" ref="V3:V28" si="2">SUM(C3,E3,G3,I3,K3,O3,S3)</f>
        <v>7371</v>
      </c>
    </row>
    <row r="4" spans="1:23" ht="32" x14ac:dyDescent="0.2">
      <c r="A4" s="1" t="s">
        <v>5</v>
      </c>
      <c r="C4" s="2"/>
      <c r="D4" s="1" t="s">
        <v>206</v>
      </c>
      <c r="E4" s="2">
        <f t="shared" ref="E4:E24" si="3">VALUE(MID(D4, FIND("(",D4)+1,FIND(")",D4)-FIND("(",D4)-1))</f>
        <v>52108</v>
      </c>
      <c r="F4" s="1" t="s">
        <v>209</v>
      </c>
      <c r="G4" s="2">
        <f t="shared" ref="G4:G26" si="4">VALUE(MID(F4, FIND("(",F4)+1,FIND(")",F4)-FIND("(",F4)-1))</f>
        <v>71234</v>
      </c>
      <c r="H4" s="1" t="s">
        <v>110</v>
      </c>
      <c r="I4" s="2">
        <f t="shared" ref="I4:I26" si="5">VALUE(MID(H4, FIND("(",H4)+1,FIND(")",H4)-FIND("(",H4)-1))</f>
        <v>46131</v>
      </c>
      <c r="J4" s="1" t="s">
        <v>202</v>
      </c>
      <c r="K4" s="2">
        <f t="shared" ref="K4:K26" si="6">VALUE(MID(J4, FIND("(",J4)+1,FIND(")",J4)-FIND("(",J4)-1))</f>
        <v>58471</v>
      </c>
      <c r="L4" s="1" t="s">
        <v>204</v>
      </c>
      <c r="M4" s="2">
        <f t="shared" ref="M4:M26" si="7">VALUE(MID(L4, FIND("(",L4)+1,FIND(")",L4)-FIND("(",L4)-1))</f>
        <v>29653</v>
      </c>
      <c r="N4" s="1" t="s">
        <v>201</v>
      </c>
      <c r="O4" s="2">
        <f t="shared" ref="O4:O26" si="8">VALUE(MID(N4, FIND("(",N4)+1,FIND(")",N4)-FIND("(",N4)-1))</f>
        <v>21975</v>
      </c>
      <c r="P4" s="1" t="s">
        <v>205</v>
      </c>
      <c r="Q4" s="2">
        <f t="shared" ref="Q4:Q26" si="9">VALUE(MID(P4, FIND("(",P4)+1,FIND(")",P4)-FIND("(",P4)-1))</f>
        <v>16451</v>
      </c>
      <c r="R4" s="1" t="s">
        <v>197</v>
      </c>
      <c r="S4" s="2">
        <f t="shared" si="0"/>
        <v>41943</v>
      </c>
      <c r="T4" s="1" t="s">
        <v>195</v>
      </c>
      <c r="U4" s="2">
        <f t="shared" si="1"/>
        <v>21014</v>
      </c>
      <c r="V4" s="3">
        <f t="shared" si="2"/>
        <v>291862</v>
      </c>
    </row>
    <row r="5" spans="1:23" ht="32" x14ac:dyDescent="0.2">
      <c r="A5" s="1" t="s">
        <v>6</v>
      </c>
      <c r="C5" s="2"/>
      <c r="E5" s="2"/>
      <c r="G5" s="2"/>
      <c r="H5" s="1" t="s">
        <v>111</v>
      </c>
      <c r="I5" s="2">
        <f t="shared" si="5"/>
        <v>44302</v>
      </c>
      <c r="J5" s="1" t="s">
        <v>66</v>
      </c>
      <c r="K5" s="2">
        <f t="shared" si="6"/>
        <v>58471</v>
      </c>
      <c r="L5" s="1" t="s">
        <v>88</v>
      </c>
      <c r="M5" s="2">
        <f t="shared" si="7"/>
        <v>29653</v>
      </c>
      <c r="N5" s="1" t="s">
        <v>135</v>
      </c>
      <c r="O5" s="2">
        <f t="shared" si="8"/>
        <v>21975</v>
      </c>
      <c r="P5" s="1" t="s">
        <v>158</v>
      </c>
      <c r="Q5" s="2">
        <f t="shared" si="9"/>
        <v>16451</v>
      </c>
      <c r="V5" s="3">
        <f t="shared" si="2"/>
        <v>124748</v>
      </c>
      <c r="W5" s="1" t="s">
        <v>7</v>
      </c>
    </row>
    <row r="6" spans="1:23" ht="32" x14ac:dyDescent="0.2">
      <c r="A6" s="1" t="s">
        <v>8</v>
      </c>
      <c r="C6" s="2"/>
      <c r="E6" s="2"/>
      <c r="G6" s="2"/>
      <c r="H6" s="1" t="s">
        <v>112</v>
      </c>
      <c r="I6" s="2">
        <f t="shared" si="5"/>
        <v>5936</v>
      </c>
      <c r="J6" s="1" t="s">
        <v>67</v>
      </c>
      <c r="K6" s="2">
        <f t="shared" si="6"/>
        <v>9212</v>
      </c>
      <c r="L6" s="1" t="s">
        <v>89</v>
      </c>
      <c r="M6" s="2">
        <f t="shared" si="7"/>
        <v>4754</v>
      </c>
      <c r="N6" s="1" t="s">
        <v>136</v>
      </c>
      <c r="O6" s="2">
        <f t="shared" si="8"/>
        <v>3525</v>
      </c>
      <c r="P6" s="1" t="s">
        <v>159</v>
      </c>
      <c r="Q6" s="2">
        <f t="shared" si="9"/>
        <v>2753</v>
      </c>
      <c r="V6" s="3">
        <f t="shared" si="2"/>
        <v>18673</v>
      </c>
      <c r="W6" s="1" t="s">
        <v>9</v>
      </c>
    </row>
    <row r="7" spans="1:23" ht="32" x14ac:dyDescent="0.2">
      <c r="A7" s="1" t="s">
        <v>10</v>
      </c>
      <c r="C7" s="2"/>
      <c r="E7" s="2"/>
      <c r="G7" s="2"/>
      <c r="H7" s="1" t="s">
        <v>113</v>
      </c>
      <c r="I7" s="2">
        <f t="shared" si="5"/>
        <v>3322</v>
      </c>
      <c r="J7" s="1" t="s">
        <v>68</v>
      </c>
      <c r="K7" s="2">
        <f t="shared" si="6"/>
        <v>6330</v>
      </c>
      <c r="L7" s="1" t="s">
        <v>90</v>
      </c>
      <c r="M7" s="2">
        <f t="shared" si="7"/>
        <v>3293</v>
      </c>
      <c r="N7" s="1" t="s">
        <v>137</v>
      </c>
      <c r="O7" s="2">
        <f t="shared" si="8"/>
        <v>2395</v>
      </c>
      <c r="P7" s="1" t="s">
        <v>160</v>
      </c>
      <c r="Q7" s="2">
        <f t="shared" si="9"/>
        <v>1939</v>
      </c>
      <c r="V7" s="3">
        <f t="shared" si="2"/>
        <v>12047</v>
      </c>
      <c r="W7" s="1" t="s">
        <v>11</v>
      </c>
    </row>
    <row r="8" spans="1:23" ht="32" x14ac:dyDescent="0.2">
      <c r="A8" s="1" t="s">
        <v>12</v>
      </c>
      <c r="C8" s="2"/>
      <c r="E8" s="2"/>
      <c r="G8" s="2"/>
      <c r="H8" s="1" t="s">
        <v>114</v>
      </c>
      <c r="I8" s="2">
        <f t="shared" si="5"/>
        <v>3131</v>
      </c>
      <c r="J8" s="1" t="s">
        <v>69</v>
      </c>
      <c r="K8" s="2">
        <f t="shared" si="6"/>
        <v>6082</v>
      </c>
      <c r="L8" s="1" t="s">
        <v>91</v>
      </c>
      <c r="M8" s="2">
        <f t="shared" si="7"/>
        <v>3165</v>
      </c>
      <c r="N8" s="1" t="s">
        <v>138</v>
      </c>
      <c r="O8" s="2">
        <f t="shared" si="8"/>
        <v>2297</v>
      </c>
      <c r="P8" s="1" t="s">
        <v>161</v>
      </c>
      <c r="Q8" s="2">
        <f t="shared" si="9"/>
        <v>1854</v>
      </c>
      <c r="V8" s="3">
        <f t="shared" si="2"/>
        <v>11510</v>
      </c>
      <c r="W8" s="1" t="s">
        <v>13</v>
      </c>
    </row>
    <row r="9" spans="1:23" ht="16" x14ac:dyDescent="0.2">
      <c r="A9" s="1" t="s">
        <v>14</v>
      </c>
      <c r="C9" s="2"/>
      <c r="E9" s="2"/>
      <c r="G9" s="2"/>
      <c r="H9" s="1" t="s">
        <v>115</v>
      </c>
      <c r="I9" s="2">
        <f t="shared" si="5"/>
        <v>3125</v>
      </c>
      <c r="J9" s="1" t="s">
        <v>70</v>
      </c>
      <c r="K9" s="2">
        <f t="shared" si="6"/>
        <v>6082</v>
      </c>
      <c r="L9" s="1" t="s">
        <v>92</v>
      </c>
      <c r="M9" s="2">
        <f t="shared" si="7"/>
        <v>3165</v>
      </c>
      <c r="N9" s="1" t="s">
        <v>139</v>
      </c>
      <c r="O9" s="2">
        <f t="shared" si="8"/>
        <v>2297</v>
      </c>
      <c r="P9" s="1" t="s">
        <v>162</v>
      </c>
      <c r="Q9" s="2">
        <f t="shared" si="9"/>
        <v>1854</v>
      </c>
      <c r="V9" s="3">
        <f t="shared" si="2"/>
        <v>11504</v>
      </c>
      <c r="W9" s="1" t="s">
        <v>15</v>
      </c>
    </row>
    <row r="10" spans="1:23" ht="16" x14ac:dyDescent="0.2">
      <c r="A10" s="1" t="s">
        <v>16</v>
      </c>
      <c r="C10" s="2"/>
      <c r="E10" s="2"/>
      <c r="G10" s="2"/>
      <c r="H10" s="1" t="s">
        <v>116</v>
      </c>
      <c r="I10" s="2">
        <f t="shared" si="5"/>
        <v>3086</v>
      </c>
      <c r="J10" s="1" t="s">
        <v>71</v>
      </c>
      <c r="K10" s="2">
        <f t="shared" si="6"/>
        <v>6082</v>
      </c>
      <c r="L10" s="1" t="s">
        <v>93</v>
      </c>
      <c r="M10" s="2">
        <f t="shared" si="7"/>
        <v>3165</v>
      </c>
      <c r="N10" s="1" t="s">
        <v>140</v>
      </c>
      <c r="O10" s="2">
        <f t="shared" si="8"/>
        <v>2297</v>
      </c>
      <c r="P10" s="1" t="s">
        <v>163</v>
      </c>
      <c r="Q10" s="2">
        <f t="shared" si="9"/>
        <v>1854</v>
      </c>
      <c r="V10" s="3">
        <f t="shared" si="2"/>
        <v>11465</v>
      </c>
      <c r="W10" s="1" t="s">
        <v>17</v>
      </c>
    </row>
    <row r="11" spans="1:23" ht="16" x14ac:dyDescent="0.2">
      <c r="A11" s="1" t="s">
        <v>18</v>
      </c>
      <c r="C11" s="2"/>
      <c r="E11" s="2"/>
      <c r="G11" s="2"/>
      <c r="H11" s="1" t="s">
        <v>117</v>
      </c>
      <c r="I11" s="2">
        <f t="shared" si="5"/>
        <v>1489</v>
      </c>
      <c r="J11" s="1" t="s">
        <v>72</v>
      </c>
      <c r="K11" s="2">
        <f t="shared" si="6"/>
        <v>4228</v>
      </c>
      <c r="L11" s="1" t="s">
        <v>94</v>
      </c>
      <c r="M11" s="2">
        <f t="shared" si="7"/>
        <v>2199</v>
      </c>
      <c r="N11" s="1" t="s">
        <v>154</v>
      </c>
      <c r="O11" s="2">
        <f t="shared" si="8"/>
        <v>1564</v>
      </c>
      <c r="P11" s="1" t="s">
        <v>164</v>
      </c>
      <c r="Q11" s="2">
        <f t="shared" si="9"/>
        <v>1225</v>
      </c>
      <c r="V11" s="3">
        <f t="shared" si="2"/>
        <v>7281</v>
      </c>
      <c r="W11" s="1" t="s">
        <v>19</v>
      </c>
    </row>
    <row r="12" spans="1:23" ht="32" x14ac:dyDescent="0.2">
      <c r="A12" s="1" t="s">
        <v>20</v>
      </c>
      <c r="C12" s="2"/>
      <c r="E12" s="2"/>
      <c r="G12" s="2"/>
      <c r="H12" s="1" t="s">
        <v>118</v>
      </c>
      <c r="I12" s="2">
        <f t="shared" si="5"/>
        <v>1489</v>
      </c>
      <c r="J12" s="1" t="s">
        <v>73</v>
      </c>
      <c r="K12" s="2">
        <f t="shared" si="6"/>
        <v>4228</v>
      </c>
      <c r="L12" s="1" t="s">
        <v>95</v>
      </c>
      <c r="M12" s="2">
        <f t="shared" si="7"/>
        <v>2199</v>
      </c>
      <c r="N12" s="1" t="s">
        <v>155</v>
      </c>
      <c r="O12" s="2">
        <f t="shared" si="8"/>
        <v>1564</v>
      </c>
      <c r="P12" s="1" t="s">
        <v>165</v>
      </c>
      <c r="Q12" s="2">
        <f t="shared" si="9"/>
        <v>1225</v>
      </c>
      <c r="V12" s="3">
        <f t="shared" si="2"/>
        <v>7281</v>
      </c>
      <c r="W12" s="1" t="s">
        <v>21</v>
      </c>
    </row>
    <row r="13" spans="1:23" ht="32" x14ac:dyDescent="0.2">
      <c r="A13" s="1" t="s">
        <v>22</v>
      </c>
      <c r="C13" s="2"/>
      <c r="E13" s="2"/>
      <c r="G13" s="2"/>
      <c r="H13" s="1" t="s">
        <v>119</v>
      </c>
      <c r="I13" s="2">
        <f t="shared" si="5"/>
        <v>3075</v>
      </c>
      <c r="J13" s="1" t="s">
        <v>74</v>
      </c>
      <c r="K13" s="2">
        <f t="shared" si="6"/>
        <v>6082</v>
      </c>
      <c r="L13" s="1" t="s">
        <v>96</v>
      </c>
      <c r="M13" s="2">
        <f t="shared" si="7"/>
        <v>3165</v>
      </c>
      <c r="N13" s="1" t="s">
        <v>141</v>
      </c>
      <c r="O13" s="2">
        <f t="shared" si="8"/>
        <v>2297</v>
      </c>
      <c r="P13" s="1" t="s">
        <v>166</v>
      </c>
      <c r="Q13" s="2">
        <f t="shared" si="9"/>
        <v>1854</v>
      </c>
      <c r="V13" s="3">
        <f t="shared" si="2"/>
        <v>11454</v>
      </c>
      <c r="W13" s="1" t="s">
        <v>23</v>
      </c>
    </row>
    <row r="14" spans="1:23" ht="32" x14ac:dyDescent="0.2">
      <c r="A14" s="1" t="s">
        <v>24</v>
      </c>
      <c r="C14" s="2"/>
      <c r="E14" s="2"/>
      <c r="G14" s="2"/>
      <c r="H14" s="1" t="s">
        <v>120</v>
      </c>
      <c r="I14" s="2">
        <f t="shared" si="5"/>
        <v>2241</v>
      </c>
      <c r="J14" s="1" t="s">
        <v>75</v>
      </c>
      <c r="K14" s="2">
        <f t="shared" si="6"/>
        <v>5072</v>
      </c>
      <c r="L14" s="1" t="s">
        <v>97</v>
      </c>
      <c r="M14" s="2">
        <f t="shared" si="7"/>
        <v>2651</v>
      </c>
      <c r="N14" s="1" t="s">
        <v>142</v>
      </c>
      <c r="O14" s="2">
        <f t="shared" si="8"/>
        <v>1907</v>
      </c>
      <c r="P14" s="1" t="s">
        <v>167</v>
      </c>
      <c r="Q14" s="2">
        <f t="shared" si="9"/>
        <v>1511</v>
      </c>
      <c r="V14" s="3">
        <f t="shared" si="2"/>
        <v>9220</v>
      </c>
      <c r="W14" s="1" t="s">
        <v>25</v>
      </c>
    </row>
    <row r="15" spans="1:23" ht="16" x14ac:dyDescent="0.2">
      <c r="A15" s="1" t="s">
        <v>26</v>
      </c>
      <c r="C15" s="2"/>
      <c r="E15" s="2"/>
      <c r="G15" s="2"/>
      <c r="H15" s="1" t="s">
        <v>121</v>
      </c>
      <c r="I15" s="2">
        <f t="shared" si="5"/>
        <v>3059</v>
      </c>
      <c r="J15" s="1" t="s">
        <v>76</v>
      </c>
      <c r="K15" s="2">
        <f t="shared" si="6"/>
        <v>6082</v>
      </c>
      <c r="L15" s="1" t="s">
        <v>98</v>
      </c>
      <c r="M15" s="2">
        <f t="shared" si="7"/>
        <v>3165</v>
      </c>
      <c r="N15" s="1" t="s">
        <v>143</v>
      </c>
      <c r="O15" s="2">
        <f t="shared" si="8"/>
        <v>2297</v>
      </c>
      <c r="P15" s="1" t="s">
        <v>168</v>
      </c>
      <c r="Q15" s="2">
        <f t="shared" si="9"/>
        <v>1854</v>
      </c>
      <c r="V15" s="3">
        <f t="shared" si="2"/>
        <v>11438</v>
      </c>
      <c r="W15" s="1" t="s">
        <v>27</v>
      </c>
    </row>
    <row r="16" spans="1:23" ht="16" x14ac:dyDescent="0.2">
      <c r="A16" s="1" t="s">
        <v>28</v>
      </c>
      <c r="C16" s="2"/>
      <c r="E16" s="2"/>
      <c r="G16" s="2"/>
      <c r="H16" s="1" t="s">
        <v>122</v>
      </c>
      <c r="I16" s="2">
        <f t="shared" si="5"/>
        <v>3046</v>
      </c>
      <c r="J16" s="1" t="s">
        <v>77</v>
      </c>
      <c r="K16" s="2">
        <f t="shared" si="6"/>
        <v>6082</v>
      </c>
      <c r="L16" s="1" t="s">
        <v>99</v>
      </c>
      <c r="M16" s="2">
        <f t="shared" si="7"/>
        <v>3165</v>
      </c>
      <c r="N16" s="1" t="s">
        <v>144</v>
      </c>
      <c r="O16" s="2">
        <f t="shared" si="8"/>
        <v>2297</v>
      </c>
      <c r="P16" s="1" t="s">
        <v>169</v>
      </c>
      <c r="Q16" s="2">
        <f t="shared" si="9"/>
        <v>1854</v>
      </c>
      <c r="V16" s="3">
        <f t="shared" si="2"/>
        <v>11425</v>
      </c>
      <c r="W16" s="1" t="s">
        <v>29</v>
      </c>
    </row>
    <row r="17" spans="1:23" ht="32" x14ac:dyDescent="0.2">
      <c r="A17" s="1" t="s">
        <v>30</v>
      </c>
      <c r="C17" s="2"/>
      <c r="E17" s="2"/>
      <c r="G17" s="2"/>
      <c r="H17" s="1" t="s">
        <v>123</v>
      </c>
      <c r="I17" s="2">
        <f t="shared" si="5"/>
        <v>3028</v>
      </c>
      <c r="J17" s="1" t="s">
        <v>78</v>
      </c>
      <c r="K17" s="2">
        <f t="shared" si="6"/>
        <v>6082</v>
      </c>
      <c r="L17" s="1" t="s">
        <v>100</v>
      </c>
      <c r="M17" s="2">
        <f t="shared" si="7"/>
        <v>3165</v>
      </c>
      <c r="N17" s="1" t="s">
        <v>145</v>
      </c>
      <c r="O17" s="2">
        <f t="shared" si="8"/>
        <v>2297</v>
      </c>
      <c r="P17" s="1" t="s">
        <v>170</v>
      </c>
      <c r="Q17" s="2">
        <f t="shared" si="9"/>
        <v>1854</v>
      </c>
      <c r="V17" s="3">
        <f t="shared" si="2"/>
        <v>11407</v>
      </c>
      <c r="W17" s="1" t="s">
        <v>31</v>
      </c>
    </row>
    <row r="18" spans="1:23" ht="32" x14ac:dyDescent="0.2">
      <c r="A18" s="1" t="s">
        <v>32</v>
      </c>
      <c r="C18" s="2"/>
      <c r="E18" s="2"/>
      <c r="G18" s="2"/>
      <c r="H18" s="1" t="s">
        <v>124</v>
      </c>
      <c r="I18" s="2">
        <f t="shared" si="5"/>
        <v>2911</v>
      </c>
      <c r="J18" s="1" t="s">
        <v>79</v>
      </c>
      <c r="K18" s="2">
        <f t="shared" si="6"/>
        <v>6036</v>
      </c>
      <c r="L18" s="1" t="s">
        <v>101</v>
      </c>
      <c r="M18" s="2">
        <f t="shared" si="7"/>
        <v>3140</v>
      </c>
      <c r="N18" s="1" t="s">
        <v>146</v>
      </c>
      <c r="O18" s="2">
        <f t="shared" si="8"/>
        <v>2288</v>
      </c>
      <c r="P18" s="1" t="s">
        <v>171</v>
      </c>
      <c r="Q18" s="2">
        <f t="shared" si="9"/>
        <v>1850</v>
      </c>
      <c r="V18" s="3">
        <f t="shared" si="2"/>
        <v>11235</v>
      </c>
      <c r="W18" s="1" t="s">
        <v>33</v>
      </c>
    </row>
    <row r="19" spans="1:23" ht="16" x14ac:dyDescent="0.2">
      <c r="A19" s="1" t="s">
        <v>34</v>
      </c>
      <c r="C19" s="2"/>
      <c r="E19" s="2"/>
      <c r="G19" s="2"/>
      <c r="H19" s="1" t="s">
        <v>125</v>
      </c>
      <c r="I19" s="2">
        <f t="shared" si="5"/>
        <v>2670</v>
      </c>
      <c r="J19" s="1" t="s">
        <v>80</v>
      </c>
      <c r="K19" s="2">
        <f t="shared" si="6"/>
        <v>5818</v>
      </c>
      <c r="L19" s="1" t="s">
        <v>102</v>
      </c>
      <c r="M19" s="2">
        <f t="shared" si="7"/>
        <v>3020</v>
      </c>
      <c r="N19" s="1" t="s">
        <v>147</v>
      </c>
      <c r="O19" s="2">
        <f t="shared" si="8"/>
        <v>2205</v>
      </c>
      <c r="P19" s="1" t="s">
        <v>172</v>
      </c>
      <c r="Q19" s="2">
        <f t="shared" si="9"/>
        <v>1790</v>
      </c>
      <c r="V19" s="3">
        <f t="shared" si="2"/>
        <v>10693</v>
      </c>
      <c r="W19" s="1" t="s">
        <v>35</v>
      </c>
    </row>
    <row r="20" spans="1:23" ht="32" x14ac:dyDescent="0.2">
      <c r="A20" s="1" t="s">
        <v>36</v>
      </c>
      <c r="B20" s="1" t="s">
        <v>47</v>
      </c>
      <c r="C20" s="2">
        <f t="shared" ref="C20:C23" si="10">VALUE(MID(B20, FIND("(",B20)+1,FIND(")",B20)-FIND("(",B20)-1))</f>
        <v>129042</v>
      </c>
      <c r="D20" s="1" t="s">
        <v>53</v>
      </c>
      <c r="E20" s="2">
        <f t="shared" si="3"/>
        <v>52108</v>
      </c>
      <c r="F20" s="1" t="s">
        <v>59</v>
      </c>
      <c r="G20" s="2">
        <f t="shared" si="4"/>
        <v>71234</v>
      </c>
      <c r="H20" s="1" t="s">
        <v>126</v>
      </c>
      <c r="I20" s="2">
        <f t="shared" si="5"/>
        <v>43977</v>
      </c>
      <c r="J20" s="1" t="s">
        <v>81</v>
      </c>
      <c r="K20" s="2">
        <f t="shared" si="6"/>
        <v>58471</v>
      </c>
      <c r="L20" s="1" t="s">
        <v>103</v>
      </c>
      <c r="M20" s="2">
        <f t="shared" si="7"/>
        <v>29653</v>
      </c>
      <c r="N20" s="1" t="s">
        <v>148</v>
      </c>
      <c r="O20" s="2">
        <f t="shared" si="8"/>
        <v>21975</v>
      </c>
      <c r="P20" s="1" t="s">
        <v>173</v>
      </c>
      <c r="Q20" s="2">
        <f t="shared" si="9"/>
        <v>16451</v>
      </c>
      <c r="R20" s="1" t="s">
        <v>181</v>
      </c>
      <c r="S20" s="2">
        <f t="shared" si="0"/>
        <v>41943</v>
      </c>
      <c r="T20" s="1" t="s">
        <v>189</v>
      </c>
      <c r="U20" s="2">
        <f t="shared" si="1"/>
        <v>21014</v>
      </c>
      <c r="V20" s="3">
        <f t="shared" si="2"/>
        <v>418750</v>
      </c>
      <c r="W20" s="1" t="s">
        <v>37</v>
      </c>
    </row>
    <row r="21" spans="1:23" ht="32" x14ac:dyDescent="0.2">
      <c r="A21" s="1" t="s">
        <v>38</v>
      </c>
      <c r="B21" s="1" t="s">
        <v>48</v>
      </c>
      <c r="C21" s="2">
        <f t="shared" si="10"/>
        <v>129042</v>
      </c>
      <c r="D21" s="1" t="s">
        <v>54</v>
      </c>
      <c r="E21" s="2">
        <f t="shared" si="3"/>
        <v>52108</v>
      </c>
      <c r="F21" s="1" t="s">
        <v>60</v>
      </c>
      <c r="G21" s="2">
        <f t="shared" si="4"/>
        <v>71234</v>
      </c>
      <c r="H21" s="1" t="s">
        <v>127</v>
      </c>
      <c r="I21" s="2">
        <f t="shared" si="5"/>
        <v>43977</v>
      </c>
      <c r="J21" s="1" t="s">
        <v>82</v>
      </c>
      <c r="K21" s="2">
        <f t="shared" si="6"/>
        <v>58471</v>
      </c>
      <c r="L21" s="1" t="s">
        <v>104</v>
      </c>
      <c r="M21" s="2">
        <f t="shared" si="7"/>
        <v>29653</v>
      </c>
      <c r="N21" s="1" t="s">
        <v>149</v>
      </c>
      <c r="O21" s="2">
        <f t="shared" si="8"/>
        <v>21975</v>
      </c>
      <c r="P21" s="1" t="s">
        <v>174</v>
      </c>
      <c r="Q21" s="2">
        <f t="shared" si="9"/>
        <v>16451</v>
      </c>
      <c r="R21" s="1" t="s">
        <v>182</v>
      </c>
      <c r="S21" s="2">
        <f t="shared" si="0"/>
        <v>41943</v>
      </c>
      <c r="T21" s="1" t="s">
        <v>190</v>
      </c>
      <c r="U21" s="2">
        <f t="shared" si="1"/>
        <v>21014</v>
      </c>
      <c r="V21" s="3">
        <f t="shared" si="2"/>
        <v>418750</v>
      </c>
      <c r="W21" s="1" t="s">
        <v>39</v>
      </c>
    </row>
    <row r="22" spans="1:23" ht="96" x14ac:dyDescent="0.2">
      <c r="A22" s="1" t="s">
        <v>40</v>
      </c>
      <c r="B22" s="1" t="s">
        <v>49</v>
      </c>
      <c r="C22" s="2">
        <f t="shared" si="10"/>
        <v>15367</v>
      </c>
      <c r="D22" s="1" t="s">
        <v>55</v>
      </c>
      <c r="E22" s="2">
        <f t="shared" si="3"/>
        <v>6899</v>
      </c>
      <c r="F22" s="1" t="s">
        <v>61</v>
      </c>
      <c r="G22" s="2">
        <f t="shared" si="4"/>
        <v>8956</v>
      </c>
      <c r="H22" s="1" t="s">
        <v>128</v>
      </c>
      <c r="I22" s="2">
        <f t="shared" si="5"/>
        <v>3705</v>
      </c>
      <c r="J22" s="1" t="s">
        <v>83</v>
      </c>
      <c r="K22" s="2">
        <f t="shared" si="6"/>
        <v>7240</v>
      </c>
      <c r="L22" s="1" t="s">
        <v>105</v>
      </c>
      <c r="M22" s="2">
        <f t="shared" si="7"/>
        <v>3751</v>
      </c>
      <c r="N22" s="1" t="s">
        <v>150</v>
      </c>
      <c r="O22" s="2">
        <f t="shared" si="8"/>
        <v>2784</v>
      </c>
      <c r="P22" s="1" t="s">
        <v>175</v>
      </c>
      <c r="Q22" s="2">
        <f t="shared" si="9"/>
        <v>2271</v>
      </c>
      <c r="R22" s="1" t="s">
        <v>183</v>
      </c>
      <c r="S22" s="2">
        <f t="shared" si="0"/>
        <v>5892</v>
      </c>
      <c r="T22" s="1" t="s">
        <v>191</v>
      </c>
      <c r="U22" s="2">
        <f t="shared" si="1"/>
        <v>2972</v>
      </c>
      <c r="V22" s="3">
        <f t="shared" si="2"/>
        <v>50843</v>
      </c>
      <c r="W22" s="1" t="s">
        <v>41</v>
      </c>
    </row>
    <row r="23" spans="1:23" ht="32" x14ac:dyDescent="0.2">
      <c r="A23" s="1" t="s">
        <v>42</v>
      </c>
      <c r="B23" s="1" t="s">
        <v>50</v>
      </c>
      <c r="C23" s="2">
        <f t="shared" si="10"/>
        <v>14754</v>
      </c>
      <c r="D23" s="1" t="s">
        <v>56</v>
      </c>
      <c r="E23" s="2">
        <f t="shared" si="3"/>
        <v>6692</v>
      </c>
      <c r="F23" s="1" t="s">
        <v>62</v>
      </c>
      <c r="G23" s="2">
        <f t="shared" si="4"/>
        <v>8611</v>
      </c>
      <c r="H23" s="1" t="s">
        <v>129</v>
      </c>
      <c r="I23" s="2">
        <f t="shared" si="5"/>
        <v>3409</v>
      </c>
      <c r="J23" s="1" t="s">
        <v>84</v>
      </c>
      <c r="K23" s="2">
        <f t="shared" si="6"/>
        <v>6981</v>
      </c>
      <c r="L23" s="1" t="s">
        <v>106</v>
      </c>
      <c r="M23" s="2">
        <f t="shared" si="7"/>
        <v>3612</v>
      </c>
      <c r="N23" s="1" t="s">
        <v>151</v>
      </c>
      <c r="O23" s="2">
        <f t="shared" si="8"/>
        <v>2682</v>
      </c>
      <c r="P23" s="1" t="s">
        <v>176</v>
      </c>
      <c r="Q23" s="2">
        <f t="shared" si="9"/>
        <v>2198</v>
      </c>
      <c r="R23" s="1" t="s">
        <v>184</v>
      </c>
      <c r="S23" s="2">
        <f t="shared" si="0"/>
        <v>5680</v>
      </c>
      <c r="T23" s="1" t="s">
        <v>192</v>
      </c>
      <c r="U23" s="2">
        <f t="shared" si="1"/>
        <v>2876</v>
      </c>
      <c r="V23" s="3">
        <f t="shared" si="2"/>
        <v>48809</v>
      </c>
    </row>
    <row r="24" spans="1:23" ht="48" x14ac:dyDescent="0.2">
      <c r="A24" s="1" t="s">
        <v>43</v>
      </c>
      <c r="C24" s="2"/>
      <c r="D24" s="1" t="s">
        <v>207</v>
      </c>
      <c r="E24" s="2">
        <f t="shared" si="3"/>
        <v>134072</v>
      </c>
      <c r="F24" s="1" t="s">
        <v>208</v>
      </c>
      <c r="G24" s="2">
        <f t="shared" si="4"/>
        <v>132221</v>
      </c>
      <c r="H24" s="1" t="s">
        <v>130</v>
      </c>
      <c r="I24" s="2">
        <f t="shared" si="5"/>
        <v>130816</v>
      </c>
      <c r="J24" s="1" t="s">
        <v>203</v>
      </c>
      <c r="K24" s="2">
        <f t="shared" si="6"/>
        <v>124188</v>
      </c>
      <c r="L24" s="1" t="s">
        <v>203</v>
      </c>
      <c r="M24" s="2">
        <f t="shared" si="7"/>
        <v>124188</v>
      </c>
      <c r="N24" s="1" t="s">
        <v>200</v>
      </c>
      <c r="O24" s="2">
        <f t="shared" si="8"/>
        <v>124929</v>
      </c>
      <c r="P24" s="1" t="s">
        <v>199</v>
      </c>
      <c r="Q24" s="2">
        <f t="shared" si="9"/>
        <v>61707</v>
      </c>
      <c r="R24" s="1" t="s">
        <v>198</v>
      </c>
      <c r="S24" s="2">
        <f t="shared" si="0"/>
        <v>127462</v>
      </c>
      <c r="T24" s="1" t="s">
        <v>196</v>
      </c>
      <c r="U24" s="2">
        <f t="shared" si="1"/>
        <v>63522</v>
      </c>
      <c r="V24" s="3">
        <f t="shared" si="2"/>
        <v>773688</v>
      </c>
    </row>
    <row r="25" spans="1:23" ht="32" x14ac:dyDescent="0.2">
      <c r="A25" s="1" t="s">
        <v>44</v>
      </c>
      <c r="C25" s="2"/>
      <c r="E25" s="2"/>
      <c r="F25" s="1" t="s">
        <v>63</v>
      </c>
      <c r="G25" s="2">
        <f t="shared" si="4"/>
        <v>66168</v>
      </c>
      <c r="H25" s="1" t="s">
        <v>131</v>
      </c>
      <c r="I25" s="2">
        <f t="shared" si="5"/>
        <v>27464</v>
      </c>
      <c r="J25" s="1" t="s">
        <v>85</v>
      </c>
      <c r="K25" s="2">
        <f t="shared" si="6"/>
        <v>41520</v>
      </c>
      <c r="L25" s="1" t="s">
        <v>107</v>
      </c>
      <c r="M25" s="2">
        <f t="shared" si="7"/>
        <v>20929</v>
      </c>
      <c r="N25" s="1" t="s">
        <v>152</v>
      </c>
      <c r="O25" s="2">
        <f t="shared" si="8"/>
        <v>50076</v>
      </c>
      <c r="P25" s="1" t="s">
        <v>177</v>
      </c>
      <c r="Q25" s="2">
        <f t="shared" si="9"/>
        <v>24849</v>
      </c>
      <c r="R25" s="1" t="s">
        <v>185</v>
      </c>
      <c r="S25" s="2">
        <f t="shared" si="0"/>
        <v>23298</v>
      </c>
      <c r="T25" s="1" t="s">
        <v>193</v>
      </c>
      <c r="U25" s="2">
        <f t="shared" si="1"/>
        <v>11599</v>
      </c>
      <c r="V25" s="3">
        <f t="shared" si="2"/>
        <v>208526</v>
      </c>
    </row>
    <row r="26" spans="1:23" ht="48" x14ac:dyDescent="0.2">
      <c r="A26" s="1" t="s">
        <v>45</v>
      </c>
      <c r="C26" s="2"/>
      <c r="E26" s="2"/>
      <c r="F26" s="1" t="s">
        <v>64</v>
      </c>
      <c r="G26" s="2">
        <f t="shared" si="4"/>
        <v>66168</v>
      </c>
      <c r="H26" s="1" t="s">
        <v>132</v>
      </c>
      <c r="I26" s="2">
        <f t="shared" si="5"/>
        <v>27440</v>
      </c>
      <c r="J26" s="1" t="s">
        <v>86</v>
      </c>
      <c r="K26" s="2">
        <f t="shared" si="6"/>
        <v>41520</v>
      </c>
      <c r="L26" s="1" t="s">
        <v>108</v>
      </c>
      <c r="M26" s="2">
        <f t="shared" si="7"/>
        <v>20929</v>
      </c>
      <c r="N26" s="1" t="s">
        <v>153</v>
      </c>
      <c r="O26" s="2">
        <f t="shared" si="8"/>
        <v>50076</v>
      </c>
      <c r="P26" s="1" t="s">
        <v>178</v>
      </c>
      <c r="Q26" s="2">
        <f t="shared" si="9"/>
        <v>24849</v>
      </c>
      <c r="R26" s="1" t="s">
        <v>186</v>
      </c>
      <c r="S26" s="2">
        <f t="shared" si="0"/>
        <v>23298</v>
      </c>
      <c r="T26" s="1" t="s">
        <v>194</v>
      </c>
      <c r="U26" s="2">
        <f t="shared" si="1"/>
        <v>11599</v>
      </c>
      <c r="V26" s="3">
        <f t="shared" si="2"/>
        <v>208502</v>
      </c>
    </row>
    <row r="27" spans="1:23" x14ac:dyDescent="0.2">
      <c r="C27" s="2"/>
      <c r="E27" s="2"/>
      <c r="G27" s="2"/>
      <c r="I27" s="2"/>
      <c r="V27" s="3">
        <f t="shared" si="2"/>
        <v>0</v>
      </c>
    </row>
    <row r="28" spans="1:23" x14ac:dyDescent="0.2">
      <c r="C28" s="2">
        <f>SUM(C2:C26)</f>
        <v>319392</v>
      </c>
      <c r="D28" s="2"/>
      <c r="E28" s="2">
        <f t="shared" ref="E28:U28" si="11">SUM(E2:E26)</f>
        <v>303987</v>
      </c>
      <c r="F28" s="2"/>
      <c r="G28" s="2">
        <f t="shared" si="11"/>
        <v>505003</v>
      </c>
      <c r="H28" s="2"/>
      <c r="I28" s="2">
        <f t="shared" si="11"/>
        <v>412829</v>
      </c>
      <c r="J28" s="2"/>
      <c r="K28" s="2">
        <f t="shared" si="11"/>
        <v>538831</v>
      </c>
      <c r="L28" s="2"/>
      <c r="M28" s="2">
        <f t="shared" si="11"/>
        <v>335432</v>
      </c>
      <c r="N28" s="2"/>
      <c r="O28" s="2">
        <f t="shared" si="11"/>
        <v>373234</v>
      </c>
      <c r="P28" s="2"/>
      <c r="Q28" s="2">
        <f t="shared" si="11"/>
        <v>218522</v>
      </c>
      <c r="R28" s="2"/>
      <c r="S28" s="2">
        <f t="shared" si="11"/>
        <v>318830</v>
      </c>
      <c r="T28" s="2"/>
      <c r="U28" s="2">
        <f t="shared" si="11"/>
        <v>159264</v>
      </c>
      <c r="V28" s="3">
        <f t="shared" si="2"/>
        <v>2772106</v>
      </c>
    </row>
    <row r="30" spans="1:23" ht="32" x14ac:dyDescent="0.2">
      <c r="A30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Depression Symtoms Harmonizatio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 Manuel</cp:lastModifiedBy>
  <dcterms:created xsi:type="dcterms:W3CDTF">2020-08-31T18:17:21Z</dcterms:created>
  <dcterms:modified xsi:type="dcterms:W3CDTF">2020-11-13T11:40:08Z</dcterms:modified>
</cp:coreProperties>
</file>