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hermann/Documents/GitHub/Money/"/>
    </mc:Choice>
  </mc:AlternateContent>
  <xr:revisionPtr revIDLastSave="0" documentId="13_ncr:1_{4F8E1347-124D-A941-B61D-C7C41DA85E9A}" xr6:coauthVersionLast="28" xr6:coauthVersionMax="28" xr10:uidLastSave="{00000000-0000-0000-0000-000000000000}"/>
  <bookViews>
    <workbookView xWindow="220" yWindow="460" windowWidth="27940" windowHeight="15840" xr2:uid="{D96C4238-3DB7-EB4A-9DC3-2C3F0638F27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K124" i="1"/>
  <c r="K93" i="1"/>
  <c r="K102" i="1"/>
  <c r="K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N97" i="1"/>
  <c r="N98" i="1"/>
  <c r="N99" i="1"/>
  <c r="N100" i="1"/>
  <c r="N101" i="1"/>
  <c r="N102" i="1"/>
  <c r="H67" i="1"/>
  <c r="H68" i="1"/>
  <c r="H69" i="1"/>
  <c r="H70" i="1"/>
  <c r="H71" i="1"/>
  <c r="H72" i="1"/>
  <c r="H73" i="1"/>
  <c r="H74" i="1"/>
  <c r="H75" i="1"/>
  <c r="H76" i="1"/>
  <c r="H77" i="1"/>
  <c r="K74" i="1"/>
  <c r="K77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K63" i="1"/>
  <c r="K66" i="1"/>
  <c r="H78" i="1"/>
  <c r="H79" i="1"/>
  <c r="H80" i="1"/>
  <c r="H81" i="1"/>
  <c r="H82" i="1"/>
  <c r="H83" i="1"/>
  <c r="H84" i="1"/>
  <c r="H85" i="1"/>
  <c r="H86" i="1"/>
  <c r="H87" i="1"/>
  <c r="H88" i="1"/>
  <c r="H89" i="1"/>
  <c r="H16" i="1"/>
  <c r="H15" i="1"/>
  <c r="H14" i="1"/>
  <c r="H13" i="1"/>
  <c r="H12" i="1"/>
  <c r="H11" i="1"/>
  <c r="H4" i="1"/>
  <c r="H5" i="1"/>
  <c r="H9" i="1"/>
  <c r="H10" i="1"/>
  <c r="H17" i="1"/>
  <c r="K14" i="1"/>
  <c r="H43" i="1"/>
  <c r="H44" i="1"/>
  <c r="H45" i="1"/>
  <c r="H46" i="1"/>
  <c r="H47" i="1"/>
  <c r="H48" i="1"/>
  <c r="H49" i="1"/>
  <c r="H50" i="1"/>
  <c r="H51" i="1"/>
  <c r="H52" i="1"/>
  <c r="H53" i="1"/>
  <c r="K50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K39" i="1"/>
  <c r="H18" i="1"/>
  <c r="H19" i="1"/>
  <c r="H20" i="1"/>
  <c r="H21" i="1"/>
  <c r="H22" i="1"/>
  <c r="H23" i="1"/>
  <c r="H24" i="1"/>
  <c r="H25" i="1"/>
  <c r="H27" i="1"/>
  <c r="K24" i="1"/>
  <c r="K53" i="1"/>
  <c r="K42" i="1"/>
  <c r="K27" i="1"/>
  <c r="K17" i="1"/>
</calcChain>
</file>

<file path=xl/sharedStrings.xml><?xml version="1.0" encoding="utf-8"?>
<sst xmlns="http://schemas.openxmlformats.org/spreadsheetml/2006/main" count="291" uniqueCount="91">
  <si>
    <t>Date</t>
  </si>
  <si>
    <t>OUT</t>
  </si>
  <si>
    <t>IN</t>
  </si>
  <si>
    <t>CATEGORY</t>
  </si>
  <si>
    <t>F total</t>
  </si>
  <si>
    <t>BALANCE</t>
  </si>
  <si>
    <t>TOTAL</t>
  </si>
  <si>
    <t>FOOD</t>
  </si>
  <si>
    <t>sobe</t>
  </si>
  <si>
    <t>movie</t>
  </si>
  <si>
    <t>bowling(FHE)</t>
  </si>
  <si>
    <t>date</t>
  </si>
  <si>
    <t>ice skating</t>
  </si>
  <si>
    <t>parents</t>
  </si>
  <si>
    <t>deposit</t>
  </si>
  <si>
    <t>Reese's Deposit</t>
  </si>
  <si>
    <t>date?</t>
  </si>
  <si>
    <t>costa vida</t>
  </si>
  <si>
    <t>helmet?</t>
  </si>
  <si>
    <t>gas?</t>
  </si>
  <si>
    <t>date alyssa?</t>
  </si>
  <si>
    <t>walmart?</t>
  </si>
  <si>
    <t>Deseret Book?</t>
  </si>
  <si>
    <t>Helmet?</t>
  </si>
  <si>
    <t>rent</t>
  </si>
  <si>
    <t>usu?</t>
  </si>
  <si>
    <t>chick</t>
  </si>
  <si>
    <t>sonic</t>
  </si>
  <si>
    <t>tandoori date</t>
  </si>
  <si>
    <t>venmo</t>
  </si>
  <si>
    <t>charlies</t>
  </si>
  <si>
    <t>bowling</t>
  </si>
  <si>
    <t>Top Hat</t>
  </si>
  <si>
    <t>textbook online</t>
  </si>
  <si>
    <t>gas</t>
  </si>
  <si>
    <t>temple</t>
  </si>
  <si>
    <t>stacked date</t>
  </si>
  <si>
    <t>wendys(group)</t>
  </si>
  <si>
    <t>textbook</t>
  </si>
  <si>
    <t>venmo check</t>
  </si>
  <si>
    <t>textbook?</t>
  </si>
  <si>
    <t>texas roadhouse</t>
  </si>
  <si>
    <t>itunes</t>
  </si>
  <si>
    <t>Undies?</t>
  </si>
  <si>
    <t>January</t>
  </si>
  <si>
    <t>February</t>
  </si>
  <si>
    <t>Albertos</t>
  </si>
  <si>
    <t>wolfram alpha</t>
  </si>
  <si>
    <t>library panini</t>
  </si>
  <si>
    <t>burger king</t>
  </si>
  <si>
    <t>café rio</t>
  </si>
  <si>
    <t>USU?</t>
  </si>
  <si>
    <t>Parents</t>
  </si>
  <si>
    <t>taco bell</t>
  </si>
  <si>
    <t>beaver</t>
  </si>
  <si>
    <t>mcdonalds</t>
  </si>
  <si>
    <t>Grocery</t>
  </si>
  <si>
    <t>grocery?</t>
  </si>
  <si>
    <t xml:space="preserve">amazon seatle </t>
  </si>
  <si>
    <t>LD's</t>
  </si>
  <si>
    <t>cherry peak</t>
  </si>
  <si>
    <t>spotify</t>
  </si>
  <si>
    <t>pay pal</t>
  </si>
  <si>
    <t>tacos</t>
  </si>
  <si>
    <t>Burger King</t>
  </si>
  <si>
    <t>burger King</t>
  </si>
  <si>
    <t>Bridgerland?</t>
  </si>
  <si>
    <t>SDL</t>
  </si>
  <si>
    <t>Tacos</t>
  </si>
  <si>
    <t>Gas</t>
  </si>
  <si>
    <t>Usu panini</t>
  </si>
  <si>
    <t>Tucanos</t>
  </si>
  <si>
    <t>hair cut</t>
  </si>
  <si>
    <t>in-n-out</t>
  </si>
  <si>
    <t>Walmart cashback</t>
  </si>
  <si>
    <t>March</t>
  </si>
  <si>
    <t>chickfila</t>
  </si>
  <si>
    <t>grocery</t>
  </si>
  <si>
    <t>TOTAL SO FAR:</t>
  </si>
  <si>
    <t>TOTAL:</t>
  </si>
  <si>
    <t>JANUARY</t>
  </si>
  <si>
    <t>FEBRUARY</t>
  </si>
  <si>
    <t>MARCH</t>
  </si>
  <si>
    <t>fun</t>
  </si>
  <si>
    <t>food</t>
  </si>
  <si>
    <t>need</t>
  </si>
  <si>
    <t>?</t>
  </si>
  <si>
    <t>Category:</t>
  </si>
  <si>
    <t>eat out</t>
  </si>
  <si>
    <t>ice skating date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</si>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</sst>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2" xfId="0" applyBorder="1"/>
    <xf numFmtId="0" fontId="0" fillId="0" borderId="2" xfId="0" applyFill="1" applyBorder="1"/>
    <xf numFmtId="0" fontId="0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3299-33F5-9941-9C75-E88DF100DA22}">
  <dimension ref="A1:N258"/>
  <sheetViews>
    <sheetView tabSelected="1" topLeftCell="A234" zoomScale="110" workbookViewId="0">
      <selection activeCell="M135" sqref="M135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</row>
    <row r="2" spans="1:11" x14ac:dyDescent="0.2">
      <c r="J2">
        <v>3446.59</v>
      </c>
    </row>
    <row r="3" spans="1:11" x14ac:dyDescent="0.2">
      <c r="A3" t="s">
        <v>44</v>
      </c>
      <c r="B3">
        <v>9</v>
      </c>
      <c r="J3">
        <f t="shared" ref="J3:J34" si="0">J2-C3+G140</f>
        <v>4078.23</v>
      </c>
    </row>
    <row r="4" spans="1:11" x14ac:dyDescent="0.2">
      <c r="B4">
        <v>9</v>
      </c>
      <c r="C4">
        <v>3.99</v>
      </c>
      <c r="H4">
        <f>IF(M141="f",C4,)</f>
        <v>0</v>
      </c>
      <c r="J4">
        <f t="shared" si="0"/>
        <v>4074.2400000000002</v>
      </c>
    </row>
    <row r="5" spans="1:11" x14ac:dyDescent="0.2">
      <c r="B5">
        <v>9</v>
      </c>
      <c r="C5">
        <v>14.67</v>
      </c>
      <c r="H5" t="e">
        <f>IF(#REF!="f",C5,)</f>
        <v>#REF!</v>
      </c>
      <c r="J5">
        <f t="shared" si="0"/>
        <v>4059.57</v>
      </c>
    </row>
    <row r="6" spans="1:11" x14ac:dyDescent="0.2">
      <c r="B6">
        <v>10</v>
      </c>
      <c r="J6">
        <f t="shared" si="0"/>
        <v>4096.07</v>
      </c>
    </row>
    <row r="7" spans="1:11" x14ac:dyDescent="0.2">
      <c r="B7">
        <v>10</v>
      </c>
      <c r="J7">
        <f t="shared" si="0"/>
        <v>4096.42</v>
      </c>
    </row>
    <row r="8" spans="1:11" x14ac:dyDescent="0.2">
      <c r="B8">
        <v>10</v>
      </c>
      <c r="J8">
        <f t="shared" si="0"/>
        <v>4096.59</v>
      </c>
    </row>
    <row r="9" spans="1:11" x14ac:dyDescent="0.2">
      <c r="B9">
        <v>10</v>
      </c>
      <c r="C9">
        <v>43.75</v>
      </c>
      <c r="H9">
        <f>IF(M146="f",C9,)</f>
        <v>0</v>
      </c>
      <c r="J9">
        <f t="shared" si="0"/>
        <v>4052.84</v>
      </c>
    </row>
    <row r="10" spans="1:11" x14ac:dyDescent="0.2">
      <c r="B10">
        <v>10</v>
      </c>
      <c r="C10">
        <v>7.59</v>
      </c>
      <c r="H10">
        <f>IF(M147="f",C10,)</f>
        <v>0</v>
      </c>
      <c r="J10">
        <f t="shared" si="0"/>
        <v>4045.25</v>
      </c>
    </row>
    <row r="11" spans="1:11" x14ac:dyDescent="0.2">
      <c r="B11">
        <v>10</v>
      </c>
      <c r="C11">
        <v>102.69</v>
      </c>
      <c r="H11">
        <f>IF(M148="f",C11,)</f>
        <v>0</v>
      </c>
      <c r="J11">
        <f t="shared" si="0"/>
        <v>3942.56</v>
      </c>
    </row>
    <row r="12" spans="1:11" x14ac:dyDescent="0.2">
      <c r="B12">
        <v>10</v>
      </c>
      <c r="C12">
        <v>0.35</v>
      </c>
      <c r="H12">
        <f>IF(M149="f",C12,)</f>
        <v>0</v>
      </c>
      <c r="J12">
        <f t="shared" si="0"/>
        <v>3942.21</v>
      </c>
    </row>
    <row r="13" spans="1:11" x14ac:dyDescent="0.2">
      <c r="B13">
        <v>10</v>
      </c>
      <c r="C13">
        <v>0.17</v>
      </c>
      <c r="H13">
        <f>IF(M150="f",C13,)</f>
        <v>0</v>
      </c>
      <c r="J13">
        <f t="shared" si="0"/>
        <v>3942.04</v>
      </c>
      <c r="K13" t="s">
        <v>7</v>
      </c>
    </row>
    <row r="14" spans="1:11" x14ac:dyDescent="0.2">
      <c r="B14">
        <v>11</v>
      </c>
      <c r="C14">
        <v>69.95</v>
      </c>
      <c r="H14">
        <f>IF(M151="f",C14,)</f>
        <v>0</v>
      </c>
      <c r="J14">
        <f t="shared" si="0"/>
        <v>3872.09</v>
      </c>
      <c r="K14" t="e">
        <f>SUM(H3:H17)</f>
        <v>#REF!</v>
      </c>
    </row>
    <row r="15" spans="1:11" x14ac:dyDescent="0.2">
      <c r="B15">
        <v>11</v>
      </c>
      <c r="C15">
        <v>42</v>
      </c>
      <c r="H15">
        <f>IF(M152="f",C15,)</f>
        <v>0</v>
      </c>
      <c r="J15">
        <f t="shared" si="0"/>
        <v>3830.09</v>
      </c>
    </row>
    <row r="16" spans="1:11" x14ac:dyDescent="0.2">
      <c r="B16">
        <v>11</v>
      </c>
      <c r="C16">
        <v>87.75</v>
      </c>
      <c r="H16">
        <f>IF(M153="f",C16,)</f>
        <v>0</v>
      </c>
      <c r="J16">
        <f t="shared" si="0"/>
        <v>3742.34</v>
      </c>
      <c r="K16" t="s">
        <v>6</v>
      </c>
    </row>
    <row r="17" spans="2:11" ht="17" thickBot="1" x14ac:dyDescent="0.25">
      <c r="B17">
        <v>11</v>
      </c>
      <c r="C17">
        <v>20.49</v>
      </c>
      <c r="H17" t="e">
        <f>IF(#REF!="f",C17,)</f>
        <v>#REF!</v>
      </c>
      <c r="J17">
        <f t="shared" si="0"/>
        <v>3721.8500000000004</v>
      </c>
      <c r="K17">
        <f>SUM(C3:C17)</f>
        <v>393.4</v>
      </c>
    </row>
    <row r="18" spans="2:11" x14ac:dyDescent="0.2">
      <c r="B18" s="1">
        <v>16</v>
      </c>
      <c r="C18" s="1">
        <v>15.44</v>
      </c>
      <c r="G18" s="1"/>
      <c r="H18" s="1" t="e">
        <f>IF(#REF!="f",C18,)</f>
        <v>#REF!</v>
      </c>
      <c r="I18" s="1"/>
      <c r="J18" s="1">
        <f t="shared" si="0"/>
        <v>3706.4100000000003</v>
      </c>
    </row>
    <row r="19" spans="2:11" x14ac:dyDescent="0.2">
      <c r="B19">
        <v>16</v>
      </c>
      <c r="C19">
        <v>11.6</v>
      </c>
      <c r="H19" t="e">
        <f>IF(#REF!="f",C19,)</f>
        <v>#REF!</v>
      </c>
      <c r="J19">
        <f t="shared" si="0"/>
        <v>3694.8100000000004</v>
      </c>
    </row>
    <row r="20" spans="2:11" x14ac:dyDescent="0.2">
      <c r="B20">
        <v>16</v>
      </c>
      <c r="C20">
        <v>4</v>
      </c>
      <c r="H20">
        <f>IF(M157="f",C20,)</f>
        <v>0</v>
      </c>
      <c r="J20">
        <f t="shared" si="0"/>
        <v>3690.8100000000004</v>
      </c>
    </row>
    <row r="21" spans="2:11" x14ac:dyDescent="0.2">
      <c r="B21">
        <v>16</v>
      </c>
      <c r="C21">
        <v>22.86</v>
      </c>
      <c r="H21">
        <f>IF(M158="f",C21,)</f>
        <v>0</v>
      </c>
      <c r="J21">
        <f t="shared" si="0"/>
        <v>3667.9500000000003</v>
      </c>
    </row>
    <row r="22" spans="2:11" x14ac:dyDescent="0.2">
      <c r="B22">
        <v>16</v>
      </c>
      <c r="C22">
        <v>20</v>
      </c>
      <c r="H22">
        <f>IF(M159="f",C22,)</f>
        <v>0</v>
      </c>
      <c r="J22">
        <f t="shared" si="0"/>
        <v>3647.9500000000003</v>
      </c>
    </row>
    <row r="23" spans="2:11" x14ac:dyDescent="0.2">
      <c r="B23">
        <v>16</v>
      </c>
      <c r="C23">
        <v>27.72</v>
      </c>
      <c r="H23">
        <f>IF(M160="f",C23,)</f>
        <v>0</v>
      </c>
      <c r="J23">
        <f t="shared" si="0"/>
        <v>3620.2300000000005</v>
      </c>
      <c r="K23" t="s">
        <v>7</v>
      </c>
    </row>
    <row r="24" spans="2:11" x14ac:dyDescent="0.2">
      <c r="B24">
        <v>16</v>
      </c>
      <c r="C24">
        <v>11</v>
      </c>
      <c r="H24">
        <f>IF(M161="f",C24,)</f>
        <v>0</v>
      </c>
      <c r="J24">
        <f t="shared" si="0"/>
        <v>3609.2300000000005</v>
      </c>
      <c r="K24" t="e">
        <f>SUM(H18:H27)</f>
        <v>#REF!</v>
      </c>
    </row>
    <row r="25" spans="2:11" x14ac:dyDescent="0.2">
      <c r="B25">
        <v>17</v>
      </c>
      <c r="C25">
        <v>3.55</v>
      </c>
      <c r="H25" t="e">
        <f>IF(#REF!="f",C25,)</f>
        <v>#REF!</v>
      </c>
      <c r="J25">
        <f t="shared" si="0"/>
        <v>3605.6800000000003</v>
      </c>
    </row>
    <row r="26" spans="2:11" x14ac:dyDescent="0.2">
      <c r="B26">
        <v>19</v>
      </c>
      <c r="J26">
        <f t="shared" si="0"/>
        <v>3638.6800000000003</v>
      </c>
      <c r="K26" t="s">
        <v>6</v>
      </c>
    </row>
    <row r="27" spans="2:11" ht="17" thickBot="1" x14ac:dyDescent="0.25">
      <c r="B27">
        <v>19</v>
      </c>
      <c r="C27">
        <v>11.44</v>
      </c>
      <c r="H27" t="e">
        <f>IF(#REF!="f",C27,)</f>
        <v>#REF!</v>
      </c>
      <c r="J27">
        <f t="shared" si="0"/>
        <v>3627.2400000000002</v>
      </c>
      <c r="K27">
        <f>SUM(C18:C27)</f>
        <v>127.61</v>
      </c>
    </row>
    <row r="28" spans="2:11" x14ac:dyDescent="0.2">
      <c r="B28" s="1">
        <v>22</v>
      </c>
      <c r="C28" s="1">
        <v>10.63</v>
      </c>
      <c r="G28" s="1"/>
      <c r="H28" s="1" t="e">
        <f>IF(#REF!="f",C28,)</f>
        <v>#REF!</v>
      </c>
      <c r="I28" s="1"/>
      <c r="J28" s="1">
        <f t="shared" si="0"/>
        <v>3616.61</v>
      </c>
    </row>
    <row r="29" spans="2:11" x14ac:dyDescent="0.2">
      <c r="B29">
        <v>22</v>
      </c>
      <c r="C29">
        <v>8</v>
      </c>
      <c r="H29">
        <f>IF(M166="f",C29,)</f>
        <v>0</v>
      </c>
      <c r="J29">
        <f t="shared" si="0"/>
        <v>3608.61</v>
      </c>
    </row>
    <row r="30" spans="2:11" x14ac:dyDescent="0.2">
      <c r="B30">
        <v>22</v>
      </c>
      <c r="C30">
        <v>3.07</v>
      </c>
      <c r="H30">
        <f>IF(M167="f",C30,)</f>
        <v>0</v>
      </c>
      <c r="J30">
        <f t="shared" si="0"/>
        <v>3605.54</v>
      </c>
    </row>
    <row r="31" spans="2:11" x14ac:dyDescent="0.2">
      <c r="B31">
        <v>22</v>
      </c>
      <c r="C31">
        <v>34.01</v>
      </c>
      <c r="H31" t="e">
        <f>IF(#REF!="f",C31,)</f>
        <v>#REF!</v>
      </c>
      <c r="J31">
        <f t="shared" si="0"/>
        <v>3571.5299999999997</v>
      </c>
    </row>
    <row r="32" spans="2:11" x14ac:dyDescent="0.2">
      <c r="B32">
        <v>22</v>
      </c>
      <c r="C32">
        <v>2.5499999999999998</v>
      </c>
      <c r="H32" t="e">
        <f>IF(#REF!="f",C32,)</f>
        <v>#REF!</v>
      </c>
      <c r="J32">
        <f t="shared" si="0"/>
        <v>3568.9799999999996</v>
      </c>
    </row>
    <row r="33" spans="2:12" x14ac:dyDescent="0.2">
      <c r="B33">
        <v>22</v>
      </c>
      <c r="C33">
        <v>4.04</v>
      </c>
      <c r="H33" t="e">
        <f>IF(#REF!="f",C33,)</f>
        <v>#REF!</v>
      </c>
      <c r="J33">
        <f t="shared" si="0"/>
        <v>3564.9399999999996</v>
      </c>
    </row>
    <row r="34" spans="2:12" x14ac:dyDescent="0.2">
      <c r="B34">
        <v>23</v>
      </c>
      <c r="J34">
        <f t="shared" si="0"/>
        <v>3629.9399999999996</v>
      </c>
    </row>
    <row r="35" spans="2:12" x14ac:dyDescent="0.2">
      <c r="B35">
        <v>23</v>
      </c>
      <c r="C35" s="8">
        <v>8.31</v>
      </c>
      <c r="H35">
        <f>IF(M172="f",C35,)</f>
        <v>0</v>
      </c>
      <c r="J35">
        <f t="shared" ref="J35:J66" si="1">J34-C35+G172</f>
        <v>3621.6299999999997</v>
      </c>
    </row>
    <row r="36" spans="2:12" x14ac:dyDescent="0.2">
      <c r="B36">
        <v>23</v>
      </c>
      <c r="C36">
        <v>297.5</v>
      </c>
      <c r="H36">
        <f>IF(M173="f",C36,)</f>
        <v>0</v>
      </c>
      <c r="J36">
        <f t="shared" si="1"/>
        <v>3324.1299999999997</v>
      </c>
    </row>
    <row r="37" spans="2:12" x14ac:dyDescent="0.2">
      <c r="B37">
        <v>24</v>
      </c>
      <c r="C37">
        <v>4.3</v>
      </c>
      <c r="H37">
        <f>IF(M174="f",C37,)</f>
        <v>0</v>
      </c>
      <c r="J37">
        <f t="shared" si="1"/>
        <v>3319.8299999999995</v>
      </c>
    </row>
    <row r="38" spans="2:12" x14ac:dyDescent="0.2">
      <c r="B38">
        <v>24</v>
      </c>
      <c r="C38">
        <v>20.91</v>
      </c>
      <c r="H38">
        <f>IF(M175="f",C38,)</f>
        <v>0</v>
      </c>
      <c r="J38">
        <f t="shared" si="1"/>
        <v>3298.9199999999996</v>
      </c>
      <c r="K38" t="s">
        <v>7</v>
      </c>
    </row>
    <row r="39" spans="2:12" x14ac:dyDescent="0.2">
      <c r="B39">
        <v>25</v>
      </c>
      <c r="C39">
        <v>20.64</v>
      </c>
      <c r="H39">
        <f>IF(M176="f",C39,)</f>
        <v>0</v>
      </c>
      <c r="J39">
        <f t="shared" si="1"/>
        <v>3278.2799999999997</v>
      </c>
      <c r="K39" t="e">
        <f>SUM(H28:H42)</f>
        <v>#REF!</v>
      </c>
      <c r="L39" s="2"/>
    </row>
    <row r="40" spans="2:12" x14ac:dyDescent="0.2">
      <c r="B40">
        <v>26</v>
      </c>
      <c r="C40">
        <v>5</v>
      </c>
      <c r="H40">
        <f>IF(M177="f",C40,)</f>
        <v>0</v>
      </c>
      <c r="J40">
        <f t="shared" si="1"/>
        <v>3273.2799999999997</v>
      </c>
    </row>
    <row r="41" spans="2:12" x14ac:dyDescent="0.2">
      <c r="B41">
        <v>26</v>
      </c>
      <c r="C41">
        <v>10.39</v>
      </c>
      <c r="H41">
        <f>IF(M178="f",C41,)</f>
        <v>0</v>
      </c>
      <c r="J41">
        <f t="shared" si="1"/>
        <v>3262.89</v>
      </c>
      <c r="K41" t="s">
        <v>6</v>
      </c>
    </row>
    <row r="42" spans="2:12" ht="17" thickBot="1" x14ac:dyDescent="0.25">
      <c r="B42">
        <v>26</v>
      </c>
      <c r="C42">
        <v>14.1</v>
      </c>
      <c r="H42">
        <f>IF(M179="f",C42,)</f>
        <v>0</v>
      </c>
      <c r="J42">
        <f t="shared" si="1"/>
        <v>3248.79</v>
      </c>
      <c r="K42">
        <f>SUM(C28:C42)</f>
        <v>443.45000000000005</v>
      </c>
    </row>
    <row r="43" spans="2:12" x14ac:dyDescent="0.2">
      <c r="B43" s="1">
        <v>29</v>
      </c>
      <c r="C43" s="11">
        <v>5.99</v>
      </c>
      <c r="G43" s="1"/>
      <c r="H43" s="1">
        <f>IF(M180="f",C43,)</f>
        <v>0</v>
      </c>
      <c r="I43" s="1"/>
      <c r="J43" s="1">
        <f t="shared" si="1"/>
        <v>3242.8</v>
      </c>
    </row>
    <row r="44" spans="2:12" x14ac:dyDescent="0.2">
      <c r="B44">
        <v>29</v>
      </c>
      <c r="C44">
        <v>14</v>
      </c>
      <c r="H44">
        <f>IF(M181="f",C44,)</f>
        <v>0</v>
      </c>
      <c r="J44">
        <f t="shared" si="1"/>
        <v>3228.8</v>
      </c>
    </row>
    <row r="45" spans="2:12" x14ac:dyDescent="0.2">
      <c r="B45">
        <v>29</v>
      </c>
      <c r="C45">
        <v>5.75</v>
      </c>
      <c r="H45">
        <f>IF(M182="f",C45,)</f>
        <v>0</v>
      </c>
      <c r="J45">
        <f t="shared" si="1"/>
        <v>3223.05</v>
      </c>
    </row>
    <row r="46" spans="2:12" x14ac:dyDescent="0.2">
      <c r="B46">
        <v>29</v>
      </c>
      <c r="C46">
        <v>19.23</v>
      </c>
      <c r="H46" t="e">
        <f>IF(#REF!="f",C46,)</f>
        <v>#REF!</v>
      </c>
      <c r="J46">
        <f t="shared" si="1"/>
        <v>3203.82</v>
      </c>
    </row>
    <row r="47" spans="2:12" x14ac:dyDescent="0.2">
      <c r="B47">
        <v>29</v>
      </c>
      <c r="C47">
        <v>17.46</v>
      </c>
      <c r="H47">
        <f>IF(M184="f",C47,)</f>
        <v>0</v>
      </c>
      <c r="J47">
        <f t="shared" si="1"/>
        <v>3186.36</v>
      </c>
    </row>
    <row r="48" spans="2:12" x14ac:dyDescent="0.2">
      <c r="B48">
        <v>30</v>
      </c>
      <c r="C48" s="8">
        <v>3.11</v>
      </c>
      <c r="H48">
        <f>IF(M185="f",C48,)</f>
        <v>0</v>
      </c>
      <c r="J48">
        <f t="shared" si="1"/>
        <v>3183.25</v>
      </c>
    </row>
    <row r="49" spans="1:12" x14ac:dyDescent="0.2">
      <c r="B49">
        <v>30</v>
      </c>
      <c r="C49">
        <v>4.16</v>
      </c>
      <c r="H49">
        <f>IF(M186="f",C49,)</f>
        <v>0</v>
      </c>
      <c r="J49">
        <f t="shared" si="1"/>
        <v>3179.09</v>
      </c>
      <c r="K49" t="s">
        <v>7</v>
      </c>
    </row>
    <row r="50" spans="1:12" x14ac:dyDescent="0.2">
      <c r="B50">
        <v>31</v>
      </c>
      <c r="C50">
        <v>10</v>
      </c>
      <c r="H50" t="e">
        <f>IF(#REF!="f",C50,)</f>
        <v>#REF!</v>
      </c>
      <c r="J50">
        <f t="shared" si="1"/>
        <v>3169.09</v>
      </c>
      <c r="K50" t="e">
        <f>SUM(H43:H53)</f>
        <v>#REF!</v>
      </c>
      <c r="L50" s="2"/>
    </row>
    <row r="51" spans="1:12" x14ac:dyDescent="0.2">
      <c r="A51" t="s">
        <v>45</v>
      </c>
      <c r="B51">
        <v>1</v>
      </c>
      <c r="C51">
        <v>11.17</v>
      </c>
      <c r="H51" t="e">
        <f>IF(#REF!="f",C51,)</f>
        <v>#REF!</v>
      </c>
      <c r="J51">
        <f t="shared" si="1"/>
        <v>3157.92</v>
      </c>
    </row>
    <row r="52" spans="1:12" x14ac:dyDescent="0.2">
      <c r="B52">
        <v>1</v>
      </c>
      <c r="C52">
        <v>200</v>
      </c>
      <c r="H52">
        <f>IF(M189="f",C52,)</f>
        <v>0</v>
      </c>
      <c r="J52">
        <f t="shared" si="1"/>
        <v>2957.92</v>
      </c>
      <c r="K52" t="s">
        <v>6</v>
      </c>
    </row>
    <row r="53" spans="1:12" ht="17" thickBot="1" x14ac:dyDescent="0.25">
      <c r="B53">
        <v>1</v>
      </c>
      <c r="C53">
        <v>200</v>
      </c>
      <c r="H53">
        <f>IF(M190="f",C53,)</f>
        <v>0</v>
      </c>
      <c r="J53">
        <f t="shared" si="1"/>
        <v>2757.92</v>
      </c>
      <c r="K53">
        <f>SUM(C43:C53)</f>
        <v>490.87</v>
      </c>
    </row>
    <row r="54" spans="1:12" x14ac:dyDescent="0.2">
      <c r="B54" s="1">
        <v>5</v>
      </c>
      <c r="C54" s="11">
        <v>22.88</v>
      </c>
      <c r="G54" s="1"/>
      <c r="H54" s="1">
        <f>IF(M191="f",C54,)</f>
        <v>0</v>
      </c>
      <c r="I54" s="1"/>
      <c r="J54" s="1">
        <f t="shared" si="1"/>
        <v>2735.04</v>
      </c>
    </row>
    <row r="55" spans="1:12" x14ac:dyDescent="0.2">
      <c r="B55">
        <v>5</v>
      </c>
      <c r="C55">
        <v>14</v>
      </c>
      <c r="H55">
        <f>IF(M192="f",C55,)</f>
        <v>0</v>
      </c>
      <c r="J55">
        <f t="shared" si="1"/>
        <v>2721.04</v>
      </c>
    </row>
    <row r="56" spans="1:12" x14ac:dyDescent="0.2">
      <c r="B56">
        <v>5</v>
      </c>
      <c r="C56">
        <v>35.590000000000003</v>
      </c>
      <c r="H56" t="e">
        <f>IF(#REF!="f",C56,)</f>
        <v>#REF!</v>
      </c>
      <c r="J56">
        <f t="shared" si="1"/>
        <v>2685.45</v>
      </c>
    </row>
    <row r="57" spans="1:12" x14ac:dyDescent="0.2">
      <c r="B57">
        <v>6</v>
      </c>
      <c r="C57">
        <v>6.93</v>
      </c>
      <c r="H57">
        <f>IF(M194="f",C57,)</f>
        <v>0</v>
      </c>
      <c r="J57">
        <f t="shared" si="1"/>
        <v>2678.52</v>
      </c>
    </row>
    <row r="58" spans="1:12" x14ac:dyDescent="0.2">
      <c r="B58">
        <v>6</v>
      </c>
      <c r="C58">
        <v>10.39</v>
      </c>
      <c r="H58">
        <f>IF(M195="f",C58,)</f>
        <v>0</v>
      </c>
      <c r="J58">
        <f t="shared" si="1"/>
        <v>2668.13</v>
      </c>
    </row>
    <row r="59" spans="1:12" x14ac:dyDescent="0.2">
      <c r="B59">
        <v>7</v>
      </c>
      <c r="C59">
        <v>2.0499999999999998</v>
      </c>
      <c r="H59">
        <f>IF(M196="f",C59,)</f>
        <v>0</v>
      </c>
      <c r="J59">
        <f t="shared" si="1"/>
        <v>2666.08</v>
      </c>
    </row>
    <row r="60" spans="1:12" x14ac:dyDescent="0.2">
      <c r="B60">
        <v>7</v>
      </c>
      <c r="C60">
        <v>4.3</v>
      </c>
      <c r="H60">
        <f>IF(M197="f",C60,)</f>
        <v>0</v>
      </c>
      <c r="J60">
        <f t="shared" si="1"/>
        <v>2661.7799999999997</v>
      </c>
    </row>
    <row r="61" spans="1:12" x14ac:dyDescent="0.2">
      <c r="B61">
        <v>8</v>
      </c>
      <c r="H61">
        <f>IF(M198="f",C61,)</f>
        <v>0</v>
      </c>
      <c r="J61">
        <f t="shared" si="1"/>
        <v>3122.7799999999997</v>
      </c>
    </row>
    <row r="62" spans="1:12" x14ac:dyDescent="0.2">
      <c r="B62">
        <v>8</v>
      </c>
      <c r="C62">
        <v>7.54</v>
      </c>
      <c r="H62" t="e">
        <f>IF(#REF!="f",C62,)</f>
        <v>#REF!</v>
      </c>
      <c r="J62">
        <f t="shared" si="1"/>
        <v>3115.24</v>
      </c>
      <c r="K62" t="s">
        <v>7</v>
      </c>
    </row>
    <row r="63" spans="1:12" x14ac:dyDescent="0.2">
      <c r="B63">
        <v>8</v>
      </c>
      <c r="C63">
        <v>6</v>
      </c>
      <c r="H63">
        <f>IF(M200="f",C63,)</f>
        <v>0</v>
      </c>
      <c r="J63">
        <f t="shared" si="1"/>
        <v>3109.24</v>
      </c>
      <c r="K63" t="e">
        <f>SUM(H54:H66)</f>
        <v>#REF!</v>
      </c>
    </row>
    <row r="64" spans="1:12" x14ac:dyDescent="0.2">
      <c r="B64">
        <v>8</v>
      </c>
      <c r="C64">
        <v>5.58</v>
      </c>
      <c r="H64" t="e">
        <f>IF(#REF!="f",C64,)</f>
        <v>#REF!</v>
      </c>
      <c r="J64">
        <f t="shared" si="1"/>
        <v>3103.66</v>
      </c>
    </row>
    <row r="65" spans="2:11" x14ac:dyDescent="0.2">
      <c r="B65">
        <v>8</v>
      </c>
      <c r="C65">
        <v>575</v>
      </c>
      <c r="H65">
        <f>IF(M202="f",C65,)</f>
        <v>0</v>
      </c>
      <c r="J65">
        <f t="shared" si="1"/>
        <v>2528.66</v>
      </c>
      <c r="K65" t="s">
        <v>6</v>
      </c>
    </row>
    <row r="66" spans="2:11" ht="17" thickBot="1" x14ac:dyDescent="0.25">
      <c r="B66">
        <v>9</v>
      </c>
      <c r="C66">
        <v>34.47</v>
      </c>
      <c r="H66" t="e">
        <f>IF(#REF!="f",C66,)</f>
        <v>#REF!</v>
      </c>
      <c r="J66">
        <f t="shared" si="1"/>
        <v>2494.19</v>
      </c>
      <c r="K66">
        <f>SUM(C54:C66)</f>
        <v>724.73</v>
      </c>
    </row>
    <row r="67" spans="2:11" x14ac:dyDescent="0.2">
      <c r="B67" s="1">
        <v>12</v>
      </c>
      <c r="C67" s="1">
        <v>5.56</v>
      </c>
      <c r="G67" s="1"/>
      <c r="H67" s="1" t="e">
        <f>IF(#REF!="f",C67,)</f>
        <v>#REF!</v>
      </c>
      <c r="I67" s="1"/>
      <c r="J67" s="1">
        <f t="shared" ref="J67:J98" si="2">J66-C67+G204</f>
        <v>2488.63</v>
      </c>
    </row>
    <row r="68" spans="2:11" x14ac:dyDescent="0.2">
      <c r="B68">
        <v>12</v>
      </c>
      <c r="C68">
        <v>12.68</v>
      </c>
      <c r="H68" t="e">
        <f>IF(#REF!="f",C68,)</f>
        <v>#REF!</v>
      </c>
      <c r="J68">
        <f t="shared" si="2"/>
        <v>2475.9500000000003</v>
      </c>
    </row>
    <row r="69" spans="2:11" x14ac:dyDescent="0.2">
      <c r="B69">
        <v>12</v>
      </c>
      <c r="C69">
        <v>5</v>
      </c>
      <c r="H69">
        <f>IF(M206="f",C69,)</f>
        <v>0</v>
      </c>
      <c r="J69">
        <f t="shared" si="2"/>
        <v>2470.9500000000003</v>
      </c>
    </row>
    <row r="70" spans="2:11" x14ac:dyDescent="0.2">
      <c r="B70">
        <v>12</v>
      </c>
      <c r="C70" s="8">
        <v>20.79</v>
      </c>
      <c r="H70">
        <f>IF(M207="f",C70,)</f>
        <v>0</v>
      </c>
      <c r="J70">
        <f t="shared" si="2"/>
        <v>2450.1600000000003</v>
      </c>
    </row>
    <row r="71" spans="2:11" x14ac:dyDescent="0.2">
      <c r="B71">
        <v>13</v>
      </c>
      <c r="C71">
        <v>8</v>
      </c>
      <c r="H71">
        <f>IF(M208="f",C71,)</f>
        <v>0</v>
      </c>
      <c r="J71">
        <f t="shared" si="2"/>
        <v>2442.1600000000003</v>
      </c>
    </row>
    <row r="72" spans="2:11" x14ac:dyDescent="0.2">
      <c r="B72">
        <v>15</v>
      </c>
      <c r="C72">
        <v>5.56</v>
      </c>
      <c r="H72" t="e">
        <f>IF(#REF!="f",C72,)</f>
        <v>#REF!</v>
      </c>
      <c r="J72">
        <f t="shared" si="2"/>
        <v>2436.6000000000004</v>
      </c>
    </row>
    <row r="73" spans="2:11" x14ac:dyDescent="0.2">
      <c r="B73">
        <v>15</v>
      </c>
      <c r="C73">
        <v>8.31</v>
      </c>
      <c r="H73">
        <f>IF(M210="f",C73,)</f>
        <v>0</v>
      </c>
      <c r="J73">
        <f t="shared" si="2"/>
        <v>2428.2900000000004</v>
      </c>
      <c r="K73" t="s">
        <v>7</v>
      </c>
    </row>
    <row r="74" spans="2:11" x14ac:dyDescent="0.2">
      <c r="B74">
        <v>15</v>
      </c>
      <c r="C74">
        <v>6.12</v>
      </c>
      <c r="H74" t="e">
        <f>IF(#REF!="f",C74,)</f>
        <v>#REF!</v>
      </c>
      <c r="J74">
        <f t="shared" si="2"/>
        <v>2422.1700000000005</v>
      </c>
      <c r="K74" t="e">
        <f>SUM(H67:H77)</f>
        <v>#REF!</v>
      </c>
    </row>
    <row r="75" spans="2:11" x14ac:dyDescent="0.2">
      <c r="B75">
        <v>15</v>
      </c>
      <c r="C75">
        <v>15.04</v>
      </c>
      <c r="H75" t="e">
        <f>IF(#REF!="f",C75,)</f>
        <v>#REF!</v>
      </c>
      <c r="J75">
        <f t="shared" si="2"/>
        <v>2407.1300000000006</v>
      </c>
    </row>
    <row r="76" spans="2:11" x14ac:dyDescent="0.2">
      <c r="B76">
        <v>15</v>
      </c>
      <c r="C76">
        <v>12</v>
      </c>
      <c r="H76">
        <f>IF(M213="f",C76,)</f>
        <v>0</v>
      </c>
      <c r="J76">
        <f t="shared" si="2"/>
        <v>2395.1300000000006</v>
      </c>
      <c r="K76" t="s">
        <v>6</v>
      </c>
    </row>
    <row r="77" spans="2:11" ht="17" thickBot="1" x14ac:dyDescent="0.25">
      <c r="B77">
        <v>16</v>
      </c>
      <c r="C77">
        <v>17.37</v>
      </c>
      <c r="H77">
        <f>IF(M214="f",C77,)</f>
        <v>0</v>
      </c>
      <c r="J77">
        <f t="shared" si="2"/>
        <v>2377.7600000000007</v>
      </c>
      <c r="K77">
        <f>SUM(C67:C77)</f>
        <v>116.43</v>
      </c>
    </row>
    <row r="78" spans="2:11" x14ac:dyDescent="0.2">
      <c r="B78" s="1">
        <v>20</v>
      </c>
      <c r="C78" s="1">
        <v>24.52</v>
      </c>
      <c r="G78" s="1"/>
      <c r="H78" s="1">
        <f>IF(M215="f",C78,)</f>
        <v>0</v>
      </c>
      <c r="I78" s="1"/>
      <c r="J78" s="1">
        <f t="shared" si="2"/>
        <v>2353.2400000000007</v>
      </c>
    </row>
    <row r="79" spans="2:11" x14ac:dyDescent="0.2">
      <c r="B79">
        <v>20</v>
      </c>
      <c r="C79">
        <v>12.35</v>
      </c>
      <c r="H79" t="e">
        <f>IF(#REF!="f",C79,)</f>
        <v>#REF!</v>
      </c>
      <c r="J79">
        <f t="shared" si="2"/>
        <v>2340.8900000000008</v>
      </c>
    </row>
    <row r="80" spans="2:11" x14ac:dyDescent="0.2">
      <c r="B80">
        <v>20</v>
      </c>
      <c r="C80">
        <v>4.3</v>
      </c>
      <c r="H80" t="e">
        <f>IF(#REF!="f",C80,)</f>
        <v>#REF!</v>
      </c>
      <c r="J80">
        <f t="shared" si="2"/>
        <v>2336.5900000000006</v>
      </c>
    </row>
    <row r="81" spans="2:14" x14ac:dyDescent="0.2">
      <c r="B81">
        <v>20</v>
      </c>
      <c r="C81">
        <v>14.1</v>
      </c>
      <c r="H81" t="e">
        <f>IF(#REF!="f",C81,)</f>
        <v>#REF!</v>
      </c>
      <c r="J81">
        <f t="shared" si="2"/>
        <v>2322.4900000000007</v>
      </c>
    </row>
    <row r="82" spans="2:14" x14ac:dyDescent="0.2">
      <c r="B82">
        <v>20</v>
      </c>
      <c r="C82">
        <v>8.99</v>
      </c>
      <c r="H82" t="e">
        <f>IF(#REF!="f",C82,)</f>
        <v>#REF!</v>
      </c>
      <c r="J82">
        <f t="shared" si="2"/>
        <v>2313.5000000000009</v>
      </c>
    </row>
    <row r="83" spans="2:14" x14ac:dyDescent="0.2">
      <c r="B83">
        <v>20</v>
      </c>
      <c r="C83">
        <v>11</v>
      </c>
      <c r="H83">
        <f>IF(M220="f",C83,)</f>
        <v>0</v>
      </c>
      <c r="J83">
        <f t="shared" si="2"/>
        <v>2302.5000000000009</v>
      </c>
    </row>
    <row r="84" spans="2:14" x14ac:dyDescent="0.2">
      <c r="B84">
        <v>21</v>
      </c>
      <c r="C84">
        <v>5.1100000000000003</v>
      </c>
      <c r="H84" t="e">
        <f>IF(#REF!="f",C84,)</f>
        <v>#REF!</v>
      </c>
      <c r="J84">
        <f t="shared" si="2"/>
        <v>2297.3900000000008</v>
      </c>
    </row>
    <row r="85" spans="2:14" x14ac:dyDescent="0.2">
      <c r="B85">
        <v>21</v>
      </c>
      <c r="C85">
        <v>9.49</v>
      </c>
      <c r="H85">
        <f>IF(M222="f",C85,)</f>
        <v>0</v>
      </c>
      <c r="J85">
        <f t="shared" si="2"/>
        <v>2287.900000000001</v>
      </c>
    </row>
    <row r="86" spans="2:14" x14ac:dyDescent="0.2">
      <c r="B86">
        <v>21</v>
      </c>
      <c r="C86">
        <v>22.56</v>
      </c>
      <c r="H86" t="e">
        <f>IF(#REF!="f",C86,)</f>
        <v>#REF!</v>
      </c>
      <c r="J86">
        <f t="shared" si="2"/>
        <v>2265.3400000000011</v>
      </c>
    </row>
    <row r="87" spans="2:14" x14ac:dyDescent="0.2">
      <c r="B87">
        <v>21</v>
      </c>
      <c r="C87" s="8">
        <v>4.16</v>
      </c>
      <c r="H87">
        <f>IF(M224="f",C87,)</f>
        <v>0</v>
      </c>
      <c r="J87">
        <f t="shared" si="2"/>
        <v>2261.1800000000012</v>
      </c>
    </row>
    <row r="88" spans="2:14" x14ac:dyDescent="0.2">
      <c r="B88">
        <v>21</v>
      </c>
      <c r="C88">
        <v>15</v>
      </c>
      <c r="H88">
        <f>IF(M225="f",C88,)</f>
        <v>0</v>
      </c>
      <c r="J88">
        <f t="shared" si="2"/>
        <v>2246.1800000000012</v>
      </c>
    </row>
    <row r="89" spans="2:14" x14ac:dyDescent="0.2">
      <c r="B89">
        <v>22</v>
      </c>
      <c r="C89">
        <v>5.38</v>
      </c>
      <c r="H89">
        <f>IF(M226="f",C89,)</f>
        <v>0</v>
      </c>
      <c r="J89">
        <f t="shared" si="2"/>
        <v>2240.8000000000011</v>
      </c>
    </row>
    <row r="90" spans="2:14" x14ac:dyDescent="0.2">
      <c r="B90">
        <v>23</v>
      </c>
      <c r="H90">
        <f>IF(M227="f",C90,)</f>
        <v>0</v>
      </c>
      <c r="J90">
        <f t="shared" si="2"/>
        <v>2240.8400000000011</v>
      </c>
    </row>
    <row r="91" spans="2:14" x14ac:dyDescent="0.2">
      <c r="B91">
        <v>23</v>
      </c>
      <c r="H91">
        <f>IF(M228="f",C91,)</f>
        <v>0</v>
      </c>
      <c r="J91">
        <f t="shared" si="2"/>
        <v>2240.9100000000012</v>
      </c>
    </row>
    <row r="92" spans="2:14" x14ac:dyDescent="0.2">
      <c r="B92">
        <v>23</v>
      </c>
      <c r="H92">
        <f>IF(M229="f",C92,)</f>
        <v>0</v>
      </c>
      <c r="J92">
        <f t="shared" si="2"/>
        <v>2297.9100000000012</v>
      </c>
      <c r="K92" t="s">
        <v>79</v>
      </c>
    </row>
    <row r="93" spans="2:14" x14ac:dyDescent="0.2">
      <c r="B93">
        <v>23</v>
      </c>
      <c r="C93" s="8">
        <v>8.9</v>
      </c>
      <c r="H93">
        <f>IF(M230="f",C93,)</f>
        <v>0</v>
      </c>
      <c r="J93">
        <f t="shared" si="2"/>
        <v>2289.0100000000011</v>
      </c>
      <c r="K93">
        <f>SUM(C78:C94)</f>
        <v>145.97</v>
      </c>
    </row>
    <row r="94" spans="2:14" ht="17" thickBot="1" x14ac:dyDescent="0.25">
      <c r="B94">
        <v>23</v>
      </c>
      <c r="C94">
        <v>0.11</v>
      </c>
      <c r="H94">
        <f>IF(M231="f",C94,)</f>
        <v>0</v>
      </c>
      <c r="J94">
        <f t="shared" si="2"/>
        <v>2288.900000000001</v>
      </c>
    </row>
    <row r="95" spans="2:14" x14ac:dyDescent="0.2">
      <c r="B95" s="1">
        <v>26</v>
      </c>
      <c r="C95" s="1">
        <v>4.84</v>
      </c>
      <c r="G95" s="1"/>
      <c r="H95" s="1" t="e">
        <f>IF(#REF!="f",C95,)</f>
        <v>#REF!</v>
      </c>
      <c r="I95" s="1"/>
      <c r="J95" s="1">
        <f t="shared" si="2"/>
        <v>2284.0600000000009</v>
      </c>
      <c r="M95" s="4">
        <v>43282</v>
      </c>
      <c r="N95">
        <v>1475</v>
      </c>
    </row>
    <row r="96" spans="2:14" x14ac:dyDescent="0.2">
      <c r="B96">
        <v>26</v>
      </c>
      <c r="C96" s="3">
        <v>19.72</v>
      </c>
      <c r="H96">
        <f>IF(M233="f",C96,)</f>
        <v>0</v>
      </c>
      <c r="J96">
        <f t="shared" si="2"/>
        <v>2264.3400000000011</v>
      </c>
      <c r="M96" s="4">
        <v>43337</v>
      </c>
      <c r="N96">
        <v>975</v>
      </c>
    </row>
    <row r="97" spans="1:14" x14ac:dyDescent="0.2">
      <c r="B97">
        <v>26</v>
      </c>
      <c r="C97" s="3">
        <v>58.81</v>
      </c>
      <c r="H97">
        <f>IF(M234="f",C97,)</f>
        <v>0</v>
      </c>
      <c r="J97">
        <f t="shared" si="2"/>
        <v>2205.5300000000011</v>
      </c>
      <c r="M97" s="4">
        <v>43160</v>
      </c>
      <c r="N97">
        <f>575/2</f>
        <v>287.5</v>
      </c>
    </row>
    <row r="98" spans="1:14" x14ac:dyDescent="0.2">
      <c r="B98">
        <v>26</v>
      </c>
      <c r="C98" s="3">
        <v>3.64</v>
      </c>
      <c r="H98" t="e">
        <f>IF(#REF!="f",C98,)</f>
        <v>#REF!</v>
      </c>
      <c r="J98">
        <f t="shared" si="2"/>
        <v>2201.8900000000012</v>
      </c>
      <c r="M98" s="4">
        <v>43191</v>
      </c>
      <c r="N98">
        <f t="shared" ref="N98:N102" si="3">575/2</f>
        <v>287.5</v>
      </c>
    </row>
    <row r="99" spans="1:14" x14ac:dyDescent="0.2">
      <c r="B99">
        <v>26</v>
      </c>
      <c r="C99" s="10">
        <v>10.39</v>
      </c>
      <c r="H99">
        <f>IF(M236="f",C99,)</f>
        <v>0</v>
      </c>
      <c r="J99">
        <f t="shared" ref="J99:J130" si="4">J98-C99+G236</f>
        <v>2191.5000000000014</v>
      </c>
      <c r="M99" s="4">
        <v>43221</v>
      </c>
      <c r="N99">
        <f t="shared" si="3"/>
        <v>287.5</v>
      </c>
    </row>
    <row r="100" spans="1:14" x14ac:dyDescent="0.2">
      <c r="A100" t="s">
        <v>75</v>
      </c>
      <c r="B100">
        <v>1</v>
      </c>
      <c r="H100">
        <f>IF(M237="f",C100,)</f>
        <v>0</v>
      </c>
      <c r="J100">
        <f t="shared" si="4"/>
        <v>2514.4600000000014</v>
      </c>
      <c r="M100" s="4">
        <v>43252</v>
      </c>
      <c r="N100">
        <f t="shared" si="3"/>
        <v>287.5</v>
      </c>
    </row>
    <row r="101" spans="1:14" x14ac:dyDescent="0.2">
      <c r="B101">
        <v>1</v>
      </c>
      <c r="C101">
        <v>5.56</v>
      </c>
      <c r="H101" t="e">
        <f>IF(#REF!="f",C101,)</f>
        <v>#REF!</v>
      </c>
      <c r="J101">
        <f t="shared" si="4"/>
        <v>2508.9000000000015</v>
      </c>
      <c r="K101" t="s">
        <v>79</v>
      </c>
      <c r="M101" s="4">
        <v>43282</v>
      </c>
      <c r="N101">
        <f t="shared" si="3"/>
        <v>287.5</v>
      </c>
    </row>
    <row r="102" spans="1:14" ht="17" thickBot="1" x14ac:dyDescent="0.25">
      <c r="B102" s="5">
        <v>2</v>
      </c>
      <c r="C102" s="9">
        <v>12</v>
      </c>
      <c r="G102" s="5"/>
      <c r="H102" s="5">
        <f>IF(M239="f",C102,)</f>
        <v>0</v>
      </c>
      <c r="I102" s="5"/>
      <c r="J102" s="5">
        <f t="shared" si="4"/>
        <v>2496.9000000000015</v>
      </c>
      <c r="K102">
        <f>SUM(C95:C102)</f>
        <v>114.96000000000001</v>
      </c>
      <c r="M102" s="4">
        <v>43313</v>
      </c>
      <c r="N102">
        <f t="shared" si="3"/>
        <v>287.5</v>
      </c>
    </row>
    <row r="103" spans="1:14" x14ac:dyDescent="0.2">
      <c r="B103">
        <v>5</v>
      </c>
      <c r="H103">
        <f>IF(M240="f",C103,)</f>
        <v>0</v>
      </c>
      <c r="J103">
        <f t="shared" si="4"/>
        <v>2903.6400000000012</v>
      </c>
    </row>
    <row r="104" spans="1:14" x14ac:dyDescent="0.2">
      <c r="B104">
        <v>5</v>
      </c>
      <c r="C104">
        <v>9.68</v>
      </c>
      <c r="H104" t="e">
        <f>IF(#REF!="f",C104,)</f>
        <v>#REF!</v>
      </c>
      <c r="J104">
        <f t="shared" si="4"/>
        <v>2893.9600000000014</v>
      </c>
    </row>
    <row r="105" spans="1:14" x14ac:dyDescent="0.2">
      <c r="B105">
        <v>5</v>
      </c>
      <c r="C105">
        <v>5.92</v>
      </c>
      <c r="H105" t="e">
        <f>IF(#REF!="f",C105,)</f>
        <v>#REF!</v>
      </c>
      <c r="J105">
        <f t="shared" si="4"/>
        <v>2888.0400000000013</v>
      </c>
    </row>
    <row r="106" spans="1:14" x14ac:dyDescent="0.2">
      <c r="B106">
        <v>5</v>
      </c>
      <c r="C106">
        <v>28.84</v>
      </c>
      <c r="H106">
        <f>IF(M243="f",C106,)</f>
        <v>0</v>
      </c>
      <c r="J106">
        <f t="shared" si="4"/>
        <v>2859.2000000000012</v>
      </c>
    </row>
    <row r="107" spans="1:14" x14ac:dyDescent="0.2">
      <c r="B107">
        <v>5</v>
      </c>
      <c r="C107" s="8">
        <v>5.58</v>
      </c>
      <c r="H107" t="e">
        <f>IF(#REF!="f",C107,)</f>
        <v>#REF!</v>
      </c>
      <c r="J107">
        <f t="shared" si="4"/>
        <v>2853.6200000000013</v>
      </c>
    </row>
    <row r="108" spans="1:14" x14ac:dyDescent="0.2">
      <c r="B108">
        <v>5</v>
      </c>
      <c r="C108">
        <v>38.17</v>
      </c>
      <c r="H108" t="e">
        <f>IF(#REF!="f",C108,)</f>
        <v>#REF!</v>
      </c>
      <c r="J108">
        <f t="shared" si="4"/>
        <v>2815.4500000000012</v>
      </c>
    </row>
    <row r="109" spans="1:14" x14ac:dyDescent="0.2">
      <c r="B109">
        <v>5</v>
      </c>
      <c r="C109">
        <v>23</v>
      </c>
      <c r="H109">
        <f>IF(M246="f",C109,)</f>
        <v>0</v>
      </c>
      <c r="J109">
        <f t="shared" si="4"/>
        <v>2792.4500000000012</v>
      </c>
    </row>
    <row r="110" spans="1:14" x14ac:dyDescent="0.2">
      <c r="B110">
        <v>5</v>
      </c>
      <c r="C110">
        <v>25.53</v>
      </c>
      <c r="H110">
        <f>IF(M247="f",C110,)</f>
        <v>0</v>
      </c>
      <c r="J110">
        <f t="shared" si="4"/>
        <v>2766.920000000001</v>
      </c>
    </row>
    <row r="111" spans="1:14" x14ac:dyDescent="0.2">
      <c r="B111">
        <v>5</v>
      </c>
      <c r="C111">
        <v>7.5</v>
      </c>
      <c r="H111" t="e">
        <f>IF(#REF!="f",C111,)</f>
        <v>#REF!</v>
      </c>
      <c r="J111">
        <f t="shared" si="4"/>
        <v>2759.420000000001</v>
      </c>
    </row>
    <row r="112" spans="1:14" x14ac:dyDescent="0.2">
      <c r="B112">
        <v>5</v>
      </c>
      <c r="C112" s="7">
        <v>3.99</v>
      </c>
      <c r="H112">
        <f>IF(M249="f",C112,)</f>
        <v>0</v>
      </c>
      <c r="J112">
        <f t="shared" si="4"/>
        <v>2755.4300000000012</v>
      </c>
    </row>
    <row r="113" spans="2:11" x14ac:dyDescent="0.2">
      <c r="B113">
        <v>6</v>
      </c>
      <c r="C113">
        <v>6.33</v>
      </c>
      <c r="H113" t="e">
        <f>IF(#REF!="f",C113,)</f>
        <v>#REF!</v>
      </c>
      <c r="J113">
        <f t="shared" si="4"/>
        <v>2749.1000000000013</v>
      </c>
    </row>
    <row r="114" spans="2:11" x14ac:dyDescent="0.2">
      <c r="B114">
        <v>7</v>
      </c>
      <c r="C114">
        <v>20</v>
      </c>
      <c r="H114">
        <f>IF(M251="f",C114,)</f>
        <v>0</v>
      </c>
      <c r="J114">
        <f t="shared" si="4"/>
        <v>2729.1000000000013</v>
      </c>
    </row>
    <row r="115" spans="2:11" x14ac:dyDescent="0.2">
      <c r="B115">
        <v>7</v>
      </c>
      <c r="C115">
        <v>30.46</v>
      </c>
      <c r="H115">
        <f>IF(M252="f",C115,)</f>
        <v>0</v>
      </c>
      <c r="J115">
        <f t="shared" si="4"/>
        <v>2698.6400000000012</v>
      </c>
    </row>
    <row r="116" spans="2:11" x14ac:dyDescent="0.2">
      <c r="B116">
        <v>8</v>
      </c>
      <c r="C116">
        <v>3.64</v>
      </c>
      <c r="H116" t="e">
        <f>IF(#REF!="f",C116,)</f>
        <v>#REF!</v>
      </c>
      <c r="J116">
        <f t="shared" si="4"/>
        <v>2695.0000000000014</v>
      </c>
    </row>
    <row r="117" spans="2:11" x14ac:dyDescent="0.2">
      <c r="B117">
        <v>8</v>
      </c>
      <c r="C117">
        <v>575</v>
      </c>
      <c r="H117">
        <f>IF(M254="f",C117,)</f>
        <v>0</v>
      </c>
      <c r="J117">
        <f t="shared" si="4"/>
        <v>2120.0000000000014</v>
      </c>
    </row>
    <row r="118" spans="2:11" x14ac:dyDescent="0.2">
      <c r="B118">
        <v>9</v>
      </c>
      <c r="C118">
        <v>7.44</v>
      </c>
      <c r="H118" t="e">
        <f>IF(#REF!="f",C118,)</f>
        <v>#REF!</v>
      </c>
      <c r="J118">
        <f t="shared" si="4"/>
        <v>2112.5600000000013</v>
      </c>
    </row>
    <row r="119" spans="2:11" x14ac:dyDescent="0.2">
      <c r="B119">
        <v>9</v>
      </c>
      <c r="C119">
        <v>6</v>
      </c>
      <c r="H119">
        <f>IF(M256="f",C119,)</f>
        <v>0</v>
      </c>
      <c r="J119">
        <f t="shared" si="4"/>
        <v>2106.5600000000013</v>
      </c>
    </row>
    <row r="120" spans="2:11" x14ac:dyDescent="0.2">
      <c r="C120">
        <v>18.739999999999998</v>
      </c>
      <c r="H120" t="e">
        <f>IF(#REF!="f",C120,)</f>
        <v>#REF!</v>
      </c>
      <c r="J120">
        <f t="shared" si="4"/>
        <v>2087.8200000000015</v>
      </c>
    </row>
    <row r="121" spans="2:11" x14ac:dyDescent="0.2">
      <c r="C121">
        <v>5.65</v>
      </c>
      <c r="H121" t="e">
        <f>IF(#REF!="f",C121,)</f>
        <v>#REF!</v>
      </c>
      <c r="J121">
        <f t="shared" si="4"/>
        <v>2082.1700000000014</v>
      </c>
      <c r="K121" t="s">
        <v>78</v>
      </c>
    </row>
    <row r="122" spans="2:11" x14ac:dyDescent="0.2">
      <c r="K122">
        <f>SUM(C103:C121)</f>
        <v>821.47</v>
      </c>
    </row>
    <row r="124" spans="2:11" x14ac:dyDescent="0.2">
      <c r="K124" t="e">
        <f>SUM(H103:H121)</f>
        <v>#REF!</v>
      </c>
    </row>
    <row r="132" spans="1:13" x14ac:dyDescent="0.2">
      <c r="K132" t="s">
        <v>24</v>
      </c>
    </row>
    <row r="133" spans="1:13" x14ac:dyDescent="0.2">
      <c r="K133" t="s">
        <v>84</v>
      </c>
      <c r="L133" t="s">
        <v>88</v>
      </c>
    </row>
    <row r="134" spans="1:13" x14ac:dyDescent="0.2">
      <c r="K134" t="s">
        <v>83</v>
      </c>
      <c r="L134" t="s">
        <v>77</v>
      </c>
    </row>
    <row r="135" spans="1:13" x14ac:dyDescent="0.2">
      <c r="K135" t="s">
        <v>85</v>
      </c>
      <c r="L135" t="s">
        <v>11</v>
      </c>
      <c r="M135" t="s">
        <v>90</v>
      </c>
    </row>
    <row r="138" spans="1:13" x14ac:dyDescent="0.2">
      <c r="K138" t="s">
        <v>87</v>
      </c>
    </row>
    <row r="140" spans="1:13" x14ac:dyDescent="0.2">
      <c r="A140" t="s">
        <v>80</v>
      </c>
      <c r="G140">
        <v>631.64</v>
      </c>
      <c r="H140" s="17">
        <v>9</v>
      </c>
      <c r="I140" s="12"/>
    </row>
    <row r="141" spans="1:13" x14ac:dyDescent="0.2">
      <c r="H141" s="17">
        <v>9</v>
      </c>
      <c r="I141" s="12">
        <v>3.99</v>
      </c>
      <c r="K141" t="s">
        <v>83</v>
      </c>
      <c r="M141" t="s">
        <v>42</v>
      </c>
    </row>
    <row r="142" spans="1:13" x14ac:dyDescent="0.2">
      <c r="H142" s="17">
        <v>9</v>
      </c>
      <c r="I142" s="12">
        <v>14.67</v>
      </c>
      <c r="K142" t="s">
        <v>84</v>
      </c>
      <c r="L142" t="s">
        <v>88</v>
      </c>
      <c r="M142" t="s">
        <v>41</v>
      </c>
    </row>
    <row r="143" spans="1:13" x14ac:dyDescent="0.2">
      <c r="G143">
        <v>36.5</v>
      </c>
      <c r="H143" s="17">
        <v>10</v>
      </c>
      <c r="I143" s="12"/>
      <c r="M143" t="s">
        <v>29</v>
      </c>
    </row>
    <row r="144" spans="1:13" x14ac:dyDescent="0.2">
      <c r="G144">
        <v>0.35</v>
      </c>
      <c r="H144" s="17">
        <v>10</v>
      </c>
      <c r="I144" s="12"/>
    </row>
    <row r="145" spans="7:13" x14ac:dyDescent="0.2">
      <c r="G145">
        <v>0.17</v>
      </c>
      <c r="H145" s="17">
        <v>10</v>
      </c>
      <c r="I145" s="12"/>
    </row>
    <row r="146" spans="7:13" x14ac:dyDescent="0.2">
      <c r="H146" s="17">
        <v>10</v>
      </c>
      <c r="I146" s="12">
        <v>43.75</v>
      </c>
      <c r="K146" t="s">
        <v>84</v>
      </c>
      <c r="L146" t="s">
        <v>77</v>
      </c>
    </row>
    <row r="147" spans="7:13" x14ac:dyDescent="0.2">
      <c r="H147" s="17">
        <v>10</v>
      </c>
      <c r="I147" s="12">
        <v>7.59</v>
      </c>
      <c r="K147" t="s">
        <v>84</v>
      </c>
      <c r="L147" t="s">
        <v>77</v>
      </c>
    </row>
    <row r="148" spans="7:13" x14ac:dyDescent="0.2">
      <c r="H148" s="17">
        <v>10</v>
      </c>
      <c r="I148" s="12">
        <v>102.69</v>
      </c>
      <c r="K148" t="s">
        <v>85</v>
      </c>
      <c r="M148" t="s">
        <v>40</v>
      </c>
    </row>
    <row r="149" spans="7:13" x14ac:dyDescent="0.2">
      <c r="H149" s="17">
        <v>10</v>
      </c>
      <c r="I149" s="12">
        <v>0.35</v>
      </c>
      <c r="M149" t="s">
        <v>39</v>
      </c>
    </row>
    <row r="150" spans="7:13" x14ac:dyDescent="0.2">
      <c r="H150" s="17">
        <v>10</v>
      </c>
      <c r="I150" s="12">
        <v>0.17</v>
      </c>
      <c r="M150" t="s">
        <v>39</v>
      </c>
    </row>
    <row r="151" spans="7:13" x14ac:dyDescent="0.2">
      <c r="H151" s="17">
        <v>11</v>
      </c>
      <c r="I151" s="12">
        <v>69.95</v>
      </c>
      <c r="K151" t="s">
        <v>85</v>
      </c>
      <c r="M151" t="s">
        <v>38</v>
      </c>
    </row>
    <row r="152" spans="7:13" x14ac:dyDescent="0.2">
      <c r="H152" s="17">
        <v>11</v>
      </c>
      <c r="I152" s="12">
        <v>42</v>
      </c>
      <c r="K152" t="s">
        <v>85</v>
      </c>
      <c r="M152" t="s">
        <v>38</v>
      </c>
    </row>
    <row r="153" spans="7:13" x14ac:dyDescent="0.2">
      <c r="H153" s="17">
        <v>11</v>
      </c>
      <c r="I153" s="12">
        <v>87.75</v>
      </c>
      <c r="K153" t="s">
        <v>85</v>
      </c>
      <c r="M153" t="s">
        <v>38</v>
      </c>
    </row>
    <row r="154" spans="7:13" ht="17" thickBot="1" x14ac:dyDescent="0.25">
      <c r="H154" s="17">
        <v>11</v>
      </c>
      <c r="I154" s="12">
        <v>20.49</v>
      </c>
      <c r="K154" t="s">
        <v>84</v>
      </c>
      <c r="L154" t="s">
        <v>88</v>
      </c>
      <c r="M154" t="s">
        <v>37</v>
      </c>
    </row>
    <row r="155" spans="7:13" x14ac:dyDescent="0.2">
      <c r="G155" s="1"/>
      <c r="H155" s="18">
        <v>16</v>
      </c>
      <c r="I155" s="13">
        <v>15.44</v>
      </c>
      <c r="K155" t="s">
        <v>84</v>
      </c>
      <c r="L155" t="s">
        <v>11</v>
      </c>
      <c r="M155" s="1" t="s">
        <v>36</v>
      </c>
    </row>
    <row r="156" spans="7:13" x14ac:dyDescent="0.2">
      <c r="H156" s="17">
        <v>16</v>
      </c>
      <c r="I156" s="12">
        <v>11.6</v>
      </c>
      <c r="K156" t="s">
        <v>84</v>
      </c>
      <c r="L156" t="s">
        <v>88</v>
      </c>
      <c r="M156" t="s">
        <v>17</v>
      </c>
    </row>
    <row r="157" spans="7:13" x14ac:dyDescent="0.2">
      <c r="H157" s="17">
        <v>16</v>
      </c>
      <c r="I157" s="12">
        <v>4</v>
      </c>
      <c r="K157" t="s">
        <v>86</v>
      </c>
      <c r="M157" t="s">
        <v>35</v>
      </c>
    </row>
    <row r="158" spans="7:13" x14ac:dyDescent="0.2">
      <c r="H158" s="17">
        <v>16</v>
      </c>
      <c r="I158" s="12">
        <v>22.86</v>
      </c>
      <c r="K158" t="s">
        <v>85</v>
      </c>
      <c r="M158" t="s">
        <v>34</v>
      </c>
    </row>
    <row r="159" spans="7:13" x14ac:dyDescent="0.2">
      <c r="H159" s="17">
        <v>16</v>
      </c>
      <c r="I159" s="12">
        <v>20</v>
      </c>
      <c r="K159" t="s">
        <v>85</v>
      </c>
      <c r="M159" t="s">
        <v>33</v>
      </c>
    </row>
    <row r="160" spans="7:13" x14ac:dyDescent="0.2">
      <c r="H160" s="17">
        <v>16</v>
      </c>
      <c r="I160" s="12">
        <v>27.72</v>
      </c>
      <c r="K160" t="s">
        <v>85</v>
      </c>
      <c r="M160" t="s">
        <v>32</v>
      </c>
    </row>
    <row r="161" spans="7:13" x14ac:dyDescent="0.2">
      <c r="H161" s="17">
        <v>16</v>
      </c>
      <c r="I161" s="12">
        <v>11</v>
      </c>
      <c r="K161" t="s">
        <v>83</v>
      </c>
      <c r="M161" t="s">
        <v>31</v>
      </c>
    </row>
    <row r="162" spans="7:13" x14ac:dyDescent="0.2">
      <c r="H162" s="17">
        <v>17</v>
      </c>
      <c r="I162" s="12">
        <v>3.55</v>
      </c>
      <c r="K162" t="s">
        <v>84</v>
      </c>
      <c r="L162" t="s">
        <v>88</v>
      </c>
      <c r="M162" t="s">
        <v>30</v>
      </c>
    </row>
    <row r="163" spans="7:13" x14ac:dyDescent="0.2">
      <c r="G163">
        <v>33</v>
      </c>
      <c r="H163" s="17">
        <v>19</v>
      </c>
      <c r="I163" s="12"/>
      <c r="M163" t="s">
        <v>29</v>
      </c>
    </row>
    <row r="164" spans="7:13" ht="17" thickBot="1" x14ac:dyDescent="0.25">
      <c r="H164" s="17">
        <v>19</v>
      </c>
      <c r="I164" s="12">
        <v>11.44</v>
      </c>
      <c r="K164" t="s">
        <v>84</v>
      </c>
      <c r="L164" t="s">
        <v>88</v>
      </c>
      <c r="M164" t="s">
        <v>17</v>
      </c>
    </row>
    <row r="165" spans="7:13" x14ac:dyDescent="0.2">
      <c r="G165" s="1"/>
      <c r="H165" s="18">
        <v>22</v>
      </c>
      <c r="I165" s="13">
        <v>10.63</v>
      </c>
      <c r="K165" t="s">
        <v>84</v>
      </c>
      <c r="L165" t="s">
        <v>88</v>
      </c>
      <c r="M165" s="1" t="s">
        <v>17</v>
      </c>
    </row>
    <row r="166" spans="7:13" x14ac:dyDescent="0.2">
      <c r="H166" s="17">
        <v>22</v>
      </c>
      <c r="I166" s="12">
        <v>8</v>
      </c>
      <c r="K166" t="s">
        <v>83</v>
      </c>
      <c r="L166" t="s">
        <v>11</v>
      </c>
      <c r="M166" s="3" t="s">
        <v>12</v>
      </c>
    </row>
    <row r="167" spans="7:13" x14ac:dyDescent="0.2">
      <c r="H167" s="17">
        <v>22</v>
      </c>
      <c r="I167" s="12">
        <v>3.07</v>
      </c>
      <c r="K167" t="s">
        <v>84</v>
      </c>
      <c r="M167" t="s">
        <v>21</v>
      </c>
    </row>
    <row r="168" spans="7:13" x14ac:dyDescent="0.2">
      <c r="H168" s="17">
        <v>22</v>
      </c>
      <c r="I168" s="12">
        <v>34.01</v>
      </c>
      <c r="K168" t="s">
        <v>84</v>
      </c>
      <c r="L168" t="s">
        <v>11</v>
      </c>
      <c r="M168" t="s">
        <v>28</v>
      </c>
    </row>
    <row r="169" spans="7:13" x14ac:dyDescent="0.2">
      <c r="H169" s="17">
        <v>22</v>
      </c>
      <c r="I169" s="12">
        <v>2.5499999999999998</v>
      </c>
      <c r="K169" t="s">
        <v>84</v>
      </c>
      <c r="L169" t="s">
        <v>88</v>
      </c>
      <c r="M169" t="s">
        <v>27</v>
      </c>
    </row>
    <row r="170" spans="7:13" x14ac:dyDescent="0.2">
      <c r="H170" s="17">
        <v>22</v>
      </c>
      <c r="I170" s="12">
        <v>4.04</v>
      </c>
      <c r="K170" t="s">
        <v>84</v>
      </c>
      <c r="L170" t="s">
        <v>88</v>
      </c>
      <c r="M170" t="s">
        <v>26</v>
      </c>
    </row>
    <row r="171" spans="7:13" x14ac:dyDescent="0.2">
      <c r="G171">
        <v>65</v>
      </c>
      <c r="H171" s="17">
        <v>23</v>
      </c>
      <c r="I171" s="12"/>
      <c r="M171" t="s">
        <v>13</v>
      </c>
    </row>
    <row r="172" spans="7:13" x14ac:dyDescent="0.2">
      <c r="H172" s="17">
        <v>23</v>
      </c>
      <c r="I172" s="14">
        <v>8.31</v>
      </c>
      <c r="K172" t="s">
        <v>86</v>
      </c>
      <c r="M172" t="s">
        <v>25</v>
      </c>
    </row>
    <row r="173" spans="7:13" x14ac:dyDescent="0.2">
      <c r="H173" s="17">
        <v>23</v>
      </c>
      <c r="I173" s="12">
        <v>297.5</v>
      </c>
      <c r="K173" t="s">
        <v>24</v>
      </c>
      <c r="M173" t="s">
        <v>24</v>
      </c>
    </row>
    <row r="174" spans="7:13" x14ac:dyDescent="0.2">
      <c r="H174" s="17">
        <v>24</v>
      </c>
      <c r="I174" s="12">
        <v>4.3</v>
      </c>
      <c r="K174" t="s">
        <v>84</v>
      </c>
      <c r="L174" t="s">
        <v>88</v>
      </c>
    </row>
    <row r="175" spans="7:13" x14ac:dyDescent="0.2">
      <c r="H175" s="17">
        <v>24</v>
      </c>
      <c r="I175" s="12">
        <v>20.91</v>
      </c>
      <c r="K175" t="s">
        <v>84</v>
      </c>
      <c r="L175" t="s">
        <v>77</v>
      </c>
    </row>
    <row r="176" spans="7:13" x14ac:dyDescent="0.2">
      <c r="H176" s="17">
        <v>25</v>
      </c>
      <c r="I176" s="12">
        <v>20.64</v>
      </c>
      <c r="K176" t="s">
        <v>84</v>
      </c>
      <c r="L176" t="s">
        <v>88</v>
      </c>
    </row>
    <row r="177" spans="1:14" x14ac:dyDescent="0.2">
      <c r="H177" s="17">
        <v>26</v>
      </c>
      <c r="I177" s="12">
        <v>5</v>
      </c>
      <c r="K177" t="s">
        <v>83</v>
      </c>
      <c r="M177" t="s">
        <v>23</v>
      </c>
    </row>
    <row r="178" spans="1:14" x14ac:dyDescent="0.2">
      <c r="H178" s="17">
        <v>26</v>
      </c>
      <c r="I178" s="12">
        <v>10.39</v>
      </c>
      <c r="K178" t="s">
        <v>86</v>
      </c>
      <c r="M178" t="s">
        <v>22</v>
      </c>
    </row>
    <row r="179" spans="1:14" ht="17" thickBot="1" x14ac:dyDescent="0.25">
      <c r="H179" s="17">
        <v>26</v>
      </c>
      <c r="I179" s="12">
        <v>14.1</v>
      </c>
      <c r="K179" t="s">
        <v>84</v>
      </c>
      <c r="L179" t="s">
        <v>77</v>
      </c>
    </row>
    <row r="180" spans="1:14" x14ac:dyDescent="0.2">
      <c r="G180" s="1"/>
      <c r="H180" s="18">
        <v>29</v>
      </c>
      <c r="I180" s="15">
        <v>5.99</v>
      </c>
      <c r="M180" s="1" t="s">
        <v>13</v>
      </c>
      <c r="N180" s="1"/>
    </row>
    <row r="181" spans="1:14" x14ac:dyDescent="0.2">
      <c r="H181" s="17">
        <v>29</v>
      </c>
      <c r="I181" s="12">
        <v>14</v>
      </c>
      <c r="K181" t="s">
        <v>85</v>
      </c>
      <c r="M181" t="s">
        <v>43</v>
      </c>
    </row>
    <row r="182" spans="1:14" x14ac:dyDescent="0.2">
      <c r="H182" s="17">
        <v>29</v>
      </c>
      <c r="I182" s="12">
        <v>5.75</v>
      </c>
      <c r="K182" t="s">
        <v>85</v>
      </c>
      <c r="M182" t="s">
        <v>21</v>
      </c>
    </row>
    <row r="183" spans="1:14" x14ac:dyDescent="0.2">
      <c r="H183" s="17">
        <v>29</v>
      </c>
      <c r="I183" s="12">
        <v>19.23</v>
      </c>
      <c r="K183" t="s">
        <v>84</v>
      </c>
      <c r="L183" t="s">
        <v>11</v>
      </c>
      <c r="M183" t="s">
        <v>20</v>
      </c>
    </row>
    <row r="184" spans="1:14" x14ac:dyDescent="0.2">
      <c r="H184" s="17">
        <v>29</v>
      </c>
      <c r="I184" s="12">
        <v>17.46</v>
      </c>
      <c r="K184" t="s">
        <v>85</v>
      </c>
      <c r="M184" t="s">
        <v>19</v>
      </c>
    </row>
    <row r="185" spans="1:14" x14ac:dyDescent="0.2">
      <c r="H185" s="17">
        <v>30</v>
      </c>
      <c r="I185" s="14">
        <v>3.11</v>
      </c>
      <c r="M185" t="s">
        <v>13</v>
      </c>
    </row>
    <row r="186" spans="1:14" x14ac:dyDescent="0.2">
      <c r="H186" s="17">
        <v>30</v>
      </c>
      <c r="I186" s="12">
        <v>4.16</v>
      </c>
      <c r="K186" t="s">
        <v>83</v>
      </c>
      <c r="M186" t="s">
        <v>18</v>
      </c>
    </row>
    <row r="187" spans="1:14" x14ac:dyDescent="0.2">
      <c r="H187" s="17">
        <v>31</v>
      </c>
      <c r="I187" s="12">
        <v>10</v>
      </c>
      <c r="K187" t="s">
        <v>84</v>
      </c>
      <c r="L187" t="s">
        <v>88</v>
      </c>
      <c r="M187" t="s">
        <v>17</v>
      </c>
    </row>
    <row r="188" spans="1:14" x14ac:dyDescent="0.2">
      <c r="A188" t="s">
        <v>81</v>
      </c>
      <c r="H188" s="17">
        <v>1</v>
      </c>
      <c r="I188" s="12">
        <v>11.17</v>
      </c>
      <c r="K188" t="s">
        <v>84</v>
      </c>
      <c r="L188" t="s">
        <v>11</v>
      </c>
      <c r="M188" t="s">
        <v>16</v>
      </c>
    </row>
    <row r="189" spans="1:14" x14ac:dyDescent="0.2">
      <c r="H189" s="17">
        <v>1</v>
      </c>
      <c r="I189" s="12">
        <v>200</v>
      </c>
      <c r="K189" t="s">
        <v>24</v>
      </c>
      <c r="M189" t="s">
        <v>14</v>
      </c>
    </row>
    <row r="190" spans="1:14" ht="17" thickBot="1" x14ac:dyDescent="0.25">
      <c r="H190" s="17">
        <v>1</v>
      </c>
      <c r="I190" s="12">
        <v>200</v>
      </c>
      <c r="K190" t="s">
        <v>24</v>
      </c>
      <c r="M190" t="s">
        <v>15</v>
      </c>
    </row>
    <row r="191" spans="1:14" x14ac:dyDescent="0.2">
      <c r="G191" s="1"/>
      <c r="H191" s="18">
        <v>5</v>
      </c>
      <c r="I191" s="15">
        <v>22.88</v>
      </c>
      <c r="M191" s="1" t="s">
        <v>13</v>
      </c>
      <c r="N191" s="1"/>
    </row>
    <row r="192" spans="1:14" x14ac:dyDescent="0.2">
      <c r="H192" s="17">
        <v>5</v>
      </c>
      <c r="I192" s="12">
        <v>14</v>
      </c>
      <c r="K192" t="s">
        <v>83</v>
      </c>
      <c r="L192" t="s">
        <v>11</v>
      </c>
      <c r="M192" t="s">
        <v>89</v>
      </c>
    </row>
    <row r="193" spans="7:13" x14ac:dyDescent="0.2">
      <c r="H193" s="17">
        <v>5</v>
      </c>
      <c r="I193" s="12">
        <v>35.590000000000003</v>
      </c>
      <c r="K193" t="s">
        <v>84</v>
      </c>
      <c r="L193" t="s">
        <v>11</v>
      </c>
      <c r="M193" t="s">
        <v>11</v>
      </c>
    </row>
    <row r="194" spans="7:13" x14ac:dyDescent="0.2">
      <c r="H194" s="17">
        <v>6</v>
      </c>
      <c r="I194" s="12">
        <v>6.93</v>
      </c>
      <c r="K194" t="s">
        <v>83</v>
      </c>
      <c r="M194" t="s">
        <v>10</v>
      </c>
    </row>
    <row r="195" spans="7:13" x14ac:dyDescent="0.2">
      <c r="H195" s="17">
        <v>6</v>
      </c>
      <c r="I195" s="12">
        <v>10.39</v>
      </c>
      <c r="K195" t="s">
        <v>83</v>
      </c>
      <c r="M195" t="s">
        <v>9</v>
      </c>
    </row>
    <row r="196" spans="7:13" x14ac:dyDescent="0.2">
      <c r="H196" s="17">
        <v>7</v>
      </c>
      <c r="I196" s="12">
        <v>2.0499999999999998</v>
      </c>
      <c r="K196" t="s">
        <v>84</v>
      </c>
      <c r="L196" t="s">
        <v>88</v>
      </c>
      <c r="M196" t="s">
        <v>8</v>
      </c>
    </row>
    <row r="197" spans="7:13" x14ac:dyDescent="0.2">
      <c r="H197" s="17">
        <v>7</v>
      </c>
      <c r="I197" s="12">
        <v>4.3</v>
      </c>
      <c r="K197" t="s">
        <v>84</v>
      </c>
    </row>
    <row r="198" spans="7:13" x14ac:dyDescent="0.2">
      <c r="G198">
        <v>461</v>
      </c>
      <c r="H198" s="17">
        <v>8</v>
      </c>
      <c r="I198" s="12"/>
      <c r="M198" t="s">
        <v>29</v>
      </c>
    </row>
    <row r="199" spans="7:13" x14ac:dyDescent="0.2">
      <c r="H199" s="17">
        <v>8</v>
      </c>
      <c r="I199" s="12">
        <v>7.54</v>
      </c>
      <c r="K199" t="s">
        <v>84</v>
      </c>
      <c r="L199" t="s">
        <v>88</v>
      </c>
      <c r="M199" t="s">
        <v>46</v>
      </c>
    </row>
    <row r="200" spans="7:13" x14ac:dyDescent="0.2">
      <c r="H200" s="17">
        <v>8</v>
      </c>
      <c r="I200" s="12">
        <v>6</v>
      </c>
      <c r="K200" t="s">
        <v>85</v>
      </c>
      <c r="M200" t="s">
        <v>47</v>
      </c>
    </row>
    <row r="201" spans="7:13" x14ac:dyDescent="0.2">
      <c r="H201" s="17">
        <v>8</v>
      </c>
      <c r="I201" s="12">
        <v>5.58</v>
      </c>
      <c r="K201" t="s">
        <v>84</v>
      </c>
      <c r="L201" t="s">
        <v>88</v>
      </c>
      <c r="M201" t="s">
        <v>48</v>
      </c>
    </row>
    <row r="202" spans="7:13" x14ac:dyDescent="0.2">
      <c r="H202" s="17">
        <v>8</v>
      </c>
      <c r="I202" s="12">
        <v>575</v>
      </c>
      <c r="K202" t="s">
        <v>24</v>
      </c>
      <c r="M202" t="s">
        <v>24</v>
      </c>
    </row>
    <row r="203" spans="7:13" ht="17" thickBot="1" x14ac:dyDescent="0.25">
      <c r="H203" s="17">
        <v>9</v>
      </c>
      <c r="I203" s="12">
        <v>34.47</v>
      </c>
      <c r="K203" t="s">
        <v>84</v>
      </c>
      <c r="L203" t="s">
        <v>11</v>
      </c>
      <c r="M203" t="s">
        <v>28</v>
      </c>
    </row>
    <row r="204" spans="7:13" x14ac:dyDescent="0.2">
      <c r="G204" s="1"/>
      <c r="H204" s="18">
        <v>12</v>
      </c>
      <c r="I204" s="13">
        <v>5.56</v>
      </c>
      <c r="K204" t="s">
        <v>84</v>
      </c>
      <c r="L204" t="s">
        <v>88</v>
      </c>
      <c r="M204" s="1" t="s">
        <v>49</v>
      </c>
    </row>
    <row r="205" spans="7:13" x14ac:dyDescent="0.2">
      <c r="H205" s="17">
        <v>12</v>
      </c>
      <c r="I205" s="12">
        <v>12.68</v>
      </c>
      <c r="K205" t="s">
        <v>84</v>
      </c>
      <c r="L205" t="s">
        <v>88</v>
      </c>
      <c r="M205" t="s">
        <v>50</v>
      </c>
    </row>
    <row r="206" spans="7:13" x14ac:dyDescent="0.2">
      <c r="H206" s="17">
        <v>12</v>
      </c>
      <c r="I206" s="12">
        <v>5</v>
      </c>
      <c r="K206" t="s">
        <v>83</v>
      </c>
      <c r="M206" t="s">
        <v>51</v>
      </c>
    </row>
    <row r="207" spans="7:13" x14ac:dyDescent="0.2">
      <c r="H207" s="17">
        <v>12</v>
      </c>
      <c r="I207" s="14">
        <v>20.79</v>
      </c>
      <c r="M207" t="s">
        <v>52</v>
      </c>
    </row>
    <row r="208" spans="7:13" x14ac:dyDescent="0.2">
      <c r="H208" s="17">
        <v>13</v>
      </c>
      <c r="I208" s="12">
        <v>8</v>
      </c>
      <c r="M208" t="s">
        <v>29</v>
      </c>
    </row>
    <row r="209" spans="7:14" x14ac:dyDescent="0.2">
      <c r="H209" s="17">
        <v>15</v>
      </c>
      <c r="I209" s="12">
        <v>5.56</v>
      </c>
      <c r="K209" t="s">
        <v>84</v>
      </c>
      <c r="L209" t="s">
        <v>88</v>
      </c>
      <c r="M209" t="s">
        <v>49</v>
      </c>
    </row>
    <row r="210" spans="7:14" x14ac:dyDescent="0.2">
      <c r="H210" s="17">
        <v>15</v>
      </c>
      <c r="I210" s="12">
        <v>8.31</v>
      </c>
      <c r="K210" t="s">
        <v>86</v>
      </c>
      <c r="M210" t="s">
        <v>51</v>
      </c>
    </row>
    <row r="211" spans="7:14" x14ac:dyDescent="0.2">
      <c r="H211" s="17">
        <v>15</v>
      </c>
      <c r="I211" s="12">
        <v>6.12</v>
      </c>
      <c r="K211" t="s">
        <v>84</v>
      </c>
      <c r="L211" t="s">
        <v>88</v>
      </c>
      <c r="M211" t="s">
        <v>48</v>
      </c>
    </row>
    <row r="212" spans="7:14" x14ac:dyDescent="0.2">
      <c r="H212" s="17">
        <v>15</v>
      </c>
      <c r="I212" s="12">
        <v>15.04</v>
      </c>
      <c r="K212" t="s">
        <v>84</v>
      </c>
      <c r="L212" t="s">
        <v>88</v>
      </c>
      <c r="M212" t="s">
        <v>53</v>
      </c>
    </row>
    <row r="213" spans="7:14" x14ac:dyDescent="0.2">
      <c r="H213" s="17">
        <v>15</v>
      </c>
      <c r="I213" s="12">
        <v>12</v>
      </c>
      <c r="K213" t="s">
        <v>83</v>
      </c>
      <c r="M213" t="s">
        <v>54</v>
      </c>
    </row>
    <row r="214" spans="7:14" ht="17" thickBot="1" x14ac:dyDescent="0.25">
      <c r="H214" s="17">
        <v>16</v>
      </c>
      <c r="I214" s="12">
        <v>17.37</v>
      </c>
      <c r="M214" t="s">
        <v>29</v>
      </c>
    </row>
    <row r="215" spans="7:14" x14ac:dyDescent="0.2">
      <c r="G215" s="1"/>
      <c r="H215" s="18">
        <v>20</v>
      </c>
      <c r="I215" s="13">
        <v>24.52</v>
      </c>
      <c r="K215" t="s">
        <v>85</v>
      </c>
      <c r="M215" s="1" t="s">
        <v>19</v>
      </c>
      <c r="N215" s="1"/>
    </row>
    <row r="216" spans="7:14" x14ac:dyDescent="0.2">
      <c r="H216" s="17">
        <v>20</v>
      </c>
      <c r="I216" s="12">
        <v>12.35</v>
      </c>
      <c r="K216" t="s">
        <v>84</v>
      </c>
      <c r="L216" t="s">
        <v>88</v>
      </c>
      <c r="M216" t="s">
        <v>17</v>
      </c>
    </row>
    <row r="217" spans="7:14" x14ac:dyDescent="0.2">
      <c r="H217" s="17">
        <v>20</v>
      </c>
      <c r="I217" s="12">
        <v>4.3</v>
      </c>
      <c r="K217" t="s">
        <v>84</v>
      </c>
      <c r="L217" t="s">
        <v>88</v>
      </c>
      <c r="M217" t="s">
        <v>55</v>
      </c>
    </row>
    <row r="218" spans="7:14" x14ac:dyDescent="0.2">
      <c r="H218" s="17">
        <v>20</v>
      </c>
      <c r="I218" s="12">
        <v>14.1</v>
      </c>
      <c r="K218" t="s">
        <v>84</v>
      </c>
      <c r="L218" t="s">
        <v>77</v>
      </c>
      <c r="M218" t="s">
        <v>56</v>
      </c>
    </row>
    <row r="219" spans="7:14" x14ac:dyDescent="0.2">
      <c r="H219" s="17">
        <v>20</v>
      </c>
      <c r="I219" s="12">
        <v>8.99</v>
      </c>
      <c r="K219" t="s">
        <v>84</v>
      </c>
      <c r="L219" t="s">
        <v>77</v>
      </c>
      <c r="M219" t="s">
        <v>57</v>
      </c>
    </row>
    <row r="220" spans="7:14" x14ac:dyDescent="0.2">
      <c r="H220" s="17">
        <v>20</v>
      </c>
      <c r="I220" s="12">
        <v>11</v>
      </c>
      <c r="M220" t="s">
        <v>29</v>
      </c>
    </row>
    <row r="221" spans="7:14" x14ac:dyDescent="0.2">
      <c r="H221" s="17">
        <v>21</v>
      </c>
      <c r="I221" s="12">
        <v>5.1100000000000003</v>
      </c>
      <c r="K221" t="s">
        <v>84</v>
      </c>
      <c r="L221" t="s">
        <v>88</v>
      </c>
      <c r="M221" t="s">
        <v>55</v>
      </c>
    </row>
    <row r="222" spans="7:14" x14ac:dyDescent="0.2">
      <c r="H222" s="17">
        <v>21</v>
      </c>
      <c r="I222" s="12">
        <v>9.49</v>
      </c>
      <c r="K222" t="s">
        <v>83</v>
      </c>
      <c r="M222" t="s">
        <v>58</v>
      </c>
    </row>
    <row r="223" spans="7:14" x14ac:dyDescent="0.2">
      <c r="H223" s="17">
        <v>21</v>
      </c>
      <c r="I223" s="12">
        <v>22.56</v>
      </c>
      <c r="K223" t="s">
        <v>84</v>
      </c>
      <c r="L223" t="s">
        <v>88</v>
      </c>
      <c r="M223" t="s">
        <v>59</v>
      </c>
    </row>
    <row r="224" spans="7:14" x14ac:dyDescent="0.2">
      <c r="H224" s="17">
        <v>21</v>
      </c>
      <c r="I224" s="14">
        <v>4.16</v>
      </c>
      <c r="K224" t="s">
        <v>84</v>
      </c>
      <c r="M224" t="s">
        <v>51</v>
      </c>
    </row>
    <row r="225" spans="1:14" x14ac:dyDescent="0.2">
      <c r="H225" s="17">
        <v>21</v>
      </c>
      <c r="I225" s="12">
        <v>15</v>
      </c>
      <c r="K225" t="s">
        <v>83</v>
      </c>
      <c r="M225" t="s">
        <v>60</v>
      </c>
    </row>
    <row r="226" spans="1:14" x14ac:dyDescent="0.2">
      <c r="H226" s="17">
        <v>22</v>
      </c>
      <c r="I226" s="12">
        <v>5.38</v>
      </c>
      <c r="K226" t="s">
        <v>83</v>
      </c>
      <c r="M226" t="s">
        <v>61</v>
      </c>
    </row>
    <row r="227" spans="1:14" x14ac:dyDescent="0.2">
      <c r="G227">
        <v>0.04</v>
      </c>
      <c r="H227" s="17">
        <v>23</v>
      </c>
      <c r="I227" s="12"/>
      <c r="M227" t="s">
        <v>62</v>
      </c>
    </row>
    <row r="228" spans="1:14" x14ac:dyDescent="0.2">
      <c r="G228">
        <v>7.0000000000000007E-2</v>
      </c>
      <c r="H228" s="17">
        <v>23</v>
      </c>
      <c r="I228" s="12"/>
      <c r="M228" t="s">
        <v>62</v>
      </c>
    </row>
    <row r="229" spans="1:14" x14ac:dyDescent="0.2">
      <c r="G229">
        <v>57</v>
      </c>
      <c r="H229" s="17">
        <v>23</v>
      </c>
      <c r="I229" s="12"/>
      <c r="M229" t="s">
        <v>62</v>
      </c>
    </row>
    <row r="230" spans="1:14" x14ac:dyDescent="0.2">
      <c r="H230" s="17">
        <v>23</v>
      </c>
      <c r="I230" s="14">
        <v>8.9</v>
      </c>
      <c r="K230" t="s">
        <v>86</v>
      </c>
      <c r="M230" t="s">
        <v>25</v>
      </c>
    </row>
    <row r="231" spans="1:14" ht="17" thickBot="1" x14ac:dyDescent="0.25">
      <c r="H231" s="17">
        <v>23</v>
      </c>
      <c r="I231" s="12">
        <v>0.11</v>
      </c>
      <c r="M231" t="s">
        <v>62</v>
      </c>
    </row>
    <row r="232" spans="1:14" x14ac:dyDescent="0.2">
      <c r="G232" s="1"/>
      <c r="H232" s="18">
        <v>26</v>
      </c>
      <c r="I232" s="13">
        <v>4.84</v>
      </c>
      <c r="K232" t="s">
        <v>84</v>
      </c>
      <c r="L232" t="s">
        <v>88</v>
      </c>
      <c r="M232" s="1" t="s">
        <v>63</v>
      </c>
    </row>
    <row r="233" spans="1:14" x14ac:dyDescent="0.2">
      <c r="H233" s="17">
        <v>26</v>
      </c>
      <c r="I233" s="12">
        <v>19.72</v>
      </c>
      <c r="K233" t="s">
        <v>83</v>
      </c>
      <c r="M233" s="3" t="s">
        <v>9</v>
      </c>
    </row>
    <row r="234" spans="1:14" x14ac:dyDescent="0.2">
      <c r="H234" s="17">
        <v>26</v>
      </c>
      <c r="I234" s="12">
        <v>58.81</v>
      </c>
      <c r="K234" t="s">
        <v>84</v>
      </c>
      <c r="L234" t="s">
        <v>77</v>
      </c>
      <c r="M234" s="3"/>
    </row>
    <row r="235" spans="1:14" x14ac:dyDescent="0.2">
      <c r="H235" s="17">
        <v>26</v>
      </c>
      <c r="I235" s="12">
        <v>3.64</v>
      </c>
      <c r="K235" t="s">
        <v>84</v>
      </c>
      <c r="L235" t="s">
        <v>88</v>
      </c>
      <c r="M235" s="3" t="s">
        <v>64</v>
      </c>
    </row>
    <row r="236" spans="1:14" x14ac:dyDescent="0.2">
      <c r="H236" s="17">
        <v>26</v>
      </c>
      <c r="I236" s="14">
        <v>10.39</v>
      </c>
      <c r="K236" t="s">
        <v>86</v>
      </c>
      <c r="M236" s="3" t="s">
        <v>22</v>
      </c>
    </row>
    <row r="237" spans="1:14" x14ac:dyDescent="0.2">
      <c r="A237" t="s">
        <v>82</v>
      </c>
      <c r="G237">
        <v>322.95999999999998</v>
      </c>
      <c r="H237" s="17">
        <v>1</v>
      </c>
      <c r="I237" s="12"/>
      <c r="M237" s="3" t="s">
        <v>29</v>
      </c>
    </row>
    <row r="238" spans="1:14" x14ac:dyDescent="0.2">
      <c r="H238" s="17">
        <v>1</v>
      </c>
      <c r="I238" s="12">
        <v>5.56</v>
      </c>
      <c r="K238" t="s">
        <v>84</v>
      </c>
      <c r="L238" t="s">
        <v>88</v>
      </c>
      <c r="M238" s="3" t="s">
        <v>65</v>
      </c>
    </row>
    <row r="239" spans="1:14" ht="17" thickBot="1" x14ac:dyDescent="0.25">
      <c r="G239" s="5"/>
      <c r="H239" s="19">
        <v>2</v>
      </c>
      <c r="I239" s="16">
        <v>12</v>
      </c>
      <c r="K239" t="s">
        <v>86</v>
      </c>
      <c r="M239" s="6" t="s">
        <v>66</v>
      </c>
      <c r="N239" s="5"/>
    </row>
    <row r="240" spans="1:14" x14ac:dyDescent="0.2">
      <c r="G240">
        <v>406.74</v>
      </c>
      <c r="H240" s="17">
        <v>5</v>
      </c>
      <c r="I240" s="12"/>
      <c r="M240" s="3" t="s">
        <v>67</v>
      </c>
    </row>
    <row r="241" spans="8:13" x14ac:dyDescent="0.2">
      <c r="H241" s="17">
        <v>5</v>
      </c>
      <c r="I241" s="12">
        <v>9.68</v>
      </c>
      <c r="K241" t="s">
        <v>84</v>
      </c>
      <c r="L241" t="s">
        <v>88</v>
      </c>
      <c r="M241" s="3" t="s">
        <v>68</v>
      </c>
    </row>
    <row r="242" spans="8:13" x14ac:dyDescent="0.2">
      <c r="H242" s="17">
        <v>5</v>
      </c>
      <c r="I242" s="12">
        <v>5.92</v>
      </c>
      <c r="K242" t="s">
        <v>84</v>
      </c>
      <c r="L242" t="s">
        <v>88</v>
      </c>
      <c r="M242" s="3" t="s">
        <v>68</v>
      </c>
    </row>
    <row r="243" spans="8:13" x14ac:dyDescent="0.2">
      <c r="H243" s="17">
        <v>5</v>
      </c>
      <c r="I243" s="12">
        <v>28.84</v>
      </c>
      <c r="K243" t="s">
        <v>85</v>
      </c>
      <c r="M243" s="3" t="s">
        <v>69</v>
      </c>
    </row>
    <row r="244" spans="8:13" x14ac:dyDescent="0.2">
      <c r="H244" s="17">
        <v>5</v>
      </c>
      <c r="I244" s="14">
        <v>5.58</v>
      </c>
      <c r="K244" t="s">
        <v>84</v>
      </c>
      <c r="L244" t="s">
        <v>88</v>
      </c>
      <c r="M244" s="3" t="s">
        <v>70</v>
      </c>
    </row>
    <row r="245" spans="8:13" x14ac:dyDescent="0.2">
      <c r="H245" s="17">
        <v>5</v>
      </c>
      <c r="I245" s="12">
        <v>38.17</v>
      </c>
      <c r="K245" t="s">
        <v>84</v>
      </c>
      <c r="L245" t="s">
        <v>88</v>
      </c>
      <c r="M245" s="3" t="s">
        <v>71</v>
      </c>
    </row>
    <row r="246" spans="8:13" x14ac:dyDescent="0.2">
      <c r="H246" s="17">
        <v>5</v>
      </c>
      <c r="I246" s="12">
        <v>23</v>
      </c>
      <c r="K246" t="s">
        <v>85</v>
      </c>
      <c r="M246" s="3" t="s">
        <v>72</v>
      </c>
    </row>
    <row r="247" spans="8:13" x14ac:dyDescent="0.2">
      <c r="H247" s="17">
        <v>5</v>
      </c>
      <c r="I247" s="12">
        <v>25.53</v>
      </c>
      <c r="K247" t="s">
        <v>85</v>
      </c>
      <c r="M247" s="3" t="s">
        <v>34</v>
      </c>
    </row>
    <row r="248" spans="8:13" x14ac:dyDescent="0.2">
      <c r="H248" s="17">
        <v>5</v>
      </c>
      <c r="I248" s="12">
        <v>7.5</v>
      </c>
      <c r="K248" t="s">
        <v>84</v>
      </c>
      <c r="L248" t="s">
        <v>88</v>
      </c>
      <c r="M248" s="3" t="s">
        <v>73</v>
      </c>
    </row>
    <row r="249" spans="8:13" x14ac:dyDescent="0.2">
      <c r="H249" s="17">
        <v>5</v>
      </c>
      <c r="I249" s="14">
        <v>3.99</v>
      </c>
      <c r="M249" s="3" t="s">
        <v>52</v>
      </c>
    </row>
    <row r="250" spans="8:13" x14ac:dyDescent="0.2">
      <c r="H250" s="17">
        <v>6</v>
      </c>
      <c r="I250" s="12">
        <v>6.33</v>
      </c>
      <c r="K250" t="s">
        <v>84</v>
      </c>
      <c r="L250" t="s">
        <v>88</v>
      </c>
      <c r="M250" s="3" t="s">
        <v>17</v>
      </c>
    </row>
    <row r="251" spans="8:13" x14ac:dyDescent="0.2">
      <c r="H251" s="17">
        <v>7</v>
      </c>
      <c r="I251" s="12">
        <v>20</v>
      </c>
      <c r="K251" t="s">
        <v>84</v>
      </c>
      <c r="L251" t="s">
        <v>77</v>
      </c>
      <c r="M251" s="3"/>
    </row>
    <row r="252" spans="8:13" x14ac:dyDescent="0.2">
      <c r="H252" s="17">
        <v>7</v>
      </c>
      <c r="I252" s="12">
        <v>30.46</v>
      </c>
      <c r="K252" t="s">
        <v>85</v>
      </c>
      <c r="M252" s="3" t="s">
        <v>74</v>
      </c>
    </row>
    <row r="253" spans="8:13" x14ac:dyDescent="0.2">
      <c r="H253" s="17">
        <v>8</v>
      </c>
      <c r="I253" s="12">
        <v>3.64</v>
      </c>
      <c r="K253" t="s">
        <v>84</v>
      </c>
      <c r="L253" t="s">
        <v>88</v>
      </c>
      <c r="M253" t="s">
        <v>49</v>
      </c>
    </row>
    <row r="254" spans="8:13" x14ac:dyDescent="0.2">
      <c r="H254" s="17">
        <v>8</v>
      </c>
      <c r="I254" s="12">
        <v>575</v>
      </c>
      <c r="K254" t="s">
        <v>24</v>
      </c>
      <c r="M254" s="3" t="s">
        <v>24</v>
      </c>
    </row>
    <row r="255" spans="8:13" x14ac:dyDescent="0.2">
      <c r="H255" s="17">
        <v>9</v>
      </c>
      <c r="I255" s="12">
        <v>7.44</v>
      </c>
      <c r="K255" t="s">
        <v>84</v>
      </c>
      <c r="L255" t="s">
        <v>88</v>
      </c>
      <c r="M255" t="s">
        <v>76</v>
      </c>
    </row>
    <row r="256" spans="8:13" x14ac:dyDescent="0.2">
      <c r="H256" s="17">
        <v>9</v>
      </c>
      <c r="I256" s="12">
        <v>6</v>
      </c>
      <c r="K256" t="s">
        <v>85</v>
      </c>
      <c r="M256" s="3" t="s">
        <v>47</v>
      </c>
    </row>
    <row r="257" spans="8:13" x14ac:dyDescent="0.2">
      <c r="H257" s="17"/>
      <c r="I257" s="12">
        <v>18.739999999999998</v>
      </c>
      <c r="K257" t="s">
        <v>84</v>
      </c>
      <c r="L257" t="s">
        <v>77</v>
      </c>
      <c r="M257" t="s">
        <v>77</v>
      </c>
    </row>
    <row r="258" spans="8:13" x14ac:dyDescent="0.2">
      <c r="H258" s="17"/>
      <c r="I258" s="12">
        <v>5.65</v>
      </c>
      <c r="K258" t="s">
        <v>84</v>
      </c>
      <c r="L258" t="s">
        <v>88</v>
      </c>
      <c r="M258" t="s">
        <v>55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2018-02-08T03:50:21Z</dcterms:created>
  <dcterms:modified xsi:type="dcterms:W3CDTF">2018-03-12T05:22:41Z</dcterms:modified>
</cp:coreProperties>
</file>