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4300" windowHeight="11760"/>
  </bookViews>
  <sheets>
    <sheet name="chart" sheetId="4" r:id="rId1"/>
    <sheet name="real_gdp_chart" sheetId="5" r:id="rId2"/>
    <sheet name="nat_log_chart" sheetId="6" r:id="rId3"/>
    <sheet name="Chart4" sheetId="7" r:id="rId4"/>
    <sheet name="Sheet1" sheetId="1" r:id="rId5"/>
    <sheet name="Sheet2" sheetId="2" r:id="rId6"/>
    <sheet name="Sheet3" sheetId="3" r:id="rId7"/>
  </sheets>
  <calcPr calcId="145621"/>
</workbook>
</file>

<file path=xl/calcChain.xml><?xml version="1.0" encoding="utf-8"?>
<calcChain xmlns="http://schemas.openxmlformats.org/spreadsheetml/2006/main">
  <c r="K112" i="1" l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I54" i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53" i="1"/>
  <c r="I52" i="1"/>
  <c r="N112" i="1"/>
  <c r="M112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5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3" i="1"/>
  <c r="E229" i="1"/>
  <c r="E2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F2" i="1"/>
  <c r="E2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3" i="1"/>
  <c r="D2" i="1"/>
  <c r="B229" i="1"/>
  <c r="B228" i="1"/>
  <c r="B216" i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15" i="1"/>
  <c r="A221" i="1"/>
  <c r="A222" i="1" s="1"/>
  <c r="A223" i="1" s="1"/>
  <c r="A224" i="1" s="1"/>
  <c r="A225" i="1" s="1"/>
  <c r="A226" i="1" s="1"/>
  <c r="A216" i="1"/>
  <c r="A217" i="1" s="1"/>
  <c r="A218" i="1" s="1"/>
  <c r="A219" i="1" s="1"/>
  <c r="A220" i="1" s="1"/>
  <c r="A21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3" i="1"/>
</calcChain>
</file>

<file path=xl/sharedStrings.xml><?xml version="1.0" encoding="utf-8"?>
<sst xmlns="http://schemas.openxmlformats.org/spreadsheetml/2006/main" count="4" uniqueCount="4">
  <si>
    <t>Year</t>
  </si>
  <si>
    <t>Real GDP (1997 Dollars)</t>
  </si>
  <si>
    <t>Nominal GDP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</si>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</sst>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7" formatCode="0.0"/>
    <numFmt numFmtId="168" formatCode="_(* #,##0.0_);_(* \(#,##0.0\);_(* &quot;-&quot;??_);_(@_)"/>
    <numFmt numFmtId="169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167" fontId="0" fillId="0" borderId="0" xfId="0" applyNumberFormat="1" applyAlignment="1">
      <alignment horizontal="center"/>
    </xf>
    <xf numFmtId="169" fontId="0" fillId="0" borderId="0" xfId="1" applyNumberFormat="1" applyFont="1"/>
    <xf numFmtId="169" fontId="0" fillId="0" borderId="0" xfId="0" applyNumberFormat="1"/>
    <xf numFmtId="168" fontId="0" fillId="0" borderId="0" xfId="0" applyNumberFormat="1"/>
    <xf numFmtId="167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US YoY</a:t>
            </a:r>
            <a:r>
              <a:rPr lang="en-US" sz="1400" baseline="0"/>
              <a:t> % Change in Real GDP</a:t>
            </a:r>
          </a:p>
          <a:p>
            <a:pPr>
              <a:defRPr/>
            </a:pPr>
            <a:r>
              <a:rPr lang="en-US" sz="1400" baseline="0"/>
              <a:t>From 1791 - 2014</a:t>
            </a:r>
            <a:endParaRPr lang="en-US" sz="1400"/>
          </a:p>
        </c:rich>
      </c:tx>
      <c:layout>
        <c:manualLayout>
          <c:xMode val="edge"/>
          <c:yMode val="edge"/>
          <c:x val="0.39023437454933524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5837674136886732E-2"/>
          <c:y val="4.2370747375817724E-2"/>
          <c:w val="0.90804510974589714"/>
          <c:h val="0.896185155241048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Sheet1!$A$3:$A$226</c:f>
              <c:numCache>
                <c:formatCode>General</c:formatCode>
                <c:ptCount val="224"/>
                <c:pt idx="0">
                  <c:v>1791</c:v>
                </c:pt>
                <c:pt idx="1">
                  <c:v>1792</c:v>
                </c:pt>
                <c:pt idx="2">
                  <c:v>1793</c:v>
                </c:pt>
                <c:pt idx="3">
                  <c:v>1794</c:v>
                </c:pt>
                <c:pt idx="4">
                  <c:v>1795</c:v>
                </c:pt>
                <c:pt idx="5">
                  <c:v>1796</c:v>
                </c:pt>
                <c:pt idx="6">
                  <c:v>1797</c:v>
                </c:pt>
                <c:pt idx="7">
                  <c:v>1798</c:v>
                </c:pt>
                <c:pt idx="8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  <c:pt idx="221">
                  <c:v>2012</c:v>
                </c:pt>
                <c:pt idx="222">
                  <c:v>2013</c:v>
                </c:pt>
                <c:pt idx="223">
                  <c:v>2014</c:v>
                </c:pt>
              </c:numCache>
            </c:numRef>
          </c:cat>
          <c:val>
            <c:numRef>
              <c:f>Sheet1!$C$3:$C$226</c:f>
              <c:numCache>
                <c:formatCode>0.0</c:formatCode>
                <c:ptCount val="224"/>
                <c:pt idx="0">
                  <c:v>3.5659593086851959</c:v>
                </c:pt>
                <c:pt idx="1">
                  <c:v>5.0908322771440639</c:v>
                </c:pt>
                <c:pt idx="2">
                  <c:v>6.1507537688442193</c:v>
                </c:pt>
                <c:pt idx="3">
                  <c:v>5.8701003597803503</c:v>
                </c:pt>
                <c:pt idx="4">
                  <c:v>5.4373099624396293</c:v>
                </c:pt>
                <c:pt idx="5">
                  <c:v>2.3748939779474121</c:v>
                </c:pt>
                <c:pt idx="6">
                  <c:v>-0.31483015741508025</c:v>
                </c:pt>
                <c:pt idx="7">
                  <c:v>0.83111702127660614</c:v>
                </c:pt>
                <c:pt idx="8">
                  <c:v>4.2367293109132786</c:v>
                </c:pt>
                <c:pt idx="9">
                  <c:v>5.5037165902261487</c:v>
                </c:pt>
                <c:pt idx="10">
                  <c:v>4.976765102683256</c:v>
                </c:pt>
                <c:pt idx="11">
                  <c:v>4.8265029273168558</c:v>
                </c:pt>
                <c:pt idx="12">
                  <c:v>1.3758343549925112</c:v>
                </c:pt>
                <c:pt idx="13">
                  <c:v>3.0099435635581928</c:v>
                </c:pt>
                <c:pt idx="14">
                  <c:v>5.4004696060526935</c:v>
                </c:pt>
                <c:pt idx="15">
                  <c:v>5.0618811881188108</c:v>
                </c:pt>
                <c:pt idx="16">
                  <c:v>4.3114618918600467</c:v>
                </c:pt>
                <c:pt idx="17">
                  <c:v>-4.0993788819875814</c:v>
                </c:pt>
                <c:pt idx="18">
                  <c:v>8.20772491756947</c:v>
                </c:pt>
                <c:pt idx="19">
                  <c:v>5.9418870388507905</c:v>
                </c:pt>
                <c:pt idx="20">
                  <c:v>5.0333846944016436</c:v>
                </c:pt>
                <c:pt idx="21">
                  <c:v>1.1051344743276292</c:v>
                </c:pt>
                <c:pt idx="22">
                  <c:v>3.9466047591410369</c:v>
                </c:pt>
                <c:pt idx="23">
                  <c:v>4.6994230411315785</c:v>
                </c:pt>
                <c:pt idx="24">
                  <c:v>2.3731223891209741</c:v>
                </c:pt>
                <c:pt idx="25">
                  <c:v>-1.3804479944434789</c:v>
                </c:pt>
                <c:pt idx="26">
                  <c:v>2.8611673562813689</c:v>
                </c:pt>
                <c:pt idx="27">
                  <c:v>3.3122218418349947</c:v>
                </c:pt>
                <c:pt idx="28">
                  <c:v>2.8580896363184394</c:v>
                </c:pt>
                <c:pt idx="29">
                  <c:v>2.448453608247414</c:v>
                </c:pt>
                <c:pt idx="30">
                  <c:v>4.5204402515723219</c:v>
                </c:pt>
                <c:pt idx="31">
                  <c:v>5.7766077472734212</c:v>
                </c:pt>
                <c:pt idx="32">
                  <c:v>1.8061580032709967</c:v>
                </c:pt>
                <c:pt idx="33">
                  <c:v>5.6715792414611998</c:v>
                </c:pt>
                <c:pt idx="34">
                  <c:v>5.2746381122347863</c:v>
                </c:pt>
                <c:pt idx="35">
                  <c:v>3.735794562692285</c:v>
                </c:pt>
                <c:pt idx="36">
                  <c:v>3.4923132792640033</c:v>
                </c:pt>
                <c:pt idx="37">
                  <c:v>3.0177203345224779</c:v>
                </c:pt>
                <c:pt idx="38">
                  <c:v>-0.38603462957707002</c:v>
                </c:pt>
                <c:pt idx="39">
                  <c:v>10.486122983985858</c:v>
                </c:pt>
                <c:pt idx="40">
                  <c:v>9.2072007015010051</c:v>
                </c:pt>
                <c:pt idx="41">
                  <c:v>6.8014358586812707</c:v>
                </c:pt>
                <c:pt idx="42">
                  <c:v>6.5717318238103672</c:v>
                </c:pt>
                <c:pt idx="43">
                  <c:v>-1.9711179350983432</c:v>
                </c:pt>
                <c:pt idx="44">
                  <c:v>6.7984591288151375</c:v>
                </c:pt>
                <c:pt idx="45">
                  <c:v>4.3600618336041785</c:v>
                </c:pt>
                <c:pt idx="46">
                  <c:v>-0.35322268221352759</c:v>
                </c:pt>
                <c:pt idx="47">
                  <c:v>1.8676627534685242</c:v>
                </c:pt>
                <c:pt idx="48">
                  <c:v>7.6404998877497521</c:v>
                </c:pt>
                <c:pt idx="49">
                  <c:v>-2.2768353726362656</c:v>
                </c:pt>
                <c:pt idx="50">
                  <c:v>0.71497172126773201</c:v>
                </c:pt>
                <c:pt idx="51">
                  <c:v>2.0449247721975095</c:v>
                </c:pt>
                <c:pt idx="52">
                  <c:v>4.4855155227909949</c:v>
                </c:pt>
                <c:pt idx="53">
                  <c:v>8.334161449534605</c:v>
                </c:pt>
                <c:pt idx="54">
                  <c:v>4.4855526677878066</c:v>
                </c:pt>
                <c:pt idx="55">
                  <c:v>3.6960084279527017</c:v>
                </c:pt>
                <c:pt idx="56">
                  <c:v>6.0025398617186365</c:v>
                </c:pt>
                <c:pt idx="57">
                  <c:v>6.0886001810340318</c:v>
                </c:pt>
                <c:pt idx="58">
                  <c:v>0.85823985545434578</c:v>
                </c:pt>
                <c:pt idx="59">
                  <c:v>3.9561095767709276</c:v>
                </c:pt>
                <c:pt idx="60">
                  <c:v>7.8121634235657433</c:v>
                </c:pt>
                <c:pt idx="61">
                  <c:v>8.999888999888995</c:v>
                </c:pt>
                <c:pt idx="62">
                  <c:v>10.715085846962257</c:v>
                </c:pt>
                <c:pt idx="63">
                  <c:v>3.9348785871964775</c:v>
                </c:pt>
                <c:pt idx="64">
                  <c:v>1.0017876422591554</c:v>
                </c:pt>
                <c:pt idx="65">
                  <c:v>4.8961710330325037</c:v>
                </c:pt>
                <c:pt idx="66">
                  <c:v>0.58804858083161271</c:v>
                </c:pt>
                <c:pt idx="67">
                  <c:v>3.1157097540316592</c:v>
                </c:pt>
                <c:pt idx="68">
                  <c:v>5.1363409409377114</c:v>
                </c:pt>
                <c:pt idx="69">
                  <c:v>5.0830320485323766</c:v>
                </c:pt>
                <c:pt idx="70">
                  <c:v>0.11225471615592397</c:v>
                </c:pt>
                <c:pt idx="71">
                  <c:v>5.2962677112609491</c:v>
                </c:pt>
                <c:pt idx="72">
                  <c:v>8.7846434696022602</c:v>
                </c:pt>
                <c:pt idx="73">
                  <c:v>5.6559877955759008</c:v>
                </c:pt>
                <c:pt idx="74">
                  <c:v>-2.93830993033245</c:v>
                </c:pt>
                <c:pt idx="75">
                  <c:v>1.6847037822157684</c:v>
                </c:pt>
                <c:pt idx="76">
                  <c:v>5.9042254894789536</c:v>
                </c:pt>
                <c:pt idx="77">
                  <c:v>3.8483233374391412</c:v>
                </c:pt>
                <c:pt idx="78">
                  <c:v>5.3052808938943929</c:v>
                </c:pt>
                <c:pt idx="79">
                  <c:v>-0.25263689761889641</c:v>
                </c:pt>
                <c:pt idx="80">
                  <c:v>-0.32503851917515814</c:v>
                </c:pt>
                <c:pt idx="81">
                  <c:v>19.726839597670718</c:v>
                </c:pt>
                <c:pt idx="82">
                  <c:v>0.25998832705469432</c:v>
                </c:pt>
                <c:pt idx="83">
                  <c:v>-4.2742732147897256</c:v>
                </c:pt>
                <c:pt idx="84">
                  <c:v>2.2408550631161983</c:v>
                </c:pt>
                <c:pt idx="85">
                  <c:v>6.6392098195778626</c:v>
                </c:pt>
                <c:pt idx="86">
                  <c:v>7.4926687456160268</c:v>
                </c:pt>
                <c:pt idx="87">
                  <c:v>5.0984708518416522</c:v>
                </c:pt>
                <c:pt idx="88">
                  <c:v>10.006732495511672</c:v>
                </c:pt>
                <c:pt idx="89">
                  <c:v>17.283774318801548</c:v>
                </c:pt>
                <c:pt idx="90">
                  <c:v>-0.31251087120377496</c:v>
                </c:pt>
                <c:pt idx="91">
                  <c:v>11.268211824235896</c:v>
                </c:pt>
                <c:pt idx="92">
                  <c:v>-3.7123188140652075</c:v>
                </c:pt>
                <c:pt idx="93">
                  <c:v>2.1948134435716415</c:v>
                </c:pt>
                <c:pt idx="94">
                  <c:v>2.2332005312085013</c:v>
                </c:pt>
                <c:pt idx="95">
                  <c:v>10.16398723850893</c:v>
                </c:pt>
                <c:pt idx="96">
                  <c:v>3.0540291960474475</c:v>
                </c:pt>
                <c:pt idx="97">
                  <c:v>-2.835370039818752</c:v>
                </c:pt>
                <c:pt idx="98">
                  <c:v>6.2950140135189292</c:v>
                </c:pt>
                <c:pt idx="99">
                  <c:v>2.1652138846666835</c:v>
                </c:pt>
                <c:pt idx="100">
                  <c:v>7.3512763234943268</c:v>
                </c:pt>
                <c:pt idx="101">
                  <c:v>1.9911674269575297</c:v>
                </c:pt>
                <c:pt idx="102">
                  <c:v>-3.315492768034356</c:v>
                </c:pt>
                <c:pt idx="103">
                  <c:v>-5.3718060085555575</c:v>
                </c:pt>
                <c:pt idx="104">
                  <c:v>15.382650189225</c:v>
                </c:pt>
                <c:pt idx="105">
                  <c:v>-1.5288947599515157</c:v>
                </c:pt>
                <c:pt idx="106">
                  <c:v>5.7257625012862468</c:v>
                </c:pt>
                <c:pt idx="107">
                  <c:v>2.7954307054001815</c:v>
                </c:pt>
                <c:pt idx="108">
                  <c:v>9.9003408469274579</c:v>
                </c:pt>
                <c:pt idx="109">
                  <c:v>2.0641023595666885</c:v>
                </c:pt>
                <c:pt idx="110">
                  <c:v>11.527976640802319</c:v>
                </c:pt>
                <c:pt idx="111">
                  <c:v>1.0895615684977322</c:v>
                </c:pt>
                <c:pt idx="112">
                  <c:v>6.540944331680687</c:v>
                </c:pt>
                <c:pt idx="113">
                  <c:v>-5.0093044440106755</c:v>
                </c:pt>
                <c:pt idx="114">
                  <c:v>10.184175484549751</c:v>
                </c:pt>
                <c:pt idx="115">
                  <c:v>13.8269990152879</c:v>
                </c:pt>
                <c:pt idx="116">
                  <c:v>-1.8700041288642555</c:v>
                </c:pt>
                <c:pt idx="117">
                  <c:v>-13.16984013553194</c:v>
                </c:pt>
                <c:pt idx="118">
                  <c:v>16.620559693360846</c:v>
                </c:pt>
                <c:pt idx="119">
                  <c:v>-0.88906281259549802</c:v>
                </c:pt>
                <c:pt idx="120">
                  <c:v>3.3605653735329311</c:v>
                </c:pt>
                <c:pt idx="121">
                  <c:v>4.7870342749593897</c:v>
                </c:pt>
                <c:pt idx="122">
                  <c:v>3.9633565648725222</c:v>
                </c:pt>
                <c:pt idx="123">
                  <c:v>-7.9068209800541744</c:v>
                </c:pt>
                <c:pt idx="124">
                  <c:v>2.661458689848728</c:v>
                </c:pt>
                <c:pt idx="125">
                  <c:v>13.936824120184198</c:v>
                </c:pt>
                <c:pt idx="126">
                  <c:v>-2.7499145052183871</c:v>
                </c:pt>
                <c:pt idx="127">
                  <c:v>9.2891797359810457</c:v>
                </c:pt>
                <c:pt idx="128">
                  <c:v>0.44323769998175777</c:v>
                </c:pt>
                <c:pt idx="129">
                  <c:v>-1.5018312508351173</c:v>
                </c:pt>
                <c:pt idx="130">
                  <c:v>-2.4444030908524872</c:v>
                </c:pt>
                <c:pt idx="131">
                  <c:v>5.9643593162807651</c:v>
                </c:pt>
                <c:pt idx="132">
                  <c:v>13.307637435479847</c:v>
                </c:pt>
                <c:pt idx="133">
                  <c:v>2.4658233937700391</c:v>
                </c:pt>
                <c:pt idx="134">
                  <c:v>3.1487014812474845</c:v>
                </c:pt>
                <c:pt idx="135">
                  <c:v>6.1025002001902084</c:v>
                </c:pt>
                <c:pt idx="136">
                  <c:v>1.1014720719432436</c:v>
                </c:pt>
                <c:pt idx="137">
                  <c:v>0.82597654996654502</c:v>
                </c:pt>
                <c:pt idx="138">
                  <c:v>6.7947545617024874</c:v>
                </c:pt>
                <c:pt idx="139">
                  <c:v>-8.5988810508392142</c:v>
                </c:pt>
                <c:pt idx="140">
                  <c:v>-6.3739188290086517</c:v>
                </c:pt>
                <c:pt idx="141">
                  <c:v>-13.047185901080161</c:v>
                </c:pt>
                <c:pt idx="142">
                  <c:v>-1.3893429225236953</c:v>
                </c:pt>
                <c:pt idx="143">
                  <c:v>10.774075915796445</c:v>
                </c:pt>
                <c:pt idx="144">
                  <c:v>8.9780038904683437</c:v>
                </c:pt>
                <c:pt idx="145">
                  <c:v>12.934230399560631</c:v>
                </c:pt>
                <c:pt idx="146">
                  <c:v>5.2644376899696033</c:v>
                </c:pt>
                <c:pt idx="147">
                  <c:v>-3.4881034881034889</c:v>
                </c:pt>
                <c:pt idx="148">
                  <c:v>8.1258975586405047</c:v>
                </c:pt>
                <c:pt idx="149">
                  <c:v>8.5445489762036466</c:v>
                </c:pt>
                <c:pt idx="150">
                  <c:v>17.140817783216079</c:v>
                </c:pt>
                <c:pt idx="151">
                  <c:v>18.384401114206138</c:v>
                </c:pt>
                <c:pt idx="152">
                  <c:v>16.44852941176471</c:v>
                </c:pt>
                <c:pt idx="153">
                  <c:v>8.2338826798004749</c:v>
                </c:pt>
                <c:pt idx="154">
                  <c:v>-1.2134647920191366</c:v>
                </c:pt>
                <c:pt idx="155">
                  <c:v>-11.090769503336684</c:v>
                </c:pt>
                <c:pt idx="156">
                  <c:v>-0.69080039853869346</c:v>
                </c:pt>
                <c:pt idx="157">
                  <c:v>4.3408467661026018</c:v>
                </c:pt>
                <c:pt idx="158">
                  <c:v>-0.5833333333333357</c:v>
                </c:pt>
                <c:pt idx="159">
                  <c:v>8.7497582049132827</c:v>
                </c:pt>
                <c:pt idx="160">
                  <c:v>7.6188782165302893</c:v>
                </c:pt>
                <c:pt idx="161">
                  <c:v>3.9777422731529954</c:v>
                </c:pt>
                <c:pt idx="162">
                  <c:v>4.5885656758332116</c:v>
                </c:pt>
                <c:pt idx="163">
                  <c:v>-0.67885911140381783</c:v>
                </c:pt>
                <c:pt idx="164">
                  <c:v>7.0900280540678429</c:v>
                </c:pt>
                <c:pt idx="165">
                  <c:v>1.9814241486068029</c:v>
                </c:pt>
                <c:pt idx="166">
                  <c:v>1.9989724907757633</c:v>
                </c:pt>
                <c:pt idx="167">
                  <c:v>-0.96616145427904643</c:v>
                </c:pt>
                <c:pt idx="168">
                  <c:v>7.2221194747549511</c:v>
                </c:pt>
                <c:pt idx="169">
                  <c:v>2.4881414402759816</c:v>
                </c:pt>
                <c:pt idx="170">
                  <c:v>2.3267555854756594</c:v>
                </c:pt>
                <c:pt idx="171">
                  <c:v>6.0402960526315885</c:v>
                </c:pt>
                <c:pt idx="172">
                  <c:v>4.3235487998759092</c:v>
                </c:pt>
                <c:pt idx="173">
                  <c:v>5.8021112102289552</c:v>
                </c:pt>
                <c:pt idx="174">
                  <c:v>6.3938169682065782</c:v>
                </c:pt>
                <c:pt idx="175">
                  <c:v>6.5709096912663023</c:v>
                </c:pt>
                <c:pt idx="176">
                  <c:v>2.5034856700232311</c:v>
                </c:pt>
                <c:pt idx="177">
                  <c:v>4.7698213584016047</c:v>
                </c:pt>
                <c:pt idx="178">
                  <c:v>3.0379965955973587</c:v>
                </c:pt>
                <c:pt idx="179">
                  <c:v>0.18480147841182237</c:v>
                </c:pt>
                <c:pt idx="180">
                  <c:v>3.3454443823365043</c:v>
                </c:pt>
                <c:pt idx="181">
                  <c:v>5.4276982989425848</c:v>
                </c:pt>
                <c:pt idx="182">
                  <c:v>5.7715986045557166</c:v>
                </c:pt>
                <c:pt idx="183">
                  <c:v>-0.59174467672309383</c:v>
                </c:pt>
                <c:pt idx="184">
                  <c:v>-0.35618443522810184</c:v>
                </c:pt>
                <c:pt idx="185">
                  <c:v>5.5650768778767956</c:v>
                </c:pt>
                <c:pt idx="186">
                  <c:v>4.6408609133288481</c:v>
                </c:pt>
                <c:pt idx="187">
                  <c:v>5.5144288310652101</c:v>
                </c:pt>
                <c:pt idx="188">
                  <c:v>3.1823719699197506</c:v>
                </c:pt>
                <c:pt idx="189">
                  <c:v>-0.22800838745139496</c:v>
                </c:pt>
                <c:pt idx="190">
                  <c:v>2.4505703034136683</c:v>
                </c:pt>
                <c:pt idx="191">
                  <c:v>-2.0254929296952828</c:v>
                </c:pt>
                <c:pt idx="192">
                  <c:v>4.3298843331368353</c:v>
                </c:pt>
                <c:pt idx="193">
                  <c:v>7.2657482999824552</c:v>
                </c:pt>
                <c:pt idx="194">
                  <c:v>3.8490881348543171</c:v>
                </c:pt>
                <c:pt idx="195">
                  <c:v>3.4160675867135337</c:v>
                </c:pt>
                <c:pt idx="196">
                  <c:v>3.3979433055950192</c:v>
                </c:pt>
                <c:pt idx="197">
                  <c:v>4.1728689905615735</c:v>
                </c:pt>
                <c:pt idx="198">
                  <c:v>3.5079454808115029</c:v>
                </c:pt>
                <c:pt idx="199">
                  <c:v>1.7612791650231996</c:v>
                </c:pt>
                <c:pt idx="200">
                  <c:v>-0.46959555151389054</c:v>
                </c:pt>
                <c:pt idx="201">
                  <c:v>3.0495476604157856</c:v>
                </c:pt>
                <c:pt idx="202">
                  <c:v>2.654069767441869</c:v>
                </c:pt>
                <c:pt idx="203">
                  <c:v>4.0367570016707655</c:v>
                </c:pt>
                <c:pt idx="204">
                  <c:v>2.6688623650938492</c:v>
                </c:pt>
                <c:pt idx="205">
                  <c:v>3.5711445160264033</c:v>
                </c:pt>
                <c:pt idx="206">
                  <c:v>4.4322428710387607</c:v>
                </c:pt>
                <c:pt idx="207">
                  <c:v>4.2821251302163077</c:v>
                </c:pt>
                <c:pt idx="208">
                  <c:v>4.1140805509525258</c:v>
                </c:pt>
                <c:pt idx="209">
                  <c:v>3.7526965627918241</c:v>
                </c:pt>
                <c:pt idx="210">
                  <c:v>0.25161528483161888</c:v>
                </c:pt>
                <c:pt idx="211">
                  <c:v>2.4456999481254682</c:v>
                </c:pt>
                <c:pt idx="212">
                  <c:v>2.8</c:v>
                </c:pt>
                <c:pt idx="213">
                  <c:v>3.8</c:v>
                </c:pt>
                <c:pt idx="214">
                  <c:v>3.3</c:v>
                </c:pt>
                <c:pt idx="215">
                  <c:v>2.7</c:v>
                </c:pt>
                <c:pt idx="216">
                  <c:v>1.8</c:v>
                </c:pt>
                <c:pt idx="217">
                  <c:v>-0.3</c:v>
                </c:pt>
                <c:pt idx="218">
                  <c:v>-2.8</c:v>
                </c:pt>
                <c:pt idx="219">
                  <c:v>2.5</c:v>
                </c:pt>
                <c:pt idx="220">
                  <c:v>1.6</c:v>
                </c:pt>
                <c:pt idx="221">
                  <c:v>2.2000000000000002</c:v>
                </c:pt>
                <c:pt idx="222">
                  <c:v>1.5</c:v>
                </c:pt>
                <c:pt idx="223">
                  <c:v>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081216"/>
        <c:axId val="576901888"/>
      </c:lineChart>
      <c:catAx>
        <c:axId val="5250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576901888"/>
        <c:crosses val="autoZero"/>
        <c:auto val="0"/>
        <c:lblAlgn val="ctr"/>
        <c:lblOffset val="100"/>
        <c:noMultiLvlLbl val="0"/>
      </c:catAx>
      <c:valAx>
        <c:axId val="57690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1.4652014652014652E-3"/>
              <c:y val="0.4689853913860763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525081216"/>
        <c:crosses val="autoZero"/>
        <c:crossBetween val="midCat"/>
        <c:majorUnit val="1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Sheet1!$A$2:$A$226</c:f>
              <c:numCache>
                <c:formatCode>General</c:formatCode>
                <c:ptCount val="225"/>
                <c:pt idx="0">
                  <c:v>1790</c:v>
                </c:pt>
                <c:pt idx="1">
                  <c:v>1791</c:v>
                </c:pt>
                <c:pt idx="2">
                  <c:v>1792</c:v>
                </c:pt>
                <c:pt idx="3">
                  <c:v>1793</c:v>
                </c:pt>
                <c:pt idx="4">
                  <c:v>1794</c:v>
                </c:pt>
                <c:pt idx="5">
                  <c:v>1795</c:v>
                </c:pt>
                <c:pt idx="6">
                  <c:v>1796</c:v>
                </c:pt>
                <c:pt idx="7">
                  <c:v>1797</c:v>
                </c:pt>
                <c:pt idx="8">
                  <c:v>1798</c:v>
                </c:pt>
                <c:pt idx="9">
                  <c:v>1799</c:v>
                </c:pt>
                <c:pt idx="10">
                  <c:v>1800</c:v>
                </c:pt>
                <c:pt idx="11">
                  <c:v>1801</c:v>
                </c:pt>
                <c:pt idx="12">
                  <c:v>1802</c:v>
                </c:pt>
                <c:pt idx="13">
                  <c:v>1803</c:v>
                </c:pt>
                <c:pt idx="14">
                  <c:v>1804</c:v>
                </c:pt>
                <c:pt idx="15">
                  <c:v>1805</c:v>
                </c:pt>
                <c:pt idx="16">
                  <c:v>1806</c:v>
                </c:pt>
                <c:pt idx="17">
                  <c:v>1807</c:v>
                </c:pt>
                <c:pt idx="18">
                  <c:v>1808</c:v>
                </c:pt>
                <c:pt idx="19">
                  <c:v>1809</c:v>
                </c:pt>
                <c:pt idx="20">
                  <c:v>1810</c:v>
                </c:pt>
                <c:pt idx="21">
                  <c:v>1811</c:v>
                </c:pt>
                <c:pt idx="22">
                  <c:v>1812</c:v>
                </c:pt>
                <c:pt idx="23">
                  <c:v>1813</c:v>
                </c:pt>
                <c:pt idx="24">
                  <c:v>1814</c:v>
                </c:pt>
                <c:pt idx="25">
                  <c:v>1815</c:v>
                </c:pt>
                <c:pt idx="26">
                  <c:v>1816</c:v>
                </c:pt>
                <c:pt idx="27">
                  <c:v>1817</c:v>
                </c:pt>
                <c:pt idx="28">
                  <c:v>1818</c:v>
                </c:pt>
                <c:pt idx="29">
                  <c:v>1819</c:v>
                </c:pt>
                <c:pt idx="30">
                  <c:v>1820</c:v>
                </c:pt>
                <c:pt idx="31">
                  <c:v>1821</c:v>
                </c:pt>
                <c:pt idx="32">
                  <c:v>1822</c:v>
                </c:pt>
                <c:pt idx="33">
                  <c:v>1823</c:v>
                </c:pt>
                <c:pt idx="34">
                  <c:v>1824</c:v>
                </c:pt>
                <c:pt idx="35">
                  <c:v>1825</c:v>
                </c:pt>
                <c:pt idx="36">
                  <c:v>1826</c:v>
                </c:pt>
                <c:pt idx="37">
                  <c:v>1827</c:v>
                </c:pt>
                <c:pt idx="38">
                  <c:v>1828</c:v>
                </c:pt>
                <c:pt idx="39">
                  <c:v>1829</c:v>
                </c:pt>
                <c:pt idx="40">
                  <c:v>1830</c:v>
                </c:pt>
                <c:pt idx="41">
                  <c:v>1831</c:v>
                </c:pt>
                <c:pt idx="42">
                  <c:v>1832</c:v>
                </c:pt>
                <c:pt idx="43">
                  <c:v>1833</c:v>
                </c:pt>
                <c:pt idx="44">
                  <c:v>1834</c:v>
                </c:pt>
                <c:pt idx="45">
                  <c:v>1835</c:v>
                </c:pt>
                <c:pt idx="46">
                  <c:v>1836</c:v>
                </c:pt>
                <c:pt idx="47">
                  <c:v>1837</c:v>
                </c:pt>
                <c:pt idx="48">
                  <c:v>1838</c:v>
                </c:pt>
                <c:pt idx="49">
                  <c:v>1839</c:v>
                </c:pt>
                <c:pt idx="50">
                  <c:v>1840</c:v>
                </c:pt>
                <c:pt idx="51">
                  <c:v>1841</c:v>
                </c:pt>
                <c:pt idx="52">
                  <c:v>1842</c:v>
                </c:pt>
                <c:pt idx="53">
                  <c:v>1843</c:v>
                </c:pt>
                <c:pt idx="54">
                  <c:v>1844</c:v>
                </c:pt>
                <c:pt idx="55">
                  <c:v>1845</c:v>
                </c:pt>
                <c:pt idx="56">
                  <c:v>1846</c:v>
                </c:pt>
                <c:pt idx="57">
                  <c:v>1847</c:v>
                </c:pt>
                <c:pt idx="58">
                  <c:v>1848</c:v>
                </c:pt>
                <c:pt idx="59">
                  <c:v>1849</c:v>
                </c:pt>
                <c:pt idx="60">
                  <c:v>1850</c:v>
                </c:pt>
                <c:pt idx="61">
                  <c:v>1851</c:v>
                </c:pt>
                <c:pt idx="62">
                  <c:v>1852</c:v>
                </c:pt>
                <c:pt idx="63">
                  <c:v>1853</c:v>
                </c:pt>
                <c:pt idx="64">
                  <c:v>1854</c:v>
                </c:pt>
                <c:pt idx="65">
                  <c:v>1855</c:v>
                </c:pt>
                <c:pt idx="66">
                  <c:v>1856</c:v>
                </c:pt>
                <c:pt idx="67">
                  <c:v>1857</c:v>
                </c:pt>
                <c:pt idx="68">
                  <c:v>1858</c:v>
                </c:pt>
                <c:pt idx="69">
                  <c:v>1859</c:v>
                </c:pt>
                <c:pt idx="70">
                  <c:v>1860</c:v>
                </c:pt>
                <c:pt idx="71">
                  <c:v>1861</c:v>
                </c:pt>
                <c:pt idx="72">
                  <c:v>1862</c:v>
                </c:pt>
                <c:pt idx="73">
                  <c:v>1863</c:v>
                </c:pt>
                <c:pt idx="74">
                  <c:v>1864</c:v>
                </c:pt>
                <c:pt idx="75">
                  <c:v>1865</c:v>
                </c:pt>
                <c:pt idx="76">
                  <c:v>1866</c:v>
                </c:pt>
                <c:pt idx="77">
                  <c:v>1867</c:v>
                </c:pt>
                <c:pt idx="78">
                  <c:v>1868</c:v>
                </c:pt>
                <c:pt idx="79">
                  <c:v>1869</c:v>
                </c:pt>
                <c:pt idx="80">
                  <c:v>1870</c:v>
                </c:pt>
                <c:pt idx="81">
                  <c:v>1871</c:v>
                </c:pt>
                <c:pt idx="82">
                  <c:v>1872</c:v>
                </c:pt>
                <c:pt idx="83">
                  <c:v>1873</c:v>
                </c:pt>
                <c:pt idx="84">
                  <c:v>1874</c:v>
                </c:pt>
                <c:pt idx="85">
                  <c:v>1875</c:v>
                </c:pt>
                <c:pt idx="86">
                  <c:v>1876</c:v>
                </c:pt>
                <c:pt idx="87">
                  <c:v>1877</c:v>
                </c:pt>
                <c:pt idx="88">
                  <c:v>1878</c:v>
                </c:pt>
                <c:pt idx="89">
                  <c:v>1879</c:v>
                </c:pt>
                <c:pt idx="90">
                  <c:v>1880</c:v>
                </c:pt>
                <c:pt idx="91">
                  <c:v>1881</c:v>
                </c:pt>
                <c:pt idx="92">
                  <c:v>1882</c:v>
                </c:pt>
                <c:pt idx="93">
                  <c:v>1883</c:v>
                </c:pt>
                <c:pt idx="94">
                  <c:v>1884</c:v>
                </c:pt>
                <c:pt idx="95">
                  <c:v>1885</c:v>
                </c:pt>
                <c:pt idx="96">
                  <c:v>1886</c:v>
                </c:pt>
                <c:pt idx="97">
                  <c:v>1887</c:v>
                </c:pt>
                <c:pt idx="98">
                  <c:v>1888</c:v>
                </c:pt>
                <c:pt idx="99">
                  <c:v>1889</c:v>
                </c:pt>
                <c:pt idx="100">
                  <c:v>1890</c:v>
                </c:pt>
                <c:pt idx="101">
                  <c:v>1891</c:v>
                </c:pt>
                <c:pt idx="102">
                  <c:v>1892</c:v>
                </c:pt>
                <c:pt idx="103">
                  <c:v>1893</c:v>
                </c:pt>
                <c:pt idx="104">
                  <c:v>1894</c:v>
                </c:pt>
                <c:pt idx="105">
                  <c:v>1895</c:v>
                </c:pt>
                <c:pt idx="106">
                  <c:v>1896</c:v>
                </c:pt>
                <c:pt idx="107">
                  <c:v>1897</c:v>
                </c:pt>
                <c:pt idx="108">
                  <c:v>1898</c:v>
                </c:pt>
                <c:pt idx="109">
                  <c:v>1899</c:v>
                </c:pt>
                <c:pt idx="110">
                  <c:v>1900</c:v>
                </c:pt>
                <c:pt idx="111">
                  <c:v>1901</c:v>
                </c:pt>
                <c:pt idx="112">
                  <c:v>1902</c:v>
                </c:pt>
                <c:pt idx="113">
                  <c:v>1903</c:v>
                </c:pt>
                <c:pt idx="114">
                  <c:v>1904</c:v>
                </c:pt>
                <c:pt idx="115">
                  <c:v>1905</c:v>
                </c:pt>
                <c:pt idx="116">
                  <c:v>1906</c:v>
                </c:pt>
                <c:pt idx="117">
                  <c:v>1907</c:v>
                </c:pt>
                <c:pt idx="118">
                  <c:v>1908</c:v>
                </c:pt>
                <c:pt idx="119">
                  <c:v>1909</c:v>
                </c:pt>
                <c:pt idx="120">
                  <c:v>1910</c:v>
                </c:pt>
                <c:pt idx="121">
                  <c:v>1911</c:v>
                </c:pt>
                <c:pt idx="122">
                  <c:v>1912</c:v>
                </c:pt>
                <c:pt idx="123">
                  <c:v>1913</c:v>
                </c:pt>
                <c:pt idx="124">
                  <c:v>1914</c:v>
                </c:pt>
                <c:pt idx="125">
                  <c:v>1915</c:v>
                </c:pt>
                <c:pt idx="126">
                  <c:v>1916</c:v>
                </c:pt>
                <c:pt idx="127">
                  <c:v>1917</c:v>
                </c:pt>
                <c:pt idx="128">
                  <c:v>1918</c:v>
                </c:pt>
                <c:pt idx="129">
                  <c:v>1919</c:v>
                </c:pt>
                <c:pt idx="130">
                  <c:v>1920</c:v>
                </c:pt>
                <c:pt idx="131">
                  <c:v>1921</c:v>
                </c:pt>
                <c:pt idx="132">
                  <c:v>1922</c:v>
                </c:pt>
                <c:pt idx="133">
                  <c:v>1923</c:v>
                </c:pt>
                <c:pt idx="134">
                  <c:v>1924</c:v>
                </c:pt>
                <c:pt idx="135">
                  <c:v>1925</c:v>
                </c:pt>
                <c:pt idx="136">
                  <c:v>1926</c:v>
                </c:pt>
                <c:pt idx="137">
                  <c:v>1927</c:v>
                </c:pt>
                <c:pt idx="138">
                  <c:v>1928</c:v>
                </c:pt>
                <c:pt idx="139">
                  <c:v>1929</c:v>
                </c:pt>
                <c:pt idx="140">
                  <c:v>1930</c:v>
                </c:pt>
                <c:pt idx="141">
                  <c:v>1931</c:v>
                </c:pt>
                <c:pt idx="142">
                  <c:v>1932</c:v>
                </c:pt>
                <c:pt idx="143">
                  <c:v>1933</c:v>
                </c:pt>
                <c:pt idx="144">
                  <c:v>1934</c:v>
                </c:pt>
                <c:pt idx="145">
                  <c:v>1935</c:v>
                </c:pt>
                <c:pt idx="146">
                  <c:v>1936</c:v>
                </c:pt>
                <c:pt idx="147">
                  <c:v>1937</c:v>
                </c:pt>
                <c:pt idx="148">
                  <c:v>1938</c:v>
                </c:pt>
                <c:pt idx="149">
                  <c:v>1939</c:v>
                </c:pt>
                <c:pt idx="150">
                  <c:v>1940</c:v>
                </c:pt>
                <c:pt idx="151">
                  <c:v>1941</c:v>
                </c:pt>
                <c:pt idx="152">
                  <c:v>1942</c:v>
                </c:pt>
                <c:pt idx="153">
                  <c:v>1943</c:v>
                </c:pt>
                <c:pt idx="154">
                  <c:v>1944</c:v>
                </c:pt>
                <c:pt idx="155">
                  <c:v>1945</c:v>
                </c:pt>
                <c:pt idx="156">
                  <c:v>1946</c:v>
                </c:pt>
                <c:pt idx="157">
                  <c:v>1947</c:v>
                </c:pt>
                <c:pt idx="158">
                  <c:v>1948</c:v>
                </c:pt>
                <c:pt idx="159">
                  <c:v>1949</c:v>
                </c:pt>
                <c:pt idx="160">
                  <c:v>1950</c:v>
                </c:pt>
                <c:pt idx="161">
                  <c:v>1951</c:v>
                </c:pt>
                <c:pt idx="162">
                  <c:v>1952</c:v>
                </c:pt>
                <c:pt idx="163">
                  <c:v>1953</c:v>
                </c:pt>
                <c:pt idx="164">
                  <c:v>1954</c:v>
                </c:pt>
                <c:pt idx="165">
                  <c:v>1955</c:v>
                </c:pt>
                <c:pt idx="166">
                  <c:v>1956</c:v>
                </c:pt>
                <c:pt idx="167">
                  <c:v>1957</c:v>
                </c:pt>
                <c:pt idx="168">
                  <c:v>1958</c:v>
                </c:pt>
                <c:pt idx="169">
                  <c:v>1959</c:v>
                </c:pt>
                <c:pt idx="170">
                  <c:v>1960</c:v>
                </c:pt>
                <c:pt idx="171">
                  <c:v>1961</c:v>
                </c:pt>
                <c:pt idx="172">
                  <c:v>1962</c:v>
                </c:pt>
                <c:pt idx="173">
                  <c:v>1963</c:v>
                </c:pt>
                <c:pt idx="174">
                  <c:v>1964</c:v>
                </c:pt>
                <c:pt idx="175">
                  <c:v>1965</c:v>
                </c:pt>
                <c:pt idx="176">
                  <c:v>1966</c:v>
                </c:pt>
                <c:pt idx="177">
                  <c:v>1967</c:v>
                </c:pt>
                <c:pt idx="178">
                  <c:v>1968</c:v>
                </c:pt>
                <c:pt idx="179">
                  <c:v>1969</c:v>
                </c:pt>
                <c:pt idx="180">
                  <c:v>1970</c:v>
                </c:pt>
                <c:pt idx="181">
                  <c:v>1971</c:v>
                </c:pt>
                <c:pt idx="182">
                  <c:v>1972</c:v>
                </c:pt>
                <c:pt idx="183">
                  <c:v>1973</c:v>
                </c:pt>
                <c:pt idx="184">
                  <c:v>1974</c:v>
                </c:pt>
                <c:pt idx="185">
                  <c:v>1975</c:v>
                </c:pt>
                <c:pt idx="186">
                  <c:v>1976</c:v>
                </c:pt>
                <c:pt idx="187">
                  <c:v>1977</c:v>
                </c:pt>
                <c:pt idx="188">
                  <c:v>1978</c:v>
                </c:pt>
                <c:pt idx="189">
                  <c:v>1979</c:v>
                </c:pt>
                <c:pt idx="190">
                  <c:v>1980</c:v>
                </c:pt>
                <c:pt idx="191">
                  <c:v>1981</c:v>
                </c:pt>
                <c:pt idx="192">
                  <c:v>1982</c:v>
                </c:pt>
                <c:pt idx="193">
                  <c:v>1983</c:v>
                </c:pt>
                <c:pt idx="194">
                  <c:v>1984</c:v>
                </c:pt>
                <c:pt idx="195">
                  <c:v>1985</c:v>
                </c:pt>
                <c:pt idx="196">
                  <c:v>1986</c:v>
                </c:pt>
                <c:pt idx="197">
                  <c:v>1987</c:v>
                </c:pt>
                <c:pt idx="198">
                  <c:v>1988</c:v>
                </c:pt>
                <c:pt idx="199">
                  <c:v>1989</c:v>
                </c:pt>
                <c:pt idx="200">
                  <c:v>1990</c:v>
                </c:pt>
                <c:pt idx="201">
                  <c:v>1991</c:v>
                </c:pt>
                <c:pt idx="202">
                  <c:v>1992</c:v>
                </c:pt>
                <c:pt idx="203">
                  <c:v>1993</c:v>
                </c:pt>
                <c:pt idx="204">
                  <c:v>1994</c:v>
                </c:pt>
                <c:pt idx="205">
                  <c:v>1995</c:v>
                </c:pt>
                <c:pt idx="206">
                  <c:v>1996</c:v>
                </c:pt>
                <c:pt idx="207">
                  <c:v>1997</c:v>
                </c:pt>
                <c:pt idx="208">
                  <c:v>1998</c:v>
                </c:pt>
                <c:pt idx="209">
                  <c:v>1999</c:v>
                </c:pt>
                <c:pt idx="210">
                  <c:v>2000</c:v>
                </c:pt>
                <c:pt idx="211">
                  <c:v>2001</c:v>
                </c:pt>
                <c:pt idx="212">
                  <c:v>2002</c:v>
                </c:pt>
                <c:pt idx="213">
                  <c:v>2003</c:v>
                </c:pt>
                <c:pt idx="214">
                  <c:v>2004</c:v>
                </c:pt>
                <c:pt idx="215">
                  <c:v>2005</c:v>
                </c:pt>
                <c:pt idx="216">
                  <c:v>2006</c:v>
                </c:pt>
                <c:pt idx="217">
                  <c:v>2007</c:v>
                </c:pt>
                <c:pt idx="218">
                  <c:v>2008</c:v>
                </c:pt>
                <c:pt idx="219">
                  <c:v>2009</c:v>
                </c:pt>
                <c:pt idx="220">
                  <c:v>2010</c:v>
                </c:pt>
                <c:pt idx="221">
                  <c:v>2011</c:v>
                </c:pt>
                <c:pt idx="222">
                  <c:v>2012</c:v>
                </c:pt>
                <c:pt idx="223">
                  <c:v>2013</c:v>
                </c:pt>
                <c:pt idx="224">
                  <c:v>2014</c:v>
                </c:pt>
              </c:numCache>
            </c:numRef>
          </c:cat>
          <c:val>
            <c:numRef>
              <c:f>Sheet1!$B$2:$B$226</c:f>
              <c:numCache>
                <c:formatCode>_(* #,##0_);_(* \(#,##0\);_(* "-"??_);_(@_)</c:formatCode>
                <c:ptCount val="225"/>
                <c:pt idx="0">
                  <c:v>4571</c:v>
                </c:pt>
                <c:pt idx="1">
                  <c:v>4734</c:v>
                </c:pt>
                <c:pt idx="2">
                  <c:v>4975</c:v>
                </c:pt>
                <c:pt idx="3">
                  <c:v>5281</c:v>
                </c:pt>
                <c:pt idx="4">
                  <c:v>5591</c:v>
                </c:pt>
                <c:pt idx="5">
                  <c:v>5895</c:v>
                </c:pt>
                <c:pt idx="6">
                  <c:v>6035</c:v>
                </c:pt>
                <c:pt idx="7">
                  <c:v>6016</c:v>
                </c:pt>
                <c:pt idx="8">
                  <c:v>6066</c:v>
                </c:pt>
                <c:pt idx="9">
                  <c:v>6323</c:v>
                </c:pt>
                <c:pt idx="10">
                  <c:v>6671</c:v>
                </c:pt>
                <c:pt idx="11">
                  <c:v>7003</c:v>
                </c:pt>
                <c:pt idx="12">
                  <c:v>7341</c:v>
                </c:pt>
                <c:pt idx="13">
                  <c:v>7442</c:v>
                </c:pt>
                <c:pt idx="14">
                  <c:v>7666</c:v>
                </c:pt>
                <c:pt idx="15">
                  <c:v>8080</c:v>
                </c:pt>
                <c:pt idx="16">
                  <c:v>8489</c:v>
                </c:pt>
                <c:pt idx="17">
                  <c:v>8855</c:v>
                </c:pt>
                <c:pt idx="18">
                  <c:v>8492</c:v>
                </c:pt>
                <c:pt idx="19">
                  <c:v>9189</c:v>
                </c:pt>
                <c:pt idx="20">
                  <c:v>9735</c:v>
                </c:pt>
                <c:pt idx="21">
                  <c:v>10225</c:v>
                </c:pt>
                <c:pt idx="22">
                  <c:v>10338</c:v>
                </c:pt>
                <c:pt idx="23">
                  <c:v>10746</c:v>
                </c:pt>
                <c:pt idx="24">
                  <c:v>11251</c:v>
                </c:pt>
                <c:pt idx="25">
                  <c:v>11518</c:v>
                </c:pt>
                <c:pt idx="26">
                  <c:v>11359</c:v>
                </c:pt>
                <c:pt idx="27">
                  <c:v>11684</c:v>
                </c:pt>
                <c:pt idx="28">
                  <c:v>12071</c:v>
                </c:pt>
                <c:pt idx="29">
                  <c:v>12416</c:v>
                </c:pt>
                <c:pt idx="30">
                  <c:v>12720</c:v>
                </c:pt>
                <c:pt idx="31">
                  <c:v>13295</c:v>
                </c:pt>
                <c:pt idx="32">
                  <c:v>14063</c:v>
                </c:pt>
                <c:pt idx="33">
                  <c:v>14317</c:v>
                </c:pt>
                <c:pt idx="34">
                  <c:v>15129</c:v>
                </c:pt>
                <c:pt idx="35">
                  <c:v>15927</c:v>
                </c:pt>
                <c:pt idx="36">
                  <c:v>16522</c:v>
                </c:pt>
                <c:pt idx="37">
                  <c:v>17099</c:v>
                </c:pt>
                <c:pt idx="38">
                  <c:v>17615</c:v>
                </c:pt>
                <c:pt idx="39">
                  <c:v>17547</c:v>
                </c:pt>
                <c:pt idx="40">
                  <c:v>19387</c:v>
                </c:pt>
                <c:pt idx="41">
                  <c:v>21172</c:v>
                </c:pt>
                <c:pt idx="42">
                  <c:v>22612</c:v>
                </c:pt>
                <c:pt idx="43">
                  <c:v>24098</c:v>
                </c:pt>
                <c:pt idx="44">
                  <c:v>23623</c:v>
                </c:pt>
                <c:pt idx="45">
                  <c:v>25229</c:v>
                </c:pt>
                <c:pt idx="46">
                  <c:v>26329</c:v>
                </c:pt>
                <c:pt idx="47">
                  <c:v>26236</c:v>
                </c:pt>
                <c:pt idx="48">
                  <c:v>26726</c:v>
                </c:pt>
                <c:pt idx="49">
                  <c:v>28768</c:v>
                </c:pt>
                <c:pt idx="50">
                  <c:v>28113</c:v>
                </c:pt>
                <c:pt idx="51">
                  <c:v>28314</c:v>
                </c:pt>
                <c:pt idx="52">
                  <c:v>28893</c:v>
                </c:pt>
                <c:pt idx="53">
                  <c:v>30189</c:v>
                </c:pt>
                <c:pt idx="54">
                  <c:v>32705</c:v>
                </c:pt>
                <c:pt idx="55">
                  <c:v>34172</c:v>
                </c:pt>
                <c:pt idx="56">
                  <c:v>35435</c:v>
                </c:pt>
                <c:pt idx="57">
                  <c:v>37562</c:v>
                </c:pt>
                <c:pt idx="58">
                  <c:v>39849</c:v>
                </c:pt>
                <c:pt idx="59">
                  <c:v>40191</c:v>
                </c:pt>
                <c:pt idx="60">
                  <c:v>41781</c:v>
                </c:pt>
                <c:pt idx="61">
                  <c:v>45045</c:v>
                </c:pt>
                <c:pt idx="62">
                  <c:v>49099</c:v>
                </c:pt>
                <c:pt idx="63">
                  <c:v>54360</c:v>
                </c:pt>
                <c:pt idx="64">
                  <c:v>56499</c:v>
                </c:pt>
                <c:pt idx="65">
                  <c:v>57065</c:v>
                </c:pt>
                <c:pt idx="66">
                  <c:v>59859</c:v>
                </c:pt>
                <c:pt idx="67">
                  <c:v>60211</c:v>
                </c:pt>
                <c:pt idx="68">
                  <c:v>62087</c:v>
                </c:pt>
                <c:pt idx="69">
                  <c:v>65276</c:v>
                </c:pt>
                <c:pt idx="70">
                  <c:v>68594</c:v>
                </c:pt>
                <c:pt idx="71">
                  <c:v>68671</c:v>
                </c:pt>
                <c:pt idx="72">
                  <c:v>72308</c:v>
                </c:pt>
                <c:pt idx="73">
                  <c:v>78660</c:v>
                </c:pt>
                <c:pt idx="74">
                  <c:v>83109</c:v>
                </c:pt>
                <c:pt idx="75">
                  <c:v>80667</c:v>
                </c:pt>
                <c:pt idx="76">
                  <c:v>82026</c:v>
                </c:pt>
                <c:pt idx="77">
                  <c:v>86869</c:v>
                </c:pt>
                <c:pt idx="78">
                  <c:v>90212</c:v>
                </c:pt>
                <c:pt idx="79">
                  <c:v>94998</c:v>
                </c:pt>
                <c:pt idx="80">
                  <c:v>94758</c:v>
                </c:pt>
                <c:pt idx="81">
                  <c:v>94450</c:v>
                </c:pt>
                <c:pt idx="82">
                  <c:v>113082</c:v>
                </c:pt>
                <c:pt idx="83">
                  <c:v>113376</c:v>
                </c:pt>
                <c:pt idx="84">
                  <c:v>108530</c:v>
                </c:pt>
                <c:pt idx="85">
                  <c:v>110962</c:v>
                </c:pt>
                <c:pt idx="86">
                  <c:v>118329</c:v>
                </c:pt>
                <c:pt idx="87">
                  <c:v>127195</c:v>
                </c:pt>
                <c:pt idx="88">
                  <c:v>133680</c:v>
                </c:pt>
                <c:pt idx="89">
                  <c:v>147057</c:v>
                </c:pt>
                <c:pt idx="90">
                  <c:v>172474</c:v>
                </c:pt>
                <c:pt idx="91">
                  <c:v>171935</c:v>
                </c:pt>
                <c:pt idx="92">
                  <c:v>191309</c:v>
                </c:pt>
                <c:pt idx="93">
                  <c:v>184207</c:v>
                </c:pt>
                <c:pt idx="94">
                  <c:v>188250</c:v>
                </c:pt>
                <c:pt idx="95">
                  <c:v>192454</c:v>
                </c:pt>
                <c:pt idx="96">
                  <c:v>212015</c:v>
                </c:pt>
                <c:pt idx="97">
                  <c:v>218490</c:v>
                </c:pt>
                <c:pt idx="98">
                  <c:v>212295</c:v>
                </c:pt>
                <c:pt idx="99">
                  <c:v>225659</c:v>
                </c:pt>
                <c:pt idx="100">
                  <c:v>230545</c:v>
                </c:pt>
                <c:pt idx="101">
                  <c:v>247493</c:v>
                </c:pt>
                <c:pt idx="102">
                  <c:v>252421</c:v>
                </c:pt>
                <c:pt idx="103">
                  <c:v>244052</c:v>
                </c:pt>
                <c:pt idx="104">
                  <c:v>230942</c:v>
                </c:pt>
                <c:pt idx="105">
                  <c:v>266467</c:v>
                </c:pt>
                <c:pt idx="106">
                  <c:v>262393</c:v>
                </c:pt>
                <c:pt idx="107">
                  <c:v>277417</c:v>
                </c:pt>
                <c:pt idx="108">
                  <c:v>285172</c:v>
                </c:pt>
                <c:pt idx="109">
                  <c:v>313405</c:v>
                </c:pt>
                <c:pt idx="110">
                  <c:v>319874</c:v>
                </c:pt>
                <c:pt idx="111">
                  <c:v>356749</c:v>
                </c:pt>
                <c:pt idx="112">
                  <c:v>360636</c:v>
                </c:pt>
                <c:pt idx="113">
                  <c:v>384225</c:v>
                </c:pt>
                <c:pt idx="114">
                  <c:v>364978</c:v>
                </c:pt>
                <c:pt idx="115">
                  <c:v>402148</c:v>
                </c:pt>
                <c:pt idx="116">
                  <c:v>457753</c:v>
                </c:pt>
                <c:pt idx="117">
                  <c:v>449193</c:v>
                </c:pt>
                <c:pt idx="118">
                  <c:v>390035</c:v>
                </c:pt>
                <c:pt idx="119">
                  <c:v>454861</c:v>
                </c:pt>
                <c:pt idx="120">
                  <c:v>450817</c:v>
                </c:pt>
                <c:pt idx="121">
                  <c:v>465967</c:v>
                </c:pt>
                <c:pt idx="122">
                  <c:v>488273</c:v>
                </c:pt>
                <c:pt idx="123">
                  <c:v>507625</c:v>
                </c:pt>
                <c:pt idx="124">
                  <c:v>467488</c:v>
                </c:pt>
                <c:pt idx="125">
                  <c:v>479930</c:v>
                </c:pt>
                <c:pt idx="126">
                  <c:v>546817</c:v>
                </c:pt>
                <c:pt idx="127">
                  <c:v>531780</c:v>
                </c:pt>
                <c:pt idx="128">
                  <c:v>581178</c:v>
                </c:pt>
                <c:pt idx="129">
                  <c:v>583754</c:v>
                </c:pt>
                <c:pt idx="130">
                  <c:v>574987</c:v>
                </c:pt>
                <c:pt idx="131">
                  <c:v>560932</c:v>
                </c:pt>
                <c:pt idx="132">
                  <c:v>594388</c:v>
                </c:pt>
                <c:pt idx="133">
                  <c:v>673487</c:v>
                </c:pt>
                <c:pt idx="134">
                  <c:v>690094</c:v>
                </c:pt>
                <c:pt idx="135">
                  <c:v>711823</c:v>
                </c:pt>
                <c:pt idx="136">
                  <c:v>755262</c:v>
                </c:pt>
                <c:pt idx="137">
                  <c:v>763581</c:v>
                </c:pt>
                <c:pt idx="138">
                  <c:v>769888</c:v>
                </c:pt>
                <c:pt idx="139">
                  <c:v>822200</c:v>
                </c:pt>
                <c:pt idx="140">
                  <c:v>751500</c:v>
                </c:pt>
                <c:pt idx="141">
                  <c:v>703600</c:v>
                </c:pt>
                <c:pt idx="142">
                  <c:v>611800</c:v>
                </c:pt>
                <c:pt idx="143">
                  <c:v>603300</c:v>
                </c:pt>
                <c:pt idx="144">
                  <c:v>668300</c:v>
                </c:pt>
                <c:pt idx="145">
                  <c:v>728300</c:v>
                </c:pt>
                <c:pt idx="146">
                  <c:v>822500</c:v>
                </c:pt>
                <c:pt idx="147">
                  <c:v>865800</c:v>
                </c:pt>
                <c:pt idx="148">
                  <c:v>835600</c:v>
                </c:pt>
                <c:pt idx="149">
                  <c:v>903500</c:v>
                </c:pt>
                <c:pt idx="150">
                  <c:v>980700</c:v>
                </c:pt>
                <c:pt idx="151">
                  <c:v>1148800</c:v>
                </c:pt>
                <c:pt idx="152">
                  <c:v>1360000</c:v>
                </c:pt>
                <c:pt idx="153">
                  <c:v>1583700</c:v>
                </c:pt>
                <c:pt idx="154">
                  <c:v>1714100</c:v>
                </c:pt>
                <c:pt idx="155">
                  <c:v>1693300</c:v>
                </c:pt>
                <c:pt idx="156">
                  <c:v>1505500</c:v>
                </c:pt>
                <c:pt idx="157">
                  <c:v>1495100</c:v>
                </c:pt>
                <c:pt idx="158">
                  <c:v>1560000</c:v>
                </c:pt>
                <c:pt idx="159">
                  <c:v>1550900</c:v>
                </c:pt>
                <c:pt idx="160">
                  <c:v>1686600</c:v>
                </c:pt>
                <c:pt idx="161">
                  <c:v>1815100</c:v>
                </c:pt>
                <c:pt idx="162">
                  <c:v>1887300</c:v>
                </c:pt>
                <c:pt idx="163">
                  <c:v>1973900</c:v>
                </c:pt>
                <c:pt idx="164">
                  <c:v>1960500</c:v>
                </c:pt>
                <c:pt idx="165">
                  <c:v>2099500</c:v>
                </c:pt>
                <c:pt idx="166">
                  <c:v>2141100</c:v>
                </c:pt>
                <c:pt idx="167">
                  <c:v>2183900</c:v>
                </c:pt>
                <c:pt idx="168">
                  <c:v>2162800</c:v>
                </c:pt>
                <c:pt idx="169">
                  <c:v>2319000</c:v>
                </c:pt>
                <c:pt idx="170">
                  <c:v>2376700</c:v>
                </c:pt>
                <c:pt idx="171">
                  <c:v>2432000</c:v>
                </c:pt>
                <c:pt idx="172">
                  <c:v>2578900</c:v>
                </c:pt>
                <c:pt idx="173">
                  <c:v>2690400</c:v>
                </c:pt>
                <c:pt idx="174">
                  <c:v>2846500</c:v>
                </c:pt>
                <c:pt idx="175">
                  <c:v>3028500</c:v>
                </c:pt>
                <c:pt idx="176">
                  <c:v>3227500</c:v>
                </c:pt>
                <c:pt idx="177">
                  <c:v>3308300</c:v>
                </c:pt>
                <c:pt idx="178">
                  <c:v>3466100</c:v>
                </c:pt>
                <c:pt idx="179">
                  <c:v>3571400</c:v>
                </c:pt>
                <c:pt idx="180">
                  <c:v>3578000</c:v>
                </c:pt>
                <c:pt idx="181">
                  <c:v>3697700</c:v>
                </c:pt>
                <c:pt idx="182">
                  <c:v>3898400</c:v>
                </c:pt>
                <c:pt idx="183">
                  <c:v>4123400</c:v>
                </c:pt>
                <c:pt idx="184">
                  <c:v>4099000</c:v>
                </c:pt>
                <c:pt idx="185">
                  <c:v>4084400</c:v>
                </c:pt>
                <c:pt idx="186">
                  <c:v>4311700</c:v>
                </c:pt>
                <c:pt idx="187">
                  <c:v>4511800</c:v>
                </c:pt>
                <c:pt idx="188">
                  <c:v>4760600</c:v>
                </c:pt>
                <c:pt idx="189">
                  <c:v>4912100</c:v>
                </c:pt>
                <c:pt idx="190">
                  <c:v>4900900</c:v>
                </c:pt>
                <c:pt idx="191">
                  <c:v>5021000</c:v>
                </c:pt>
                <c:pt idx="192">
                  <c:v>4919300</c:v>
                </c:pt>
                <c:pt idx="193">
                  <c:v>5132300</c:v>
                </c:pt>
                <c:pt idx="194">
                  <c:v>5505200</c:v>
                </c:pt>
                <c:pt idx="195">
                  <c:v>5717100</c:v>
                </c:pt>
                <c:pt idx="196">
                  <c:v>5912400</c:v>
                </c:pt>
                <c:pt idx="197">
                  <c:v>6113300</c:v>
                </c:pt>
                <c:pt idx="198">
                  <c:v>6368400</c:v>
                </c:pt>
                <c:pt idx="199">
                  <c:v>6591800</c:v>
                </c:pt>
                <c:pt idx="200">
                  <c:v>6707900</c:v>
                </c:pt>
                <c:pt idx="201">
                  <c:v>6676400</c:v>
                </c:pt>
                <c:pt idx="202">
                  <c:v>6880000</c:v>
                </c:pt>
                <c:pt idx="203">
                  <c:v>7062600</c:v>
                </c:pt>
                <c:pt idx="204">
                  <c:v>7347700</c:v>
                </c:pt>
                <c:pt idx="205">
                  <c:v>7543800</c:v>
                </c:pt>
                <c:pt idx="206">
                  <c:v>7813200</c:v>
                </c:pt>
                <c:pt idx="207">
                  <c:v>8159500</c:v>
                </c:pt>
                <c:pt idx="208">
                  <c:v>8508900</c:v>
                </c:pt>
                <c:pt idx="209">
                  <c:v>8858963</c:v>
                </c:pt>
                <c:pt idx="210">
                  <c:v>9191413</c:v>
                </c:pt>
                <c:pt idx="211">
                  <c:v>9214540</c:v>
                </c:pt>
                <c:pt idx="212">
                  <c:v>9439900</c:v>
                </c:pt>
                <c:pt idx="213">
                  <c:v>9704217.2000000011</c:v>
                </c:pt>
                <c:pt idx="214">
                  <c:v>10072977.453600001</c:v>
                </c:pt>
                <c:pt idx="215">
                  <c:v>10405385.7095688</c:v>
                </c:pt>
                <c:pt idx="216">
                  <c:v>10686331.123727158</c:v>
                </c:pt>
                <c:pt idx="217">
                  <c:v>10878685.083954247</c:v>
                </c:pt>
                <c:pt idx="218">
                  <c:v>10846049.028702384</c:v>
                </c:pt>
                <c:pt idx="219">
                  <c:v>10542359.655898716</c:v>
                </c:pt>
                <c:pt idx="220">
                  <c:v>10805918.647296183</c:v>
                </c:pt>
                <c:pt idx="221">
                  <c:v>10978813.345652921</c:v>
                </c:pt>
                <c:pt idx="222">
                  <c:v>11220347.239257285</c:v>
                </c:pt>
                <c:pt idx="223">
                  <c:v>11388652.447846144</c:v>
                </c:pt>
                <c:pt idx="224">
                  <c:v>11661980.106594453</c:v>
                </c:pt>
              </c:numCache>
            </c:numRef>
          </c:val>
          <c:smooth val="0"/>
        </c:ser>
        <c:ser>
          <c:idx val="1"/>
          <c:order val="1"/>
          <c:tx>
            <c:v>implied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Sheet1!$D$2:$D$226</c:f>
              <c:numCache>
                <c:formatCode>_(* #,##0_);_(* \(#,##0\);_(* "-"??_);_(@_)</c:formatCode>
                <c:ptCount val="225"/>
                <c:pt idx="0">
                  <c:v>4571</c:v>
                </c:pt>
                <c:pt idx="1">
                  <c:v>4732.4429295918599</c:v>
                </c:pt>
                <c:pt idx="2">
                  <c:v>4899.5878542647088</c:v>
                </c:pt>
                <c:pt idx="3">
                  <c:v>5072.6361625091167</c:v>
                </c:pt>
                <c:pt idx="4">
                  <c:v>5251.7963556460845</c:v>
                </c:pt>
                <c:pt idx="5">
                  <c:v>5437.2842990447625</c:v>
                </c:pt>
                <c:pt idx="6">
                  <c:v>5629.3234822129107</c:v>
                </c:pt>
                <c:pt idx="7">
                  <c:v>5828.1452880734887</c:v>
                </c:pt>
                <c:pt idx="8">
                  <c:v>6033.9892717518032</c:v>
                </c:pt>
                <c:pt idx="9">
                  <c:v>6247.1034492091349</c:v>
                </c:pt>
                <c:pt idx="10">
                  <c:v>6467.7445960705945</c:v>
                </c:pt>
                <c:pt idx="11">
                  <c:v>6696.1785570072725</c:v>
                </c:pt>
                <c:pt idx="12">
                  <c:v>6932.6805660454356</c:v>
                </c:pt>
                <c:pt idx="13">
                  <c:v>7177.5355781887138</c:v>
                </c:pt>
                <c:pt idx="14">
                  <c:v>7431.0386127528327</c:v>
                </c:pt>
                <c:pt idx="15">
                  <c:v>7693.495108826568</c:v>
                </c:pt>
                <c:pt idx="16">
                  <c:v>7965.2212932872117</c:v>
                </c:pt>
                <c:pt idx="17">
                  <c:v>8246.5445618139565</c:v>
                </c:pt>
                <c:pt idx="18">
                  <c:v>8537.8038733582707</c:v>
                </c:pt>
                <c:pt idx="19">
                  <c:v>8839.3501585465638</c:v>
                </c:pt>
                <c:pt idx="20">
                  <c:v>9151.5467425071911</c:v>
                </c:pt>
                <c:pt idx="21">
                  <c:v>9474.7697826312778</c:v>
                </c:pt>
                <c:pt idx="22">
                  <c:v>9809.4087217947908</c:v>
                </c:pt>
                <c:pt idx="23">
                  <c:v>10155.866757587941</c:v>
                </c:pt>
                <c:pt idx="24">
                  <c:v>10514.561328117272</c:v>
                </c:pt>
                <c:pt idx="25">
                  <c:v>10885.924614965779</c:v>
                </c:pt>
                <c:pt idx="26">
                  <c:v>11270.40406391704</c:v>
                </c:pt>
                <c:pt idx="27">
                  <c:v>11668.462924070784</c:v>
                </c:pt>
                <c:pt idx="28">
                  <c:v>12080.58080599946</c:v>
                </c:pt>
                <c:pt idx="29">
                  <c:v>12507.254259618305</c:v>
                </c:pt>
                <c:pt idx="30">
                  <c:v>12948.997372465175</c:v>
                </c:pt>
                <c:pt idx="31">
                  <c:v>13406.342389111001</c:v>
                </c:pt>
                <c:pt idx="32">
                  <c:v>13879.840352447167</c:v>
                </c:pt>
                <c:pt idx="33">
                  <c:v>14370.061767622485</c:v>
                </c:pt>
                <c:pt idx="34">
                  <c:v>14877.597289429737</c:v>
                </c:pt>
                <c:pt idx="35">
                  <c:v>15403.05843396998</c:v>
                </c:pt>
                <c:pt idx="36">
                  <c:v>15947.078315452087</c:v>
                </c:pt>
                <c:pt idx="37">
                  <c:v>16510.312409015289</c:v>
                </c:pt>
                <c:pt idx="38">
                  <c:v>17093.439340493798</c:v>
                </c:pt>
                <c:pt idx="39">
                  <c:v>17697.161704075086</c:v>
                </c:pt>
                <c:pt idx="40">
                  <c:v>18322.206908837008</c:v>
                </c:pt>
                <c:pt idx="41">
                  <c:v>18969.328055183727</c:v>
                </c:pt>
                <c:pt idx="42">
                  <c:v>19639.30484223643</c:v>
                </c:pt>
                <c:pt idx="43">
                  <c:v>20332.944507272143</c:v>
                </c:pt>
                <c:pt idx="44">
                  <c:v>21051.082798342526</c:v>
                </c:pt>
                <c:pt idx="45">
                  <c:v>21794.584981244563</c:v>
                </c:pt>
                <c:pt idx="46">
                  <c:v>22564.34688205639</c:v>
                </c:pt>
                <c:pt idx="47">
                  <c:v>23361.295966494396</c:v>
                </c:pt>
                <c:pt idx="48">
                  <c:v>24186.392457392085</c:v>
                </c:pt>
                <c:pt idx="49">
                  <c:v>25040.630491647134</c:v>
                </c:pt>
                <c:pt idx="50">
                  <c:v>25925.039318030587</c:v>
                </c:pt>
                <c:pt idx="51">
                  <c:v>26840.684537301426</c:v>
                </c:pt>
                <c:pt idx="52">
                  <c:v>27788.669386120691</c:v>
                </c:pt>
                <c:pt idx="53">
                  <c:v>28770.136066312105</c:v>
                </c:pt>
                <c:pt idx="54">
                  <c:v>29786.267121070767</c:v>
                </c:pt>
                <c:pt idx="55">
                  <c:v>30838.286859778127</c:v>
                </c:pt>
                <c:pt idx="56">
                  <c:v>31927.462833139914</c:v>
                </c:pt>
                <c:pt idx="57">
                  <c:v>33055.107360424387</c:v>
                </c:pt>
                <c:pt idx="58">
                  <c:v>34222.579110641047</c:v>
                </c:pt>
                <c:pt idx="59">
                  <c:v>35431.28473956493</c:v>
                </c:pt>
                <c:pt idx="60">
                  <c:v>36682.680584578869</c:v>
                </c:pt>
                <c:pt idx="61">
                  <c:v>37978.274419375812</c:v>
                </c:pt>
                <c:pt idx="62">
                  <c:v>39319.627270635407</c:v>
                </c:pt>
                <c:pt idx="63">
                  <c:v>40708.355298863658</c:v>
                </c:pt>
                <c:pt idx="64">
                  <c:v>42146.131745661922</c:v>
                </c:pt>
                <c:pt idx="65">
                  <c:v>43634.688949771335</c:v>
                </c:pt>
                <c:pt idx="66">
                  <c:v>45175.820434321897</c:v>
                </c:pt>
                <c:pt idx="67">
                  <c:v>46771.38306780094</c:v>
                </c:pt>
                <c:pt idx="68">
                  <c:v>48423.299301344778</c:v>
                </c:pt>
                <c:pt idx="69">
                  <c:v>50133.559485049118</c:v>
                </c:pt>
                <c:pt idx="70">
                  <c:v>51904.224266089172</c:v>
                </c:pt>
                <c:pt idx="71">
                  <c:v>53737.427071538812</c:v>
                </c:pt>
                <c:pt idx="72">
                  <c:v>55635.37667888034</c:v>
                </c:pt>
                <c:pt idx="73">
                  <c:v>57600.359877301926</c:v>
                </c:pt>
                <c:pt idx="74">
                  <c:v>59634.744222989306</c:v>
                </c:pt>
                <c:pt idx="75">
                  <c:v>61740.980891731509</c:v>
                </c:pt>
                <c:pt idx="76">
                  <c:v>63921.607632277592</c:v>
                </c:pt>
                <c:pt idx="77">
                  <c:v>66179.251824002873</c:v>
                </c:pt>
                <c:pt idx="78">
                  <c:v>68516.633642568704</c:v>
                </c:pt>
                <c:pt idx="79">
                  <c:v>70936.569337390072</c:v>
                </c:pt>
                <c:pt idx="80">
                  <c:v>73441.974624859839</c:v>
                </c:pt>
                <c:pt idx="81">
                  <c:v>76035.868201418227</c:v>
                </c:pt>
                <c:pt idx="82">
                  <c:v>78721.375380700105</c:v>
                </c:pt>
                <c:pt idx="83">
                  <c:v>81501.731859142616</c:v>
                </c:pt>
                <c:pt idx="84">
                  <c:v>84380.287614590037</c:v>
                </c:pt>
                <c:pt idx="85">
                  <c:v>87360.510942593348</c:v>
                </c:pt>
                <c:pt idx="86">
                  <c:v>90445.992635267598</c:v>
                </c:pt>
                <c:pt idx="87">
                  <c:v>93640.450307742183</c:v>
                </c:pt>
                <c:pt idx="88">
                  <c:v>96947.732877416842</c:v>
                </c:pt>
                <c:pt idx="89">
                  <c:v>100371.82520142017</c:v>
                </c:pt>
                <c:pt idx="90">
                  <c:v>103916.85287785843</c:v>
                </c:pt>
                <c:pt idx="91">
                  <c:v>107587.08721663938</c:v>
                </c:pt>
                <c:pt idx="92">
                  <c:v>111386.95038586037</c:v>
                </c:pt>
                <c:pt idx="93">
                  <c:v>115321.02073996153</c:v>
                </c:pt>
                <c:pt idx="94">
                  <c:v>119394.03833606369</c:v>
                </c:pt>
                <c:pt idx="95">
                  <c:v>123610.91064513761</c:v>
                </c:pt>
                <c:pt idx="96">
                  <c:v>127976.71846488572</c:v>
                </c:pt>
                <c:pt idx="97">
                  <c:v>132496.7220414606</c:v>
                </c:pt>
                <c:pt idx="98">
                  <c:v>137176.3674073962</c:v>
                </c:pt>
                <c:pt idx="99">
                  <c:v>142021.29294338817</c:v>
                </c:pt>
                <c:pt idx="100">
                  <c:v>147037.33617182926</c:v>
                </c:pt>
                <c:pt idx="101">
                  <c:v>152230.54079028545</c:v>
                </c:pt>
                <c:pt idx="102">
                  <c:v>157607.16395338692</c:v>
                </c:pt>
                <c:pt idx="103">
                  <c:v>163173.68381190786</c:v>
                </c:pt>
                <c:pt idx="104">
                  <c:v>168936.80731811881</c:v>
                </c:pt>
                <c:pt idx="105">
                  <c:v>174903.47830681549</c:v>
                </c:pt>
                <c:pt idx="106">
                  <c:v>181080.88586176158</c:v>
                </c:pt>
                <c:pt idx="107">
                  <c:v>187476.47297762506</c:v>
                </c:pt>
                <c:pt idx="108">
                  <c:v>194097.94552784532</c:v>
                </c:pt>
                <c:pt idx="109">
                  <c:v>200953.28154923595</c:v>
                </c:pt>
                <c:pt idx="110">
                  <c:v>208050.74085450973</c:v>
                </c:pt>
                <c:pt idx="111">
                  <c:v>215398.8749843082</c:v>
                </c:pt>
                <c:pt idx="112">
                  <c:v>223006.53751072637</c:v>
                </c:pt>
                <c:pt idx="113">
                  <c:v>230882.89470474704</c:v>
                </c:pt>
                <c:pt idx="114">
                  <c:v>239037.43658043796</c:v>
                </c:pt>
                <c:pt idx="115">
                  <c:v>247479.98832921815</c:v>
                </c:pt>
                <c:pt idx="116">
                  <c:v>256220.72215797077</c:v>
                </c:pt>
                <c:pt idx="117">
                  <c:v>265270.16954526561</c:v>
                </c:pt>
                <c:pt idx="118">
                  <c:v>274639.23393045855</c:v>
                </c:pt>
                <c:pt idx="119">
                  <c:v>284339.20385095675</c:v>
                </c:pt>
                <c:pt idx="120">
                  <c:v>294381.76654347818</c:v>
                </c:pt>
                <c:pt idx="121">
                  <c:v>304779.02202569344</c:v>
                </c:pt>
                <c:pt idx="122">
                  <c:v>315543.49767521647</c:v>
                </c:pt>
                <c:pt idx="123">
                  <c:v>326688.16332350986</c:v>
                </c:pt>
                <c:pt idx="124">
                  <c:v>338226.446882891</c:v>
                </c:pt>
                <c:pt idx="125">
                  <c:v>350172.25052546797</c:v>
                </c:pt>
                <c:pt idx="126">
                  <c:v>362539.96743349818</c:v>
                </c:pt>
                <c:pt idx="127">
                  <c:v>375344.49914135231</c:v>
                </c:pt>
                <c:pt idx="128">
                  <c:v>388601.27348997822</c:v>
                </c:pt>
                <c:pt idx="129">
                  <c:v>402326.26321549772</c:v>
                </c:pt>
                <c:pt idx="130">
                  <c:v>416536.00519433286</c:v>
                </c:pt>
                <c:pt idx="131">
                  <c:v>431247.62036805047</c:v>
                </c:pt>
                <c:pt idx="132">
                  <c:v>446478.83437193063</c:v>
                </c:pt>
                <c:pt idx="133">
                  <c:v>462247.99889211508</c:v>
                </c:pt>
                <c:pt idx="134">
                  <c:v>478574.11377706751</c:v>
                </c:pt>
                <c:pt idx="135">
                  <c:v>495476.84992998757</c:v>
                </c:pt>
                <c:pt idx="136">
                  <c:v>512976.57300976076</c:v>
                </c:pt>
                <c:pt idx="137">
                  <c:v>531094.36796900118</c:v>
                </c:pt>
                <c:pt idx="138">
                  <c:v>549852.0644587524</c:v>
                </c:pt>
                <c:pt idx="139">
                  <c:v>569272.26313045505</c:v>
                </c:pt>
                <c:pt idx="140">
                  <c:v>589378.3628668735</c:v>
                </c:pt>
                <c:pt idx="141">
                  <c:v>610194.58897478902</c:v>
                </c:pt>
                <c:pt idx="142">
                  <c:v>631746.02237343055</c:v>
                </c:pt>
                <c:pt idx="143">
                  <c:v>654058.6298138093</c:v>
                </c:pt>
                <c:pt idx="144">
                  <c:v>677159.29516536894</c:v>
                </c:pt>
                <c:pt idx="145">
                  <c:v>701075.85180764762</c:v>
                </c:pt>
                <c:pt idx="146">
                  <c:v>725837.11616597953</c:v>
                </c:pt>
                <c:pt idx="147">
                  <c:v>751472.92243164184</c:v>
                </c:pt>
                <c:pt idx="148">
                  <c:v>778014.15850828157</c:v>
                </c:pt>
                <c:pt idx="149">
                  <c:v>805492.80322793208</c:v>
                </c:pt>
                <c:pt idx="150">
                  <c:v>833941.96488146007</c:v>
                </c:pt>
                <c:pt idx="151">
                  <c:v>863395.92110986845</c:v>
                </c:pt>
                <c:pt idx="152">
                  <c:v>893890.16020451719</c:v>
                </c:pt>
                <c:pt idx="153">
                  <c:v>925461.42386602541</c:v>
                </c:pt>
                <c:pt idx="154">
                  <c:v>958147.7514733728</c:v>
                </c:pt>
                <c:pt idx="155">
                  <c:v>991988.52591653937</c:v>
                </c:pt>
                <c:pt idx="156">
                  <c:v>1027024.5210479059</c:v>
                </c:pt>
                <c:pt idx="157">
                  <c:v>1063297.9508095884</c:v>
                </c:pt>
                <c:pt idx="158">
                  <c:v>1100852.5200958978</c:v>
                </c:pt>
                <c:pt idx="159">
                  <c:v>1139733.4774122101</c:v>
                </c:pt>
                <c:pt idx="160">
                  <c:v>1179987.6693936901</c:v>
                </c:pt>
                <c:pt idx="161">
                  <c:v>1221663.5972495615</c:v>
                </c:pt>
                <c:pt idx="162">
                  <c:v>1264811.4752009285</c:v>
                </c:pt>
                <c:pt idx="163">
                  <c:v>1309483.2909825605</c:v>
                </c:pt>
                <c:pt idx="164">
                  <c:v>1355732.8684815352</c:v>
                </c:pt>
                <c:pt idx="165">
                  <c:v>1403615.9325882152</c:v>
                </c:pt>
                <c:pt idx="166">
                  <c:v>1453190.1763376906</c:v>
                </c:pt>
                <c:pt idx="167">
                  <c:v>1504515.3304225884</c:v>
                </c:pt>
                <c:pt idx="168">
                  <c:v>1557653.2351610018</c:v>
                </c:pt>
                <c:pt idx="169">
                  <c:v>1612667.9150062501</c:v>
                </c:pt>
                <c:pt idx="170">
                  <c:v>1669625.6556882465</c:v>
                </c:pt>
                <c:pt idx="171">
                  <c:v>1728595.0840794169</c:v>
                </c:pt>
                <c:pt idx="172">
                  <c:v>1789647.2508814007</c:v>
                </c:pt>
                <c:pt idx="173">
                  <c:v>1852855.7162321578</c:v>
                </c:pt>
                <c:pt idx="174">
                  <c:v>1918296.6383366301</c:v>
                </c:pt>
                <c:pt idx="175">
                  <c:v>1986048.865227744</c:v>
                </c:pt>
                <c:pt idx="176">
                  <c:v>2056194.0297683161</c:v>
                </c:pt>
                <c:pt idx="177">
                  <c:v>2128816.6480083265</c:v>
                </c:pt>
                <c:pt idx="178">
                  <c:v>2204004.221016068</c:v>
                </c:pt>
                <c:pt idx="179">
                  <c:v>2281847.3403058643</c:v>
                </c:pt>
                <c:pt idx="180">
                  <c:v>2362439.7969893846</c:v>
                </c:pt>
                <c:pt idx="181">
                  <c:v>2445878.6947820699</c:v>
                </c:pt>
                <c:pt idx="182">
                  <c:v>2532264.5670008254</c:v>
                </c:pt>
                <c:pt idx="183">
                  <c:v>2621701.4976939503</c:v>
                </c:pt>
                <c:pt idx="184">
                  <c:v>2714297.2470492506</c:v>
                </c:pt>
                <c:pt idx="185">
                  <c:v>2810163.3812314318</c:v>
                </c:pt>
                <c:pt idx="186">
                  <c:v>2909415.4068052163</c:v>
                </c:pt>
                <c:pt idx="187">
                  <c:v>3012172.909906141</c:v>
                </c:pt>
                <c:pt idx="188">
                  <c:v>3118559.7003267235</c:v>
                </c:pt>
                <c:pt idx="189">
                  <c:v>3228703.9606916015</c:v>
                </c:pt>
                <c:pt idx="190">
                  <c:v>3342738.4009013786</c:v>
                </c:pt>
                <c:pt idx="191">
                  <c:v>3460800.4180312683</c:v>
                </c:pt>
                <c:pt idx="192">
                  <c:v>3583032.261877188</c:v>
                </c:pt>
                <c:pt idx="193">
                  <c:v>3709581.2063487698</c:v>
                </c:pt>
                <c:pt idx="194">
                  <c:v>3840599.7269157902</c:v>
                </c:pt>
                <c:pt idx="195">
                  <c:v>3976245.684321824</c:v>
                </c:pt>
                <c:pt idx="196">
                  <c:v>4116682.5147864716</c:v>
                </c:pt>
                <c:pt idx="197">
                  <c:v>4262079.4269253276</c:v>
                </c:pt>
                <c:pt idx="198">
                  <c:v>4412611.6056249598</c:v>
                </c:pt>
                <c:pt idx="199">
                  <c:v>4568460.4231185354</c:v>
                </c:pt>
                <c:pt idx="200">
                  <c:v>4729813.657516418</c:v>
                </c:pt>
                <c:pt idx="201">
                  <c:v>4896865.7190550398</c:v>
                </c:pt>
                <c:pt idx="202">
                  <c:v>5069817.8843366401</c:v>
                </c:pt>
                <c:pt idx="203">
                  <c:v>5248878.5388421118</c:v>
                </c:pt>
                <c:pt idx="204">
                  <c:v>5434263.428009145</c:v>
                </c:pt>
                <c:pt idx="205">
                  <c:v>5626195.9171781885</c:v>
                </c:pt>
                <c:pt idx="206">
                  <c:v>5824907.2607194278</c:v>
                </c:pt>
                <c:pt idx="207">
                  <c:v>6030636.8806650499</c:v>
                </c:pt>
                <c:pt idx="208">
                  <c:v>6243632.6551825032</c:v>
                </c:pt>
                <c:pt idx="209">
                  <c:v>6464151.2172363345</c:v>
                </c:pt>
                <c:pt idx="210">
                  <c:v>6692458.2637984473</c:v>
                </c:pt>
                <c:pt idx="211">
                  <c:v>6928828.8759793425</c:v>
                </c:pt>
                <c:pt idx="212">
                  <c:v>7173547.8504660577</c:v>
                </c:pt>
                <c:pt idx="213">
                  <c:v>7426910.0426661512</c:v>
                </c:pt>
                <c:pt idx="214">
                  <c:v>7689220.7219711663</c:v>
                </c:pt>
                <c:pt idx="215">
                  <c:v>7960795.9395676348</c:v>
                </c:pt>
                <c:pt idx="216">
                  <c:v>8241962.9092387743</c:v>
                </c:pt>
                <c:pt idx="217">
                  <c:v>8533060.4016157053</c:v>
                </c:pt>
                <c:pt idx="218">
                  <c:v>8834439.1523532085</c:v>
                </c:pt>
                <c:pt idx="219">
                  <c:v>9146462.2847218197</c:v>
                </c:pt>
                <c:pt idx="220">
                  <c:v>9469505.7471254393</c:v>
                </c:pt>
                <c:pt idx="221">
                  <c:v>9803958.7660715953</c:v>
                </c:pt>
                <c:pt idx="222">
                  <c:v>10150224.315140156</c:v>
                </c:pt>
                <c:pt idx="223">
                  <c:v>10508719.600515513</c:v>
                </c:pt>
                <c:pt idx="224">
                  <c:v>10879876.563667256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988864"/>
        <c:axId val="447990400"/>
      </c:lineChart>
      <c:catAx>
        <c:axId val="44798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447990400"/>
        <c:crosses val="autoZero"/>
        <c:auto val="1"/>
        <c:lblAlgn val="ctr"/>
        <c:lblOffset val="100"/>
        <c:noMultiLvlLbl val="0"/>
      </c:catAx>
      <c:valAx>
        <c:axId val="44799040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47988864"/>
        <c:crosses val="autoZero"/>
        <c:crossBetween val="midCat"/>
        <c:majorUnit val="500000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Sheet1!$A$2:$A$226</c:f>
              <c:numCache>
                <c:formatCode>General</c:formatCode>
                <c:ptCount val="225"/>
                <c:pt idx="0">
                  <c:v>1790</c:v>
                </c:pt>
                <c:pt idx="1">
                  <c:v>1791</c:v>
                </c:pt>
                <c:pt idx="2">
                  <c:v>1792</c:v>
                </c:pt>
                <c:pt idx="3">
                  <c:v>1793</c:v>
                </c:pt>
                <c:pt idx="4">
                  <c:v>1794</c:v>
                </c:pt>
                <c:pt idx="5">
                  <c:v>1795</c:v>
                </c:pt>
                <c:pt idx="6">
                  <c:v>1796</c:v>
                </c:pt>
                <c:pt idx="7">
                  <c:v>1797</c:v>
                </c:pt>
                <c:pt idx="8">
                  <c:v>1798</c:v>
                </c:pt>
                <c:pt idx="9">
                  <c:v>1799</c:v>
                </c:pt>
                <c:pt idx="10">
                  <c:v>1800</c:v>
                </c:pt>
                <c:pt idx="11">
                  <c:v>1801</c:v>
                </c:pt>
                <c:pt idx="12">
                  <c:v>1802</c:v>
                </c:pt>
                <c:pt idx="13">
                  <c:v>1803</c:v>
                </c:pt>
                <c:pt idx="14">
                  <c:v>1804</c:v>
                </c:pt>
                <c:pt idx="15">
                  <c:v>1805</c:v>
                </c:pt>
                <c:pt idx="16">
                  <c:v>1806</c:v>
                </c:pt>
                <c:pt idx="17">
                  <c:v>1807</c:v>
                </c:pt>
                <c:pt idx="18">
                  <c:v>1808</c:v>
                </c:pt>
                <c:pt idx="19">
                  <c:v>1809</c:v>
                </c:pt>
                <c:pt idx="20">
                  <c:v>1810</c:v>
                </c:pt>
                <c:pt idx="21">
                  <c:v>1811</c:v>
                </c:pt>
                <c:pt idx="22">
                  <c:v>1812</c:v>
                </c:pt>
                <c:pt idx="23">
                  <c:v>1813</c:v>
                </c:pt>
                <c:pt idx="24">
                  <c:v>1814</c:v>
                </c:pt>
                <c:pt idx="25">
                  <c:v>1815</c:v>
                </c:pt>
                <c:pt idx="26">
                  <c:v>1816</c:v>
                </c:pt>
                <c:pt idx="27">
                  <c:v>1817</c:v>
                </c:pt>
                <c:pt idx="28">
                  <c:v>1818</c:v>
                </c:pt>
                <c:pt idx="29">
                  <c:v>1819</c:v>
                </c:pt>
                <c:pt idx="30">
                  <c:v>1820</c:v>
                </c:pt>
                <c:pt idx="31">
                  <c:v>1821</c:v>
                </c:pt>
                <c:pt idx="32">
                  <c:v>1822</c:v>
                </c:pt>
                <c:pt idx="33">
                  <c:v>1823</c:v>
                </c:pt>
                <c:pt idx="34">
                  <c:v>1824</c:v>
                </c:pt>
                <c:pt idx="35">
                  <c:v>1825</c:v>
                </c:pt>
                <c:pt idx="36">
                  <c:v>1826</c:v>
                </c:pt>
                <c:pt idx="37">
                  <c:v>1827</c:v>
                </c:pt>
                <c:pt idx="38">
                  <c:v>1828</c:v>
                </c:pt>
                <c:pt idx="39">
                  <c:v>1829</c:v>
                </c:pt>
                <c:pt idx="40">
                  <c:v>1830</c:v>
                </c:pt>
                <c:pt idx="41">
                  <c:v>1831</c:v>
                </c:pt>
                <c:pt idx="42">
                  <c:v>1832</c:v>
                </c:pt>
                <c:pt idx="43">
                  <c:v>1833</c:v>
                </c:pt>
                <c:pt idx="44">
                  <c:v>1834</c:v>
                </c:pt>
                <c:pt idx="45">
                  <c:v>1835</c:v>
                </c:pt>
                <c:pt idx="46">
                  <c:v>1836</c:v>
                </c:pt>
                <c:pt idx="47">
                  <c:v>1837</c:v>
                </c:pt>
                <c:pt idx="48">
                  <c:v>1838</c:v>
                </c:pt>
                <c:pt idx="49">
                  <c:v>1839</c:v>
                </c:pt>
                <c:pt idx="50">
                  <c:v>1840</c:v>
                </c:pt>
                <c:pt idx="51">
                  <c:v>1841</c:v>
                </c:pt>
                <c:pt idx="52">
                  <c:v>1842</c:v>
                </c:pt>
                <c:pt idx="53">
                  <c:v>1843</c:v>
                </c:pt>
                <c:pt idx="54">
                  <c:v>1844</c:v>
                </c:pt>
                <c:pt idx="55">
                  <c:v>1845</c:v>
                </c:pt>
                <c:pt idx="56">
                  <c:v>1846</c:v>
                </c:pt>
                <c:pt idx="57">
                  <c:v>1847</c:v>
                </c:pt>
                <c:pt idx="58">
                  <c:v>1848</c:v>
                </c:pt>
                <c:pt idx="59">
                  <c:v>1849</c:v>
                </c:pt>
                <c:pt idx="60">
                  <c:v>1850</c:v>
                </c:pt>
                <c:pt idx="61">
                  <c:v>1851</c:v>
                </c:pt>
                <c:pt idx="62">
                  <c:v>1852</c:v>
                </c:pt>
                <c:pt idx="63">
                  <c:v>1853</c:v>
                </c:pt>
                <c:pt idx="64">
                  <c:v>1854</c:v>
                </c:pt>
                <c:pt idx="65">
                  <c:v>1855</c:v>
                </c:pt>
                <c:pt idx="66">
                  <c:v>1856</c:v>
                </c:pt>
                <c:pt idx="67">
                  <c:v>1857</c:v>
                </c:pt>
                <c:pt idx="68">
                  <c:v>1858</c:v>
                </c:pt>
                <c:pt idx="69">
                  <c:v>1859</c:v>
                </c:pt>
                <c:pt idx="70">
                  <c:v>1860</c:v>
                </c:pt>
                <c:pt idx="71">
                  <c:v>1861</c:v>
                </c:pt>
                <c:pt idx="72">
                  <c:v>1862</c:v>
                </c:pt>
                <c:pt idx="73">
                  <c:v>1863</c:v>
                </c:pt>
                <c:pt idx="74">
                  <c:v>1864</c:v>
                </c:pt>
                <c:pt idx="75">
                  <c:v>1865</c:v>
                </c:pt>
                <c:pt idx="76">
                  <c:v>1866</c:v>
                </c:pt>
                <c:pt idx="77">
                  <c:v>1867</c:v>
                </c:pt>
                <c:pt idx="78">
                  <c:v>1868</c:v>
                </c:pt>
                <c:pt idx="79">
                  <c:v>1869</c:v>
                </c:pt>
                <c:pt idx="80">
                  <c:v>1870</c:v>
                </c:pt>
                <c:pt idx="81">
                  <c:v>1871</c:v>
                </c:pt>
                <c:pt idx="82">
                  <c:v>1872</c:v>
                </c:pt>
                <c:pt idx="83">
                  <c:v>1873</c:v>
                </c:pt>
                <c:pt idx="84">
                  <c:v>1874</c:v>
                </c:pt>
                <c:pt idx="85">
                  <c:v>1875</c:v>
                </c:pt>
                <c:pt idx="86">
                  <c:v>1876</c:v>
                </c:pt>
                <c:pt idx="87">
                  <c:v>1877</c:v>
                </c:pt>
                <c:pt idx="88">
                  <c:v>1878</c:v>
                </c:pt>
                <c:pt idx="89">
                  <c:v>1879</c:v>
                </c:pt>
                <c:pt idx="90">
                  <c:v>1880</c:v>
                </c:pt>
                <c:pt idx="91">
                  <c:v>1881</c:v>
                </c:pt>
                <c:pt idx="92">
                  <c:v>1882</c:v>
                </c:pt>
                <c:pt idx="93">
                  <c:v>1883</c:v>
                </c:pt>
                <c:pt idx="94">
                  <c:v>1884</c:v>
                </c:pt>
                <c:pt idx="95">
                  <c:v>1885</c:v>
                </c:pt>
                <c:pt idx="96">
                  <c:v>1886</c:v>
                </c:pt>
                <c:pt idx="97">
                  <c:v>1887</c:v>
                </c:pt>
                <c:pt idx="98">
                  <c:v>1888</c:v>
                </c:pt>
                <c:pt idx="99">
                  <c:v>1889</c:v>
                </c:pt>
                <c:pt idx="100">
                  <c:v>1890</c:v>
                </c:pt>
                <c:pt idx="101">
                  <c:v>1891</c:v>
                </c:pt>
                <c:pt idx="102">
                  <c:v>1892</c:v>
                </c:pt>
                <c:pt idx="103">
                  <c:v>1893</c:v>
                </c:pt>
                <c:pt idx="104">
                  <c:v>1894</c:v>
                </c:pt>
                <c:pt idx="105">
                  <c:v>1895</c:v>
                </c:pt>
                <c:pt idx="106">
                  <c:v>1896</c:v>
                </c:pt>
                <c:pt idx="107">
                  <c:v>1897</c:v>
                </c:pt>
                <c:pt idx="108">
                  <c:v>1898</c:v>
                </c:pt>
                <c:pt idx="109">
                  <c:v>1899</c:v>
                </c:pt>
                <c:pt idx="110">
                  <c:v>1900</c:v>
                </c:pt>
                <c:pt idx="111">
                  <c:v>1901</c:v>
                </c:pt>
                <c:pt idx="112">
                  <c:v>1902</c:v>
                </c:pt>
                <c:pt idx="113">
                  <c:v>1903</c:v>
                </c:pt>
                <c:pt idx="114">
                  <c:v>1904</c:v>
                </c:pt>
                <c:pt idx="115">
                  <c:v>1905</c:v>
                </c:pt>
                <c:pt idx="116">
                  <c:v>1906</c:v>
                </c:pt>
                <c:pt idx="117">
                  <c:v>1907</c:v>
                </c:pt>
                <c:pt idx="118">
                  <c:v>1908</c:v>
                </c:pt>
                <c:pt idx="119">
                  <c:v>1909</c:v>
                </c:pt>
                <c:pt idx="120">
                  <c:v>1910</c:v>
                </c:pt>
                <c:pt idx="121">
                  <c:v>1911</c:v>
                </c:pt>
                <c:pt idx="122">
                  <c:v>1912</c:v>
                </c:pt>
                <c:pt idx="123">
                  <c:v>1913</c:v>
                </c:pt>
                <c:pt idx="124">
                  <c:v>1914</c:v>
                </c:pt>
                <c:pt idx="125">
                  <c:v>1915</c:v>
                </c:pt>
                <c:pt idx="126">
                  <c:v>1916</c:v>
                </c:pt>
                <c:pt idx="127">
                  <c:v>1917</c:v>
                </c:pt>
                <c:pt idx="128">
                  <c:v>1918</c:v>
                </c:pt>
                <c:pt idx="129">
                  <c:v>1919</c:v>
                </c:pt>
                <c:pt idx="130">
                  <c:v>1920</c:v>
                </c:pt>
                <c:pt idx="131">
                  <c:v>1921</c:v>
                </c:pt>
                <c:pt idx="132">
                  <c:v>1922</c:v>
                </c:pt>
                <c:pt idx="133">
                  <c:v>1923</c:v>
                </c:pt>
                <c:pt idx="134">
                  <c:v>1924</c:v>
                </c:pt>
                <c:pt idx="135">
                  <c:v>1925</c:v>
                </c:pt>
                <c:pt idx="136">
                  <c:v>1926</c:v>
                </c:pt>
                <c:pt idx="137">
                  <c:v>1927</c:v>
                </c:pt>
                <c:pt idx="138">
                  <c:v>1928</c:v>
                </c:pt>
                <c:pt idx="139">
                  <c:v>1929</c:v>
                </c:pt>
                <c:pt idx="140">
                  <c:v>1930</c:v>
                </c:pt>
                <c:pt idx="141">
                  <c:v>1931</c:v>
                </c:pt>
                <c:pt idx="142">
                  <c:v>1932</c:v>
                </c:pt>
                <c:pt idx="143">
                  <c:v>1933</c:v>
                </c:pt>
                <c:pt idx="144">
                  <c:v>1934</c:v>
                </c:pt>
                <c:pt idx="145">
                  <c:v>1935</c:v>
                </c:pt>
                <c:pt idx="146">
                  <c:v>1936</c:v>
                </c:pt>
                <c:pt idx="147">
                  <c:v>1937</c:v>
                </c:pt>
                <c:pt idx="148">
                  <c:v>1938</c:v>
                </c:pt>
                <c:pt idx="149">
                  <c:v>1939</c:v>
                </c:pt>
                <c:pt idx="150">
                  <c:v>1940</c:v>
                </c:pt>
                <c:pt idx="151">
                  <c:v>1941</c:v>
                </c:pt>
                <c:pt idx="152">
                  <c:v>1942</c:v>
                </c:pt>
                <c:pt idx="153">
                  <c:v>1943</c:v>
                </c:pt>
                <c:pt idx="154">
                  <c:v>1944</c:v>
                </c:pt>
                <c:pt idx="155">
                  <c:v>1945</c:v>
                </c:pt>
                <c:pt idx="156">
                  <c:v>1946</c:v>
                </c:pt>
                <c:pt idx="157">
                  <c:v>1947</c:v>
                </c:pt>
                <c:pt idx="158">
                  <c:v>1948</c:v>
                </c:pt>
                <c:pt idx="159">
                  <c:v>1949</c:v>
                </c:pt>
                <c:pt idx="160">
                  <c:v>1950</c:v>
                </c:pt>
                <c:pt idx="161">
                  <c:v>1951</c:v>
                </c:pt>
                <c:pt idx="162">
                  <c:v>1952</c:v>
                </c:pt>
                <c:pt idx="163">
                  <c:v>1953</c:v>
                </c:pt>
                <c:pt idx="164">
                  <c:v>1954</c:v>
                </c:pt>
                <c:pt idx="165">
                  <c:v>1955</c:v>
                </c:pt>
                <c:pt idx="166">
                  <c:v>1956</c:v>
                </c:pt>
                <c:pt idx="167">
                  <c:v>1957</c:v>
                </c:pt>
                <c:pt idx="168">
                  <c:v>1958</c:v>
                </c:pt>
                <c:pt idx="169">
                  <c:v>1959</c:v>
                </c:pt>
                <c:pt idx="170">
                  <c:v>1960</c:v>
                </c:pt>
                <c:pt idx="171">
                  <c:v>1961</c:v>
                </c:pt>
                <c:pt idx="172">
                  <c:v>1962</c:v>
                </c:pt>
                <c:pt idx="173">
                  <c:v>1963</c:v>
                </c:pt>
                <c:pt idx="174">
                  <c:v>1964</c:v>
                </c:pt>
                <c:pt idx="175">
                  <c:v>1965</c:v>
                </c:pt>
                <c:pt idx="176">
                  <c:v>1966</c:v>
                </c:pt>
                <c:pt idx="177">
                  <c:v>1967</c:v>
                </c:pt>
                <c:pt idx="178">
                  <c:v>1968</c:v>
                </c:pt>
                <c:pt idx="179">
                  <c:v>1969</c:v>
                </c:pt>
                <c:pt idx="180">
                  <c:v>1970</c:v>
                </c:pt>
                <c:pt idx="181">
                  <c:v>1971</c:v>
                </c:pt>
                <c:pt idx="182">
                  <c:v>1972</c:v>
                </c:pt>
                <c:pt idx="183">
                  <c:v>1973</c:v>
                </c:pt>
                <c:pt idx="184">
                  <c:v>1974</c:v>
                </c:pt>
                <c:pt idx="185">
                  <c:v>1975</c:v>
                </c:pt>
                <c:pt idx="186">
                  <c:v>1976</c:v>
                </c:pt>
                <c:pt idx="187">
                  <c:v>1977</c:v>
                </c:pt>
                <c:pt idx="188">
                  <c:v>1978</c:v>
                </c:pt>
                <c:pt idx="189">
                  <c:v>1979</c:v>
                </c:pt>
                <c:pt idx="190">
                  <c:v>1980</c:v>
                </c:pt>
                <c:pt idx="191">
                  <c:v>1981</c:v>
                </c:pt>
                <c:pt idx="192">
                  <c:v>1982</c:v>
                </c:pt>
                <c:pt idx="193">
                  <c:v>1983</c:v>
                </c:pt>
                <c:pt idx="194">
                  <c:v>1984</c:v>
                </c:pt>
                <c:pt idx="195">
                  <c:v>1985</c:v>
                </c:pt>
                <c:pt idx="196">
                  <c:v>1986</c:v>
                </c:pt>
                <c:pt idx="197">
                  <c:v>1987</c:v>
                </c:pt>
                <c:pt idx="198">
                  <c:v>1988</c:v>
                </c:pt>
                <c:pt idx="199">
                  <c:v>1989</c:v>
                </c:pt>
                <c:pt idx="200">
                  <c:v>1990</c:v>
                </c:pt>
                <c:pt idx="201">
                  <c:v>1991</c:v>
                </c:pt>
                <c:pt idx="202">
                  <c:v>1992</c:v>
                </c:pt>
                <c:pt idx="203">
                  <c:v>1993</c:v>
                </c:pt>
                <c:pt idx="204">
                  <c:v>1994</c:v>
                </c:pt>
                <c:pt idx="205">
                  <c:v>1995</c:v>
                </c:pt>
                <c:pt idx="206">
                  <c:v>1996</c:v>
                </c:pt>
                <c:pt idx="207">
                  <c:v>1997</c:v>
                </c:pt>
                <c:pt idx="208">
                  <c:v>1998</c:v>
                </c:pt>
                <c:pt idx="209">
                  <c:v>1999</c:v>
                </c:pt>
                <c:pt idx="210">
                  <c:v>2000</c:v>
                </c:pt>
                <c:pt idx="211">
                  <c:v>2001</c:v>
                </c:pt>
                <c:pt idx="212">
                  <c:v>2002</c:v>
                </c:pt>
                <c:pt idx="213">
                  <c:v>2003</c:v>
                </c:pt>
                <c:pt idx="214">
                  <c:v>2004</c:v>
                </c:pt>
                <c:pt idx="215">
                  <c:v>2005</c:v>
                </c:pt>
                <c:pt idx="216">
                  <c:v>2006</c:v>
                </c:pt>
                <c:pt idx="217">
                  <c:v>2007</c:v>
                </c:pt>
                <c:pt idx="218">
                  <c:v>2008</c:v>
                </c:pt>
                <c:pt idx="219">
                  <c:v>2009</c:v>
                </c:pt>
                <c:pt idx="220">
                  <c:v>2010</c:v>
                </c:pt>
                <c:pt idx="221">
                  <c:v>2011</c:v>
                </c:pt>
                <c:pt idx="222">
                  <c:v>2012</c:v>
                </c:pt>
                <c:pt idx="223">
                  <c:v>2013</c:v>
                </c:pt>
                <c:pt idx="224">
                  <c:v>2014</c:v>
                </c:pt>
              </c:numCache>
            </c:numRef>
          </c:cat>
          <c:val>
            <c:numRef>
              <c:f>Sheet1!$E$2:$E$226</c:f>
              <c:numCache>
                <c:formatCode>_(* #,##0.0_);_(* \(#,##0.0\);_(* "-"??_);_(@_)</c:formatCode>
                <c:ptCount val="225"/>
                <c:pt idx="0">
                  <c:v>8.4274872783317445</c:v>
                </c:pt>
                <c:pt idx="1">
                  <c:v>8.4625257900739292</c:v>
                </c:pt>
                <c:pt idx="2">
                  <c:v>8.5121806495926933</c:v>
                </c:pt>
                <c:pt idx="3">
                  <c:v>8.5718707527069338</c:v>
                </c:pt>
                <c:pt idx="4">
                  <c:v>8.6289134410266453</c:v>
                </c:pt>
                <c:pt idx="5">
                  <c:v>8.6818598129714708</c:v>
                </c:pt>
                <c:pt idx="6">
                  <c:v>8.7053311335316312</c:v>
                </c:pt>
                <c:pt idx="7">
                  <c:v>8.7021778656296753</c:v>
                </c:pt>
                <c:pt idx="8">
                  <c:v>8.710454688248527</c:v>
                </c:pt>
                <c:pt idx="9">
                  <c:v>8.7519490580586137</c:v>
                </c:pt>
                <c:pt idx="10">
                  <c:v>8.8055250527095161</c:v>
                </c:pt>
                <c:pt idx="11">
                  <c:v>8.8540939076555176</c:v>
                </c:pt>
                <c:pt idx="12">
                  <c:v>8.9012303521107814</c:v>
                </c:pt>
                <c:pt idx="13">
                  <c:v>8.9148949089065681</c:v>
                </c:pt>
                <c:pt idx="14">
                  <c:v>8.9445502459404995</c:v>
                </c:pt>
                <c:pt idx="15">
                  <c:v>8.9971471515151418</c:v>
                </c:pt>
                <c:pt idx="16">
                  <c:v>9.0465264867379673</c:v>
                </c:pt>
                <c:pt idx="17">
                  <c:v>9.0887375502169334</c:v>
                </c:pt>
                <c:pt idx="18">
                  <c:v>9.0468798228231471</c:v>
                </c:pt>
                <c:pt idx="19">
                  <c:v>9.1257623955008853</c:v>
                </c:pt>
                <c:pt idx="20">
                  <c:v>9.1834829178063</c:v>
                </c:pt>
                <c:pt idx="21">
                  <c:v>9.2325909809110023</c:v>
                </c:pt>
                <c:pt idx="22">
                  <c:v>9.2435817057559841</c:v>
                </c:pt>
                <c:pt idx="23">
                  <c:v>9.2822888712887668</c:v>
                </c:pt>
                <c:pt idx="24">
                  <c:v>9.328212292571072</c:v>
                </c:pt>
                <c:pt idx="25">
                  <c:v>9.3516663080666174</c:v>
                </c:pt>
                <c:pt idx="26">
                  <c:v>9.3377656602314207</c:v>
                </c:pt>
                <c:pt idx="27">
                  <c:v>9.3659756635076317</c:v>
                </c:pt>
                <c:pt idx="28">
                  <c:v>9.3985611607011279</c:v>
                </c:pt>
                <c:pt idx="29">
                  <c:v>9.4267412424230006</c:v>
                </c:pt>
                <c:pt idx="30">
                  <c:v>9.4509308368941127</c:v>
                </c:pt>
                <c:pt idx="31">
                  <c:v>9.4951433036771196</c:v>
                </c:pt>
                <c:pt idx="32">
                  <c:v>9.5513025138702474</c:v>
                </c:pt>
                <c:pt idx="33">
                  <c:v>9.5692029213603274</c:v>
                </c:pt>
                <c:pt idx="34">
                  <c:v>9.6243687107448341</c:v>
                </c:pt>
                <c:pt idx="35">
                  <c:v>9.6757710612517815</c:v>
                </c:pt>
                <c:pt idx="36">
                  <c:v>9.7124481051224514</c:v>
                </c:pt>
                <c:pt idx="37">
                  <c:v>9.7467752612485938</c:v>
                </c:pt>
                <c:pt idx="38">
                  <c:v>9.7765060907753387</c:v>
                </c:pt>
                <c:pt idx="39">
                  <c:v>9.7726382741111362</c:v>
                </c:pt>
                <c:pt idx="40">
                  <c:v>9.8723580173392076</c:v>
                </c:pt>
                <c:pt idx="41">
                  <c:v>9.960434832977878</c:v>
                </c:pt>
                <c:pt idx="42">
                  <c:v>10.026236017795181</c:v>
                </c:pt>
                <c:pt idx="43">
                  <c:v>10.089884128483222</c:v>
                </c:pt>
                <c:pt idx="44">
                  <c:v>10.069976092693759</c:v>
                </c:pt>
                <c:pt idx="45">
                  <c:v>10.135749405494865</c:v>
                </c:pt>
                <c:pt idx="46">
                  <c:v>10.178426272278042</c:v>
                </c:pt>
                <c:pt idx="47">
                  <c:v>10.174887792413626</c:v>
                </c:pt>
                <c:pt idx="48">
                  <c:v>10.193392153341007</c:v>
                </c:pt>
                <c:pt idx="49">
                  <c:v>10.267018937271347</c:v>
                </c:pt>
                <c:pt idx="50">
                  <c:v>10.243987381791934</c:v>
                </c:pt>
                <c:pt idx="51">
                  <c:v>10.251111660954443</c:v>
                </c:pt>
                <c:pt idx="52">
                  <c:v>10.271354630228974</c:v>
                </c:pt>
                <c:pt idx="53">
                  <c:v>10.315232898601442</c:v>
                </c:pt>
                <c:pt idx="54">
                  <c:v>10.395283250395313</c:v>
                </c:pt>
                <c:pt idx="55">
                  <c:v>10.439161874271509</c:v>
                </c:pt>
                <c:pt idx="56">
                  <c:v>10.475455311244357</c:v>
                </c:pt>
                <c:pt idx="57">
                  <c:v>10.533748180040883</c:v>
                </c:pt>
                <c:pt idx="58">
                  <c:v>10.592852589800613</c:v>
                </c:pt>
                <c:pt idx="59">
                  <c:v>10.601398368945096</c:v>
                </c:pt>
                <c:pt idx="60">
                  <c:v>10.640196969721202</c:v>
                </c:pt>
                <c:pt idx="61">
                  <c:v>10.71541726908554</c:v>
                </c:pt>
                <c:pt idx="62">
                  <c:v>10.801593946976432</c:v>
                </c:pt>
                <c:pt idx="63">
                  <c:v>10.903383868265079</c:v>
                </c:pt>
                <c:pt idx="64">
                  <c:v>10.941978217862857</c:v>
                </c:pt>
                <c:pt idx="65">
                  <c:v>10.951946247987701</c:v>
                </c:pt>
                <c:pt idx="66">
                  <c:v>10.99974707562064</c:v>
                </c:pt>
                <c:pt idx="67">
                  <c:v>11.005610338857361</c:v>
                </c:pt>
                <c:pt idx="68">
                  <c:v>11.036291906232384</c:v>
                </c:pt>
                <c:pt idx="69">
                  <c:v>11.086379713250825</c:v>
                </c:pt>
                <c:pt idx="70">
                  <c:v>11.135960346331965</c:v>
                </c:pt>
                <c:pt idx="71">
                  <c:v>11.137082263908574</c:v>
                </c:pt>
                <c:pt idx="72">
                  <c:v>11.188690052094746</c:v>
                </c:pt>
                <c:pt idx="73">
                  <c:v>11.2728900459858</c:v>
                </c:pt>
                <c:pt idx="74">
                  <c:v>11.327908278228264</c:v>
                </c:pt>
                <c:pt idx="75">
                  <c:v>11.298084848693581</c:v>
                </c:pt>
                <c:pt idx="76">
                  <c:v>11.314791549160047</c:v>
                </c:pt>
                <c:pt idx="77">
                  <c:v>11.372156515733812</c:v>
                </c:pt>
                <c:pt idx="78">
                  <c:v>11.409917734895998</c:v>
                </c:pt>
                <c:pt idx="79">
                  <c:v>11.46161111772949</c:v>
                </c:pt>
                <c:pt idx="80">
                  <c:v>11.459081552098109</c:v>
                </c:pt>
                <c:pt idx="81">
                  <c:v>11.455825872929656</c:v>
                </c:pt>
                <c:pt idx="82">
                  <c:v>11.635868498244683</c:v>
                </c:pt>
                <c:pt idx="83">
                  <c:v>11.638465007665198</c:v>
                </c:pt>
                <c:pt idx="84">
                  <c:v>11.594781911440061</c:v>
                </c:pt>
                <c:pt idx="85">
                  <c:v>11.616943079339611</c:v>
                </c:pt>
                <c:pt idx="86">
                  <c:v>11.681224159400616</c:v>
                </c:pt>
                <c:pt idx="87">
                  <c:v>11.753476620939471</c:v>
                </c:pt>
                <c:pt idx="88">
                  <c:v>11.803204163269275</c:v>
                </c:pt>
                <c:pt idx="89">
                  <c:v>11.898575545705333</c:v>
                </c:pt>
                <c:pt idx="90">
                  <c:v>12.05800177945577</c:v>
                </c:pt>
                <c:pt idx="91">
                  <c:v>12.054871777394009</c:v>
                </c:pt>
                <c:pt idx="92">
                  <c:v>12.161645200845475</c:v>
                </c:pt>
                <c:pt idx="93">
                  <c:v>12.123815404252833</c:v>
                </c:pt>
                <c:pt idx="94">
                  <c:v>12.14552614566214</c:v>
                </c:pt>
                <c:pt idx="95">
                  <c:v>12.167612443115276</c:v>
                </c:pt>
                <c:pt idx="96">
                  <c:v>12.264412305868134</c:v>
                </c:pt>
                <c:pt idx="97">
                  <c:v>12.29449552588007</c:v>
                </c:pt>
                <c:pt idx="98">
                  <c:v>12.265732095836048</c:v>
                </c:pt>
                <c:pt idx="99">
                  <c:v>12.32678028923708</c:v>
                </c:pt>
                <c:pt idx="100">
                  <c:v>12.348201350130106</c:v>
                </c:pt>
                <c:pt idx="101">
                  <c:v>12.419137577762632</c:v>
                </c:pt>
                <c:pt idx="102">
                  <c:v>12.438853607455991</c:v>
                </c:pt>
                <c:pt idx="103">
                  <c:v>12.405136596323715</c:v>
                </c:pt>
                <c:pt idx="104">
                  <c:v>12.349921875726423</c:v>
                </c:pt>
                <c:pt idx="105">
                  <c:v>12.493005687528672</c:v>
                </c:pt>
                <c:pt idx="106">
                  <c:v>12.47759865886697</c:v>
                </c:pt>
                <c:pt idx="107">
                  <c:v>12.53327706833047</c:v>
                </c:pt>
                <c:pt idx="108">
                  <c:v>12.560847785984535</c:v>
                </c:pt>
                <c:pt idx="109">
                  <c:v>12.655251562829122</c:v>
                </c:pt>
                <c:pt idx="110">
                  <c:v>12.675682447236023</c:v>
                </c:pt>
                <c:pt idx="111">
                  <c:v>12.784787732251763</c:v>
                </c:pt>
                <c:pt idx="112">
                  <c:v>12.79562441837896</c:v>
                </c:pt>
                <c:pt idx="113">
                  <c:v>12.858983597475513</c:v>
                </c:pt>
                <c:pt idx="114">
                  <c:v>12.807592356775476</c:v>
                </c:pt>
                <c:pt idx="115">
                  <c:v>12.904575459051168</c:v>
                </c:pt>
                <c:pt idx="116">
                  <c:v>13.034085016311021</c:v>
                </c:pt>
                <c:pt idx="117">
                  <c:v>13.015207918465878</c:v>
                </c:pt>
                <c:pt idx="118">
                  <c:v>12.873991757668858</c:v>
                </c:pt>
                <c:pt idx="119">
                  <c:v>13.027747156754641</c:v>
                </c:pt>
                <c:pt idx="120">
                  <c:v>13.018816771173196</c:v>
                </c:pt>
                <c:pt idx="121">
                  <c:v>13.051870095149606</c:v>
                </c:pt>
                <c:pt idx="122">
                  <c:v>13.098629954644274</c:v>
                </c:pt>
                <c:pt idx="123">
                  <c:v>13.137498264988599</c:v>
                </c:pt>
                <c:pt idx="124">
                  <c:v>13.05512895893224</c:v>
                </c:pt>
                <c:pt idx="125">
                  <c:v>13.081395538916025</c:v>
                </c:pt>
                <c:pt idx="126">
                  <c:v>13.211869473326702</c:v>
                </c:pt>
                <c:pt idx="127">
                  <c:v>13.183985148960499</c:v>
                </c:pt>
                <c:pt idx="128">
                  <c:v>13.272812357243319</c:v>
                </c:pt>
                <c:pt idx="129">
                  <c:v>13.277234940190162</c:v>
                </c:pt>
                <c:pt idx="130">
                  <c:v>13.262102710828255</c:v>
                </c:pt>
                <c:pt idx="131">
                  <c:v>13.237354965036838</c:v>
                </c:pt>
                <c:pt idx="132">
                  <c:v>13.295287583756595</c:v>
                </c:pt>
                <c:pt idx="133">
                  <c:v>13.420223972493334</c:v>
                </c:pt>
                <c:pt idx="134">
                  <c:v>13.44458309917878</c:v>
                </c:pt>
                <c:pt idx="135">
                  <c:v>13.47558456398351</c:v>
                </c:pt>
                <c:pt idx="136">
                  <c:v>13.534819987901244</c:v>
                </c:pt>
                <c:pt idx="137">
                  <c:v>13.54577448838692</c:v>
                </c:pt>
                <c:pt idx="138">
                  <c:v>13.554000328704873</c:v>
                </c:pt>
                <c:pt idx="139">
                  <c:v>13.619738953445916</c:v>
                </c:pt>
                <c:pt idx="140">
                  <c:v>13.529826488175166</c:v>
                </c:pt>
                <c:pt idx="141">
                  <c:v>13.46396529184554</c:v>
                </c:pt>
                <c:pt idx="142">
                  <c:v>13.324160710698941</c:v>
                </c:pt>
                <c:pt idx="143">
                  <c:v>13.310169864428854</c:v>
                </c:pt>
                <c:pt idx="144">
                  <c:v>13.412492453499162</c:v>
                </c:pt>
                <c:pt idx="145">
                  <c:v>13.498468330206007</c:v>
                </c:pt>
                <c:pt idx="146">
                  <c:v>13.620103761621664</c:v>
                </c:pt>
                <c:pt idx="147">
                  <c:v>13.671409213990017</c:v>
                </c:pt>
                <c:pt idx="148">
                  <c:v>13.635905308664547</c:v>
                </c:pt>
                <c:pt idx="149">
                  <c:v>13.714031389014421</c:v>
                </c:pt>
                <c:pt idx="150">
                  <c:v>13.796021881380412</c:v>
                </c:pt>
                <c:pt idx="151">
                  <c:v>13.954228477276096</c:v>
                </c:pt>
                <c:pt idx="152">
                  <c:v>14.122995257712235</c:v>
                </c:pt>
                <c:pt idx="153">
                  <c:v>14.275274439479817</c:v>
                </c:pt>
                <c:pt idx="154">
                  <c:v>14.354398719495148</c:v>
                </c:pt>
                <c:pt idx="155">
                  <c:v>14.342189845653431</c:v>
                </c:pt>
                <c:pt idx="156">
                  <c:v>14.224635626903925</c:v>
                </c:pt>
                <c:pt idx="157">
                  <c:v>14.217703652202019</c:v>
                </c:pt>
                <c:pt idx="158">
                  <c:v>14.26019637922572</c:v>
                </c:pt>
                <c:pt idx="159">
                  <c:v>14.254345965547545</c:v>
                </c:pt>
                <c:pt idx="160">
                  <c:v>14.338225226122677</c:v>
                </c:pt>
                <c:pt idx="161">
                  <c:v>14.41165112058207</c:v>
                </c:pt>
                <c:pt idx="162">
                  <c:v>14.450657794226231</c:v>
                </c:pt>
                <c:pt idx="163">
                  <c:v>14.495521839131079</c:v>
                </c:pt>
                <c:pt idx="164">
                  <c:v>14.488710100714524</c:v>
                </c:pt>
                <c:pt idx="165">
                  <c:v>14.557209779106385</c:v>
                </c:pt>
                <c:pt idx="166">
                  <c:v>14.576830273627268</c:v>
                </c:pt>
                <c:pt idx="167">
                  <c:v>14.596622827252864</c:v>
                </c:pt>
                <c:pt idx="168">
                  <c:v>14.586914236489987</c:v>
                </c:pt>
                <c:pt idx="169">
                  <c:v>14.656646616237669</c:v>
                </c:pt>
                <c:pt idx="170">
                  <c:v>14.681223528869458</c:v>
                </c:pt>
                <c:pt idx="171">
                  <c:v>14.704224522068195</c:v>
                </c:pt>
                <c:pt idx="172">
                  <c:v>14.76287350939284</c:v>
                </c:pt>
                <c:pt idx="173">
                  <c:v>14.805200439408196</c:v>
                </c:pt>
                <c:pt idx="174">
                  <c:v>14.861600727373274</c:v>
                </c:pt>
                <c:pt idx="175">
                  <c:v>14.923578005403138</c:v>
                </c:pt>
                <c:pt idx="176">
                  <c:v>14.987218401702934</c:v>
                </c:pt>
                <c:pt idx="177">
                  <c:v>15.011945020251909</c:v>
                </c:pt>
                <c:pt idx="178">
                  <c:v>15.058540600543736</c:v>
                </c:pt>
                <c:pt idx="179">
                  <c:v>15.088468233745161</c:v>
                </c:pt>
                <c:pt idx="180">
                  <c:v>15.090314543050802</c:v>
                </c:pt>
                <c:pt idx="181">
                  <c:v>15.123221562706005</c:v>
                </c:pt>
                <c:pt idx="182">
                  <c:v>15.176076770511434</c:v>
                </c:pt>
                <c:pt idx="183">
                  <c:v>15.232188623718605</c:v>
                </c:pt>
                <c:pt idx="184">
                  <c:v>15.226253599486474</c:v>
                </c:pt>
                <c:pt idx="185">
                  <c:v>15.22268539666352</c:v>
                </c:pt>
                <c:pt idx="186">
                  <c:v>15.276842815866779</c:v>
                </c:pt>
                <c:pt idx="187">
                  <c:v>15.322206744936461</c:v>
                </c:pt>
                <c:pt idx="188">
                  <c:v>15.375884268684084</c:v>
                </c:pt>
                <c:pt idx="189">
                  <c:v>15.407212106908077</c:v>
                </c:pt>
                <c:pt idx="190">
                  <c:v>15.404929419684336</c:v>
                </c:pt>
                <c:pt idx="191">
                  <c:v>15.429139675016842</c:v>
                </c:pt>
                <c:pt idx="192">
                  <c:v>15.408676801923477</c:v>
                </c:pt>
                <c:pt idx="193">
                  <c:v>15.451064459751146</c:v>
                </c:pt>
                <c:pt idx="194">
                  <c:v>15.521203658087515</c:v>
                </c:pt>
                <c:pt idx="195">
                  <c:v>15.558972241784577</c:v>
                </c:pt>
                <c:pt idx="196">
                  <c:v>15.592562398320055</c:v>
                </c:pt>
                <c:pt idx="197">
                  <c:v>15.625977283546913</c:v>
                </c:pt>
                <c:pt idx="198">
                  <c:v>15.666858818603986</c:v>
                </c:pt>
                <c:pt idx="199">
                  <c:v>15.701337010305359</c:v>
                </c:pt>
                <c:pt idx="200">
                  <c:v>15.718796494241071</c:v>
                </c:pt>
                <c:pt idx="201">
                  <c:v>15.7140894780864</c:v>
                </c:pt>
                <c:pt idx="202">
                  <c:v>15.744129209909527</c:v>
                </c:pt>
                <c:pt idx="203">
                  <c:v>15.770323813628627</c:v>
                </c:pt>
                <c:pt idx="204">
                  <c:v>15.809897897047653</c:v>
                </c:pt>
                <c:pt idx="205">
                  <c:v>15.836236591809328</c:v>
                </c:pt>
                <c:pt idx="206">
                  <c:v>15.871325169012954</c:v>
                </c:pt>
                <c:pt idx="207">
                  <c:v>15.914693450553127</c:v>
                </c:pt>
                <c:pt idx="208">
                  <c:v>15.956623232500325</c:v>
                </c:pt>
                <c:pt idx="209">
                  <c:v>15.996940272841819</c:v>
                </c:pt>
                <c:pt idx="210">
                  <c:v>16.033780236593444</c:v>
                </c:pt>
                <c:pt idx="211">
                  <c:v>16.036293229229123</c:v>
                </c:pt>
                <c:pt idx="212">
                  <c:v>16.060455944845234</c:v>
                </c:pt>
                <c:pt idx="213">
                  <c:v>16.088071111878211</c:v>
                </c:pt>
                <c:pt idx="214">
                  <c:v>16.125366896621905</c:v>
                </c:pt>
                <c:pt idx="215">
                  <c:v>16.157834086759408</c:v>
                </c:pt>
                <c:pt idx="216">
                  <c:v>16.18447601770583</c:v>
                </c:pt>
                <c:pt idx="217">
                  <c:v>16.202315935834161</c:v>
                </c:pt>
                <c:pt idx="218">
                  <c:v>16.19931142681386</c:v>
                </c:pt>
                <c:pt idx="219">
                  <c:v>16.170911952292162</c:v>
                </c:pt>
                <c:pt idx="220">
                  <c:v>16.195604564882533</c:v>
                </c:pt>
                <c:pt idx="221">
                  <c:v>16.211477914038824</c:v>
                </c:pt>
                <c:pt idx="222">
                  <c:v>16.233239405820338</c:v>
                </c:pt>
                <c:pt idx="223">
                  <c:v>16.248128018314087</c:v>
                </c:pt>
                <c:pt idx="224">
                  <c:v>16.271844544931405</c:v>
                </c:pt>
              </c:numCache>
            </c:numRef>
          </c:val>
          <c:smooth val="0"/>
        </c:ser>
        <c:ser>
          <c:idx val="1"/>
          <c:order val="1"/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Sheet1!$A$2:$A$226</c:f>
              <c:numCache>
                <c:formatCode>General</c:formatCode>
                <c:ptCount val="225"/>
                <c:pt idx="0">
                  <c:v>1790</c:v>
                </c:pt>
                <c:pt idx="1">
                  <c:v>1791</c:v>
                </c:pt>
                <c:pt idx="2">
                  <c:v>1792</c:v>
                </c:pt>
                <c:pt idx="3">
                  <c:v>1793</c:v>
                </c:pt>
                <c:pt idx="4">
                  <c:v>1794</c:v>
                </c:pt>
                <c:pt idx="5">
                  <c:v>1795</c:v>
                </c:pt>
                <c:pt idx="6">
                  <c:v>1796</c:v>
                </c:pt>
                <c:pt idx="7">
                  <c:v>1797</c:v>
                </c:pt>
                <c:pt idx="8">
                  <c:v>1798</c:v>
                </c:pt>
                <c:pt idx="9">
                  <c:v>1799</c:v>
                </c:pt>
                <c:pt idx="10">
                  <c:v>1800</c:v>
                </c:pt>
                <c:pt idx="11">
                  <c:v>1801</c:v>
                </c:pt>
                <c:pt idx="12">
                  <c:v>1802</c:v>
                </c:pt>
                <c:pt idx="13">
                  <c:v>1803</c:v>
                </c:pt>
                <c:pt idx="14">
                  <c:v>1804</c:v>
                </c:pt>
                <c:pt idx="15">
                  <c:v>1805</c:v>
                </c:pt>
                <c:pt idx="16">
                  <c:v>1806</c:v>
                </c:pt>
                <c:pt idx="17">
                  <c:v>1807</c:v>
                </c:pt>
                <c:pt idx="18">
                  <c:v>1808</c:v>
                </c:pt>
                <c:pt idx="19">
                  <c:v>1809</c:v>
                </c:pt>
                <c:pt idx="20">
                  <c:v>1810</c:v>
                </c:pt>
                <c:pt idx="21">
                  <c:v>1811</c:v>
                </c:pt>
                <c:pt idx="22">
                  <c:v>1812</c:v>
                </c:pt>
                <c:pt idx="23">
                  <c:v>1813</c:v>
                </c:pt>
                <c:pt idx="24">
                  <c:v>1814</c:v>
                </c:pt>
                <c:pt idx="25">
                  <c:v>1815</c:v>
                </c:pt>
                <c:pt idx="26">
                  <c:v>1816</c:v>
                </c:pt>
                <c:pt idx="27">
                  <c:v>1817</c:v>
                </c:pt>
                <c:pt idx="28">
                  <c:v>1818</c:v>
                </c:pt>
                <c:pt idx="29">
                  <c:v>1819</c:v>
                </c:pt>
                <c:pt idx="30">
                  <c:v>1820</c:v>
                </c:pt>
                <c:pt idx="31">
                  <c:v>1821</c:v>
                </c:pt>
                <c:pt idx="32">
                  <c:v>1822</c:v>
                </c:pt>
                <c:pt idx="33">
                  <c:v>1823</c:v>
                </c:pt>
                <c:pt idx="34">
                  <c:v>1824</c:v>
                </c:pt>
                <c:pt idx="35">
                  <c:v>1825</c:v>
                </c:pt>
                <c:pt idx="36">
                  <c:v>1826</c:v>
                </c:pt>
                <c:pt idx="37">
                  <c:v>1827</c:v>
                </c:pt>
                <c:pt idx="38">
                  <c:v>1828</c:v>
                </c:pt>
                <c:pt idx="39">
                  <c:v>1829</c:v>
                </c:pt>
                <c:pt idx="40">
                  <c:v>1830</c:v>
                </c:pt>
                <c:pt idx="41">
                  <c:v>1831</c:v>
                </c:pt>
                <c:pt idx="42">
                  <c:v>1832</c:v>
                </c:pt>
                <c:pt idx="43">
                  <c:v>1833</c:v>
                </c:pt>
                <c:pt idx="44">
                  <c:v>1834</c:v>
                </c:pt>
                <c:pt idx="45">
                  <c:v>1835</c:v>
                </c:pt>
                <c:pt idx="46">
                  <c:v>1836</c:v>
                </c:pt>
                <c:pt idx="47">
                  <c:v>1837</c:v>
                </c:pt>
                <c:pt idx="48">
                  <c:v>1838</c:v>
                </c:pt>
                <c:pt idx="49">
                  <c:v>1839</c:v>
                </c:pt>
                <c:pt idx="50">
                  <c:v>1840</c:v>
                </c:pt>
                <c:pt idx="51">
                  <c:v>1841</c:v>
                </c:pt>
                <c:pt idx="52">
                  <c:v>1842</c:v>
                </c:pt>
                <c:pt idx="53">
                  <c:v>1843</c:v>
                </c:pt>
                <c:pt idx="54">
                  <c:v>1844</c:v>
                </c:pt>
                <c:pt idx="55">
                  <c:v>1845</c:v>
                </c:pt>
                <c:pt idx="56">
                  <c:v>1846</c:v>
                </c:pt>
                <c:pt idx="57">
                  <c:v>1847</c:v>
                </c:pt>
                <c:pt idx="58">
                  <c:v>1848</c:v>
                </c:pt>
                <c:pt idx="59">
                  <c:v>1849</c:v>
                </c:pt>
                <c:pt idx="60">
                  <c:v>1850</c:v>
                </c:pt>
                <c:pt idx="61">
                  <c:v>1851</c:v>
                </c:pt>
                <c:pt idx="62">
                  <c:v>1852</c:v>
                </c:pt>
                <c:pt idx="63">
                  <c:v>1853</c:v>
                </c:pt>
                <c:pt idx="64">
                  <c:v>1854</c:v>
                </c:pt>
                <c:pt idx="65">
                  <c:v>1855</c:v>
                </c:pt>
                <c:pt idx="66">
                  <c:v>1856</c:v>
                </c:pt>
                <c:pt idx="67">
                  <c:v>1857</c:v>
                </c:pt>
                <c:pt idx="68">
                  <c:v>1858</c:v>
                </c:pt>
                <c:pt idx="69">
                  <c:v>1859</c:v>
                </c:pt>
                <c:pt idx="70">
                  <c:v>1860</c:v>
                </c:pt>
                <c:pt idx="71">
                  <c:v>1861</c:v>
                </c:pt>
                <c:pt idx="72">
                  <c:v>1862</c:v>
                </c:pt>
                <c:pt idx="73">
                  <c:v>1863</c:v>
                </c:pt>
                <c:pt idx="74">
                  <c:v>1864</c:v>
                </c:pt>
                <c:pt idx="75">
                  <c:v>1865</c:v>
                </c:pt>
                <c:pt idx="76">
                  <c:v>1866</c:v>
                </c:pt>
                <c:pt idx="77">
                  <c:v>1867</c:v>
                </c:pt>
                <c:pt idx="78">
                  <c:v>1868</c:v>
                </c:pt>
                <c:pt idx="79">
                  <c:v>1869</c:v>
                </c:pt>
                <c:pt idx="80">
                  <c:v>1870</c:v>
                </c:pt>
                <c:pt idx="81">
                  <c:v>1871</c:v>
                </c:pt>
                <c:pt idx="82">
                  <c:v>1872</c:v>
                </c:pt>
                <c:pt idx="83">
                  <c:v>1873</c:v>
                </c:pt>
                <c:pt idx="84">
                  <c:v>1874</c:v>
                </c:pt>
                <c:pt idx="85">
                  <c:v>1875</c:v>
                </c:pt>
                <c:pt idx="86">
                  <c:v>1876</c:v>
                </c:pt>
                <c:pt idx="87">
                  <c:v>1877</c:v>
                </c:pt>
                <c:pt idx="88">
                  <c:v>1878</c:v>
                </c:pt>
                <c:pt idx="89">
                  <c:v>1879</c:v>
                </c:pt>
                <c:pt idx="90">
                  <c:v>1880</c:v>
                </c:pt>
                <c:pt idx="91">
                  <c:v>1881</c:v>
                </c:pt>
                <c:pt idx="92">
                  <c:v>1882</c:v>
                </c:pt>
                <c:pt idx="93">
                  <c:v>1883</c:v>
                </c:pt>
                <c:pt idx="94">
                  <c:v>1884</c:v>
                </c:pt>
                <c:pt idx="95">
                  <c:v>1885</c:v>
                </c:pt>
                <c:pt idx="96">
                  <c:v>1886</c:v>
                </c:pt>
                <c:pt idx="97">
                  <c:v>1887</c:v>
                </c:pt>
                <c:pt idx="98">
                  <c:v>1888</c:v>
                </c:pt>
                <c:pt idx="99">
                  <c:v>1889</c:v>
                </c:pt>
                <c:pt idx="100">
                  <c:v>1890</c:v>
                </c:pt>
                <c:pt idx="101">
                  <c:v>1891</c:v>
                </c:pt>
                <c:pt idx="102">
                  <c:v>1892</c:v>
                </c:pt>
                <c:pt idx="103">
                  <c:v>1893</c:v>
                </c:pt>
                <c:pt idx="104">
                  <c:v>1894</c:v>
                </c:pt>
                <c:pt idx="105">
                  <c:v>1895</c:v>
                </c:pt>
                <c:pt idx="106">
                  <c:v>1896</c:v>
                </c:pt>
                <c:pt idx="107">
                  <c:v>1897</c:v>
                </c:pt>
                <c:pt idx="108">
                  <c:v>1898</c:v>
                </c:pt>
                <c:pt idx="109">
                  <c:v>1899</c:v>
                </c:pt>
                <c:pt idx="110">
                  <c:v>1900</c:v>
                </c:pt>
                <c:pt idx="111">
                  <c:v>1901</c:v>
                </c:pt>
                <c:pt idx="112">
                  <c:v>1902</c:v>
                </c:pt>
                <c:pt idx="113">
                  <c:v>1903</c:v>
                </c:pt>
                <c:pt idx="114">
                  <c:v>1904</c:v>
                </c:pt>
                <c:pt idx="115">
                  <c:v>1905</c:v>
                </c:pt>
                <c:pt idx="116">
                  <c:v>1906</c:v>
                </c:pt>
                <c:pt idx="117">
                  <c:v>1907</c:v>
                </c:pt>
                <c:pt idx="118">
                  <c:v>1908</c:v>
                </c:pt>
                <c:pt idx="119">
                  <c:v>1909</c:v>
                </c:pt>
                <c:pt idx="120">
                  <c:v>1910</c:v>
                </c:pt>
                <c:pt idx="121">
                  <c:v>1911</c:v>
                </c:pt>
                <c:pt idx="122">
                  <c:v>1912</c:v>
                </c:pt>
                <c:pt idx="123">
                  <c:v>1913</c:v>
                </c:pt>
                <c:pt idx="124">
                  <c:v>1914</c:v>
                </c:pt>
                <c:pt idx="125">
                  <c:v>1915</c:v>
                </c:pt>
                <c:pt idx="126">
                  <c:v>1916</c:v>
                </c:pt>
                <c:pt idx="127">
                  <c:v>1917</c:v>
                </c:pt>
                <c:pt idx="128">
                  <c:v>1918</c:v>
                </c:pt>
                <c:pt idx="129">
                  <c:v>1919</c:v>
                </c:pt>
                <c:pt idx="130">
                  <c:v>1920</c:v>
                </c:pt>
                <c:pt idx="131">
                  <c:v>1921</c:v>
                </c:pt>
                <c:pt idx="132">
                  <c:v>1922</c:v>
                </c:pt>
                <c:pt idx="133">
                  <c:v>1923</c:v>
                </c:pt>
                <c:pt idx="134">
                  <c:v>1924</c:v>
                </c:pt>
                <c:pt idx="135">
                  <c:v>1925</c:v>
                </c:pt>
                <c:pt idx="136">
                  <c:v>1926</c:v>
                </c:pt>
                <c:pt idx="137">
                  <c:v>1927</c:v>
                </c:pt>
                <c:pt idx="138">
                  <c:v>1928</c:v>
                </c:pt>
                <c:pt idx="139">
                  <c:v>1929</c:v>
                </c:pt>
                <c:pt idx="140">
                  <c:v>1930</c:v>
                </c:pt>
                <c:pt idx="141">
                  <c:v>1931</c:v>
                </c:pt>
                <c:pt idx="142">
                  <c:v>1932</c:v>
                </c:pt>
                <c:pt idx="143">
                  <c:v>1933</c:v>
                </c:pt>
                <c:pt idx="144">
                  <c:v>1934</c:v>
                </c:pt>
                <c:pt idx="145">
                  <c:v>1935</c:v>
                </c:pt>
                <c:pt idx="146">
                  <c:v>1936</c:v>
                </c:pt>
                <c:pt idx="147">
                  <c:v>1937</c:v>
                </c:pt>
                <c:pt idx="148">
                  <c:v>1938</c:v>
                </c:pt>
                <c:pt idx="149">
                  <c:v>1939</c:v>
                </c:pt>
                <c:pt idx="150">
                  <c:v>1940</c:v>
                </c:pt>
                <c:pt idx="151">
                  <c:v>1941</c:v>
                </c:pt>
                <c:pt idx="152">
                  <c:v>1942</c:v>
                </c:pt>
                <c:pt idx="153">
                  <c:v>1943</c:v>
                </c:pt>
                <c:pt idx="154">
                  <c:v>1944</c:v>
                </c:pt>
                <c:pt idx="155">
                  <c:v>1945</c:v>
                </c:pt>
                <c:pt idx="156">
                  <c:v>1946</c:v>
                </c:pt>
                <c:pt idx="157">
                  <c:v>1947</c:v>
                </c:pt>
                <c:pt idx="158">
                  <c:v>1948</c:v>
                </c:pt>
                <c:pt idx="159">
                  <c:v>1949</c:v>
                </c:pt>
                <c:pt idx="160">
                  <c:v>1950</c:v>
                </c:pt>
                <c:pt idx="161">
                  <c:v>1951</c:v>
                </c:pt>
                <c:pt idx="162">
                  <c:v>1952</c:v>
                </c:pt>
                <c:pt idx="163">
                  <c:v>1953</c:v>
                </c:pt>
                <c:pt idx="164">
                  <c:v>1954</c:v>
                </c:pt>
                <c:pt idx="165">
                  <c:v>1955</c:v>
                </c:pt>
                <c:pt idx="166">
                  <c:v>1956</c:v>
                </c:pt>
                <c:pt idx="167">
                  <c:v>1957</c:v>
                </c:pt>
                <c:pt idx="168">
                  <c:v>1958</c:v>
                </c:pt>
                <c:pt idx="169">
                  <c:v>1959</c:v>
                </c:pt>
                <c:pt idx="170">
                  <c:v>1960</c:v>
                </c:pt>
                <c:pt idx="171">
                  <c:v>1961</c:v>
                </c:pt>
                <c:pt idx="172">
                  <c:v>1962</c:v>
                </c:pt>
                <c:pt idx="173">
                  <c:v>1963</c:v>
                </c:pt>
                <c:pt idx="174">
                  <c:v>1964</c:v>
                </c:pt>
                <c:pt idx="175">
                  <c:v>1965</c:v>
                </c:pt>
                <c:pt idx="176">
                  <c:v>1966</c:v>
                </c:pt>
                <c:pt idx="177">
                  <c:v>1967</c:v>
                </c:pt>
                <c:pt idx="178">
                  <c:v>1968</c:v>
                </c:pt>
                <c:pt idx="179">
                  <c:v>1969</c:v>
                </c:pt>
                <c:pt idx="180">
                  <c:v>1970</c:v>
                </c:pt>
                <c:pt idx="181">
                  <c:v>1971</c:v>
                </c:pt>
                <c:pt idx="182">
                  <c:v>1972</c:v>
                </c:pt>
                <c:pt idx="183">
                  <c:v>1973</c:v>
                </c:pt>
                <c:pt idx="184">
                  <c:v>1974</c:v>
                </c:pt>
                <c:pt idx="185">
                  <c:v>1975</c:v>
                </c:pt>
                <c:pt idx="186">
                  <c:v>1976</c:v>
                </c:pt>
                <c:pt idx="187">
                  <c:v>1977</c:v>
                </c:pt>
                <c:pt idx="188">
                  <c:v>1978</c:v>
                </c:pt>
                <c:pt idx="189">
                  <c:v>1979</c:v>
                </c:pt>
                <c:pt idx="190">
                  <c:v>1980</c:v>
                </c:pt>
                <c:pt idx="191">
                  <c:v>1981</c:v>
                </c:pt>
                <c:pt idx="192">
                  <c:v>1982</c:v>
                </c:pt>
                <c:pt idx="193">
                  <c:v>1983</c:v>
                </c:pt>
                <c:pt idx="194">
                  <c:v>1984</c:v>
                </c:pt>
                <c:pt idx="195">
                  <c:v>1985</c:v>
                </c:pt>
                <c:pt idx="196">
                  <c:v>1986</c:v>
                </c:pt>
                <c:pt idx="197">
                  <c:v>1987</c:v>
                </c:pt>
                <c:pt idx="198">
                  <c:v>1988</c:v>
                </c:pt>
                <c:pt idx="199">
                  <c:v>1989</c:v>
                </c:pt>
                <c:pt idx="200">
                  <c:v>1990</c:v>
                </c:pt>
                <c:pt idx="201">
                  <c:v>1991</c:v>
                </c:pt>
                <c:pt idx="202">
                  <c:v>1992</c:v>
                </c:pt>
                <c:pt idx="203">
                  <c:v>1993</c:v>
                </c:pt>
                <c:pt idx="204">
                  <c:v>1994</c:v>
                </c:pt>
                <c:pt idx="205">
                  <c:v>1995</c:v>
                </c:pt>
                <c:pt idx="206">
                  <c:v>1996</c:v>
                </c:pt>
                <c:pt idx="207">
                  <c:v>1997</c:v>
                </c:pt>
                <c:pt idx="208">
                  <c:v>1998</c:v>
                </c:pt>
                <c:pt idx="209">
                  <c:v>1999</c:v>
                </c:pt>
                <c:pt idx="210">
                  <c:v>2000</c:v>
                </c:pt>
                <c:pt idx="211">
                  <c:v>2001</c:v>
                </c:pt>
                <c:pt idx="212">
                  <c:v>2002</c:v>
                </c:pt>
                <c:pt idx="213">
                  <c:v>2003</c:v>
                </c:pt>
                <c:pt idx="214">
                  <c:v>2004</c:v>
                </c:pt>
                <c:pt idx="215">
                  <c:v>2005</c:v>
                </c:pt>
                <c:pt idx="216">
                  <c:v>2006</c:v>
                </c:pt>
                <c:pt idx="217">
                  <c:v>2007</c:v>
                </c:pt>
                <c:pt idx="218">
                  <c:v>2008</c:v>
                </c:pt>
                <c:pt idx="219">
                  <c:v>2009</c:v>
                </c:pt>
                <c:pt idx="220">
                  <c:v>2010</c:v>
                </c:pt>
                <c:pt idx="221">
                  <c:v>2011</c:v>
                </c:pt>
                <c:pt idx="222">
                  <c:v>2012</c:v>
                </c:pt>
                <c:pt idx="223">
                  <c:v>2013</c:v>
                </c:pt>
                <c:pt idx="224">
                  <c:v>2014</c:v>
                </c:pt>
              </c:numCache>
            </c:numRef>
          </c:cat>
          <c:val>
            <c:numRef>
              <c:f>Sheet1!$F$2:$F$226</c:f>
              <c:numCache>
                <c:formatCode>_(* #,##0.0_);_(* \(#,##0.0\);_(* "-"??_);_(@_)</c:formatCode>
                <c:ptCount val="225"/>
                <c:pt idx="0">
                  <c:v>8.4274872783317445</c:v>
                </c:pt>
                <c:pt idx="1">
                  <c:v>8.42896261462813</c:v>
                </c:pt>
                <c:pt idx="2">
                  <c:v>8.4309357923573423</c:v>
                </c:pt>
                <c:pt idx="3">
                  <c:v>8.4331593635840658</c:v>
                </c:pt>
                <c:pt idx="4">
                  <c:v>8.4355338672168312</c:v>
                </c:pt>
                <c:pt idx="5">
                  <c:v>8.4380094433913069</c:v>
                </c:pt>
                <c:pt idx="6">
                  <c:v>8.4405575554094323</c:v>
                </c:pt>
                <c:pt idx="7">
                  <c:v>8.4431603491429907</c:v>
                </c:pt>
                <c:pt idx="8">
                  <c:v>8.4458059132783774</c:v>
                </c:pt>
                <c:pt idx="9">
                  <c:v>8.4484859056922623</c:v>
                </c:pt>
                <c:pt idx="10">
                  <c:v>8.4511942572322436</c:v>
                </c:pt>
                <c:pt idx="11">
                  <c:v>8.4539264149113951</c:v>
                </c:pt>
                <c:pt idx="12">
                  <c:v>8.4566788758544007</c:v>
                </c:pt>
                <c:pt idx="13">
                  <c:v>8.4594488875231324</c:v>
                </c:pt>
                <c:pt idx="14">
                  <c:v>8.4622342477760171</c:v>
                </c:pt>
                <c:pt idx="15">
                  <c:v>8.465033167357559</c:v>
                </c:pt>
                <c:pt idx="16">
                  <c:v>8.4678441728022342</c:v>
                </c:pt>
                <c:pt idx="17">
                  <c:v>8.4706660362916075</c:v>
                </c:pt>
                <c:pt idx="18">
                  <c:v>8.4734977239590741</c:v>
                </c:pt>
                <c:pt idx="19">
                  <c:v>8.4763383571115547</c:v>
                </c:pt>
                <c:pt idx="20">
                  <c:v>8.4791871826797287</c:v>
                </c:pt>
                <c:pt idx="21">
                  <c:v>8.4820435503813219</c:v>
                </c:pt>
                <c:pt idx="22">
                  <c:v>8.4849068948470681</c:v>
                </c:pt>
                <c:pt idx="23">
                  <c:v>8.4877767214692543</c:v>
                </c:pt>
                <c:pt idx="24">
                  <c:v>8.4906525950797764</c:v>
                </c:pt>
                <c:pt idx="25">
                  <c:v>8.4935341308050152</c:v>
                </c:pt>
                <c:pt idx="26">
                  <c:v>8.4964209866139271</c:v>
                </c:pt>
                <c:pt idx="27">
                  <c:v>8.499312857196653</c:v>
                </c:pt>
                <c:pt idx="28">
                  <c:v>8.5022094688984158</c:v>
                </c:pt>
                <c:pt idx="29">
                  <c:v>8.505110575497719</c:v>
                </c:pt>
                <c:pt idx="30">
                  <c:v>8.5080159546654581</c:v>
                </c:pt>
                <c:pt idx="31">
                  <c:v>8.5109254049773018</c:v>
                </c:pt>
                <c:pt idx="32">
                  <c:v>8.5138387433787504</c:v>
                </c:pt>
                <c:pt idx="33">
                  <c:v>8.516755803023015</c:v>
                </c:pt>
                <c:pt idx="34">
                  <c:v>8.519676431417798</c:v>
                </c:pt>
                <c:pt idx="35">
                  <c:v>8.5226004888295019</c:v>
                </c:pt>
                <c:pt idx="36">
                  <c:v>8.5255278469031204</c:v>
                </c:pt>
                <c:pt idx="37">
                  <c:v>8.5284583874637523</c:v>
                </c:pt>
                <c:pt idx="38">
                  <c:v>8.5313920014718185</c:v>
                </c:pt>
                <c:pt idx="39">
                  <c:v>8.5343285881088882</c:v>
                </c:pt>
                <c:pt idx="40">
                  <c:v>8.5372680539750334</c:v>
                </c:pt>
                <c:pt idx="41">
                  <c:v>8.5402103123817703</c:v>
                </c:pt>
                <c:pt idx="42">
                  <c:v>8.543155282727227</c:v>
                </c:pt>
                <c:pt idx="43">
                  <c:v>8.5461028899423646</c:v>
                </c:pt>
                <c:pt idx="44">
                  <c:v>8.5490530639987234</c:v>
                </c:pt>
                <c:pt idx="45">
                  <c:v>8.5520057394697293</c:v>
                </c:pt>
                <c:pt idx="46">
                  <c:v>8.5549608551386669</c:v>
                </c:pt>
                <c:pt idx="47">
                  <c:v>8.5579183536475139</c:v>
                </c:pt>
                <c:pt idx="48">
                  <c:v>8.5608781811816304</c:v>
                </c:pt>
                <c:pt idx="49">
                  <c:v>8.5638402871859949</c:v>
                </c:pt>
                <c:pt idx="50">
                  <c:v>8.566804624109265</c:v>
                </c:pt>
                <c:pt idx="51">
                  <c:v>8.5697711471724798</c:v>
                </c:pt>
                <c:pt idx="52">
                  <c:v>8.5727398141595739</c:v>
                </c:pt>
                <c:pt idx="53">
                  <c:v>8.5757105852273252</c:v>
                </c:pt>
                <c:pt idx="54">
                  <c:v>8.5786834227325635</c:v>
                </c:pt>
                <c:pt idx="55">
                  <c:v>8.5816582910748398</c:v>
                </c:pt>
                <c:pt idx="56">
                  <c:v>8.5846351565528938</c:v>
                </c:pt>
                <c:pt idx="57">
                  <c:v>8.5876139872335084</c:v>
                </c:pt>
                <c:pt idx="58">
                  <c:v>8.5905947528314801</c:v>
                </c:pt>
                <c:pt idx="59">
                  <c:v>8.5935774245996086</c:v>
                </c:pt>
                <c:pt idx="60">
                  <c:v>8.5965619752277043</c:v>
                </c:pt>
                <c:pt idx="61">
                  <c:v>8.5995483787497484</c:v>
                </c:pt>
                <c:pt idx="62">
                  <c:v>8.6025366104584275</c:v>
                </c:pt>
                <c:pt idx="63">
                  <c:v>8.6055266468263447</c:v>
                </c:pt>
                <c:pt idx="64">
                  <c:v>8.6085184654333133</c:v>
                </c:pt>
                <c:pt idx="65">
                  <c:v>8.6115120448991416</c:v>
                </c:pt>
                <c:pt idx="66">
                  <c:v>8.6145073648214545</c:v>
                </c:pt>
                <c:pt idx="67">
                  <c:v>8.6175044057180834</c:v>
                </c:pt>
                <c:pt idx="68">
                  <c:v>8.6205031489736399</c:v>
                </c:pt>
                <c:pt idx="69">
                  <c:v>8.6235035767899024</c:v>
                </c:pt>
                <c:pt idx="70">
                  <c:v>8.6265056721397091</c:v>
                </c:pt>
                <c:pt idx="71">
                  <c:v>8.6295094187240426</c:v>
                </c:pt>
                <c:pt idx="72">
                  <c:v>8.6325148009320731</c:v>
                </c:pt>
                <c:pt idx="73">
                  <c:v>8.6355218038038934</c:v>
                </c:pt>
                <c:pt idx="74">
                  <c:v>8.6385304129957454</c:v>
                </c:pt>
                <c:pt idx="75">
                  <c:v>8.6415406147475338</c:v>
                </c:pt>
                <c:pt idx="76">
                  <c:v>8.6445523958524504</c:v>
                </c:pt>
                <c:pt idx="77">
                  <c:v>8.6475657436285562</c:v>
                </c:pt>
                <c:pt idx="78">
                  <c:v>8.6505806458921555</c:v>
                </c:pt>
                <c:pt idx="79">
                  <c:v>8.6535970909328395</c:v>
                </c:pt>
                <c:pt idx="80">
                  <c:v>8.656615067490069</c:v>
                </c:pt>
                <c:pt idx="81">
                  <c:v>8.6596345647311921</c:v>
                </c:pt>
                <c:pt idx="82">
                  <c:v>8.6626555722307863</c:v>
                </c:pt>
                <c:pt idx="83">
                  <c:v>8.6656780799512276</c:v>
                </c:pt>
                <c:pt idx="84">
                  <c:v>8.668702078224408</c:v>
                </c:pt>
                <c:pt idx="85">
                  <c:v>8.6717275577345188</c:v>
                </c:pt>
                <c:pt idx="86">
                  <c:v>8.6747545095018186</c:v>
                </c:pt>
                <c:pt idx="87">
                  <c:v>8.6777829248673299</c:v>
                </c:pt>
                <c:pt idx="88">
                  <c:v>8.680812795478392</c:v>
                </c:pt>
                <c:pt idx="89">
                  <c:v>8.683844113275029</c:v>
                </c:pt>
                <c:pt idx="90">
                  <c:v>8.6868768704770503</c:v>
                </c:pt>
                <c:pt idx="91">
                  <c:v>8.689911059571866</c:v>
                </c:pt>
                <c:pt idx="92">
                  <c:v>8.6929466733029557</c:v>
                </c:pt>
                <c:pt idx="93">
                  <c:v>8.6959837046589481</c:v>
                </c:pt>
                <c:pt idx="94">
                  <c:v>8.69902214686328</c:v>
                </c:pt>
                <c:pt idx="95">
                  <c:v>8.7020619933643975</c:v>
                </c:pt>
                <c:pt idx="96">
                  <c:v>8.7051032378264477</c:v>
                </c:pt>
                <c:pt idx="97">
                  <c:v>8.7081458741204685</c:v>
                </c:pt>
                <c:pt idx="98">
                  <c:v>8.7111898963160073</c:v>
                </c:pt>
                <c:pt idx="99">
                  <c:v>8.7142352986731648</c:v>
                </c:pt>
                <c:pt idx="100">
                  <c:v>8.7172820756350369</c:v>
                </c:pt>
                <c:pt idx="101">
                  <c:v>8.7203302218205181</c:v>
                </c:pt>
                <c:pt idx="102">
                  <c:v>8.7233797320174666</c:v>
                </c:pt>
                <c:pt idx="103">
                  <c:v>8.7264306011761903</c:v>
                </c:pt>
                <c:pt idx="104">
                  <c:v>8.7294828244032434</c:v>
                </c:pt>
                <c:pt idx="105">
                  <c:v>8.7325363969555276</c:v>
                </c:pt>
                <c:pt idx="106">
                  <c:v>8.7355913142346466</c:v>
                </c:pt>
                <c:pt idx="107">
                  <c:v>8.7386475717815486</c:v>
                </c:pt>
                <c:pt idx="108">
                  <c:v>8.7417051652713962</c:v>
                </c:pt>
                <c:pt idx="109">
                  <c:v>8.7447640905086796</c:v>
                </c:pt>
                <c:pt idx="110">
                  <c:v>8.7478243434225451</c:v>
                </c:pt>
                <c:pt idx="111">
                  <c:v>8.7508859200623341</c:v>
                </c:pt>
                <c:pt idx="112">
                  <c:v>8.7539488165933221</c:v>
                </c:pt>
                <c:pt idx="113">
                  <c:v>8.7570130292926418</c:v>
                </c:pt>
                <c:pt idx="114">
                  <c:v>8.7600785545453874</c:v>
                </c:pt>
                <c:pt idx="115">
                  <c:v>8.7631453888408775</c:v>
                </c:pt>
                <c:pt idx="116">
                  <c:v>8.7662135287690983</c:v>
                </c:pt>
                <c:pt idx="117">
                  <c:v>8.7692829710172688</c:v>
                </c:pt>
                <c:pt idx="118">
                  <c:v>8.7723537123665825</c:v>
                </c:pt>
                <c:pt idx="119">
                  <c:v>8.7754257496890578</c:v>
                </c:pt>
                <c:pt idx="120">
                  <c:v>8.7784990799445346</c:v>
                </c:pt>
                <c:pt idx="121">
                  <c:v>8.7815737001777876</c:v>
                </c:pt>
                <c:pt idx="122">
                  <c:v>8.7846496075157638</c:v>
                </c:pt>
                <c:pt idx="123">
                  <c:v>8.7877267991649237</c:v>
                </c:pt>
                <c:pt idx="124">
                  <c:v>8.7908052724086936</c:v>
                </c:pt>
                <c:pt idx="125">
                  <c:v>8.793885024605018</c:v>
                </c:pt>
                <c:pt idx="126">
                  <c:v>8.7969660531840077</c:v>
                </c:pt>
                <c:pt idx="127">
                  <c:v>8.8000483556456839</c:v>
                </c:pt>
                <c:pt idx="128">
                  <c:v>8.8031319295578072</c:v>
                </c:pt>
                <c:pt idx="129">
                  <c:v>8.8062167725537837</c:v>
                </c:pt>
                <c:pt idx="130">
                  <c:v>8.8093028823306643</c:v>
                </c:pt>
                <c:pt idx="131">
                  <c:v>8.8123902566472143</c:v>
                </c:pt>
                <c:pt idx="132">
                  <c:v>8.8154788933220463</c:v>
                </c:pt>
                <c:pt idx="133">
                  <c:v>8.8185687902318417</c:v>
                </c:pt>
                <c:pt idx="134">
                  <c:v>8.8216599453096194</c:v>
                </c:pt>
                <c:pt idx="135">
                  <c:v>8.8247523565430832</c:v>
                </c:pt>
                <c:pt idx="136">
                  <c:v>8.8278460219730164</c:v>
                </c:pt>
                <c:pt idx="137">
                  <c:v>8.8309409396917502</c:v>
                </c:pt>
                <c:pt idx="138">
                  <c:v>8.834037107841672</c:v>
                </c:pt>
                <c:pt idx="139">
                  <c:v>8.8371345246137931</c:v>
                </c:pt>
                <c:pt idx="140">
                  <c:v>8.8402331882463727</c:v>
                </c:pt>
                <c:pt idx="141">
                  <c:v>8.8433330970235833</c:v>
                </c:pt>
                <c:pt idx="142">
                  <c:v>8.8464342492742229</c:v>
                </c:pt>
                <c:pt idx="143">
                  <c:v>8.849536643370481</c:v>
                </c:pt>
                <c:pt idx="144">
                  <c:v>8.8526402777267315</c:v>
                </c:pt>
                <c:pt idx="145">
                  <c:v>8.855745150798386</c:v>
                </c:pt>
                <c:pt idx="146">
                  <c:v>8.858851261080769</c:v>
                </c:pt>
                <c:pt idx="147">
                  <c:v>8.8619586071080381</c:v>
                </c:pt>
                <c:pt idx="148">
                  <c:v>8.8650671874521496</c:v>
                </c:pt>
                <c:pt idx="149">
                  <c:v>8.8681770007218397</c:v>
                </c:pt>
                <c:pt idx="150">
                  <c:v>8.8712880455616574</c:v>
                </c:pt>
                <c:pt idx="151">
                  <c:v>8.87440032065102</c:v>
                </c:pt>
                <c:pt idx="152">
                  <c:v>8.8775138247032963</c:v>
                </c:pt>
                <c:pt idx="153">
                  <c:v>8.8806285564649325</c:v>
                </c:pt>
                <c:pt idx="154">
                  <c:v>8.8837445147145928</c:v>
                </c:pt>
                <c:pt idx="155">
                  <c:v>8.8868616982623365</c:v>
                </c:pt>
                <c:pt idx="156">
                  <c:v>8.8899801059488137</c:v>
                </c:pt>
                <c:pt idx="157">
                  <c:v>8.8930997366444995</c:v>
                </c:pt>
                <c:pt idx="158">
                  <c:v>8.8962205892489337</c:v>
                </c:pt>
                <c:pt idx="159">
                  <c:v>8.8993426626900032</c:v>
                </c:pt>
                <c:pt idx="160">
                  <c:v>8.9024659559232333</c:v>
                </c:pt>
                <c:pt idx="161">
                  <c:v>8.9055904679311055</c:v>
                </c:pt>
                <c:pt idx="162">
                  <c:v>8.9087161977224003</c:v>
                </c:pt>
                <c:pt idx="163">
                  <c:v>8.9118431443315522</c:v>
                </c:pt>
                <c:pt idx="164">
                  <c:v>8.9149713068180301</c:v>
                </c:pt>
                <c:pt idx="165">
                  <c:v>8.9181006842657364</c:v>
                </c:pt>
                <c:pt idx="166">
                  <c:v>8.9212312757824161</c:v>
                </c:pt>
                <c:pt idx="167">
                  <c:v>8.9243630804991003</c:v>
                </c:pt>
                <c:pt idx="168">
                  <c:v>8.9274960975695468</c:v>
                </c:pt>
                <c:pt idx="169">
                  <c:v>8.9306303261697089</c:v>
                </c:pt>
                <c:pt idx="170">
                  <c:v>8.9337657654972169</c:v>
                </c:pt>
                <c:pt idx="171">
                  <c:v>8.9369024147708789</c:v>
                </c:pt>
                <c:pt idx="172">
                  <c:v>8.9400402732301831</c:v>
                </c:pt>
                <c:pt idx="173">
                  <c:v>8.9431793401348347</c:v>
                </c:pt>
                <c:pt idx="174">
                  <c:v>8.9463196147642847</c:v>
                </c:pt>
                <c:pt idx="175">
                  <c:v>8.9494610964172878</c:v>
                </c:pt>
                <c:pt idx="176">
                  <c:v>8.9526037844114672</c:v>
                </c:pt>
                <c:pt idx="177">
                  <c:v>8.9557476780828882</c:v>
                </c:pt>
                <c:pt idx="178">
                  <c:v>8.9588927767856514</c:v>
                </c:pt>
                <c:pt idx="179">
                  <c:v>8.962039079891488</c:v>
                </c:pt>
                <c:pt idx="180">
                  <c:v>8.9651865867893772</c:v>
                </c:pt>
                <c:pt idx="181">
                  <c:v>8.9683352968851668</c:v>
                </c:pt>
                <c:pt idx="182">
                  <c:v>8.9714852096011999</c:v>
                </c:pt>
                <c:pt idx="183">
                  <c:v>8.9746363243759646</c:v>
                </c:pt>
                <c:pt idx="184">
                  <c:v>8.9777886406637446</c:v>
                </c:pt>
                <c:pt idx="185">
                  <c:v>8.9809421579342796</c:v>
                </c:pt>
                <c:pt idx="186">
                  <c:v>8.9840968756724351</c:v>
                </c:pt>
                <c:pt idx="187">
                  <c:v>8.9872527933778859</c:v>
                </c:pt>
                <c:pt idx="188">
                  <c:v>8.9904099105647965</c:v>
                </c:pt>
                <c:pt idx="189">
                  <c:v>8.9935682267615267</c:v>
                </c:pt>
                <c:pt idx="190">
                  <c:v>8.9967277415103304</c:v>
                </c:pt>
                <c:pt idx="191">
                  <c:v>8.999888454367067</c:v>
                </c:pt>
                <c:pt idx="192">
                  <c:v>9.0030503649009255</c:v>
                </c:pt>
                <c:pt idx="193">
                  <c:v>9.0062134726941458</c:v>
                </c:pt>
                <c:pt idx="194">
                  <c:v>9.0093777773417543</c:v>
                </c:pt>
                <c:pt idx="195">
                  <c:v>9.0125432784513055</c:v>
                </c:pt>
                <c:pt idx="196">
                  <c:v>9.0157099756426309</c:v>
                </c:pt>
                <c:pt idx="197">
                  <c:v>9.0188778685475857</c:v>
                </c:pt>
                <c:pt idx="198">
                  <c:v>9.0220469568098185</c:v>
                </c:pt>
                <c:pt idx="199">
                  <c:v>9.0252172400845279</c:v>
                </c:pt>
                <c:pt idx="200">
                  <c:v>9.0283887180382365</c:v>
                </c:pt>
                <c:pt idx="201">
                  <c:v>9.031561390348573</c:v>
                </c:pt>
                <c:pt idx="202">
                  <c:v>9.0347352567040495</c:v>
                </c:pt>
                <c:pt idx="203">
                  <c:v>9.0379103168038561</c:v>
                </c:pt>
                <c:pt idx="204">
                  <c:v>9.0410865703576455</c:v>
                </c:pt>
                <c:pt idx="205">
                  <c:v>9.0442640170853359</c:v>
                </c:pt>
                <c:pt idx="206">
                  <c:v>9.0474426567169175</c:v>
                </c:pt>
                <c:pt idx="207">
                  <c:v>9.0506224889922553</c:v>
                </c:pt>
                <c:pt idx="208">
                  <c:v>9.0538035136609025</c:v>
                </c:pt>
                <c:pt idx="209">
                  <c:v>9.0569857304819195</c:v>
                </c:pt>
                <c:pt idx="210">
                  <c:v>9.0601691392236976</c:v>
                </c:pt>
                <c:pt idx="211">
                  <c:v>9.0633537396637767</c:v>
                </c:pt>
                <c:pt idx="212">
                  <c:v>9.0665395315886848</c:v>
                </c:pt>
                <c:pt idx="213">
                  <c:v>9.069726514793766</c:v>
                </c:pt>
                <c:pt idx="214">
                  <c:v>9.0729146890830172</c:v>
                </c:pt>
                <c:pt idx="215">
                  <c:v>9.0761040542689333</c:v>
                </c:pt>
                <c:pt idx="216">
                  <c:v>9.0792946101723526</c:v>
                </c:pt>
                <c:pt idx="217">
                  <c:v>9.0824863566223009</c:v>
                </c:pt>
                <c:pt idx="218">
                  <c:v>9.0856792934558452</c:v>
                </c:pt>
                <c:pt idx="219">
                  <c:v>9.0888734205179542</c:v>
                </c:pt>
                <c:pt idx="220">
                  <c:v>9.09206873766135</c:v>
                </c:pt>
                <c:pt idx="221">
                  <c:v>9.0952652447463738</c:v>
                </c:pt>
                <c:pt idx="222">
                  <c:v>9.098462941640852</c:v>
                </c:pt>
                <c:pt idx="223">
                  <c:v>9.1016618282199619</c:v>
                </c:pt>
                <c:pt idx="224">
                  <c:v>9.1048619043661017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16480"/>
        <c:axId val="498118016"/>
      </c:lineChart>
      <c:catAx>
        <c:axId val="49811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498118016"/>
        <c:crosses val="autoZero"/>
        <c:auto val="1"/>
        <c:lblAlgn val="ctr"/>
        <c:lblOffset val="100"/>
        <c:noMultiLvlLbl val="0"/>
      </c:catAx>
      <c:valAx>
        <c:axId val="498118016"/>
        <c:scaling>
          <c:orientation val="minMax"/>
          <c:max val="16.600000000000001"/>
          <c:min val="8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498116480"/>
        <c:crosses val="autoZero"/>
        <c:crossBetween val="between"/>
        <c:majorUnit val="0.2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Sheet1!$A$52:$A$112</c:f>
              <c:numCache>
                <c:formatCode>General</c:formatCode>
                <c:ptCount val="61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</c:numCache>
            </c:numRef>
          </c:cat>
          <c:val>
            <c:numRef>
              <c:f>Sheet1!$J$52:$J$112</c:f>
              <c:numCache>
                <c:formatCode>0.0</c:formatCode>
                <c:ptCount val="61"/>
                <c:pt idx="0">
                  <c:v>7.4558766874918243</c:v>
                </c:pt>
                <c:pt idx="1">
                  <c:v>7.463936604468925</c:v>
                </c:pt>
                <c:pt idx="2">
                  <c:v>7.4205789054108005</c:v>
                </c:pt>
                <c:pt idx="3">
                  <c:v>7.4000095171626921</c:v>
                </c:pt>
                <c:pt idx="4">
                  <c:v>7.5032896306750816</c:v>
                </c:pt>
                <c:pt idx="5">
                  <c:v>7.5786568505947622</c:v>
                </c:pt>
                <c:pt idx="6">
                  <c:v>7.6314316645769056</c:v>
                </c:pt>
                <c:pt idx="7">
                  <c:v>7.755767170102998</c:v>
                </c:pt>
                <c:pt idx="8">
                  <c:v>7.7719102564357634</c:v>
                </c:pt>
                <c:pt idx="9">
                  <c:v>7.759614150696903</c:v>
                </c:pt>
                <c:pt idx="10">
                  <c:v>7.8387375595992816</c:v>
                </c:pt>
                <c:pt idx="11">
                  <c:v>7.9047039138737469</c:v>
                </c:pt>
                <c:pt idx="12">
                  <c:v>7.9959804747637602</c:v>
                </c:pt>
                <c:pt idx="13">
                  <c:v>8.1406070428584503</c:v>
                </c:pt>
                <c:pt idx="14">
                  <c:v>8.2638481313689063</c:v>
                </c:pt>
                <c:pt idx="15">
                  <c:v>8.3054840177276912</c:v>
                </c:pt>
                <c:pt idx="16">
                  <c:v>8.341886969516187</c:v>
                </c:pt>
                <c:pt idx="17">
                  <c:v>8.3700843263780254</c:v>
                </c:pt>
                <c:pt idx="18">
                  <c:v>8.3109067571684498</c:v>
                </c:pt>
                <c:pt idx="19">
                  <c:v>8.3633424665979774</c:v>
                </c:pt>
                <c:pt idx="20">
                  <c:v>8.4084937744928965</c:v>
                </c:pt>
                <c:pt idx="21">
                  <c:v>8.4491284605021075</c:v>
                </c:pt>
                <c:pt idx="22">
                  <c:v>8.6143199021469599</c:v>
                </c:pt>
                <c:pt idx="23">
                  <c:v>8.9012303521107814</c:v>
                </c:pt>
                <c:pt idx="24">
                  <c:v>9.1619901110351361</c:v>
                </c:pt>
                <c:pt idx="25">
                  <c:v>9.1497407498472523</c:v>
                </c:pt>
                <c:pt idx="26">
                  <c:v>9.1218369733847791</c:v>
                </c:pt>
                <c:pt idx="27">
                  <c:v>9.089866218508309</c:v>
                </c:pt>
                <c:pt idx="28">
                  <c:v>9.0687768076543964</c:v>
                </c:pt>
                <c:pt idx="29">
                  <c:v>9.0584704226380559</c:v>
                </c:pt>
                <c:pt idx="30">
                  <c:v>9.006141236662911</c:v>
                </c:pt>
                <c:pt idx="31">
                  <c:v>8.9903169479982168</c:v>
                </c:pt>
                <c:pt idx="32">
                  <c:v>9.1439868714261614</c:v>
                </c:pt>
                <c:pt idx="33">
                  <c:v>9.1377696791413481</c:v>
                </c:pt>
                <c:pt idx="34">
                  <c:v>9.0647363981173914</c:v>
                </c:pt>
                <c:pt idx="35">
                  <c:v>9.0439315336422776</c:v>
                </c:pt>
                <c:pt idx="36">
                  <c:v>9.0690071958595393</c:v>
                </c:pt>
                <c:pt idx="37">
                  <c:v>9.1254358648857394</c:v>
                </c:pt>
                <c:pt idx="38">
                  <c:v>9.1123967276460558</c:v>
                </c:pt>
                <c:pt idx="39">
                  <c:v>9.1781270496115308</c:v>
                </c:pt>
                <c:pt idx="40">
                  <c:v>9.3878168771069372</c:v>
                </c:pt>
                <c:pt idx="41">
                  <c:v>9.3790699752506708</c:v>
                </c:pt>
                <c:pt idx="42">
                  <c:v>9.5064369430289819</c:v>
                </c:pt>
                <c:pt idx="43">
                  <c:v>9.4339638081272437</c:v>
                </c:pt>
                <c:pt idx="44">
                  <c:v>9.4113201105886706</c:v>
                </c:pt>
                <c:pt idx="45">
                  <c:v>9.4080430308084395</c:v>
                </c:pt>
                <c:pt idx="46">
                  <c:v>9.5046504307181845</c:v>
                </c:pt>
                <c:pt idx="47">
                  <c:v>9.535173710058757</c:v>
                </c:pt>
                <c:pt idx="48">
                  <c:v>9.5221539240028914</c:v>
                </c:pt>
                <c:pt idx="49">
                  <c:v>9.5852775417153886</c:v>
                </c:pt>
                <c:pt idx="50">
                  <c:v>9.5828000784703633</c:v>
                </c:pt>
                <c:pt idx="51">
                  <c:v>9.6524587977323826</c:v>
                </c:pt>
                <c:pt idx="52">
                  <c:v>9.6596947656540681</c:v>
                </c:pt>
                <c:pt idx="53">
                  <c:v>9.6292480557808364</c:v>
                </c:pt>
                <c:pt idx="54">
                  <c:v>9.5195148197660604</c:v>
                </c:pt>
                <c:pt idx="55">
                  <c:v>9.6470457158204042</c:v>
                </c:pt>
                <c:pt idx="56">
                  <c:v>9.6352158736041709</c:v>
                </c:pt>
                <c:pt idx="57">
                  <c:v>9.6755826841202079</c:v>
                </c:pt>
                <c:pt idx="58">
                  <c:v>9.7159524286892864</c:v>
                </c:pt>
                <c:pt idx="59">
                  <c:v>9.8262284669891766</c:v>
                </c:pt>
                <c:pt idx="60">
                  <c:v>9.867342105899775</c:v>
                </c:pt>
              </c:numCache>
            </c:numRef>
          </c:val>
          <c:smooth val="0"/>
        </c:ser>
        <c:ser>
          <c:idx val="1"/>
          <c:order val="1"/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Sheet1!$A$52:$A$112</c:f>
              <c:numCache>
                <c:formatCode>General</c:formatCode>
                <c:ptCount val="61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</c:numCache>
            </c:numRef>
          </c:cat>
          <c:val>
            <c:numRef>
              <c:f>Sheet1!$K$52:$K$112</c:f>
              <c:numCache>
                <c:formatCode>0.0</c:formatCode>
                <c:ptCount val="61"/>
                <c:pt idx="0">
                  <c:v>7.4558766874918243</c:v>
                </c:pt>
                <c:pt idx="1">
                  <c:v>7.4954089074657251</c:v>
                </c:pt>
                <c:pt idx="2">
                  <c:v>7.5349411274396259</c:v>
                </c:pt>
                <c:pt idx="3">
                  <c:v>7.5744733474135275</c:v>
                </c:pt>
                <c:pt idx="4">
                  <c:v>7.6140055673874283</c:v>
                </c:pt>
                <c:pt idx="5">
                  <c:v>7.6535377873613291</c:v>
                </c:pt>
                <c:pt idx="6">
                  <c:v>7.6930700073352298</c:v>
                </c:pt>
                <c:pt idx="7">
                  <c:v>7.7326022273091306</c:v>
                </c:pt>
                <c:pt idx="8">
                  <c:v>7.7721344472830314</c:v>
                </c:pt>
                <c:pt idx="9">
                  <c:v>7.8116666672569322</c:v>
                </c:pt>
                <c:pt idx="10">
                  <c:v>7.8511988872308329</c:v>
                </c:pt>
                <c:pt idx="11">
                  <c:v>7.8907311072047337</c:v>
                </c:pt>
                <c:pt idx="12">
                  <c:v>7.9302633271786345</c:v>
                </c:pt>
                <c:pt idx="13">
                  <c:v>7.9697955471525352</c:v>
                </c:pt>
                <c:pt idx="14">
                  <c:v>8.009327767126436</c:v>
                </c:pt>
                <c:pt idx="15">
                  <c:v>8.0488599871003377</c:v>
                </c:pt>
                <c:pt idx="16">
                  <c:v>8.0883922070742376</c:v>
                </c:pt>
                <c:pt idx="17">
                  <c:v>8.1279244270481392</c:v>
                </c:pt>
                <c:pt idx="18">
                  <c:v>8.1674566470220391</c:v>
                </c:pt>
                <c:pt idx="19">
                  <c:v>8.2069888669959408</c:v>
                </c:pt>
                <c:pt idx="20">
                  <c:v>8.2465210869698407</c:v>
                </c:pt>
                <c:pt idx="21">
                  <c:v>8.2860533069437423</c:v>
                </c:pt>
                <c:pt idx="22">
                  <c:v>8.3255855269176422</c:v>
                </c:pt>
                <c:pt idx="23">
                  <c:v>8.3651177468915439</c:v>
                </c:pt>
                <c:pt idx="24">
                  <c:v>8.4046499668654437</c:v>
                </c:pt>
                <c:pt idx="25">
                  <c:v>8.4441821868393454</c:v>
                </c:pt>
                <c:pt idx="26">
                  <c:v>8.4837144068132471</c:v>
                </c:pt>
                <c:pt idx="27">
                  <c:v>8.523246626787147</c:v>
                </c:pt>
                <c:pt idx="28">
                  <c:v>8.5627788467610486</c:v>
                </c:pt>
                <c:pt idx="29">
                  <c:v>8.6023110667349485</c:v>
                </c:pt>
                <c:pt idx="30">
                  <c:v>8.6418432867088502</c:v>
                </c:pt>
                <c:pt idx="31">
                  <c:v>8.68137550668275</c:v>
                </c:pt>
                <c:pt idx="32">
                  <c:v>8.7209077266566517</c:v>
                </c:pt>
                <c:pt idx="33">
                  <c:v>8.7604399466305516</c:v>
                </c:pt>
                <c:pt idx="34">
                  <c:v>8.7999721666044532</c:v>
                </c:pt>
                <c:pt idx="35">
                  <c:v>8.8395043865783531</c:v>
                </c:pt>
                <c:pt idx="36">
                  <c:v>8.8790366065522548</c:v>
                </c:pt>
                <c:pt idx="37">
                  <c:v>8.9185688265261547</c:v>
                </c:pt>
                <c:pt idx="38">
                  <c:v>8.9581010465000563</c:v>
                </c:pt>
                <c:pt idx="39">
                  <c:v>8.997633266473958</c:v>
                </c:pt>
                <c:pt idx="40">
                  <c:v>9.0371654864478579</c:v>
                </c:pt>
                <c:pt idx="41">
                  <c:v>9.0766977064217595</c:v>
                </c:pt>
                <c:pt idx="42">
                  <c:v>9.1162299263956594</c:v>
                </c:pt>
                <c:pt idx="43">
                  <c:v>9.1557621463695611</c:v>
                </c:pt>
                <c:pt idx="44">
                  <c:v>9.195294366343461</c:v>
                </c:pt>
                <c:pt idx="45">
                  <c:v>9.2348265863173626</c:v>
                </c:pt>
                <c:pt idx="46">
                  <c:v>9.2743588062912625</c:v>
                </c:pt>
                <c:pt idx="47">
                  <c:v>9.3138910262651642</c:v>
                </c:pt>
                <c:pt idx="48">
                  <c:v>9.3534232462390641</c:v>
                </c:pt>
                <c:pt idx="49">
                  <c:v>9.3929554662129657</c:v>
                </c:pt>
                <c:pt idx="50">
                  <c:v>9.4324876861868656</c:v>
                </c:pt>
                <c:pt idx="51">
                  <c:v>9.4720199061607673</c:v>
                </c:pt>
                <c:pt idx="52">
                  <c:v>9.5115521261346672</c:v>
                </c:pt>
                <c:pt idx="53">
                  <c:v>9.5510843461085688</c:v>
                </c:pt>
                <c:pt idx="54">
                  <c:v>9.5906165660824687</c:v>
                </c:pt>
                <c:pt idx="55">
                  <c:v>9.6301487860563704</c:v>
                </c:pt>
                <c:pt idx="56">
                  <c:v>9.669681006030272</c:v>
                </c:pt>
                <c:pt idx="57">
                  <c:v>9.7092132260041719</c:v>
                </c:pt>
                <c:pt idx="58">
                  <c:v>9.7487454459780736</c:v>
                </c:pt>
                <c:pt idx="59">
                  <c:v>9.7882776659519735</c:v>
                </c:pt>
                <c:pt idx="60">
                  <c:v>9.8278098859258751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308864"/>
        <c:axId val="524310400"/>
      </c:lineChart>
      <c:catAx>
        <c:axId val="52430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524310400"/>
        <c:crosses val="autoZero"/>
        <c:auto val="1"/>
        <c:lblAlgn val="ctr"/>
        <c:lblOffset val="100"/>
        <c:noMultiLvlLbl val="0"/>
      </c:catAx>
      <c:valAx>
        <c:axId val="524310400"/>
        <c:scaling>
          <c:orientation val="minMax"/>
          <c:max val="10"/>
          <c:min val="7.2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524308864"/>
        <c:crosses val="autoZero"/>
        <c:crossBetween val="between"/>
        <c:majorUnit val="0.1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Sheet1!$B$2:$B$111</c:f>
              <c:numCache>
                <c:formatCode>_(* #,##0_);_(* \(#,##0\);_(* "-"??_);_(@_)</c:formatCode>
                <c:ptCount val="110"/>
                <c:pt idx="0">
                  <c:v>4571</c:v>
                </c:pt>
                <c:pt idx="1">
                  <c:v>4734</c:v>
                </c:pt>
                <c:pt idx="2">
                  <c:v>4975</c:v>
                </c:pt>
                <c:pt idx="3">
                  <c:v>5281</c:v>
                </c:pt>
                <c:pt idx="4">
                  <c:v>5591</c:v>
                </c:pt>
                <c:pt idx="5">
                  <c:v>5895</c:v>
                </c:pt>
                <c:pt idx="6">
                  <c:v>6035</c:v>
                </c:pt>
                <c:pt idx="7">
                  <c:v>6016</c:v>
                </c:pt>
                <c:pt idx="8">
                  <c:v>6066</c:v>
                </c:pt>
                <c:pt idx="9">
                  <c:v>6323</c:v>
                </c:pt>
                <c:pt idx="10">
                  <c:v>6671</c:v>
                </c:pt>
                <c:pt idx="11">
                  <c:v>7003</c:v>
                </c:pt>
                <c:pt idx="12">
                  <c:v>7341</c:v>
                </c:pt>
                <c:pt idx="13">
                  <c:v>7442</c:v>
                </c:pt>
                <c:pt idx="14">
                  <c:v>7666</c:v>
                </c:pt>
                <c:pt idx="15">
                  <c:v>8080</c:v>
                </c:pt>
                <c:pt idx="16">
                  <c:v>8489</c:v>
                </c:pt>
                <c:pt idx="17">
                  <c:v>8855</c:v>
                </c:pt>
                <c:pt idx="18">
                  <c:v>8492</c:v>
                </c:pt>
                <c:pt idx="19">
                  <c:v>9189</c:v>
                </c:pt>
                <c:pt idx="20">
                  <c:v>9735</c:v>
                </c:pt>
                <c:pt idx="21">
                  <c:v>10225</c:v>
                </c:pt>
                <c:pt idx="22">
                  <c:v>10338</c:v>
                </c:pt>
                <c:pt idx="23">
                  <c:v>10746</c:v>
                </c:pt>
                <c:pt idx="24">
                  <c:v>11251</c:v>
                </c:pt>
                <c:pt idx="25">
                  <c:v>11518</c:v>
                </c:pt>
                <c:pt idx="26">
                  <c:v>11359</c:v>
                </c:pt>
                <c:pt idx="27">
                  <c:v>11684</c:v>
                </c:pt>
                <c:pt idx="28">
                  <c:v>12071</c:v>
                </c:pt>
                <c:pt idx="29">
                  <c:v>12416</c:v>
                </c:pt>
                <c:pt idx="30">
                  <c:v>12720</c:v>
                </c:pt>
                <c:pt idx="31">
                  <c:v>13295</c:v>
                </c:pt>
                <c:pt idx="32">
                  <c:v>14063</c:v>
                </c:pt>
                <c:pt idx="33">
                  <c:v>14317</c:v>
                </c:pt>
                <c:pt idx="34">
                  <c:v>15129</c:v>
                </c:pt>
                <c:pt idx="35">
                  <c:v>15927</c:v>
                </c:pt>
                <c:pt idx="36">
                  <c:v>16522</c:v>
                </c:pt>
                <c:pt idx="37">
                  <c:v>17099</c:v>
                </c:pt>
                <c:pt idx="38">
                  <c:v>17615</c:v>
                </c:pt>
                <c:pt idx="39">
                  <c:v>17547</c:v>
                </c:pt>
                <c:pt idx="40">
                  <c:v>19387</c:v>
                </c:pt>
                <c:pt idx="41">
                  <c:v>21172</c:v>
                </c:pt>
                <c:pt idx="42">
                  <c:v>22612</c:v>
                </c:pt>
                <c:pt idx="43">
                  <c:v>24098</c:v>
                </c:pt>
                <c:pt idx="44">
                  <c:v>23623</c:v>
                </c:pt>
                <c:pt idx="45">
                  <c:v>25229</c:v>
                </c:pt>
                <c:pt idx="46">
                  <c:v>26329</c:v>
                </c:pt>
                <c:pt idx="47">
                  <c:v>26236</c:v>
                </c:pt>
                <c:pt idx="48">
                  <c:v>26726</c:v>
                </c:pt>
                <c:pt idx="49">
                  <c:v>28768</c:v>
                </c:pt>
                <c:pt idx="50">
                  <c:v>28113</c:v>
                </c:pt>
                <c:pt idx="51">
                  <c:v>28314</c:v>
                </c:pt>
                <c:pt idx="52">
                  <c:v>28893</c:v>
                </c:pt>
                <c:pt idx="53">
                  <c:v>30189</c:v>
                </c:pt>
                <c:pt idx="54">
                  <c:v>32705</c:v>
                </c:pt>
                <c:pt idx="55">
                  <c:v>34172</c:v>
                </c:pt>
                <c:pt idx="56">
                  <c:v>35435</c:v>
                </c:pt>
                <c:pt idx="57">
                  <c:v>37562</c:v>
                </c:pt>
                <c:pt idx="58">
                  <c:v>39849</c:v>
                </c:pt>
                <c:pt idx="59">
                  <c:v>40191</c:v>
                </c:pt>
                <c:pt idx="60">
                  <c:v>41781</c:v>
                </c:pt>
                <c:pt idx="61">
                  <c:v>45045</c:v>
                </c:pt>
                <c:pt idx="62">
                  <c:v>49099</c:v>
                </c:pt>
                <c:pt idx="63">
                  <c:v>54360</c:v>
                </c:pt>
                <c:pt idx="64">
                  <c:v>56499</c:v>
                </c:pt>
                <c:pt idx="65">
                  <c:v>57065</c:v>
                </c:pt>
                <c:pt idx="66">
                  <c:v>59859</c:v>
                </c:pt>
                <c:pt idx="67">
                  <c:v>60211</c:v>
                </c:pt>
                <c:pt idx="68">
                  <c:v>62087</c:v>
                </c:pt>
                <c:pt idx="69">
                  <c:v>65276</c:v>
                </c:pt>
                <c:pt idx="70">
                  <c:v>68594</c:v>
                </c:pt>
                <c:pt idx="71">
                  <c:v>68671</c:v>
                </c:pt>
                <c:pt idx="72">
                  <c:v>72308</c:v>
                </c:pt>
                <c:pt idx="73">
                  <c:v>78660</c:v>
                </c:pt>
                <c:pt idx="74">
                  <c:v>83109</c:v>
                </c:pt>
                <c:pt idx="75">
                  <c:v>80667</c:v>
                </c:pt>
                <c:pt idx="76">
                  <c:v>82026</c:v>
                </c:pt>
                <c:pt idx="77">
                  <c:v>86869</c:v>
                </c:pt>
                <c:pt idx="78">
                  <c:v>90212</c:v>
                </c:pt>
                <c:pt idx="79">
                  <c:v>94998</c:v>
                </c:pt>
                <c:pt idx="80">
                  <c:v>94758</c:v>
                </c:pt>
                <c:pt idx="81">
                  <c:v>94450</c:v>
                </c:pt>
                <c:pt idx="82">
                  <c:v>113082</c:v>
                </c:pt>
                <c:pt idx="83">
                  <c:v>113376</c:v>
                </c:pt>
                <c:pt idx="84">
                  <c:v>108530</c:v>
                </c:pt>
                <c:pt idx="85">
                  <c:v>110962</c:v>
                </c:pt>
                <c:pt idx="86">
                  <c:v>118329</c:v>
                </c:pt>
                <c:pt idx="87">
                  <c:v>127195</c:v>
                </c:pt>
                <c:pt idx="88">
                  <c:v>133680</c:v>
                </c:pt>
                <c:pt idx="89">
                  <c:v>147057</c:v>
                </c:pt>
                <c:pt idx="90">
                  <c:v>172474</c:v>
                </c:pt>
                <c:pt idx="91">
                  <c:v>171935</c:v>
                </c:pt>
                <c:pt idx="92">
                  <c:v>191309</c:v>
                </c:pt>
                <c:pt idx="93">
                  <c:v>184207</c:v>
                </c:pt>
                <c:pt idx="94">
                  <c:v>188250</c:v>
                </c:pt>
                <c:pt idx="95">
                  <c:v>192454</c:v>
                </c:pt>
                <c:pt idx="96">
                  <c:v>212015</c:v>
                </c:pt>
                <c:pt idx="97">
                  <c:v>218490</c:v>
                </c:pt>
                <c:pt idx="98">
                  <c:v>212295</c:v>
                </c:pt>
                <c:pt idx="99">
                  <c:v>225659</c:v>
                </c:pt>
                <c:pt idx="100">
                  <c:v>230545</c:v>
                </c:pt>
                <c:pt idx="101">
                  <c:v>247493</c:v>
                </c:pt>
                <c:pt idx="102">
                  <c:v>252421</c:v>
                </c:pt>
                <c:pt idx="103">
                  <c:v>244052</c:v>
                </c:pt>
                <c:pt idx="104">
                  <c:v>230942</c:v>
                </c:pt>
                <c:pt idx="105">
                  <c:v>266467</c:v>
                </c:pt>
                <c:pt idx="106">
                  <c:v>262393</c:v>
                </c:pt>
                <c:pt idx="107">
                  <c:v>277417</c:v>
                </c:pt>
                <c:pt idx="108">
                  <c:v>285172</c:v>
                </c:pt>
                <c:pt idx="109">
                  <c:v>313405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78208"/>
        <c:axId val="73279744"/>
      </c:lineChart>
      <c:catAx>
        <c:axId val="7327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73279744"/>
        <c:crosses val="autoZero"/>
        <c:auto val="1"/>
        <c:lblAlgn val="ctr"/>
        <c:lblOffset val="100"/>
        <c:noMultiLvlLbl val="0"/>
      </c:catAx>
      <c:valAx>
        <c:axId val="7327974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7327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Sheet1!$B$82:$B$161</c:f>
              <c:numCache>
                <c:formatCode>_(* #,##0_);_(* \(#,##0\);_(* "-"??_);_(@_)</c:formatCode>
                <c:ptCount val="80"/>
                <c:pt idx="0">
                  <c:v>94758</c:v>
                </c:pt>
                <c:pt idx="1">
                  <c:v>94450</c:v>
                </c:pt>
                <c:pt idx="2">
                  <c:v>113082</c:v>
                </c:pt>
                <c:pt idx="3">
                  <c:v>113376</c:v>
                </c:pt>
                <c:pt idx="4">
                  <c:v>108530</c:v>
                </c:pt>
                <c:pt idx="5">
                  <c:v>110962</c:v>
                </c:pt>
                <c:pt idx="6">
                  <c:v>118329</c:v>
                </c:pt>
                <c:pt idx="7">
                  <c:v>127195</c:v>
                </c:pt>
                <c:pt idx="8">
                  <c:v>133680</c:v>
                </c:pt>
                <c:pt idx="9">
                  <c:v>147057</c:v>
                </c:pt>
                <c:pt idx="10">
                  <c:v>172474</c:v>
                </c:pt>
                <c:pt idx="11">
                  <c:v>171935</c:v>
                </c:pt>
                <c:pt idx="12">
                  <c:v>191309</c:v>
                </c:pt>
                <c:pt idx="13">
                  <c:v>184207</c:v>
                </c:pt>
                <c:pt idx="14">
                  <c:v>188250</c:v>
                </c:pt>
                <c:pt idx="15">
                  <c:v>192454</c:v>
                </c:pt>
                <c:pt idx="16">
                  <c:v>212015</c:v>
                </c:pt>
                <c:pt idx="17">
                  <c:v>218490</c:v>
                </c:pt>
                <c:pt idx="18">
                  <c:v>212295</c:v>
                </c:pt>
                <c:pt idx="19">
                  <c:v>225659</c:v>
                </c:pt>
                <c:pt idx="20">
                  <c:v>230545</c:v>
                </c:pt>
                <c:pt idx="21">
                  <c:v>247493</c:v>
                </c:pt>
                <c:pt idx="22">
                  <c:v>252421</c:v>
                </c:pt>
                <c:pt idx="23">
                  <c:v>244052</c:v>
                </c:pt>
                <c:pt idx="24">
                  <c:v>230942</c:v>
                </c:pt>
                <c:pt idx="25">
                  <c:v>266467</c:v>
                </c:pt>
                <c:pt idx="26">
                  <c:v>262393</c:v>
                </c:pt>
                <c:pt idx="27">
                  <c:v>277417</c:v>
                </c:pt>
                <c:pt idx="28">
                  <c:v>285172</c:v>
                </c:pt>
                <c:pt idx="29">
                  <c:v>313405</c:v>
                </c:pt>
                <c:pt idx="30">
                  <c:v>319874</c:v>
                </c:pt>
                <c:pt idx="31">
                  <c:v>356749</c:v>
                </c:pt>
                <c:pt idx="32">
                  <c:v>360636</c:v>
                </c:pt>
                <c:pt idx="33">
                  <c:v>384225</c:v>
                </c:pt>
                <c:pt idx="34">
                  <c:v>364978</c:v>
                </c:pt>
                <c:pt idx="35">
                  <c:v>402148</c:v>
                </c:pt>
                <c:pt idx="36">
                  <c:v>457753</c:v>
                </c:pt>
                <c:pt idx="37">
                  <c:v>449193</c:v>
                </c:pt>
                <c:pt idx="38">
                  <c:v>390035</c:v>
                </c:pt>
                <c:pt idx="39">
                  <c:v>454861</c:v>
                </c:pt>
                <c:pt idx="40">
                  <c:v>450817</c:v>
                </c:pt>
                <c:pt idx="41">
                  <c:v>465967</c:v>
                </c:pt>
                <c:pt idx="42">
                  <c:v>488273</c:v>
                </c:pt>
                <c:pt idx="43">
                  <c:v>507625</c:v>
                </c:pt>
                <c:pt idx="44">
                  <c:v>467488</c:v>
                </c:pt>
                <c:pt idx="45">
                  <c:v>479930</c:v>
                </c:pt>
                <c:pt idx="46">
                  <c:v>546817</c:v>
                </c:pt>
                <c:pt idx="47">
                  <c:v>531780</c:v>
                </c:pt>
                <c:pt idx="48">
                  <c:v>581178</c:v>
                </c:pt>
                <c:pt idx="49">
                  <c:v>583754</c:v>
                </c:pt>
                <c:pt idx="50">
                  <c:v>574987</c:v>
                </c:pt>
                <c:pt idx="51">
                  <c:v>560932</c:v>
                </c:pt>
                <c:pt idx="52">
                  <c:v>594388</c:v>
                </c:pt>
                <c:pt idx="53">
                  <c:v>673487</c:v>
                </c:pt>
                <c:pt idx="54">
                  <c:v>690094</c:v>
                </c:pt>
                <c:pt idx="55">
                  <c:v>711823</c:v>
                </c:pt>
                <c:pt idx="56">
                  <c:v>755262</c:v>
                </c:pt>
                <c:pt idx="57">
                  <c:v>763581</c:v>
                </c:pt>
                <c:pt idx="58">
                  <c:v>769888</c:v>
                </c:pt>
                <c:pt idx="59">
                  <c:v>822200</c:v>
                </c:pt>
                <c:pt idx="60">
                  <c:v>751500</c:v>
                </c:pt>
                <c:pt idx="61">
                  <c:v>703600</c:v>
                </c:pt>
                <c:pt idx="62">
                  <c:v>611800</c:v>
                </c:pt>
                <c:pt idx="63">
                  <c:v>603300</c:v>
                </c:pt>
                <c:pt idx="64">
                  <c:v>668300</c:v>
                </c:pt>
                <c:pt idx="65">
                  <c:v>728300</c:v>
                </c:pt>
                <c:pt idx="66">
                  <c:v>822500</c:v>
                </c:pt>
                <c:pt idx="67">
                  <c:v>865800</c:v>
                </c:pt>
                <c:pt idx="68">
                  <c:v>835600</c:v>
                </c:pt>
                <c:pt idx="69">
                  <c:v>903500</c:v>
                </c:pt>
                <c:pt idx="70">
                  <c:v>980700</c:v>
                </c:pt>
                <c:pt idx="71">
                  <c:v>1148800</c:v>
                </c:pt>
                <c:pt idx="72">
                  <c:v>1360000</c:v>
                </c:pt>
                <c:pt idx="73">
                  <c:v>1583700</c:v>
                </c:pt>
                <c:pt idx="74">
                  <c:v>1714100</c:v>
                </c:pt>
                <c:pt idx="75">
                  <c:v>1693300</c:v>
                </c:pt>
                <c:pt idx="76">
                  <c:v>1505500</c:v>
                </c:pt>
                <c:pt idx="77">
                  <c:v>1495100</c:v>
                </c:pt>
                <c:pt idx="78">
                  <c:v>1560000</c:v>
                </c:pt>
                <c:pt idx="79">
                  <c:v>1550900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72544"/>
        <c:axId val="472268800"/>
      </c:lineChart>
      <c:catAx>
        <c:axId val="47177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472268800"/>
        <c:crosses val="autoZero"/>
        <c:auto val="1"/>
        <c:lblAlgn val="ctr"/>
        <c:lblOffset val="100"/>
        <c:noMultiLvlLbl val="0"/>
      </c:catAx>
      <c:valAx>
        <c:axId val="47226880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47177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Sheet1!$H$52:$H$112</c:f>
              <c:numCache>
                <c:formatCode>_(* #,##0_);_(* \(#,##0\);_(* "-"??_);_(@_)</c:formatCode>
                <c:ptCount val="61"/>
                <c:pt idx="0">
                  <c:v>1730</c:v>
                </c:pt>
                <c:pt idx="1">
                  <c:v>1744</c:v>
                </c:pt>
                <c:pt idx="2">
                  <c:v>1670</c:v>
                </c:pt>
                <c:pt idx="3">
                  <c:v>1636</c:v>
                </c:pt>
                <c:pt idx="4">
                  <c:v>1814</c:v>
                </c:pt>
                <c:pt idx="5">
                  <c:v>1956</c:v>
                </c:pt>
                <c:pt idx="6">
                  <c:v>2062</c:v>
                </c:pt>
                <c:pt idx="7">
                  <c:v>2335</c:v>
                </c:pt>
                <c:pt idx="8">
                  <c:v>2373</c:v>
                </c:pt>
                <c:pt idx="9">
                  <c:v>2344</c:v>
                </c:pt>
                <c:pt idx="10">
                  <c:v>2537</c:v>
                </c:pt>
                <c:pt idx="11">
                  <c:v>2710</c:v>
                </c:pt>
                <c:pt idx="12">
                  <c:v>2969</c:v>
                </c:pt>
                <c:pt idx="13">
                  <c:v>3431</c:v>
                </c:pt>
                <c:pt idx="14">
                  <c:v>3881</c:v>
                </c:pt>
                <c:pt idx="15">
                  <c:v>4046</c:v>
                </c:pt>
                <c:pt idx="16">
                  <c:v>4196</c:v>
                </c:pt>
                <c:pt idx="17">
                  <c:v>4316</c:v>
                </c:pt>
                <c:pt idx="18">
                  <c:v>4068</c:v>
                </c:pt>
                <c:pt idx="19">
                  <c:v>4287</c:v>
                </c:pt>
                <c:pt idx="20">
                  <c:v>4485</c:v>
                </c:pt>
                <c:pt idx="21">
                  <c:v>4671</c:v>
                </c:pt>
                <c:pt idx="22">
                  <c:v>5510</c:v>
                </c:pt>
                <c:pt idx="23">
                  <c:v>7341</c:v>
                </c:pt>
                <c:pt idx="24">
                  <c:v>9528</c:v>
                </c:pt>
                <c:pt idx="25">
                  <c:v>9412</c:v>
                </c:pt>
                <c:pt idx="26">
                  <c:v>9153</c:v>
                </c:pt>
                <c:pt idx="27">
                  <c:v>8865</c:v>
                </c:pt>
                <c:pt idx="28">
                  <c:v>8680</c:v>
                </c:pt>
                <c:pt idx="29">
                  <c:v>8591</c:v>
                </c:pt>
                <c:pt idx="30">
                  <c:v>8153</c:v>
                </c:pt>
                <c:pt idx="31">
                  <c:v>8025</c:v>
                </c:pt>
                <c:pt idx="32">
                  <c:v>9358</c:v>
                </c:pt>
                <c:pt idx="33">
                  <c:v>9300</c:v>
                </c:pt>
                <c:pt idx="34">
                  <c:v>8645</c:v>
                </c:pt>
                <c:pt idx="35">
                  <c:v>8467</c:v>
                </c:pt>
                <c:pt idx="36">
                  <c:v>8682</c:v>
                </c:pt>
                <c:pt idx="37">
                  <c:v>9186</c:v>
                </c:pt>
                <c:pt idx="38">
                  <c:v>9067</c:v>
                </c:pt>
                <c:pt idx="39">
                  <c:v>9683</c:v>
                </c:pt>
                <c:pt idx="40">
                  <c:v>11942</c:v>
                </c:pt>
                <c:pt idx="41">
                  <c:v>11838</c:v>
                </c:pt>
                <c:pt idx="42">
                  <c:v>13446</c:v>
                </c:pt>
                <c:pt idx="43">
                  <c:v>12506</c:v>
                </c:pt>
                <c:pt idx="44">
                  <c:v>12226</c:v>
                </c:pt>
                <c:pt idx="45">
                  <c:v>12186</c:v>
                </c:pt>
                <c:pt idx="46">
                  <c:v>13422</c:v>
                </c:pt>
                <c:pt idx="47">
                  <c:v>13838</c:v>
                </c:pt>
                <c:pt idx="48">
                  <c:v>13659</c:v>
                </c:pt>
                <c:pt idx="49">
                  <c:v>14549</c:v>
                </c:pt>
                <c:pt idx="50">
                  <c:v>14513</c:v>
                </c:pt>
                <c:pt idx="51">
                  <c:v>15560</c:v>
                </c:pt>
                <c:pt idx="52">
                  <c:v>15673</c:v>
                </c:pt>
                <c:pt idx="53">
                  <c:v>15203</c:v>
                </c:pt>
                <c:pt idx="54">
                  <c:v>13623</c:v>
                </c:pt>
                <c:pt idx="55">
                  <c:v>15476</c:v>
                </c:pt>
                <c:pt idx="56">
                  <c:v>15294</c:v>
                </c:pt>
                <c:pt idx="57">
                  <c:v>15924</c:v>
                </c:pt>
                <c:pt idx="58">
                  <c:v>16580</c:v>
                </c:pt>
                <c:pt idx="59">
                  <c:v>18513</c:v>
                </c:pt>
                <c:pt idx="60">
                  <c:v>19290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416128"/>
        <c:axId val="505021952"/>
      </c:lineChart>
      <c:catAx>
        <c:axId val="50441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505021952"/>
        <c:crosses val="autoZero"/>
        <c:auto val="1"/>
        <c:lblAlgn val="ctr"/>
        <c:lblOffset val="100"/>
        <c:noMultiLvlLbl val="0"/>
      </c:catAx>
      <c:valAx>
        <c:axId val="50502195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504416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366712</xdr:colOff>
      <xdr:row>12</xdr:row>
      <xdr:rowOff>180975</xdr:rowOff>
    </xdr:from>
    <xdr:to>
      <xdr:col>21</xdr:col>
      <xdr:colOff>61912</xdr:colOff>
      <xdr:row>27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366712</xdr:colOff>
      <xdr:row>140</xdr:row>
      <xdr:rowOff>180975</xdr:rowOff>
    </xdr:from>
    <xdr:to>
      <xdr:col>21</xdr:col>
      <xdr:colOff>61912</xdr:colOff>
      <xdr:row>155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652462</xdr:colOff>
      <xdr:row>91</xdr:row>
      <xdr:rowOff>180975</xdr:rowOff>
    </xdr:from>
    <xdr:to>
      <xdr:col>17</xdr:col>
      <xdr:colOff>185737</xdr:colOff>
      <xdr:row>106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"/>
  <sheetViews>
    <sheetView topLeftCell="A56" workbookViewId="0">
      <selection activeCell="L74" sqref="A74:L76"/>
    </sheetView>
  </sheetViews>
  <sheetFormatPr defaultRowHeight="15" x14ac:dyDescent="0.25"/>
  <cols>
    <col min="2" max="2" width="21.85546875" bestFit="1" customWidth="1"/>
    <col min="4" max="4" width="11.5703125" bestFit="1" customWidth="1"/>
    <col min="5" max="7" width="11.5703125" customWidth="1"/>
    <col min="8" max="9" width="10.5703125" bestFit="1" customWidth="1"/>
    <col min="10" max="11" width="10.5703125" customWidth="1"/>
  </cols>
  <sheetData>
    <row r="1" spans="1:11" x14ac:dyDescent="0.25">
      <c r="A1" t="s">
        <v>0</v>
      </c>
      <c r="B1" t="s">
        <v>1</v>
      </c>
      <c r="H1" t="s">
        <v>2</v>
      </c>
    </row>
    <row r="2" spans="1:11" x14ac:dyDescent="0.25">
      <c r="A2">
        <v>1790</v>
      </c>
      <c r="B2" s="3">
        <v>4571</v>
      </c>
      <c r="D2" s="4">
        <f>B2</f>
        <v>4571</v>
      </c>
      <c r="E2" s="5">
        <f>LN(B2)</f>
        <v>8.4274872783317445</v>
      </c>
      <c r="F2" s="5">
        <f>E2</f>
        <v>8.4274872783317445</v>
      </c>
      <c r="G2" s="5"/>
      <c r="H2" s="1" t="s">
        <v>3</v>
      </c>
      <c r="I2" s="1"/>
      <c r="J2" s="1"/>
      <c r="K2" s="1"/>
    </row>
    <row r="3" spans="1:11" x14ac:dyDescent="0.25">
      <c r="A3">
        <v>1791</v>
      </c>
      <c r="B3" s="3">
        <v>4734</v>
      </c>
      <c r="C3" s="2">
        <f>(B3/B2-1)*100</f>
        <v>3.5659593086851959</v>
      </c>
      <c r="D3" s="4">
        <f>D2*(1+$B$229)</f>
        <v>4732.4429295918599</v>
      </c>
      <c r="E3" s="5">
        <f t="shared" ref="E3:E66" si="0">LN(B3)</f>
        <v>8.4625257900739292</v>
      </c>
      <c r="F3" s="5">
        <f>F2*(1+((1+(D3/D$2-1))^(1/COUNTA(D$2:D3))-1)/100)</f>
        <v>8.42896261462813</v>
      </c>
    </row>
    <row r="4" spans="1:11" x14ac:dyDescent="0.25">
      <c r="A4">
        <v>1792</v>
      </c>
      <c r="B4" s="3">
        <v>4975</v>
      </c>
      <c r="C4" s="2">
        <f t="shared" ref="C4:C67" si="1">(B4/B3-1)*100</f>
        <v>5.0908322771440639</v>
      </c>
      <c r="D4" s="4">
        <f t="shared" ref="D4:D67" si="2">D3*(1+$B$229)</f>
        <v>4899.5878542647088</v>
      </c>
      <c r="E4" s="5">
        <f t="shared" si="0"/>
        <v>8.5121806495926933</v>
      </c>
      <c r="F4" s="5">
        <f>F3*(1+((1+(D4/D$2-1))^(1/COUNTA(D$2:D4))-1)/100)</f>
        <v>8.4309357923573423</v>
      </c>
      <c r="G4" s="5"/>
    </row>
    <row r="5" spans="1:11" x14ac:dyDescent="0.25">
      <c r="A5">
        <v>1793</v>
      </c>
      <c r="B5" s="3">
        <v>5281</v>
      </c>
      <c r="C5" s="2">
        <f t="shared" si="1"/>
        <v>6.1507537688442193</v>
      </c>
      <c r="D5" s="4">
        <f t="shared" si="2"/>
        <v>5072.6361625091167</v>
      </c>
      <c r="E5" s="5">
        <f t="shared" si="0"/>
        <v>8.5718707527069338</v>
      </c>
      <c r="F5" s="5">
        <f>F4*(1+((1+(D5/D$2-1))^(1/COUNTA(D$2:D5))-1)/100)</f>
        <v>8.4331593635840658</v>
      </c>
      <c r="G5" s="5"/>
    </row>
    <row r="6" spans="1:11" x14ac:dyDescent="0.25">
      <c r="A6">
        <v>1794</v>
      </c>
      <c r="B6" s="3">
        <v>5591</v>
      </c>
      <c r="C6" s="2">
        <f t="shared" si="1"/>
        <v>5.8701003597803503</v>
      </c>
      <c r="D6" s="4">
        <f t="shared" si="2"/>
        <v>5251.7963556460845</v>
      </c>
      <c r="E6" s="5">
        <f t="shared" si="0"/>
        <v>8.6289134410266453</v>
      </c>
      <c r="F6" s="5">
        <f>F5*(1+((1+(D6/D$2-1))^(1/COUNTA(D$2:D6))-1)/100)</f>
        <v>8.4355338672168312</v>
      </c>
      <c r="G6" s="5"/>
    </row>
    <row r="7" spans="1:11" x14ac:dyDescent="0.25">
      <c r="A7">
        <v>1795</v>
      </c>
      <c r="B7" s="3">
        <v>5895</v>
      </c>
      <c r="C7" s="2">
        <f t="shared" si="1"/>
        <v>5.4373099624396293</v>
      </c>
      <c r="D7" s="4">
        <f t="shared" si="2"/>
        <v>5437.2842990447625</v>
      </c>
      <c r="E7" s="5">
        <f t="shared" si="0"/>
        <v>8.6818598129714708</v>
      </c>
      <c r="F7" s="5">
        <f>F6*(1+((1+(D7/D$2-1))^(1/COUNTA(D$2:D7))-1)/100)</f>
        <v>8.4380094433913069</v>
      </c>
      <c r="G7" s="5"/>
    </row>
    <row r="8" spans="1:11" x14ac:dyDescent="0.25">
      <c r="A8">
        <v>1796</v>
      </c>
      <c r="B8" s="3">
        <v>6035</v>
      </c>
      <c r="C8" s="2">
        <f t="shared" si="1"/>
        <v>2.3748939779474121</v>
      </c>
      <c r="D8" s="4">
        <f t="shared" si="2"/>
        <v>5629.3234822129107</v>
      </c>
      <c r="E8" s="5">
        <f t="shared" si="0"/>
        <v>8.7053311335316312</v>
      </c>
      <c r="F8" s="5">
        <f>F7*(1+((1+(D8/D$2-1))^(1/COUNTA(D$2:D8))-1)/100)</f>
        <v>8.4405575554094323</v>
      </c>
      <c r="G8" s="5"/>
    </row>
    <row r="9" spans="1:11" x14ac:dyDescent="0.25">
      <c r="A9">
        <v>1797</v>
      </c>
      <c r="B9" s="3">
        <v>6016</v>
      </c>
      <c r="C9" s="2">
        <f t="shared" si="1"/>
        <v>-0.31483015741508025</v>
      </c>
      <c r="D9" s="4">
        <f t="shared" si="2"/>
        <v>5828.1452880734887</v>
      </c>
      <c r="E9" s="5">
        <f t="shared" si="0"/>
        <v>8.7021778656296753</v>
      </c>
      <c r="F9" s="5">
        <f>F8*(1+((1+(D9/D$2-1))^(1/COUNTA(D$2:D9))-1)/100)</f>
        <v>8.4431603491429907</v>
      </c>
      <c r="G9" s="5"/>
    </row>
    <row r="10" spans="1:11" x14ac:dyDescent="0.25">
      <c r="A10">
        <v>1798</v>
      </c>
      <c r="B10" s="3">
        <v>6066</v>
      </c>
      <c r="C10" s="2">
        <f t="shared" si="1"/>
        <v>0.83111702127660614</v>
      </c>
      <c r="D10" s="4">
        <f t="shared" si="2"/>
        <v>6033.9892717518032</v>
      </c>
      <c r="E10" s="5">
        <f t="shared" si="0"/>
        <v>8.710454688248527</v>
      </c>
      <c r="F10" s="5">
        <f>F9*(1+((1+(D10/D$2-1))^(1/COUNTA(D$2:D10))-1)/100)</f>
        <v>8.4458059132783774</v>
      </c>
      <c r="G10" s="5"/>
    </row>
    <row r="11" spans="1:11" x14ac:dyDescent="0.25">
      <c r="A11">
        <v>1799</v>
      </c>
      <c r="B11" s="3">
        <v>6323</v>
      </c>
      <c r="C11" s="2">
        <f t="shared" si="1"/>
        <v>4.2367293109132786</v>
      </c>
      <c r="D11" s="4">
        <f t="shared" si="2"/>
        <v>6247.1034492091349</v>
      </c>
      <c r="E11" s="5">
        <f t="shared" si="0"/>
        <v>8.7519490580586137</v>
      </c>
      <c r="F11" s="5">
        <f>F10*(1+((1+(D11/D$2-1))^(1/COUNTA(D$2:D11))-1)/100)</f>
        <v>8.4484859056922623</v>
      </c>
      <c r="G11" s="5"/>
    </row>
    <row r="12" spans="1:11" x14ac:dyDescent="0.25">
      <c r="A12">
        <v>1800</v>
      </c>
      <c r="B12" s="3">
        <v>6671</v>
      </c>
      <c r="C12" s="2">
        <f t="shared" si="1"/>
        <v>5.5037165902261487</v>
      </c>
      <c r="D12" s="4">
        <f t="shared" si="2"/>
        <v>6467.7445960705945</v>
      </c>
      <c r="E12" s="5">
        <f t="shared" si="0"/>
        <v>8.8055250527095161</v>
      </c>
      <c r="F12" s="5">
        <f>F11*(1+((1+(D12/D$2-1))^(1/COUNTA(D$2:D12))-1)/100)</f>
        <v>8.4511942572322436</v>
      </c>
      <c r="G12" s="5"/>
      <c r="H12">
        <v>519</v>
      </c>
    </row>
    <row r="13" spans="1:11" x14ac:dyDescent="0.25">
      <c r="A13">
        <v>1801</v>
      </c>
      <c r="B13" s="3">
        <v>7003</v>
      </c>
      <c r="C13" s="2">
        <f t="shared" si="1"/>
        <v>4.976765102683256</v>
      </c>
      <c r="D13" s="4">
        <f t="shared" si="2"/>
        <v>6696.1785570072725</v>
      </c>
      <c r="E13" s="5">
        <f t="shared" si="0"/>
        <v>8.8540939076555176</v>
      </c>
      <c r="F13" s="5">
        <f>F12*(1+((1+(D13/D$2-1))^(1/COUNTA(D$2:D13))-1)/100)</f>
        <v>8.4539264149113951</v>
      </c>
      <c r="G13" s="5"/>
    </row>
    <row r="14" spans="1:11" x14ac:dyDescent="0.25">
      <c r="A14">
        <v>1802</v>
      </c>
      <c r="B14" s="3">
        <v>7341</v>
      </c>
      <c r="C14" s="2">
        <f t="shared" si="1"/>
        <v>4.8265029273168558</v>
      </c>
      <c r="D14" s="4">
        <f t="shared" si="2"/>
        <v>6932.6805660454356</v>
      </c>
      <c r="E14" s="5">
        <f t="shared" si="0"/>
        <v>8.9012303521107814</v>
      </c>
      <c r="F14" s="5">
        <f>F13*(1+((1+(D14/D$2-1))^(1/COUNTA(D$2:D14))-1)/100)</f>
        <v>8.4566788758544007</v>
      </c>
      <c r="G14" s="5"/>
    </row>
    <row r="15" spans="1:11" x14ac:dyDescent="0.25">
      <c r="A15">
        <v>1803</v>
      </c>
      <c r="B15" s="3">
        <v>7442</v>
      </c>
      <c r="C15" s="2">
        <f t="shared" si="1"/>
        <v>1.3758343549925112</v>
      </c>
      <c r="D15" s="4">
        <f t="shared" si="2"/>
        <v>7177.5355781887138</v>
      </c>
      <c r="E15" s="5">
        <f t="shared" si="0"/>
        <v>8.9148949089065681</v>
      </c>
      <c r="F15" s="5">
        <f>F14*(1+((1+(D15/D$2-1))^(1/COUNTA(D$2:D15))-1)/100)</f>
        <v>8.4594488875231324</v>
      </c>
      <c r="G15" s="5"/>
    </row>
    <row r="16" spans="1:11" x14ac:dyDescent="0.25">
      <c r="A16">
        <v>1804</v>
      </c>
      <c r="B16" s="3">
        <v>7666</v>
      </c>
      <c r="C16" s="2">
        <f t="shared" si="1"/>
        <v>3.0099435635581928</v>
      </c>
      <c r="D16" s="4">
        <f t="shared" si="2"/>
        <v>7431.0386127528327</v>
      </c>
      <c r="E16" s="5">
        <f t="shared" si="0"/>
        <v>8.9445502459404995</v>
      </c>
      <c r="F16" s="5">
        <f>F15*(1+((1+(D16/D$2-1))^(1/COUNTA(D$2:D16))-1)/100)</f>
        <v>8.4622342477760171</v>
      </c>
      <c r="G16" s="5"/>
    </row>
    <row r="17" spans="1:8" x14ac:dyDescent="0.25">
      <c r="A17">
        <v>1805</v>
      </c>
      <c r="B17" s="3">
        <v>8080</v>
      </c>
      <c r="C17" s="2">
        <f t="shared" si="1"/>
        <v>5.4004696060526935</v>
      </c>
      <c r="D17" s="4">
        <f t="shared" si="2"/>
        <v>7693.495108826568</v>
      </c>
      <c r="E17" s="5">
        <f t="shared" si="0"/>
        <v>8.9971471515151418</v>
      </c>
      <c r="F17" s="5">
        <f>F16*(1+((1+(D17/D$2-1))^(1/COUNTA(D$2:D17))-1)/100)</f>
        <v>8.465033167357559</v>
      </c>
      <c r="G17" s="5"/>
    </row>
    <row r="18" spans="1:8" x14ac:dyDescent="0.25">
      <c r="A18">
        <v>1806</v>
      </c>
      <c r="B18" s="3">
        <v>8489</v>
      </c>
      <c r="C18" s="2">
        <f t="shared" si="1"/>
        <v>5.0618811881188108</v>
      </c>
      <c r="D18" s="4">
        <f t="shared" si="2"/>
        <v>7965.2212932872117</v>
      </c>
      <c r="E18" s="5">
        <f t="shared" si="0"/>
        <v>9.0465264867379673</v>
      </c>
      <c r="F18" s="5">
        <f>F17*(1+((1+(D18/D$2-1))^(1/COUNTA(D$2:D18))-1)/100)</f>
        <v>8.4678441728022342</v>
      </c>
      <c r="G18" s="5"/>
    </row>
    <row r="19" spans="1:8" x14ac:dyDescent="0.25">
      <c r="A19">
        <v>1807</v>
      </c>
      <c r="B19" s="3">
        <v>8855</v>
      </c>
      <c r="C19" s="2">
        <f t="shared" si="1"/>
        <v>4.3114618918600467</v>
      </c>
      <c r="D19" s="4">
        <f t="shared" si="2"/>
        <v>8246.5445618139565</v>
      </c>
      <c r="E19" s="5">
        <f t="shared" si="0"/>
        <v>9.0887375502169334</v>
      </c>
      <c r="F19" s="5">
        <f>F18*(1+((1+(D19/D$2-1))^(1/COUNTA(D$2:D19))-1)/100)</f>
        <v>8.4706660362916075</v>
      </c>
      <c r="G19" s="5"/>
    </row>
    <row r="20" spans="1:8" x14ac:dyDescent="0.25">
      <c r="A20">
        <v>1808</v>
      </c>
      <c r="B20" s="3">
        <v>8492</v>
      </c>
      <c r="C20" s="2">
        <f t="shared" si="1"/>
        <v>-4.0993788819875814</v>
      </c>
      <c r="D20" s="4">
        <f t="shared" si="2"/>
        <v>8537.8038733582707</v>
      </c>
      <c r="E20" s="5">
        <f t="shared" si="0"/>
        <v>9.0468798228231471</v>
      </c>
      <c r="F20" s="5">
        <f>F19*(1+((1+(D20/D$2-1))^(1/COUNTA(D$2:D20))-1)/100)</f>
        <v>8.4734977239590741</v>
      </c>
      <c r="G20" s="5"/>
    </row>
    <row r="21" spans="1:8" x14ac:dyDescent="0.25">
      <c r="A21">
        <v>1809</v>
      </c>
      <c r="B21" s="3">
        <v>9189</v>
      </c>
      <c r="C21" s="2">
        <f t="shared" si="1"/>
        <v>8.20772491756947</v>
      </c>
      <c r="D21" s="4">
        <f t="shared" si="2"/>
        <v>8839.3501585465638</v>
      </c>
      <c r="E21" s="5">
        <f t="shared" si="0"/>
        <v>9.1257623955008853</v>
      </c>
      <c r="F21" s="5">
        <f>F20*(1+((1+(D21/D$2-1))^(1/COUNTA(D$2:D21))-1)/100)</f>
        <v>8.4763383571115547</v>
      </c>
      <c r="G21" s="5"/>
    </row>
    <row r="22" spans="1:8" x14ac:dyDescent="0.25">
      <c r="A22">
        <v>1810</v>
      </c>
      <c r="B22" s="3">
        <v>9735</v>
      </c>
      <c r="C22" s="2">
        <f t="shared" si="1"/>
        <v>5.9418870388507905</v>
      </c>
      <c r="D22" s="4">
        <f t="shared" si="2"/>
        <v>9151.5467425071911</v>
      </c>
      <c r="E22" s="5">
        <f t="shared" si="0"/>
        <v>9.1834829178063</v>
      </c>
      <c r="F22" s="5">
        <f>F21*(1+((1+(D22/D$2-1))^(1/COUNTA(D$2:D22))-1)/100)</f>
        <v>8.4791871826797287</v>
      </c>
      <c r="G22" s="5"/>
      <c r="H22">
        <v>827</v>
      </c>
    </row>
    <row r="23" spans="1:8" x14ac:dyDescent="0.25">
      <c r="A23">
        <v>1811</v>
      </c>
      <c r="B23" s="3">
        <v>10225</v>
      </c>
      <c r="C23" s="2">
        <f t="shared" si="1"/>
        <v>5.0333846944016436</v>
      </c>
      <c r="D23" s="4">
        <f t="shared" si="2"/>
        <v>9474.7697826312778</v>
      </c>
      <c r="E23" s="5">
        <f t="shared" si="0"/>
        <v>9.2325909809110023</v>
      </c>
      <c r="F23" s="5">
        <f>F22*(1+((1+(D23/D$2-1))^(1/COUNTA(D$2:D23))-1)/100)</f>
        <v>8.4820435503813219</v>
      </c>
      <c r="G23" s="5"/>
    </row>
    <row r="24" spans="1:8" x14ac:dyDescent="0.25">
      <c r="A24">
        <v>1812</v>
      </c>
      <c r="B24" s="3">
        <v>10338</v>
      </c>
      <c r="C24" s="2">
        <f t="shared" si="1"/>
        <v>1.1051344743276292</v>
      </c>
      <c r="D24" s="4">
        <f t="shared" si="2"/>
        <v>9809.4087217947908</v>
      </c>
      <c r="E24" s="5">
        <f t="shared" si="0"/>
        <v>9.2435817057559841</v>
      </c>
      <c r="F24" s="5">
        <f>F23*(1+((1+(D24/D$2-1))^(1/COUNTA(D$2:D24))-1)/100)</f>
        <v>8.4849068948470681</v>
      </c>
      <c r="G24" s="5"/>
    </row>
    <row r="25" spans="1:8" x14ac:dyDescent="0.25">
      <c r="A25">
        <v>1813</v>
      </c>
      <c r="B25" s="3">
        <v>10746</v>
      </c>
      <c r="C25" s="2">
        <f t="shared" si="1"/>
        <v>3.9466047591410369</v>
      </c>
      <c r="D25" s="4">
        <f t="shared" si="2"/>
        <v>10155.866757587941</v>
      </c>
      <c r="E25" s="5">
        <f t="shared" si="0"/>
        <v>9.2822888712887668</v>
      </c>
      <c r="F25" s="5">
        <f>F24*(1+((1+(D25/D$2-1))^(1/COUNTA(D$2:D25))-1)/100)</f>
        <v>8.4877767214692543</v>
      </c>
      <c r="G25" s="5"/>
    </row>
    <row r="26" spans="1:8" x14ac:dyDescent="0.25">
      <c r="A26">
        <v>1814</v>
      </c>
      <c r="B26" s="3">
        <v>11251</v>
      </c>
      <c r="C26" s="2">
        <f t="shared" si="1"/>
        <v>4.6994230411315785</v>
      </c>
      <c r="D26" s="4">
        <f t="shared" si="2"/>
        <v>10514.561328117272</v>
      </c>
      <c r="E26" s="5">
        <f t="shared" si="0"/>
        <v>9.328212292571072</v>
      </c>
      <c r="F26" s="5">
        <f>F25*(1+((1+(D26/D$2-1))^(1/COUNTA(D$2:D26))-1)/100)</f>
        <v>8.4906525950797764</v>
      </c>
      <c r="G26" s="5"/>
    </row>
    <row r="27" spans="1:8" x14ac:dyDescent="0.25">
      <c r="A27">
        <v>1815</v>
      </c>
      <c r="B27" s="3">
        <v>11518</v>
      </c>
      <c r="C27" s="2">
        <f t="shared" si="1"/>
        <v>2.3731223891209741</v>
      </c>
      <c r="D27" s="4">
        <f t="shared" si="2"/>
        <v>10885.924614965779</v>
      </c>
      <c r="E27" s="5">
        <f t="shared" si="0"/>
        <v>9.3516663080666174</v>
      </c>
      <c r="F27" s="5">
        <f>F26*(1+((1+(D27/D$2-1))^(1/COUNTA(D$2:D27))-1)/100)</f>
        <v>8.4935341308050152</v>
      </c>
      <c r="G27" s="5"/>
    </row>
    <row r="28" spans="1:8" x14ac:dyDescent="0.25">
      <c r="A28">
        <v>1816</v>
      </c>
      <c r="B28" s="3">
        <v>11359</v>
      </c>
      <c r="C28" s="2">
        <f t="shared" si="1"/>
        <v>-1.3804479944434789</v>
      </c>
      <c r="D28" s="4">
        <f t="shared" si="2"/>
        <v>11270.40406391704</v>
      </c>
      <c r="E28" s="5">
        <f t="shared" si="0"/>
        <v>9.3377656602314207</v>
      </c>
      <c r="F28" s="5">
        <f>F27*(1+((1+(D28/D$2-1))^(1/COUNTA(D$2:D28))-1)/100)</f>
        <v>8.4964209866139271</v>
      </c>
      <c r="G28" s="5"/>
    </row>
    <row r="29" spans="1:8" x14ac:dyDescent="0.25">
      <c r="A29">
        <v>1817</v>
      </c>
      <c r="B29" s="3">
        <v>11684</v>
      </c>
      <c r="C29" s="2">
        <f t="shared" si="1"/>
        <v>2.8611673562813689</v>
      </c>
      <c r="D29" s="4">
        <f t="shared" si="2"/>
        <v>11668.462924070784</v>
      </c>
      <c r="E29" s="5">
        <f t="shared" si="0"/>
        <v>9.3659756635076317</v>
      </c>
      <c r="F29" s="5">
        <f>F28*(1+((1+(D29/D$2-1))^(1/COUNTA(D$2:D29))-1)/100)</f>
        <v>8.499312857196653</v>
      </c>
      <c r="G29" s="5"/>
    </row>
    <row r="30" spans="1:8" x14ac:dyDescent="0.25">
      <c r="A30">
        <v>1818</v>
      </c>
      <c r="B30" s="3">
        <v>12071</v>
      </c>
      <c r="C30" s="2">
        <f t="shared" si="1"/>
        <v>3.3122218418349947</v>
      </c>
      <c r="D30" s="4">
        <f t="shared" si="2"/>
        <v>12080.58080599946</v>
      </c>
      <c r="E30" s="5">
        <f t="shared" si="0"/>
        <v>9.3985611607011279</v>
      </c>
      <c r="F30" s="5">
        <f>F29*(1+((1+(D30/D$2-1))^(1/COUNTA(D$2:D30))-1)/100)</f>
        <v>8.5022094688984158</v>
      </c>
      <c r="G30" s="5"/>
    </row>
    <row r="31" spans="1:8" x14ac:dyDescent="0.25">
      <c r="A31">
        <v>1819</v>
      </c>
      <c r="B31" s="3">
        <v>12416</v>
      </c>
      <c r="C31" s="2">
        <f t="shared" si="1"/>
        <v>2.8580896363184394</v>
      </c>
      <c r="D31" s="4">
        <f t="shared" si="2"/>
        <v>12507.254259618305</v>
      </c>
      <c r="E31" s="5">
        <f t="shared" si="0"/>
        <v>9.4267412424230006</v>
      </c>
      <c r="F31" s="5">
        <f>F30*(1+((1+(D31/D$2-1))^(1/COUNTA(D$2:D31))-1)/100)</f>
        <v>8.505110575497719</v>
      </c>
      <c r="G31" s="5"/>
    </row>
    <row r="32" spans="1:8" x14ac:dyDescent="0.25">
      <c r="A32">
        <v>1820</v>
      </c>
      <c r="B32" s="3">
        <v>12720</v>
      </c>
      <c r="C32" s="2">
        <f t="shared" si="1"/>
        <v>2.448453608247414</v>
      </c>
      <c r="D32" s="4">
        <f t="shared" si="2"/>
        <v>12948.997372465175</v>
      </c>
      <c r="E32" s="5">
        <f t="shared" si="0"/>
        <v>9.4509308368941127</v>
      </c>
      <c r="F32" s="5">
        <f>F31*(1+((1+(D32/D$2-1))^(1/COUNTA(D$2:D32))-1)/100)</f>
        <v>8.5080159546654581</v>
      </c>
      <c r="G32" s="5"/>
      <c r="H32">
        <v>832</v>
      </c>
    </row>
    <row r="33" spans="1:8" x14ac:dyDescent="0.25">
      <c r="A33">
        <v>1821</v>
      </c>
      <c r="B33" s="3">
        <v>13295</v>
      </c>
      <c r="C33" s="2">
        <f t="shared" si="1"/>
        <v>4.5204402515723219</v>
      </c>
      <c r="D33" s="4">
        <f t="shared" si="2"/>
        <v>13406.342389111001</v>
      </c>
      <c r="E33" s="5">
        <f t="shared" si="0"/>
        <v>9.4951433036771196</v>
      </c>
      <c r="F33" s="5">
        <f>F32*(1+((1+(D33/D$2-1))^(1/COUNTA(D$2:D33))-1)/100)</f>
        <v>8.5109254049773018</v>
      </c>
      <c r="G33" s="5"/>
    </row>
    <row r="34" spans="1:8" x14ac:dyDescent="0.25">
      <c r="A34">
        <v>1822</v>
      </c>
      <c r="B34" s="3">
        <v>14063</v>
      </c>
      <c r="C34" s="2">
        <f t="shared" si="1"/>
        <v>5.7766077472734212</v>
      </c>
      <c r="D34" s="4">
        <f t="shared" si="2"/>
        <v>13879.840352447167</v>
      </c>
      <c r="E34" s="5">
        <f t="shared" si="0"/>
        <v>9.5513025138702474</v>
      </c>
      <c r="F34" s="5">
        <f>F33*(1+((1+(D34/D$2-1))^(1/COUNTA(D$2:D34))-1)/100)</f>
        <v>8.5138387433787504</v>
      </c>
      <c r="G34" s="5"/>
    </row>
    <row r="35" spans="1:8" x14ac:dyDescent="0.25">
      <c r="A35">
        <v>1823</v>
      </c>
      <c r="B35" s="3">
        <v>14317</v>
      </c>
      <c r="C35" s="2">
        <f t="shared" si="1"/>
        <v>1.8061580032709967</v>
      </c>
      <c r="D35" s="4">
        <f t="shared" si="2"/>
        <v>14370.061767622485</v>
      </c>
      <c r="E35" s="5">
        <f t="shared" si="0"/>
        <v>9.5692029213603274</v>
      </c>
      <c r="F35" s="5">
        <f>F34*(1+((1+(D35/D$2-1))^(1/COUNTA(D$2:D35))-1)/100)</f>
        <v>8.516755803023015</v>
      </c>
      <c r="G35" s="5"/>
    </row>
    <row r="36" spans="1:8" x14ac:dyDescent="0.25">
      <c r="A36">
        <v>1824</v>
      </c>
      <c r="B36" s="3">
        <v>15129</v>
      </c>
      <c r="C36" s="2">
        <f t="shared" si="1"/>
        <v>5.6715792414611998</v>
      </c>
      <c r="D36" s="4">
        <f t="shared" si="2"/>
        <v>14877.597289429737</v>
      </c>
      <c r="E36" s="5">
        <f t="shared" si="0"/>
        <v>9.6243687107448341</v>
      </c>
      <c r="F36" s="5">
        <f>F35*(1+((1+(D36/D$2-1))^(1/COUNTA(D$2:D36))-1)/100)</f>
        <v>8.519676431417798</v>
      </c>
      <c r="G36" s="5"/>
    </row>
    <row r="37" spans="1:8" x14ac:dyDescent="0.25">
      <c r="A37">
        <v>1825</v>
      </c>
      <c r="B37" s="3">
        <v>15927</v>
      </c>
      <c r="C37" s="2">
        <f t="shared" si="1"/>
        <v>5.2746381122347863</v>
      </c>
      <c r="D37" s="4">
        <f t="shared" si="2"/>
        <v>15403.05843396998</v>
      </c>
      <c r="E37" s="5">
        <f t="shared" si="0"/>
        <v>9.6757710612517815</v>
      </c>
      <c r="F37" s="5">
        <f>F36*(1+((1+(D37/D$2-1))^(1/COUNTA(D$2:D37))-1)/100)</f>
        <v>8.5226004888295019</v>
      </c>
      <c r="G37" s="5"/>
    </row>
    <row r="38" spans="1:8" x14ac:dyDescent="0.25">
      <c r="A38">
        <v>1826</v>
      </c>
      <c r="B38" s="3">
        <v>16522</v>
      </c>
      <c r="C38" s="2">
        <f t="shared" si="1"/>
        <v>3.735794562692285</v>
      </c>
      <c r="D38" s="4">
        <f t="shared" si="2"/>
        <v>15947.078315452087</v>
      </c>
      <c r="E38" s="5">
        <f t="shared" si="0"/>
        <v>9.7124481051224514</v>
      </c>
      <c r="F38" s="5">
        <f>F37*(1+((1+(D38/D$2-1))^(1/COUNTA(D$2:D38))-1)/100)</f>
        <v>8.5255278469031204</v>
      </c>
      <c r="G38" s="5"/>
    </row>
    <row r="39" spans="1:8" x14ac:dyDescent="0.25">
      <c r="A39">
        <v>1827</v>
      </c>
      <c r="B39" s="3">
        <v>17099</v>
      </c>
      <c r="C39" s="2">
        <f t="shared" si="1"/>
        <v>3.4923132792640033</v>
      </c>
      <c r="D39" s="4">
        <f t="shared" si="2"/>
        <v>16510.312409015289</v>
      </c>
      <c r="E39" s="5">
        <f t="shared" si="0"/>
        <v>9.7467752612485938</v>
      </c>
      <c r="F39" s="5">
        <f>F38*(1+((1+(D39/D$2-1))^(1/COUNTA(D$2:D39))-1)/100)</f>
        <v>8.5284583874637523</v>
      </c>
      <c r="G39" s="5"/>
    </row>
    <row r="40" spans="1:8" x14ac:dyDescent="0.25">
      <c r="A40">
        <v>1828</v>
      </c>
      <c r="B40" s="3">
        <v>17615</v>
      </c>
      <c r="C40" s="2">
        <f t="shared" si="1"/>
        <v>3.0177203345224779</v>
      </c>
      <c r="D40" s="4">
        <f t="shared" si="2"/>
        <v>17093.439340493798</v>
      </c>
      <c r="E40" s="5">
        <f t="shared" si="0"/>
        <v>9.7765060907753387</v>
      </c>
      <c r="F40" s="5">
        <f>F39*(1+((1+(D40/D$2-1))^(1/COUNTA(D$2:D40))-1)/100)</f>
        <v>8.5313920014718185</v>
      </c>
      <c r="G40" s="5"/>
    </row>
    <row r="41" spans="1:8" x14ac:dyDescent="0.25">
      <c r="A41">
        <v>1829</v>
      </c>
      <c r="B41" s="3">
        <v>17547</v>
      </c>
      <c r="C41" s="2">
        <f t="shared" si="1"/>
        <v>-0.38603462957707002</v>
      </c>
      <c r="D41" s="4">
        <f t="shared" si="2"/>
        <v>17697.161704075086</v>
      </c>
      <c r="E41" s="5">
        <f t="shared" si="0"/>
        <v>9.7726382741111362</v>
      </c>
      <c r="F41" s="5">
        <f>F40*(1+((1+(D41/D$2-1))^(1/COUNTA(D$2:D41))-1)/100)</f>
        <v>8.5343285881088882</v>
      </c>
      <c r="G41" s="5"/>
    </row>
    <row r="42" spans="1:8" x14ac:dyDescent="0.25">
      <c r="A42">
        <v>1830</v>
      </c>
      <c r="B42" s="3">
        <v>19387</v>
      </c>
      <c r="C42" s="2">
        <f t="shared" si="1"/>
        <v>10.486122983985858</v>
      </c>
      <c r="D42" s="4">
        <f t="shared" si="2"/>
        <v>18322.206908837008</v>
      </c>
      <c r="E42" s="5">
        <f t="shared" si="0"/>
        <v>9.8723580173392076</v>
      </c>
      <c r="F42" s="5">
        <f>F41*(1+((1+(D42/D$2-1))^(1/COUNTA(D$2:D42))-1)/100)</f>
        <v>8.5372680539750334</v>
      </c>
      <c r="G42" s="5"/>
      <c r="H42">
        <v>1113</v>
      </c>
    </row>
    <row r="43" spans="1:8" x14ac:dyDescent="0.25">
      <c r="A43">
        <v>1831</v>
      </c>
      <c r="B43" s="3">
        <v>21172</v>
      </c>
      <c r="C43" s="2">
        <f t="shared" si="1"/>
        <v>9.2072007015010051</v>
      </c>
      <c r="D43" s="4">
        <f t="shared" si="2"/>
        <v>18969.328055183727</v>
      </c>
      <c r="E43" s="5">
        <f t="shared" si="0"/>
        <v>9.960434832977878</v>
      </c>
      <c r="F43" s="5">
        <f>F42*(1+((1+(D43/D$2-1))^(1/COUNTA(D$2:D43))-1)/100)</f>
        <v>8.5402103123817703</v>
      </c>
      <c r="G43" s="5"/>
    </row>
    <row r="44" spans="1:8" x14ac:dyDescent="0.25">
      <c r="A44">
        <v>1832</v>
      </c>
      <c r="B44" s="3">
        <v>22612</v>
      </c>
      <c r="C44" s="2">
        <f t="shared" si="1"/>
        <v>6.8014358586812707</v>
      </c>
      <c r="D44" s="4">
        <f t="shared" si="2"/>
        <v>19639.30484223643</v>
      </c>
      <c r="E44" s="5">
        <f t="shared" si="0"/>
        <v>10.026236017795181</v>
      </c>
      <c r="F44" s="5">
        <f>F43*(1+((1+(D44/D$2-1))^(1/COUNTA(D$2:D44))-1)/100)</f>
        <v>8.543155282727227</v>
      </c>
      <c r="G44" s="5"/>
    </row>
    <row r="45" spans="1:8" x14ac:dyDescent="0.25">
      <c r="A45">
        <v>1833</v>
      </c>
      <c r="B45" s="3">
        <v>24098</v>
      </c>
      <c r="C45" s="2">
        <f t="shared" si="1"/>
        <v>6.5717318238103672</v>
      </c>
      <c r="D45" s="4">
        <f t="shared" si="2"/>
        <v>20332.944507272143</v>
      </c>
      <c r="E45" s="5">
        <f t="shared" si="0"/>
        <v>10.089884128483222</v>
      </c>
      <c r="F45" s="5">
        <f>F44*(1+((1+(D45/D$2-1))^(1/COUNTA(D$2:D45))-1)/100)</f>
        <v>8.5461028899423646</v>
      </c>
      <c r="G45" s="5"/>
    </row>
    <row r="46" spans="1:8" x14ac:dyDescent="0.25">
      <c r="A46">
        <v>1834</v>
      </c>
      <c r="B46" s="3">
        <v>23623</v>
      </c>
      <c r="C46" s="2">
        <f t="shared" si="1"/>
        <v>-1.9711179350983432</v>
      </c>
      <c r="D46" s="4">
        <f t="shared" si="2"/>
        <v>21051.082798342526</v>
      </c>
      <c r="E46" s="5">
        <f t="shared" si="0"/>
        <v>10.069976092693759</v>
      </c>
      <c r="F46" s="5">
        <f>F45*(1+((1+(D46/D$2-1))^(1/COUNTA(D$2:D46))-1)/100)</f>
        <v>8.5490530639987234</v>
      </c>
      <c r="G46" s="5"/>
    </row>
    <row r="47" spans="1:8" x14ac:dyDescent="0.25">
      <c r="A47">
        <v>1835</v>
      </c>
      <c r="B47" s="3">
        <v>25229</v>
      </c>
      <c r="C47" s="2">
        <f t="shared" si="1"/>
        <v>6.7984591288151375</v>
      </c>
      <c r="D47" s="4">
        <f t="shared" si="2"/>
        <v>21794.584981244563</v>
      </c>
      <c r="E47" s="5">
        <f t="shared" si="0"/>
        <v>10.135749405494865</v>
      </c>
      <c r="F47" s="5">
        <f>F46*(1+((1+(D47/D$2-1))^(1/COUNTA(D$2:D47))-1)/100)</f>
        <v>8.5520057394697293</v>
      </c>
      <c r="G47" s="5"/>
    </row>
    <row r="48" spans="1:8" x14ac:dyDescent="0.25">
      <c r="A48">
        <v>1836</v>
      </c>
      <c r="B48" s="3">
        <v>26329</v>
      </c>
      <c r="C48" s="2">
        <f t="shared" si="1"/>
        <v>4.3600618336041785</v>
      </c>
      <c r="D48" s="4">
        <f t="shared" si="2"/>
        <v>22564.34688205639</v>
      </c>
      <c r="E48" s="5">
        <f t="shared" si="0"/>
        <v>10.178426272278042</v>
      </c>
      <c r="F48" s="5">
        <f>F47*(1+((1+(D48/D$2-1))^(1/COUNTA(D$2:D48))-1)/100)</f>
        <v>8.5549608551386669</v>
      </c>
      <c r="G48" s="5"/>
    </row>
    <row r="49" spans="1:12" x14ac:dyDescent="0.25">
      <c r="A49">
        <v>1837</v>
      </c>
      <c r="B49" s="3">
        <v>26236</v>
      </c>
      <c r="C49" s="2">
        <f t="shared" si="1"/>
        <v>-0.35322268221352759</v>
      </c>
      <c r="D49" s="4">
        <f t="shared" si="2"/>
        <v>23361.295966494396</v>
      </c>
      <c r="E49" s="5">
        <f t="shared" si="0"/>
        <v>10.174887792413626</v>
      </c>
      <c r="F49" s="5">
        <f>F48*(1+((1+(D49/D$2-1))^(1/COUNTA(D$2:D49))-1)/100)</f>
        <v>8.5579183536475139</v>
      </c>
      <c r="G49" s="5"/>
    </row>
    <row r="50" spans="1:12" x14ac:dyDescent="0.25">
      <c r="A50">
        <v>1838</v>
      </c>
      <c r="B50" s="3">
        <v>26726</v>
      </c>
      <c r="C50" s="2">
        <f t="shared" si="1"/>
        <v>1.8676627534685242</v>
      </c>
      <c r="D50" s="4">
        <f t="shared" si="2"/>
        <v>24186.392457392085</v>
      </c>
      <c r="E50" s="5">
        <f t="shared" si="0"/>
        <v>10.193392153341007</v>
      </c>
      <c r="F50" s="5">
        <f>F49*(1+((1+(D50/D$2-1))^(1/COUNTA(D$2:D50))-1)/100)</f>
        <v>8.5608781811816304</v>
      </c>
      <c r="G50" s="5"/>
    </row>
    <row r="51" spans="1:12" x14ac:dyDescent="0.25">
      <c r="A51">
        <v>1839</v>
      </c>
      <c r="B51" s="3">
        <v>28768</v>
      </c>
      <c r="C51" s="2">
        <f t="shared" si="1"/>
        <v>7.6404998877497521</v>
      </c>
      <c r="D51" s="4">
        <f t="shared" si="2"/>
        <v>25040.630491647134</v>
      </c>
      <c r="E51" s="5">
        <f t="shared" si="0"/>
        <v>10.267018937271347</v>
      </c>
      <c r="F51" s="5">
        <f>F50*(1+((1+(D51/D$2-1))^(1/COUNTA(D$2:D51))-1)/100)</f>
        <v>8.5638402871859949</v>
      </c>
      <c r="G51" s="5"/>
    </row>
    <row r="52" spans="1:12" x14ac:dyDescent="0.25">
      <c r="A52">
        <v>1840</v>
      </c>
      <c r="B52" s="3">
        <v>28113</v>
      </c>
      <c r="C52" s="2">
        <f t="shared" si="1"/>
        <v>-2.2768353726362656</v>
      </c>
      <c r="D52" s="4">
        <f t="shared" si="2"/>
        <v>25925.039318030587</v>
      </c>
      <c r="E52" s="5">
        <f t="shared" si="0"/>
        <v>10.243987381791934</v>
      </c>
      <c r="F52" s="5">
        <f>F51*(1+((1+(D52/D$2-1))^(1/COUNTA(D$2:D52))-1)/100)</f>
        <v>8.566804624109265</v>
      </c>
      <c r="G52" s="5"/>
      <c r="H52" s="3">
        <v>1730</v>
      </c>
      <c r="I52" s="3">
        <f>H52</f>
        <v>1730</v>
      </c>
      <c r="J52" s="6">
        <f>LN(H52)</f>
        <v>7.4558766874918243</v>
      </c>
      <c r="K52" s="6">
        <f>LN(I52)</f>
        <v>7.4558766874918243</v>
      </c>
    </row>
    <row r="53" spans="1:12" x14ac:dyDescent="0.25">
      <c r="A53">
        <v>1841</v>
      </c>
      <c r="B53" s="3">
        <v>28314</v>
      </c>
      <c r="C53" s="2">
        <f t="shared" si="1"/>
        <v>0.71497172126773201</v>
      </c>
      <c r="D53" s="4">
        <f t="shared" si="2"/>
        <v>26840.684537301426</v>
      </c>
      <c r="E53" s="5">
        <f t="shared" si="0"/>
        <v>10.251111660954443</v>
      </c>
      <c r="F53" s="5">
        <f>F52*(1+((1+(D53/D$2-1))^(1/COUNTA(D$2:D53))-1)/100)</f>
        <v>8.5697711471724798</v>
      </c>
      <c r="G53" s="5"/>
      <c r="H53" s="3">
        <v>1744</v>
      </c>
      <c r="I53" s="3">
        <f>I52*(1+$N$112)</f>
        <v>1799.7605503747584</v>
      </c>
      <c r="J53" s="6">
        <f t="shared" ref="J53:J112" si="3">LN(H53)</f>
        <v>7.463936604468925</v>
      </c>
      <c r="K53" s="6">
        <f t="shared" ref="K53:K112" si="4">LN(I53)</f>
        <v>7.4954089074657251</v>
      </c>
      <c r="L53" s="2">
        <f>(H53/H52-1)*100</f>
        <v>0.80924855491328884</v>
      </c>
    </row>
    <row r="54" spans="1:12" x14ac:dyDescent="0.25">
      <c r="A54">
        <v>1842</v>
      </c>
      <c r="B54" s="3">
        <v>28893</v>
      </c>
      <c r="C54" s="2">
        <f t="shared" si="1"/>
        <v>2.0449247721975095</v>
      </c>
      <c r="D54" s="4">
        <f t="shared" si="2"/>
        <v>27788.669386120691</v>
      </c>
      <c r="E54" s="5">
        <f t="shared" si="0"/>
        <v>10.271354630228974</v>
      </c>
      <c r="F54" s="5">
        <f>F53*(1+((1+(D54/D$2-1))^(1/COUNTA(D$2:D54))-1)/100)</f>
        <v>8.5727398141595739</v>
      </c>
      <c r="G54" s="5"/>
      <c r="H54" s="3">
        <v>1670</v>
      </c>
      <c r="I54" s="3">
        <f t="shared" ref="I54:I112" si="5">I53*(1+$N$112)</f>
        <v>1872.3341264076607</v>
      </c>
      <c r="J54" s="6">
        <f t="shared" si="3"/>
        <v>7.4205789054108005</v>
      </c>
      <c r="K54" s="6">
        <f t="shared" si="4"/>
        <v>7.5349411274396259</v>
      </c>
      <c r="L54" s="2">
        <f t="shared" ref="L54:L117" si="6">(H54/H53-1)*100</f>
        <v>-4.243119266055051</v>
      </c>
    </row>
    <row r="55" spans="1:12" x14ac:dyDescent="0.25">
      <c r="A55">
        <v>1843</v>
      </c>
      <c r="B55" s="3">
        <v>30189</v>
      </c>
      <c r="C55" s="2">
        <f t="shared" si="1"/>
        <v>4.4855155227909949</v>
      </c>
      <c r="D55" s="4">
        <f t="shared" si="2"/>
        <v>28770.136066312105</v>
      </c>
      <c r="E55" s="5">
        <f t="shared" si="0"/>
        <v>10.315232898601442</v>
      </c>
      <c r="F55" s="5">
        <f>F54*(1+((1+(D55/D$2-1))^(1/COUNTA(D$2:D55))-1)/100)</f>
        <v>8.5757105852273252</v>
      </c>
      <c r="G55" s="5"/>
      <c r="H55" s="3">
        <v>1636</v>
      </c>
      <c r="I55" s="3">
        <f t="shared" si="5"/>
        <v>1947.8341605947364</v>
      </c>
      <c r="J55" s="6">
        <f t="shared" si="3"/>
        <v>7.4000095171626921</v>
      </c>
      <c r="K55" s="6">
        <f t="shared" si="4"/>
        <v>7.5744733474135275</v>
      </c>
      <c r="L55" s="2">
        <f t="shared" si="6"/>
        <v>-2.0359281437125731</v>
      </c>
    </row>
    <row r="56" spans="1:12" x14ac:dyDescent="0.25">
      <c r="A56">
        <v>1844</v>
      </c>
      <c r="B56" s="3">
        <v>32705</v>
      </c>
      <c r="C56" s="2">
        <f t="shared" si="1"/>
        <v>8.334161449534605</v>
      </c>
      <c r="D56" s="4">
        <f t="shared" si="2"/>
        <v>29786.267121070767</v>
      </c>
      <c r="E56" s="5">
        <f t="shared" si="0"/>
        <v>10.395283250395313</v>
      </c>
      <c r="F56" s="5">
        <f>F55*(1+((1+(D56/D$2-1))^(1/COUNTA(D$2:D56))-1)/100)</f>
        <v>8.5786834227325635</v>
      </c>
      <c r="G56" s="5"/>
      <c r="H56" s="3">
        <v>1814</v>
      </c>
      <c r="I56" s="3">
        <f t="shared" si="5"/>
        <v>2026.378659485976</v>
      </c>
      <c r="J56" s="6">
        <f t="shared" si="3"/>
        <v>7.5032896306750816</v>
      </c>
      <c r="K56" s="6">
        <f t="shared" si="4"/>
        <v>7.6140055673874283</v>
      </c>
      <c r="L56" s="2">
        <f t="shared" si="6"/>
        <v>10.880195599022002</v>
      </c>
    </row>
    <row r="57" spans="1:12" x14ac:dyDescent="0.25">
      <c r="A57">
        <v>1845</v>
      </c>
      <c r="B57" s="3">
        <v>34172</v>
      </c>
      <c r="C57" s="2">
        <f t="shared" si="1"/>
        <v>4.4855526677878066</v>
      </c>
      <c r="D57" s="4">
        <f t="shared" si="2"/>
        <v>30838.286859778127</v>
      </c>
      <c r="E57" s="5">
        <f t="shared" si="0"/>
        <v>10.439161874271509</v>
      </c>
      <c r="F57" s="5">
        <f>F56*(1+((1+(D57/D$2-1))^(1/COUNTA(D$2:D57))-1)/100)</f>
        <v>8.5816582910748398</v>
      </c>
      <c r="G57" s="5"/>
      <c r="H57" s="3">
        <v>1956</v>
      </c>
      <c r="I57" s="3">
        <f t="shared" si="5"/>
        <v>2108.0903881295635</v>
      </c>
      <c r="J57" s="6">
        <f t="shared" si="3"/>
        <v>7.5786568505947622</v>
      </c>
      <c r="K57" s="6">
        <f t="shared" si="4"/>
        <v>7.6535377873613291</v>
      </c>
      <c r="L57" s="2">
        <f t="shared" si="6"/>
        <v>7.8280044101433299</v>
      </c>
    </row>
    <row r="58" spans="1:12" x14ac:dyDescent="0.25">
      <c r="A58">
        <v>1846</v>
      </c>
      <c r="B58" s="3">
        <v>35435</v>
      </c>
      <c r="C58" s="2">
        <f t="shared" si="1"/>
        <v>3.6960084279527017</v>
      </c>
      <c r="D58" s="4">
        <f t="shared" si="2"/>
        <v>31927.462833139914</v>
      </c>
      <c r="E58" s="5">
        <f t="shared" si="0"/>
        <v>10.475455311244357</v>
      </c>
      <c r="F58" s="5">
        <f>F57*(1+((1+(D58/D$2-1))^(1/COUNTA(D$2:D58))-1)/100)</f>
        <v>8.5846351565528938</v>
      </c>
      <c r="G58" s="5"/>
      <c r="H58" s="3">
        <v>2062</v>
      </c>
      <c r="I58" s="3">
        <f t="shared" si="5"/>
        <v>2193.0970619536424</v>
      </c>
      <c r="J58" s="6">
        <f t="shared" si="3"/>
        <v>7.6314316645769056</v>
      </c>
      <c r="K58" s="6">
        <f t="shared" si="4"/>
        <v>7.6930700073352298</v>
      </c>
      <c r="L58" s="2">
        <f t="shared" si="6"/>
        <v>5.4192229038854789</v>
      </c>
    </row>
    <row r="59" spans="1:12" x14ac:dyDescent="0.25">
      <c r="A59">
        <v>1847</v>
      </c>
      <c r="B59" s="3">
        <v>37562</v>
      </c>
      <c r="C59" s="2">
        <f t="shared" si="1"/>
        <v>6.0025398617186365</v>
      </c>
      <c r="D59" s="4">
        <f t="shared" si="2"/>
        <v>33055.107360424387</v>
      </c>
      <c r="E59" s="5">
        <f t="shared" si="0"/>
        <v>10.533748180040883</v>
      </c>
      <c r="F59" s="5">
        <f>F58*(1+((1+(D59/D$2-1))^(1/COUNTA(D$2:D59))-1)/100)</f>
        <v>8.5876139872335084</v>
      </c>
      <c r="G59" s="5"/>
      <c r="H59" s="3">
        <v>2335</v>
      </c>
      <c r="I59" s="3">
        <f t="shared" si="5"/>
        <v>2281.5315463855218</v>
      </c>
      <c r="J59" s="6">
        <f t="shared" si="3"/>
        <v>7.755767170102998</v>
      </c>
      <c r="K59" s="6">
        <f t="shared" si="4"/>
        <v>7.7326022273091306</v>
      </c>
      <c r="L59" s="2">
        <f t="shared" si="6"/>
        <v>13.239573229873901</v>
      </c>
    </row>
    <row r="60" spans="1:12" x14ac:dyDescent="0.25">
      <c r="A60">
        <v>1848</v>
      </c>
      <c r="B60" s="3">
        <v>39849</v>
      </c>
      <c r="C60" s="2">
        <f t="shared" si="1"/>
        <v>6.0886001810340318</v>
      </c>
      <c r="D60" s="4">
        <f t="shared" si="2"/>
        <v>34222.579110641047</v>
      </c>
      <c r="E60" s="5">
        <f t="shared" si="0"/>
        <v>10.592852589800613</v>
      </c>
      <c r="F60" s="5">
        <f>F59*(1+((1+(D60/D$2-1))^(1/COUNTA(D$2:D60))-1)/100)</f>
        <v>8.5905947528314801</v>
      </c>
      <c r="G60" s="5"/>
      <c r="H60" s="3">
        <v>2373</v>
      </c>
      <c r="I60" s="3">
        <f t="shared" si="5"/>
        <v>2373.5320645203356</v>
      </c>
      <c r="J60" s="6">
        <f t="shared" si="3"/>
        <v>7.7719102564357634</v>
      </c>
      <c r="K60" s="6">
        <f t="shared" si="4"/>
        <v>7.7721344472830314</v>
      </c>
      <c r="L60" s="2">
        <f t="shared" si="6"/>
        <v>1.6274089935760072</v>
      </c>
    </row>
    <row r="61" spans="1:12" x14ac:dyDescent="0.25">
      <c r="A61">
        <v>1849</v>
      </c>
      <c r="B61" s="3">
        <v>40191</v>
      </c>
      <c r="C61" s="2">
        <f t="shared" si="1"/>
        <v>0.85823985545434578</v>
      </c>
      <c r="D61" s="4">
        <f t="shared" si="2"/>
        <v>35431.28473956493</v>
      </c>
      <c r="E61" s="5">
        <f t="shared" si="0"/>
        <v>10.601398368945096</v>
      </c>
      <c r="F61" s="5">
        <f>F60*(1+((1+(D61/D$2-1))^(1/COUNTA(D$2:D61))-1)/100)</f>
        <v>8.5935774245996086</v>
      </c>
      <c r="G61" s="5"/>
      <c r="H61" s="3">
        <v>2344</v>
      </c>
      <c r="I61" s="3">
        <f t="shared" si="5"/>
        <v>2469.2424131637317</v>
      </c>
      <c r="J61" s="6">
        <f t="shared" si="3"/>
        <v>7.759614150696903</v>
      </c>
      <c r="K61" s="6">
        <f t="shared" si="4"/>
        <v>7.8116666672569322</v>
      </c>
      <c r="L61" s="2">
        <f t="shared" si="6"/>
        <v>-1.2220817530552042</v>
      </c>
    </row>
    <row r="62" spans="1:12" x14ac:dyDescent="0.25">
      <c r="A62">
        <v>1850</v>
      </c>
      <c r="B62" s="3">
        <v>41781</v>
      </c>
      <c r="C62" s="2">
        <f t="shared" si="1"/>
        <v>3.9561095767709276</v>
      </c>
      <c r="D62" s="4">
        <f t="shared" si="2"/>
        <v>36682.680584578869</v>
      </c>
      <c r="E62" s="5">
        <f t="shared" si="0"/>
        <v>10.640196969721202</v>
      </c>
      <c r="F62" s="5">
        <f>F61*(1+((1+(D62/D$2-1))^(1/COUNTA(D$2:D62))-1)/100)</f>
        <v>8.5965619752277043</v>
      </c>
      <c r="G62" s="5"/>
      <c r="H62" s="3">
        <v>2537</v>
      </c>
      <c r="I62" s="3">
        <f t="shared" si="5"/>
        <v>2568.8121875862744</v>
      </c>
      <c r="J62" s="6">
        <f t="shared" si="3"/>
        <v>7.8387375595992816</v>
      </c>
      <c r="K62" s="6">
        <f t="shared" si="4"/>
        <v>7.8511988872308329</v>
      </c>
      <c r="L62" s="2">
        <f t="shared" si="6"/>
        <v>8.2337883959044298</v>
      </c>
    </row>
    <row r="63" spans="1:12" x14ac:dyDescent="0.25">
      <c r="A63">
        <v>1851</v>
      </c>
      <c r="B63" s="3">
        <v>45045</v>
      </c>
      <c r="C63" s="2">
        <f t="shared" si="1"/>
        <v>7.8121634235657433</v>
      </c>
      <c r="D63" s="4">
        <f t="shared" si="2"/>
        <v>37978.274419375812</v>
      </c>
      <c r="E63" s="5">
        <f t="shared" si="0"/>
        <v>10.71541726908554</v>
      </c>
      <c r="F63" s="5">
        <f>F62*(1+((1+(D63/D$2-1))^(1/COUNTA(D$2:D63))-1)/100)</f>
        <v>8.5995483787497484</v>
      </c>
      <c r="G63" s="5"/>
      <c r="H63" s="3">
        <v>2710</v>
      </c>
      <c r="I63" s="3">
        <f t="shared" si="5"/>
        <v>2672.3970153408441</v>
      </c>
      <c r="J63" s="6">
        <f t="shared" si="3"/>
        <v>7.9047039138737469</v>
      </c>
      <c r="K63" s="6">
        <f t="shared" si="4"/>
        <v>7.8907311072047337</v>
      </c>
      <c r="L63" s="2">
        <f t="shared" si="6"/>
        <v>6.8190776507686346</v>
      </c>
    </row>
    <row r="64" spans="1:12" x14ac:dyDescent="0.25">
      <c r="A64">
        <v>1852</v>
      </c>
      <c r="B64" s="3">
        <v>49099</v>
      </c>
      <c r="C64" s="2">
        <f t="shared" si="1"/>
        <v>8.999888999888995</v>
      </c>
      <c r="D64" s="4">
        <f t="shared" si="2"/>
        <v>39319.627270635407</v>
      </c>
      <c r="E64" s="5">
        <f t="shared" si="0"/>
        <v>10.801593946976432</v>
      </c>
      <c r="F64" s="5">
        <f>F63*(1+((1+(D64/D$2-1))^(1/COUNTA(D$2:D64))-1)/100)</f>
        <v>8.6025366104584275</v>
      </c>
      <c r="G64" s="5"/>
      <c r="H64" s="3">
        <v>2969</v>
      </c>
      <c r="I64" s="3">
        <f t="shared" si="5"/>
        <v>2780.1587995084965</v>
      </c>
      <c r="J64" s="6">
        <f t="shared" si="3"/>
        <v>7.9959804747637602</v>
      </c>
      <c r="K64" s="6">
        <f t="shared" si="4"/>
        <v>7.9302633271786345</v>
      </c>
      <c r="L64" s="2">
        <f t="shared" si="6"/>
        <v>9.5571955719557131</v>
      </c>
    </row>
    <row r="65" spans="1:12" x14ac:dyDescent="0.25">
      <c r="A65">
        <v>1853</v>
      </c>
      <c r="B65" s="3">
        <v>54360</v>
      </c>
      <c r="C65" s="2">
        <f t="shared" si="1"/>
        <v>10.715085846962257</v>
      </c>
      <c r="D65" s="4">
        <f t="shared" si="2"/>
        <v>40708.355298863658</v>
      </c>
      <c r="E65" s="5">
        <f t="shared" si="0"/>
        <v>10.903383868265079</v>
      </c>
      <c r="F65" s="5">
        <f>F64*(1+((1+(D65/D$2-1))^(1/COUNTA(D$2:D65))-1)/100)</f>
        <v>8.6055266468263447</v>
      </c>
      <c r="G65" s="5"/>
      <c r="H65" s="3">
        <v>3431</v>
      </c>
      <c r="I65" s="3">
        <f t="shared" si="5"/>
        <v>2892.2659717529705</v>
      </c>
      <c r="J65" s="6">
        <f t="shared" si="3"/>
        <v>8.1406070428584503</v>
      </c>
      <c r="K65" s="6">
        <f t="shared" si="4"/>
        <v>7.9697955471525352</v>
      </c>
      <c r="L65" s="2">
        <f t="shared" si="6"/>
        <v>15.560794880431118</v>
      </c>
    </row>
    <row r="66" spans="1:12" x14ac:dyDescent="0.25">
      <c r="A66">
        <v>1854</v>
      </c>
      <c r="B66" s="3">
        <v>56499</v>
      </c>
      <c r="C66" s="2">
        <f t="shared" si="1"/>
        <v>3.9348785871964775</v>
      </c>
      <c r="D66" s="4">
        <f t="shared" si="2"/>
        <v>42146.131745661922</v>
      </c>
      <c r="E66" s="5">
        <f t="shared" si="0"/>
        <v>10.941978217862857</v>
      </c>
      <c r="F66" s="5">
        <f>F65*(1+((1+(D66/D$2-1))^(1/COUNTA(D$2:D66))-1)/100)</f>
        <v>8.6085184654333133</v>
      </c>
      <c r="G66" s="5"/>
      <c r="H66" s="3">
        <v>3881</v>
      </c>
      <c r="I66" s="3">
        <f t="shared" si="5"/>
        <v>3008.8937555793709</v>
      </c>
      <c r="J66" s="6">
        <f t="shared" si="3"/>
        <v>8.2638481313689063</v>
      </c>
      <c r="K66" s="6">
        <f t="shared" si="4"/>
        <v>8.009327767126436</v>
      </c>
      <c r="L66" s="2">
        <f t="shared" si="6"/>
        <v>13.115709705625189</v>
      </c>
    </row>
    <row r="67" spans="1:12" x14ac:dyDescent="0.25">
      <c r="A67">
        <v>1855</v>
      </c>
      <c r="B67" s="3">
        <v>57065</v>
      </c>
      <c r="C67" s="2">
        <f t="shared" si="1"/>
        <v>1.0017876422591554</v>
      </c>
      <c r="D67" s="4">
        <f t="shared" si="2"/>
        <v>43634.688949771335</v>
      </c>
      <c r="E67" s="5">
        <f t="shared" ref="E67:E130" si="7">LN(B67)</f>
        <v>10.951946247987701</v>
      </c>
      <c r="F67" s="5">
        <f>F66*(1+((1+(D67/D$2-1))^(1/COUNTA(D$2:D67))-1)/100)</f>
        <v>8.6115120448991416</v>
      </c>
      <c r="G67" s="5"/>
      <c r="H67" s="3">
        <v>4046</v>
      </c>
      <c r="I67" s="3">
        <f t="shared" si="5"/>
        <v>3130.2244402084984</v>
      </c>
      <c r="J67" s="6">
        <f t="shared" si="3"/>
        <v>8.3054840177276912</v>
      </c>
      <c r="K67" s="6">
        <f t="shared" si="4"/>
        <v>8.0488599871003377</v>
      </c>
      <c r="L67" s="2">
        <f t="shared" si="6"/>
        <v>4.2514815769131742</v>
      </c>
    </row>
    <row r="68" spans="1:12" x14ac:dyDescent="0.25">
      <c r="A68">
        <v>1856</v>
      </c>
      <c r="B68" s="3">
        <v>59859</v>
      </c>
      <c r="C68" s="2">
        <f t="shared" ref="C68:C131" si="8">(B68/B67-1)*100</f>
        <v>4.8961710330325037</v>
      </c>
      <c r="D68" s="4">
        <f t="shared" ref="D68:D131" si="9">D67*(1+$B$229)</f>
        <v>45175.820434321897</v>
      </c>
      <c r="E68" s="5">
        <f t="shared" si="7"/>
        <v>10.99974707562064</v>
      </c>
      <c r="F68" s="5">
        <f>F67*(1+((1+(D68/D$2-1))^(1/COUNTA(D$2:D68))-1)/100)</f>
        <v>8.6145073648214545</v>
      </c>
      <c r="G68" s="5"/>
      <c r="H68" s="3">
        <v>4196</v>
      </c>
      <c r="I68" s="3">
        <f t="shared" si="5"/>
        <v>3256.4476654948944</v>
      </c>
      <c r="J68" s="6">
        <f t="shared" si="3"/>
        <v>8.341886969516187</v>
      </c>
      <c r="K68" s="6">
        <f t="shared" si="4"/>
        <v>8.0883922070742376</v>
      </c>
      <c r="L68" s="2">
        <f t="shared" si="6"/>
        <v>3.7073652990607942</v>
      </c>
    </row>
    <row r="69" spans="1:12" x14ac:dyDescent="0.25">
      <c r="A69">
        <v>1857</v>
      </c>
      <c r="B69" s="3">
        <v>60211</v>
      </c>
      <c r="C69" s="2">
        <f t="shared" si="8"/>
        <v>0.58804858083161271</v>
      </c>
      <c r="D69" s="4">
        <f t="shared" si="9"/>
        <v>46771.38306780094</v>
      </c>
      <c r="E69" s="5">
        <f t="shared" si="7"/>
        <v>11.005610338857361</v>
      </c>
      <c r="F69" s="5">
        <f>F68*(1+((1+(D69/D$2-1))^(1/COUNTA(D$2:D69))-1)/100)</f>
        <v>8.6175044057180834</v>
      </c>
      <c r="G69" s="5"/>
      <c r="H69" s="3">
        <v>4316</v>
      </c>
      <c r="I69" s="3">
        <f t="shared" si="5"/>
        <v>3387.7607183339237</v>
      </c>
      <c r="J69" s="6">
        <f t="shared" si="3"/>
        <v>8.3700843263780254</v>
      </c>
      <c r="K69" s="6">
        <f t="shared" si="4"/>
        <v>8.1279244270481392</v>
      </c>
      <c r="L69" s="2">
        <f t="shared" si="6"/>
        <v>2.8598665395614953</v>
      </c>
    </row>
    <row r="70" spans="1:12" x14ac:dyDescent="0.25">
      <c r="A70">
        <v>1858</v>
      </c>
      <c r="B70" s="3">
        <v>62087</v>
      </c>
      <c r="C70" s="2">
        <f t="shared" si="8"/>
        <v>3.1157097540316592</v>
      </c>
      <c r="D70" s="4">
        <f t="shared" si="9"/>
        <v>48423.299301344778</v>
      </c>
      <c r="E70" s="5">
        <f t="shared" si="7"/>
        <v>11.036291906232384</v>
      </c>
      <c r="F70" s="5">
        <f>F69*(1+((1+(D70/D$2-1))^(1/COUNTA(D$2:D70))-1)/100)</f>
        <v>8.6205031489736399</v>
      </c>
      <c r="G70" s="5"/>
      <c r="H70" s="3">
        <v>4068</v>
      </c>
      <c r="I70" s="3">
        <f t="shared" si="5"/>
        <v>3524.3688410211844</v>
      </c>
      <c r="J70" s="6">
        <f t="shared" si="3"/>
        <v>8.3109067571684498</v>
      </c>
      <c r="K70" s="6">
        <f t="shared" si="4"/>
        <v>8.1674566470220391</v>
      </c>
      <c r="L70" s="2">
        <f t="shared" si="6"/>
        <v>-5.7460611677479179</v>
      </c>
    </row>
    <row r="71" spans="1:12" x14ac:dyDescent="0.25">
      <c r="A71">
        <v>1859</v>
      </c>
      <c r="B71" s="3">
        <v>65276</v>
      </c>
      <c r="C71" s="2">
        <f t="shared" si="8"/>
        <v>5.1363409409377114</v>
      </c>
      <c r="D71" s="4">
        <f t="shared" si="9"/>
        <v>50133.559485049118</v>
      </c>
      <c r="E71" s="5">
        <f t="shared" si="7"/>
        <v>11.086379713250825</v>
      </c>
      <c r="F71" s="5">
        <f>F70*(1+((1+(D71/D$2-1))^(1/COUNTA(D$2:D71))-1)/100)</f>
        <v>8.6235035767899024</v>
      </c>
      <c r="G71" s="5"/>
      <c r="H71" s="3">
        <v>4287</v>
      </c>
      <c r="I71" s="3">
        <f t="shared" si="5"/>
        <v>3666.4855520462056</v>
      </c>
      <c r="J71" s="6">
        <f t="shared" si="3"/>
        <v>8.3633424665979774</v>
      </c>
      <c r="K71" s="6">
        <f t="shared" si="4"/>
        <v>8.2069888669959408</v>
      </c>
      <c r="L71" s="2">
        <f t="shared" si="6"/>
        <v>5.3834808259586975</v>
      </c>
    </row>
    <row r="72" spans="1:12" x14ac:dyDescent="0.25">
      <c r="A72">
        <v>1860</v>
      </c>
      <c r="B72" s="3">
        <v>68594</v>
      </c>
      <c r="C72" s="2">
        <f t="shared" si="8"/>
        <v>5.0830320485323766</v>
      </c>
      <c r="D72" s="4">
        <f t="shared" si="9"/>
        <v>51904.224266089172</v>
      </c>
      <c r="E72" s="5">
        <f t="shared" si="7"/>
        <v>11.135960346331965</v>
      </c>
      <c r="F72" s="5">
        <f>F71*(1+((1+(D72/D$2-1))^(1/COUNTA(D$2:D72))-1)/100)</f>
        <v>8.6265056721397091</v>
      </c>
      <c r="G72" s="5"/>
      <c r="H72" s="3">
        <v>4485</v>
      </c>
      <c r="I72" s="3">
        <f t="shared" si="5"/>
        <v>3814.3329798218374</v>
      </c>
      <c r="J72" s="6">
        <f t="shared" si="3"/>
        <v>8.4084937744928965</v>
      </c>
      <c r="K72" s="6">
        <f t="shared" si="4"/>
        <v>8.2465210869698407</v>
      </c>
      <c r="L72" s="2">
        <f t="shared" si="6"/>
        <v>4.618614415675304</v>
      </c>
    </row>
    <row r="73" spans="1:12" x14ac:dyDescent="0.25">
      <c r="A73">
        <v>1861</v>
      </c>
      <c r="B73" s="3">
        <v>68671</v>
      </c>
      <c r="C73" s="2">
        <f t="shared" si="8"/>
        <v>0.11225471615592397</v>
      </c>
      <c r="D73" s="4">
        <f t="shared" si="9"/>
        <v>53737.427071538812</v>
      </c>
      <c r="E73" s="5">
        <f t="shared" si="7"/>
        <v>11.137082263908574</v>
      </c>
      <c r="F73" s="5">
        <f>F72*(1+((1+(D73/D$2-1))^(1/COUNTA(D$2:D73))-1)/100)</f>
        <v>8.6295094187240426</v>
      </c>
      <c r="G73" s="5"/>
      <c r="H73" s="3">
        <v>4671</v>
      </c>
      <c r="I73" s="3">
        <f t="shared" si="5"/>
        <v>3968.142209870949</v>
      </c>
      <c r="J73" s="6">
        <f t="shared" si="3"/>
        <v>8.4491284605021075</v>
      </c>
      <c r="K73" s="6">
        <f t="shared" si="4"/>
        <v>8.2860533069437423</v>
      </c>
      <c r="L73" s="2">
        <f t="shared" si="6"/>
        <v>4.1471571906354532</v>
      </c>
    </row>
    <row r="74" spans="1:12" x14ac:dyDescent="0.25">
      <c r="A74">
        <v>1862</v>
      </c>
      <c r="B74" s="3">
        <v>72308</v>
      </c>
      <c r="C74" s="2">
        <f t="shared" si="8"/>
        <v>5.2962677112609491</v>
      </c>
      <c r="D74" s="4">
        <f t="shared" si="9"/>
        <v>55635.37667888034</v>
      </c>
      <c r="E74" s="5">
        <f t="shared" si="7"/>
        <v>11.188690052094746</v>
      </c>
      <c r="F74" s="5">
        <f>F73*(1+((1+(D74/D$2-1))^(1/COUNTA(D$2:D74))-1)/100)</f>
        <v>8.6325148009320731</v>
      </c>
      <c r="G74" s="5"/>
      <c r="H74" s="3">
        <v>5510</v>
      </c>
      <c r="I74" s="3">
        <f t="shared" si="5"/>
        <v>4128.1536460130919</v>
      </c>
      <c r="J74" s="6">
        <f t="shared" si="3"/>
        <v>8.6143199021469599</v>
      </c>
      <c r="K74" s="6">
        <f t="shared" si="4"/>
        <v>8.3255855269176422</v>
      </c>
      <c r="L74" s="2">
        <f t="shared" si="6"/>
        <v>17.961892528366509</v>
      </c>
    </row>
    <row r="75" spans="1:12" x14ac:dyDescent="0.25">
      <c r="A75">
        <v>1863</v>
      </c>
      <c r="B75" s="3">
        <v>78660</v>
      </c>
      <c r="C75" s="2">
        <f t="shared" si="8"/>
        <v>8.7846434696022602</v>
      </c>
      <c r="D75" s="4">
        <f t="shared" si="9"/>
        <v>57600.359877301926</v>
      </c>
      <c r="E75" s="5">
        <f t="shared" si="7"/>
        <v>11.2728900459858</v>
      </c>
      <c r="F75" s="5">
        <f>F74*(1+((1+(D75/D$2-1))^(1/COUNTA(D$2:D75))-1)/100)</f>
        <v>8.6355218038038934</v>
      </c>
      <c r="G75" s="5"/>
      <c r="H75" s="3">
        <v>7341</v>
      </c>
      <c r="I75" s="3">
        <f t="shared" si="5"/>
        <v>4294.6173861156576</v>
      </c>
      <c r="J75" s="6">
        <f t="shared" si="3"/>
        <v>8.9012303521107814</v>
      </c>
      <c r="K75" s="6">
        <f t="shared" si="4"/>
        <v>8.3651177468915439</v>
      </c>
      <c r="L75" s="2">
        <f t="shared" si="6"/>
        <v>33.230490018148814</v>
      </c>
    </row>
    <row r="76" spans="1:12" x14ac:dyDescent="0.25">
      <c r="A76">
        <v>1864</v>
      </c>
      <c r="B76" s="3">
        <v>83109</v>
      </c>
      <c r="C76" s="2">
        <f t="shared" si="8"/>
        <v>5.6559877955759008</v>
      </c>
      <c r="D76" s="4">
        <f t="shared" si="9"/>
        <v>59634.744222989306</v>
      </c>
      <c r="E76" s="5">
        <f t="shared" si="7"/>
        <v>11.327908278228264</v>
      </c>
      <c r="F76" s="5">
        <f>F75*(1+((1+(D76/D$2-1))^(1/COUNTA(D$2:D76))-1)/100)</f>
        <v>8.6385304129957454</v>
      </c>
      <c r="G76" s="5"/>
      <c r="H76" s="3">
        <v>9528</v>
      </c>
      <c r="I76" s="3">
        <f t="shared" si="5"/>
        <v>4467.7936129968339</v>
      </c>
      <c r="J76" s="6">
        <f t="shared" si="3"/>
        <v>9.1619901110351361</v>
      </c>
      <c r="K76" s="6">
        <f t="shared" si="4"/>
        <v>8.4046499668654437</v>
      </c>
      <c r="L76" s="2">
        <f t="shared" si="6"/>
        <v>29.791581528402133</v>
      </c>
    </row>
    <row r="77" spans="1:12" x14ac:dyDescent="0.25">
      <c r="A77">
        <v>1865</v>
      </c>
      <c r="B77" s="3">
        <v>80667</v>
      </c>
      <c r="C77" s="2">
        <f t="shared" si="8"/>
        <v>-2.93830993033245</v>
      </c>
      <c r="D77" s="4">
        <f t="shared" si="9"/>
        <v>61740.980891731509</v>
      </c>
      <c r="E77" s="5">
        <f t="shared" si="7"/>
        <v>11.298084848693581</v>
      </c>
      <c r="F77" s="5">
        <f>F76*(1+((1+(D77/D$2-1))^(1/COUNTA(D$2:D77))-1)/100)</f>
        <v>8.6415406147475338</v>
      </c>
      <c r="G77" s="5"/>
      <c r="H77" s="3">
        <v>9412</v>
      </c>
      <c r="I77" s="3">
        <f t="shared" si="5"/>
        <v>4647.9530010913368</v>
      </c>
      <c r="J77" s="6">
        <f t="shared" si="3"/>
        <v>9.1497407498472523</v>
      </c>
      <c r="K77" s="6">
        <f t="shared" si="4"/>
        <v>8.4441821868393454</v>
      </c>
      <c r="L77" s="2">
        <f t="shared" si="6"/>
        <v>-1.2174643157010889</v>
      </c>
    </row>
    <row r="78" spans="1:12" x14ac:dyDescent="0.25">
      <c r="A78">
        <v>1866</v>
      </c>
      <c r="B78" s="3">
        <v>82026</v>
      </c>
      <c r="C78" s="2">
        <f t="shared" si="8"/>
        <v>1.6847037822157684</v>
      </c>
      <c r="D78" s="4">
        <f t="shared" si="9"/>
        <v>63921.607632277592</v>
      </c>
      <c r="E78" s="5">
        <f t="shared" si="7"/>
        <v>11.314791549160047</v>
      </c>
      <c r="F78" s="5">
        <f>F77*(1+((1+(D78/D$2-1))^(1/COUNTA(D$2:D78))-1)/100)</f>
        <v>8.6445523958524504</v>
      </c>
      <c r="G78" s="5"/>
      <c r="H78" s="3">
        <v>9153</v>
      </c>
      <c r="I78" s="3">
        <f t="shared" si="5"/>
        <v>4835.3771395145395</v>
      </c>
      <c r="J78" s="6">
        <f t="shared" si="3"/>
        <v>9.1218369733847791</v>
      </c>
      <c r="K78" s="6">
        <f t="shared" si="4"/>
        <v>8.4837144068132471</v>
      </c>
      <c r="L78" s="2">
        <f t="shared" si="6"/>
        <v>-2.7518062048448755</v>
      </c>
    </row>
    <row r="79" spans="1:12" x14ac:dyDescent="0.25">
      <c r="A79">
        <v>1867</v>
      </c>
      <c r="B79" s="3">
        <v>86869</v>
      </c>
      <c r="C79" s="2">
        <f t="shared" si="8"/>
        <v>5.9042254894789536</v>
      </c>
      <c r="D79" s="4">
        <f t="shared" si="9"/>
        <v>66179.251824002873</v>
      </c>
      <c r="E79" s="5">
        <f t="shared" si="7"/>
        <v>11.372156515733812</v>
      </c>
      <c r="F79" s="5">
        <f>F78*(1+((1+(D79/D$2-1))^(1/COUNTA(D$2:D79))-1)/100)</f>
        <v>8.6475657436285562</v>
      </c>
      <c r="G79" s="5"/>
      <c r="H79" s="3">
        <v>8865</v>
      </c>
      <c r="I79" s="3">
        <f t="shared" si="5"/>
        <v>5030.35897218625</v>
      </c>
      <c r="J79" s="6">
        <f t="shared" si="3"/>
        <v>9.089866218508309</v>
      </c>
      <c r="K79" s="6">
        <f t="shared" si="4"/>
        <v>8.523246626787147</v>
      </c>
      <c r="L79" s="2">
        <f t="shared" si="6"/>
        <v>-3.1465093411996103</v>
      </c>
    </row>
    <row r="80" spans="1:12" x14ac:dyDescent="0.25">
      <c r="A80">
        <v>1868</v>
      </c>
      <c r="B80" s="3">
        <v>90212</v>
      </c>
      <c r="C80" s="2">
        <f t="shared" si="8"/>
        <v>3.8483233374391412</v>
      </c>
      <c r="D80" s="4">
        <f t="shared" si="9"/>
        <v>68516.633642568704</v>
      </c>
      <c r="E80" s="5">
        <f t="shared" si="7"/>
        <v>11.409917734895998</v>
      </c>
      <c r="F80" s="5">
        <f>F79*(1+((1+(D80/D$2-1))^(1/COUNTA(D$2:D80))-1)/100)</f>
        <v>8.6505806458921555</v>
      </c>
      <c r="G80" s="5"/>
      <c r="H80" s="3">
        <v>8680</v>
      </c>
      <c r="I80" s="3">
        <f t="shared" si="5"/>
        <v>5233.2032557020402</v>
      </c>
      <c r="J80" s="6">
        <f t="shared" si="3"/>
        <v>9.0687768076543964</v>
      </c>
      <c r="K80" s="6">
        <f t="shared" si="4"/>
        <v>8.5627788467610486</v>
      </c>
      <c r="L80" s="2">
        <f t="shared" si="6"/>
        <v>-2.0868584320360983</v>
      </c>
    </row>
    <row r="81" spans="1:12" x14ac:dyDescent="0.25">
      <c r="A81">
        <v>1869</v>
      </c>
      <c r="B81" s="3">
        <v>94998</v>
      </c>
      <c r="C81" s="2">
        <f t="shared" si="8"/>
        <v>5.3052808938943929</v>
      </c>
      <c r="D81" s="4">
        <f t="shared" si="9"/>
        <v>70936.569337390072</v>
      </c>
      <c r="E81" s="5">
        <f t="shared" si="7"/>
        <v>11.46161111772949</v>
      </c>
      <c r="F81" s="5">
        <f>F80*(1+((1+(D81/D$2-1))^(1/COUNTA(D$2:D81))-1)/100)</f>
        <v>8.6535970909328395</v>
      </c>
      <c r="G81" s="5"/>
      <c r="H81" s="3">
        <v>8591</v>
      </c>
      <c r="I81" s="3">
        <f t="shared" si="5"/>
        <v>5444.2270356677927</v>
      </c>
      <c r="J81" s="6">
        <f t="shared" si="3"/>
        <v>9.0584704226380559</v>
      </c>
      <c r="K81" s="6">
        <f t="shared" si="4"/>
        <v>8.6023110667349485</v>
      </c>
      <c r="L81" s="2">
        <f t="shared" si="6"/>
        <v>-1.025345622119811</v>
      </c>
    </row>
    <row r="82" spans="1:12" x14ac:dyDescent="0.25">
      <c r="A82">
        <v>1870</v>
      </c>
      <c r="B82" s="3">
        <v>94758</v>
      </c>
      <c r="C82" s="2">
        <f t="shared" si="8"/>
        <v>-0.25263689761889641</v>
      </c>
      <c r="D82" s="4">
        <f t="shared" si="9"/>
        <v>73441.974624859839</v>
      </c>
      <c r="E82" s="5">
        <f t="shared" si="7"/>
        <v>11.459081552098109</v>
      </c>
      <c r="F82" s="5">
        <f>F81*(1+((1+(D82/D$2-1))^(1/COUNTA(D$2:D82))-1)/100)</f>
        <v>8.656615067490069</v>
      </c>
      <c r="G82" s="5"/>
      <c r="H82" s="3">
        <v>8153</v>
      </c>
      <c r="I82" s="3">
        <f t="shared" si="5"/>
        <v>5663.7601422419684</v>
      </c>
      <c r="J82" s="6">
        <f t="shared" si="3"/>
        <v>9.006141236662911</v>
      </c>
      <c r="K82" s="6">
        <f t="shared" si="4"/>
        <v>8.6418432867088502</v>
      </c>
      <c r="L82" s="2">
        <f t="shared" si="6"/>
        <v>-5.0983587475264773</v>
      </c>
    </row>
    <row r="83" spans="1:12" x14ac:dyDescent="0.25">
      <c r="A83">
        <v>1871</v>
      </c>
      <c r="B83" s="3">
        <v>94450</v>
      </c>
      <c r="C83" s="2">
        <f t="shared" si="8"/>
        <v>-0.32503851917515814</v>
      </c>
      <c r="D83" s="4">
        <f t="shared" si="9"/>
        <v>76035.868201418227</v>
      </c>
      <c r="E83" s="5">
        <f t="shared" si="7"/>
        <v>11.455825872929656</v>
      </c>
      <c r="F83" s="5">
        <f>F82*(1+((1+(D83/D$2-1))^(1/COUNTA(D$2:D83))-1)/100)</f>
        <v>8.6596345647311921</v>
      </c>
      <c r="G83" s="5"/>
      <c r="H83" s="3">
        <v>8025</v>
      </c>
      <c r="I83" s="3">
        <f t="shared" si="5"/>
        <v>5892.1457056601303</v>
      </c>
      <c r="J83" s="6">
        <f t="shared" si="3"/>
        <v>8.9903169479982168</v>
      </c>
      <c r="K83" s="6">
        <f t="shared" si="4"/>
        <v>8.68137550668275</v>
      </c>
      <c r="L83" s="2">
        <f t="shared" si="6"/>
        <v>-1.5699742426100838</v>
      </c>
    </row>
    <row r="84" spans="1:12" x14ac:dyDescent="0.25">
      <c r="A84">
        <v>1872</v>
      </c>
      <c r="B84" s="3">
        <v>113082</v>
      </c>
      <c r="C84" s="2">
        <f t="shared" si="8"/>
        <v>19.726839597670718</v>
      </c>
      <c r="D84" s="4">
        <f t="shared" si="9"/>
        <v>78721.375380700105</v>
      </c>
      <c r="E84" s="5">
        <f t="shared" si="7"/>
        <v>11.635868498244683</v>
      </c>
      <c r="F84" s="5">
        <f>F83*(1+((1+(D84/D$2-1))^(1/COUNTA(D$2:D84))-1)/100)</f>
        <v>8.6626555722307863</v>
      </c>
      <c r="G84" s="5"/>
      <c r="H84" s="3">
        <v>9358</v>
      </c>
      <c r="I84" s="3">
        <f t="shared" si="5"/>
        <v>6129.7406925474825</v>
      </c>
      <c r="J84" s="6">
        <f t="shared" si="3"/>
        <v>9.1439868714261614</v>
      </c>
      <c r="K84" s="6">
        <f t="shared" si="4"/>
        <v>8.7209077266566517</v>
      </c>
      <c r="L84" s="2">
        <f t="shared" si="6"/>
        <v>16.610591900311533</v>
      </c>
    </row>
    <row r="85" spans="1:12" x14ac:dyDescent="0.25">
      <c r="A85">
        <v>1873</v>
      </c>
      <c r="B85" s="3">
        <v>113376</v>
      </c>
      <c r="C85" s="2">
        <f t="shared" si="8"/>
        <v>0.25998832705469432</v>
      </c>
      <c r="D85" s="4">
        <f t="shared" si="9"/>
        <v>81501.731859142616</v>
      </c>
      <c r="E85" s="5">
        <f t="shared" si="7"/>
        <v>11.638465007665198</v>
      </c>
      <c r="F85" s="5">
        <f>F84*(1+((1+(D85/D$2-1))^(1/COUNTA(D$2:D85))-1)/100)</f>
        <v>8.6656780799512276</v>
      </c>
      <c r="G85" s="5"/>
      <c r="H85" s="3">
        <v>9300</v>
      </c>
      <c r="I85" s="3">
        <f t="shared" si="5"/>
        <v>6376.9164638576931</v>
      </c>
      <c r="J85" s="6">
        <f t="shared" si="3"/>
        <v>9.1377696791413481</v>
      </c>
      <c r="K85" s="6">
        <f t="shared" si="4"/>
        <v>8.7604399466305516</v>
      </c>
      <c r="L85" s="2">
        <f t="shared" si="6"/>
        <v>-0.61979055353708068</v>
      </c>
    </row>
    <row r="86" spans="1:12" x14ac:dyDescent="0.25">
      <c r="A86">
        <v>1874</v>
      </c>
      <c r="B86" s="3">
        <v>108530</v>
      </c>
      <c r="C86" s="2">
        <f t="shared" si="8"/>
        <v>-4.2742732147897256</v>
      </c>
      <c r="D86" s="4">
        <f t="shared" si="9"/>
        <v>84380.287614590037</v>
      </c>
      <c r="E86" s="5">
        <f t="shared" si="7"/>
        <v>11.594781911440061</v>
      </c>
      <c r="F86" s="5">
        <f>F85*(1+((1+(D86/D$2-1))^(1/COUNTA(D$2:D86))-1)/100)</f>
        <v>8.668702078224408</v>
      </c>
      <c r="G86" s="5"/>
      <c r="H86" s="3">
        <v>8645</v>
      </c>
      <c r="I86" s="3">
        <f t="shared" si="5"/>
        <v>6634.0593553100462</v>
      </c>
      <c r="J86" s="6">
        <f t="shared" si="3"/>
        <v>9.0647363981173914</v>
      </c>
      <c r="K86" s="6">
        <f t="shared" si="4"/>
        <v>8.7999721666044532</v>
      </c>
      <c r="L86" s="2">
        <f t="shared" si="6"/>
        <v>-7.043010752688172</v>
      </c>
    </row>
    <row r="87" spans="1:12" x14ac:dyDescent="0.25">
      <c r="A87">
        <v>1875</v>
      </c>
      <c r="B87" s="3">
        <v>110962</v>
      </c>
      <c r="C87" s="2">
        <f t="shared" si="8"/>
        <v>2.2408550631161983</v>
      </c>
      <c r="D87" s="4">
        <f t="shared" si="9"/>
        <v>87360.510942593348</v>
      </c>
      <c r="E87" s="5">
        <f t="shared" si="7"/>
        <v>11.616943079339611</v>
      </c>
      <c r="F87" s="5">
        <f>F86*(1+((1+(D87/D$2-1))^(1/COUNTA(D$2:D87))-1)/100)</f>
        <v>8.6717275577345188</v>
      </c>
      <c r="G87" s="5"/>
      <c r="H87" s="3">
        <v>8467</v>
      </c>
      <c r="I87" s="3">
        <f t="shared" si="5"/>
        <v>6901.5712812321526</v>
      </c>
      <c r="J87" s="6">
        <f t="shared" si="3"/>
        <v>9.0439315336422776</v>
      </c>
      <c r="K87" s="6">
        <f t="shared" si="4"/>
        <v>8.8395043865783531</v>
      </c>
      <c r="L87" s="2">
        <f t="shared" si="6"/>
        <v>-2.058993637941009</v>
      </c>
    </row>
    <row r="88" spans="1:12" x14ac:dyDescent="0.25">
      <c r="A88">
        <v>1876</v>
      </c>
      <c r="B88" s="3">
        <v>118329</v>
      </c>
      <c r="C88" s="2">
        <f t="shared" si="8"/>
        <v>6.6392098195778626</v>
      </c>
      <c r="D88" s="4">
        <f t="shared" si="9"/>
        <v>90445.992635267598</v>
      </c>
      <c r="E88" s="5">
        <f t="shared" si="7"/>
        <v>11.681224159400616</v>
      </c>
      <c r="F88" s="5">
        <f>F87*(1+((1+(D88/D$2-1))^(1/COUNTA(D$2:D88))-1)/100)</f>
        <v>8.6747545095018186</v>
      </c>
      <c r="G88" s="5"/>
      <c r="H88" s="3">
        <v>8682</v>
      </c>
      <c r="I88" s="3">
        <f t="shared" si="5"/>
        <v>7179.8703627520263</v>
      </c>
      <c r="J88" s="6">
        <f t="shared" si="3"/>
        <v>9.0690071958595393</v>
      </c>
      <c r="K88" s="6">
        <f t="shared" si="4"/>
        <v>8.8790366065522548</v>
      </c>
      <c r="L88" s="2">
        <f t="shared" si="6"/>
        <v>2.5392701074760771</v>
      </c>
    </row>
    <row r="89" spans="1:12" x14ac:dyDescent="0.25">
      <c r="A89">
        <v>1877</v>
      </c>
      <c r="B89" s="3">
        <v>127195</v>
      </c>
      <c r="C89" s="2">
        <f t="shared" si="8"/>
        <v>7.4926687456160268</v>
      </c>
      <c r="D89" s="4">
        <f t="shared" si="9"/>
        <v>93640.450307742183</v>
      </c>
      <c r="E89" s="5">
        <f t="shared" si="7"/>
        <v>11.753476620939471</v>
      </c>
      <c r="F89" s="5">
        <f>F88*(1+((1+(D89/D$2-1))^(1/COUNTA(D$2:D89))-1)/100)</f>
        <v>8.6777829248673299</v>
      </c>
      <c r="G89" s="5"/>
      <c r="H89" s="3">
        <v>9186</v>
      </c>
      <c r="I89" s="3">
        <f t="shared" si="5"/>
        <v>7469.3915813213889</v>
      </c>
      <c r="J89" s="6">
        <f t="shared" si="3"/>
        <v>9.1254358648857394</v>
      </c>
      <c r="K89" s="6">
        <f t="shared" si="4"/>
        <v>8.9185688265261547</v>
      </c>
      <c r="L89" s="2">
        <f t="shared" si="6"/>
        <v>5.8051140290255709</v>
      </c>
    </row>
    <row r="90" spans="1:12" x14ac:dyDescent="0.25">
      <c r="A90">
        <v>1878</v>
      </c>
      <c r="B90" s="3">
        <v>133680</v>
      </c>
      <c r="C90" s="2">
        <f t="shared" si="8"/>
        <v>5.0984708518416522</v>
      </c>
      <c r="D90" s="4">
        <f t="shared" si="9"/>
        <v>96947.732877416842</v>
      </c>
      <c r="E90" s="5">
        <f t="shared" si="7"/>
        <v>11.803204163269275</v>
      </c>
      <c r="F90" s="5">
        <f>F89*(1+((1+(D90/D$2-1))^(1/COUNTA(D$2:D90))-1)/100)</f>
        <v>8.680812795478392</v>
      </c>
      <c r="G90" s="5"/>
      <c r="H90" s="3">
        <v>9067</v>
      </c>
      <c r="I90" s="3">
        <f t="shared" si="5"/>
        <v>7770.587458591659</v>
      </c>
      <c r="J90" s="6">
        <f t="shared" si="3"/>
        <v>9.1123967276460558</v>
      </c>
      <c r="K90" s="6">
        <f t="shared" si="4"/>
        <v>8.9581010465000563</v>
      </c>
      <c r="L90" s="2">
        <f t="shared" si="6"/>
        <v>-1.2954495972131497</v>
      </c>
    </row>
    <row r="91" spans="1:12" x14ac:dyDescent="0.25">
      <c r="A91">
        <v>1879</v>
      </c>
      <c r="B91" s="3">
        <v>147057</v>
      </c>
      <c r="C91" s="2">
        <f t="shared" si="8"/>
        <v>10.006732495511672</v>
      </c>
      <c r="D91" s="4">
        <f t="shared" si="9"/>
        <v>100371.82520142017</v>
      </c>
      <c r="E91" s="5">
        <f t="shared" si="7"/>
        <v>11.898575545705333</v>
      </c>
      <c r="F91" s="5">
        <f>F90*(1+((1+(D91/D$2-1))^(1/COUNTA(D$2:D91))-1)/100)</f>
        <v>8.683844113275029</v>
      </c>
      <c r="G91" s="5"/>
      <c r="H91" s="3">
        <v>9683</v>
      </c>
      <c r="I91" s="3">
        <f t="shared" si="5"/>
        <v>8083.9287637052712</v>
      </c>
      <c r="J91" s="6">
        <f t="shared" si="3"/>
        <v>9.1781270496115308</v>
      </c>
      <c r="K91" s="6">
        <f t="shared" si="4"/>
        <v>8.997633266473958</v>
      </c>
      <c r="L91" s="2">
        <f t="shared" si="6"/>
        <v>6.7938678725046886</v>
      </c>
    </row>
    <row r="92" spans="1:12" x14ac:dyDescent="0.25">
      <c r="A92">
        <v>1880</v>
      </c>
      <c r="B92" s="3">
        <v>172474</v>
      </c>
      <c r="C92" s="2">
        <f t="shared" si="8"/>
        <v>17.283774318801548</v>
      </c>
      <c r="D92" s="4">
        <f t="shared" si="9"/>
        <v>103916.85287785843</v>
      </c>
      <c r="E92" s="5">
        <f t="shared" si="7"/>
        <v>12.05800177945577</v>
      </c>
      <c r="F92" s="5">
        <f>F91*(1+((1+(D92/D$2-1))^(1/COUNTA(D$2:D92))-1)/100)</f>
        <v>8.6868768704770503</v>
      </c>
      <c r="G92" s="5"/>
      <c r="H92" s="3">
        <v>11942</v>
      </c>
      <c r="I92" s="3">
        <f t="shared" si="5"/>
        <v>8409.9052491078255</v>
      </c>
      <c r="J92" s="6">
        <f t="shared" si="3"/>
        <v>9.3878168771069372</v>
      </c>
      <c r="K92" s="6">
        <f t="shared" si="4"/>
        <v>9.0371654864478579</v>
      </c>
      <c r="L92" s="2">
        <f t="shared" si="6"/>
        <v>23.329546628111132</v>
      </c>
    </row>
    <row r="93" spans="1:12" x14ac:dyDescent="0.25">
      <c r="A93">
        <v>1881</v>
      </c>
      <c r="B93" s="3">
        <v>171935</v>
      </c>
      <c r="C93" s="2">
        <f t="shared" si="8"/>
        <v>-0.31251087120377496</v>
      </c>
      <c r="D93" s="4">
        <f t="shared" si="9"/>
        <v>107587.08721663938</v>
      </c>
      <c r="E93" s="5">
        <f t="shared" si="7"/>
        <v>12.054871777394009</v>
      </c>
      <c r="F93" s="5">
        <f>F92*(1+((1+(D93/D$2-1))^(1/COUNTA(D$2:D93))-1)/100)</f>
        <v>8.689911059571866</v>
      </c>
      <c r="G93" s="5"/>
      <c r="H93" s="3">
        <v>11838</v>
      </c>
      <c r="I93" s="3">
        <f t="shared" si="5"/>
        <v>8749.0264160311381</v>
      </c>
      <c r="J93" s="6">
        <f t="shared" si="3"/>
        <v>9.3790699752506708</v>
      </c>
      <c r="K93" s="6">
        <f t="shared" si="4"/>
        <v>9.0766977064217595</v>
      </c>
      <c r="L93" s="2">
        <f t="shared" si="6"/>
        <v>-0.87087590018422034</v>
      </c>
    </row>
    <row r="94" spans="1:12" x14ac:dyDescent="0.25">
      <c r="A94">
        <v>1882</v>
      </c>
      <c r="B94" s="3">
        <v>191309</v>
      </c>
      <c r="C94" s="2">
        <f t="shared" si="8"/>
        <v>11.268211824235896</v>
      </c>
      <c r="D94" s="4">
        <f t="shared" si="9"/>
        <v>111386.95038586037</v>
      </c>
      <c r="E94" s="5">
        <f t="shared" si="7"/>
        <v>12.161645200845475</v>
      </c>
      <c r="F94" s="5">
        <f>F93*(1+((1+(D94/D$2-1))^(1/COUNTA(D$2:D94))-1)/100)</f>
        <v>8.6929466733029557</v>
      </c>
      <c r="G94" s="5"/>
      <c r="H94" s="3">
        <v>13446</v>
      </c>
      <c r="I94" s="3">
        <f t="shared" si="5"/>
        <v>9101.8223108436414</v>
      </c>
      <c r="J94" s="6">
        <f t="shared" si="3"/>
        <v>9.5064369430289819</v>
      </c>
      <c r="K94" s="6">
        <f t="shared" si="4"/>
        <v>9.1162299263956594</v>
      </c>
      <c r="L94" s="2">
        <f t="shared" si="6"/>
        <v>13.583375570197664</v>
      </c>
    </row>
    <row r="95" spans="1:12" x14ac:dyDescent="0.25">
      <c r="A95">
        <v>1883</v>
      </c>
      <c r="B95" s="3">
        <v>184207</v>
      </c>
      <c r="C95" s="2">
        <f t="shared" si="8"/>
        <v>-3.7123188140652075</v>
      </c>
      <c r="D95" s="4">
        <f t="shared" si="9"/>
        <v>115321.02073996153</v>
      </c>
      <c r="E95" s="5">
        <f t="shared" si="7"/>
        <v>12.123815404252833</v>
      </c>
      <c r="F95" s="5">
        <f>F94*(1+((1+(D95/D$2-1))^(1/COUNTA(D$2:D95))-1)/100)</f>
        <v>8.6959837046589481</v>
      </c>
      <c r="G95" s="5"/>
      <c r="H95" s="3">
        <v>12506</v>
      </c>
      <c r="I95" s="3">
        <f t="shared" si="5"/>
        <v>9468.8443535128372</v>
      </c>
      <c r="J95" s="6">
        <f t="shared" si="3"/>
        <v>9.4339638081272437</v>
      </c>
      <c r="K95" s="6">
        <f t="shared" si="4"/>
        <v>9.1557621463695611</v>
      </c>
      <c r="L95" s="2">
        <f t="shared" si="6"/>
        <v>-6.990926669641528</v>
      </c>
    </row>
    <row r="96" spans="1:12" x14ac:dyDescent="0.25">
      <c r="A96">
        <v>1884</v>
      </c>
      <c r="B96" s="3">
        <v>188250</v>
      </c>
      <c r="C96" s="2">
        <f t="shared" si="8"/>
        <v>2.1948134435716415</v>
      </c>
      <c r="D96" s="4">
        <f t="shared" si="9"/>
        <v>119394.03833606369</v>
      </c>
      <c r="E96" s="5">
        <f t="shared" si="7"/>
        <v>12.14552614566214</v>
      </c>
      <c r="F96" s="5">
        <f>F95*(1+((1+(D96/D$2-1))^(1/COUNTA(D$2:D96))-1)/100)</f>
        <v>8.69902214686328</v>
      </c>
      <c r="G96" s="5"/>
      <c r="H96" s="3">
        <v>12226</v>
      </c>
      <c r="I96" s="3">
        <f t="shared" si="5"/>
        <v>9850.6661994746737</v>
      </c>
      <c r="J96" s="6">
        <f t="shared" si="3"/>
        <v>9.4113201105886706</v>
      </c>
      <c r="K96" s="6">
        <f t="shared" si="4"/>
        <v>9.195294366343461</v>
      </c>
      <c r="L96" s="2">
        <f t="shared" si="6"/>
        <v>-2.2389253158483946</v>
      </c>
    </row>
    <row r="97" spans="1:14" x14ac:dyDescent="0.25">
      <c r="A97">
        <v>1885</v>
      </c>
      <c r="B97" s="3">
        <v>192454</v>
      </c>
      <c r="C97" s="2">
        <f t="shared" si="8"/>
        <v>2.2332005312085013</v>
      </c>
      <c r="D97" s="4">
        <f t="shared" si="9"/>
        <v>123610.91064513761</v>
      </c>
      <c r="E97" s="5">
        <f t="shared" si="7"/>
        <v>12.167612443115276</v>
      </c>
      <c r="F97" s="5">
        <f>F96*(1+((1+(D97/D$2-1))^(1/COUNTA(D$2:D97))-1)/100)</f>
        <v>8.7020619933643975</v>
      </c>
      <c r="G97" s="5"/>
      <c r="H97" s="3">
        <v>12186</v>
      </c>
      <c r="I97" s="3">
        <f t="shared" si="5"/>
        <v>10247.884636256977</v>
      </c>
      <c r="J97" s="6">
        <f t="shared" si="3"/>
        <v>9.4080430308084395</v>
      </c>
      <c r="K97" s="6">
        <f t="shared" si="4"/>
        <v>9.2348265863173626</v>
      </c>
      <c r="L97" s="2">
        <f t="shared" si="6"/>
        <v>-0.32717160150499414</v>
      </c>
    </row>
    <row r="98" spans="1:14" x14ac:dyDescent="0.25">
      <c r="A98">
        <v>1886</v>
      </c>
      <c r="B98" s="3">
        <v>212015</v>
      </c>
      <c r="C98" s="2">
        <f t="shared" si="8"/>
        <v>10.16398723850893</v>
      </c>
      <c r="D98" s="4">
        <f t="shared" si="9"/>
        <v>127976.71846488572</v>
      </c>
      <c r="E98" s="5">
        <f t="shared" si="7"/>
        <v>12.264412305868134</v>
      </c>
      <c r="F98" s="5">
        <f>F97*(1+((1+(D98/D$2-1))^(1/COUNTA(D$2:D98))-1)/100)</f>
        <v>8.7051032378264477</v>
      </c>
      <c r="G98" s="5"/>
      <c r="H98" s="3">
        <v>13422</v>
      </c>
      <c r="I98" s="3">
        <f t="shared" si="5"/>
        <v>10661.120516258316</v>
      </c>
      <c r="J98" s="6">
        <f t="shared" si="3"/>
        <v>9.5046504307181845</v>
      </c>
      <c r="K98" s="6">
        <f t="shared" si="4"/>
        <v>9.2743588062912625</v>
      </c>
      <c r="L98" s="2">
        <f t="shared" si="6"/>
        <v>10.142786804529781</v>
      </c>
    </row>
    <row r="99" spans="1:14" x14ac:dyDescent="0.25">
      <c r="A99">
        <v>1887</v>
      </c>
      <c r="B99" s="3">
        <v>218490</v>
      </c>
      <c r="C99" s="2">
        <f t="shared" si="8"/>
        <v>3.0540291960474475</v>
      </c>
      <c r="D99" s="4">
        <f t="shared" si="9"/>
        <v>132496.7220414606</v>
      </c>
      <c r="E99" s="5">
        <f t="shared" si="7"/>
        <v>12.29449552588007</v>
      </c>
      <c r="F99" s="5">
        <f>F98*(1+((1+(D99/D$2-1))^(1/COUNTA(D$2:D99))-1)/100)</f>
        <v>8.7081458741204685</v>
      </c>
      <c r="G99" s="5"/>
      <c r="H99" s="3">
        <v>13838</v>
      </c>
      <c r="I99" s="3">
        <f t="shared" si="5"/>
        <v>11091.019727140285</v>
      </c>
      <c r="J99" s="6">
        <f t="shared" si="3"/>
        <v>9.535173710058757</v>
      </c>
      <c r="K99" s="6">
        <f t="shared" si="4"/>
        <v>9.3138910262651642</v>
      </c>
      <c r="L99" s="2">
        <f t="shared" si="6"/>
        <v>3.0993890627328158</v>
      </c>
    </row>
    <row r="100" spans="1:14" x14ac:dyDescent="0.25">
      <c r="A100">
        <v>1888</v>
      </c>
      <c r="B100" s="3">
        <v>212295</v>
      </c>
      <c r="C100" s="2">
        <f t="shared" si="8"/>
        <v>-2.835370039818752</v>
      </c>
      <c r="D100" s="4">
        <f t="shared" si="9"/>
        <v>137176.3674073962</v>
      </c>
      <c r="E100" s="5">
        <f t="shared" si="7"/>
        <v>12.265732095836048</v>
      </c>
      <c r="F100" s="5">
        <f>F99*(1+((1+(D100/D$2-1))^(1/COUNTA(D$2:D100))-1)/100)</f>
        <v>8.7111898963160073</v>
      </c>
      <c r="G100" s="5"/>
      <c r="H100" s="3">
        <v>13659</v>
      </c>
      <c r="I100" s="3">
        <f t="shared" si="5"/>
        <v>11538.254201349886</v>
      </c>
      <c r="J100" s="6">
        <f t="shared" si="3"/>
        <v>9.5221539240028914</v>
      </c>
      <c r="K100" s="6">
        <f t="shared" si="4"/>
        <v>9.3534232462390641</v>
      </c>
      <c r="L100" s="2">
        <f t="shared" si="6"/>
        <v>-1.2935395288336426</v>
      </c>
    </row>
    <row r="101" spans="1:14" x14ac:dyDescent="0.25">
      <c r="A101">
        <v>1889</v>
      </c>
      <c r="B101" s="3">
        <v>225659</v>
      </c>
      <c r="C101" s="2">
        <f t="shared" si="8"/>
        <v>6.2950140135189292</v>
      </c>
      <c r="D101" s="4">
        <f t="shared" si="9"/>
        <v>142021.29294338817</v>
      </c>
      <c r="E101" s="5">
        <f t="shared" si="7"/>
        <v>12.32678028923708</v>
      </c>
      <c r="F101" s="5">
        <f>F100*(1+((1+(D101/D$2-1))^(1/COUNTA(D$2:D101))-1)/100)</f>
        <v>8.7142352986731648</v>
      </c>
      <c r="G101" s="5"/>
      <c r="H101" s="3">
        <v>14549</v>
      </c>
      <c r="I101" s="3">
        <f t="shared" si="5"/>
        <v>12003.522966349907</v>
      </c>
      <c r="J101" s="6">
        <f t="shared" si="3"/>
        <v>9.5852775417153886</v>
      </c>
      <c r="K101" s="6">
        <f t="shared" si="4"/>
        <v>9.3929554662129657</v>
      </c>
      <c r="L101" s="2">
        <f t="shared" si="6"/>
        <v>6.5158503550772462</v>
      </c>
    </row>
    <row r="102" spans="1:14" x14ac:dyDescent="0.25">
      <c r="A102">
        <v>1890</v>
      </c>
      <c r="B102" s="3">
        <v>230545</v>
      </c>
      <c r="C102" s="2">
        <f t="shared" si="8"/>
        <v>2.1652138846666835</v>
      </c>
      <c r="D102" s="4">
        <f t="shared" si="9"/>
        <v>147037.33617182926</v>
      </c>
      <c r="E102" s="5">
        <f t="shared" si="7"/>
        <v>12.348201350130106</v>
      </c>
      <c r="F102" s="5">
        <f>F101*(1+((1+(D102/D$2-1))^(1/COUNTA(D$2:D102))-1)/100)</f>
        <v>8.7172820756350369</v>
      </c>
      <c r="G102" s="5"/>
      <c r="H102" s="3">
        <v>14513</v>
      </c>
      <c r="I102" s="3">
        <f t="shared" si="5"/>
        <v>12487.553237198821</v>
      </c>
      <c r="J102" s="6">
        <f t="shared" si="3"/>
        <v>9.5828000784703633</v>
      </c>
      <c r="K102" s="6">
        <f t="shared" si="4"/>
        <v>9.4324876861868656</v>
      </c>
      <c r="L102" s="2">
        <f t="shared" si="6"/>
        <v>-0.24743968657640059</v>
      </c>
    </row>
    <row r="103" spans="1:14" x14ac:dyDescent="0.25">
      <c r="A103">
        <v>1891</v>
      </c>
      <c r="B103" s="3">
        <v>247493</v>
      </c>
      <c r="C103" s="2">
        <f t="shared" si="8"/>
        <v>7.3512763234943268</v>
      </c>
      <c r="D103" s="4">
        <f t="shared" si="9"/>
        <v>152230.54079028545</v>
      </c>
      <c r="E103" s="5">
        <f t="shared" si="7"/>
        <v>12.419137577762632</v>
      </c>
      <c r="F103" s="5">
        <f>F102*(1+((1+(D103/D$2-1))^(1/COUNTA(D$2:D103))-1)/100)</f>
        <v>8.7203302218205181</v>
      </c>
      <c r="G103" s="5"/>
      <c r="H103" s="3">
        <v>15560</v>
      </c>
      <c r="I103" s="3">
        <f t="shared" si="5"/>
        <v>12991.101553187887</v>
      </c>
      <c r="J103" s="6">
        <f t="shared" si="3"/>
        <v>9.6524587977323826</v>
      </c>
      <c r="K103" s="6">
        <f t="shared" si="4"/>
        <v>9.4720199061607673</v>
      </c>
      <c r="L103" s="2">
        <f t="shared" si="6"/>
        <v>7.214221732240067</v>
      </c>
    </row>
    <row r="104" spans="1:14" x14ac:dyDescent="0.25">
      <c r="A104">
        <v>1892</v>
      </c>
      <c r="B104" s="3">
        <v>252421</v>
      </c>
      <c r="C104" s="2">
        <f t="shared" si="8"/>
        <v>1.9911674269575297</v>
      </c>
      <c r="D104" s="4">
        <f t="shared" si="9"/>
        <v>157607.16395338692</v>
      </c>
      <c r="E104" s="5">
        <f t="shared" si="7"/>
        <v>12.438853607455991</v>
      </c>
      <c r="F104" s="5">
        <f>F103*(1+((1+(D104/D$2-1))^(1/COUNTA(D$2:D104))-1)/100)</f>
        <v>8.7233797320174666</v>
      </c>
      <c r="G104" s="5"/>
      <c r="H104" s="3">
        <v>15673</v>
      </c>
      <c r="I104" s="3">
        <f t="shared" si="5"/>
        <v>13514.954960312029</v>
      </c>
      <c r="J104" s="6">
        <f t="shared" si="3"/>
        <v>9.6596947656540681</v>
      </c>
      <c r="K104" s="6">
        <f t="shared" si="4"/>
        <v>9.5115521261346672</v>
      </c>
      <c r="L104" s="2">
        <f t="shared" si="6"/>
        <v>0.72622107969151362</v>
      </c>
    </row>
    <row r="105" spans="1:14" x14ac:dyDescent="0.25">
      <c r="A105">
        <v>1893</v>
      </c>
      <c r="B105" s="3">
        <v>244052</v>
      </c>
      <c r="C105" s="2">
        <f t="shared" si="8"/>
        <v>-3.315492768034356</v>
      </c>
      <c r="D105" s="4">
        <f t="shared" si="9"/>
        <v>163173.68381190786</v>
      </c>
      <c r="E105" s="5">
        <f t="shared" si="7"/>
        <v>12.405136596323715</v>
      </c>
      <c r="F105" s="5">
        <f>F104*(1+((1+(D105/D$2-1))^(1/COUNTA(D$2:D105))-1)/100)</f>
        <v>8.7264306011761903</v>
      </c>
      <c r="G105" s="5"/>
      <c r="H105" s="3">
        <v>15203</v>
      </c>
      <c r="I105" s="3">
        <f t="shared" si="5"/>
        <v>14059.932241422686</v>
      </c>
      <c r="J105" s="6">
        <f t="shared" si="3"/>
        <v>9.6292480557808364</v>
      </c>
      <c r="K105" s="6">
        <f t="shared" si="4"/>
        <v>9.5510843461085688</v>
      </c>
      <c r="L105" s="2">
        <f t="shared" si="6"/>
        <v>-2.9987877241115291</v>
      </c>
    </row>
    <row r="106" spans="1:14" x14ac:dyDescent="0.25">
      <c r="A106">
        <v>1894</v>
      </c>
      <c r="B106" s="3">
        <v>230942</v>
      </c>
      <c r="C106" s="2">
        <f t="shared" si="8"/>
        <v>-5.3718060085555575</v>
      </c>
      <c r="D106" s="4">
        <f t="shared" si="9"/>
        <v>168936.80731811881</v>
      </c>
      <c r="E106" s="5">
        <f t="shared" si="7"/>
        <v>12.349921875726423</v>
      </c>
      <c r="F106" s="5">
        <f>F105*(1+((1+(D106/D$2-1))^(1/COUNTA(D$2:D106))-1)/100)</f>
        <v>8.7294828244032434</v>
      </c>
      <c r="G106" s="5"/>
      <c r="H106" s="3">
        <v>13623</v>
      </c>
      <c r="I106" s="3">
        <f t="shared" si="5"/>
        <v>14626.885195985378</v>
      </c>
      <c r="J106" s="6">
        <f t="shared" si="3"/>
        <v>9.5195148197660604</v>
      </c>
      <c r="K106" s="6">
        <f t="shared" si="4"/>
        <v>9.5906165660824687</v>
      </c>
      <c r="L106" s="2">
        <f t="shared" si="6"/>
        <v>-10.392685654147204</v>
      </c>
    </row>
    <row r="107" spans="1:14" x14ac:dyDescent="0.25">
      <c r="A107">
        <v>1895</v>
      </c>
      <c r="B107" s="3">
        <v>266467</v>
      </c>
      <c r="C107" s="2">
        <f t="shared" si="8"/>
        <v>15.382650189225</v>
      </c>
      <c r="D107" s="4">
        <f t="shared" si="9"/>
        <v>174903.47830681549</v>
      </c>
      <c r="E107" s="5">
        <f t="shared" si="7"/>
        <v>12.493005687528672</v>
      </c>
      <c r="F107" s="5">
        <f>F106*(1+((1+(D107/D$2-1))^(1/COUNTA(D$2:D107))-1)/100)</f>
        <v>8.7325363969555276</v>
      </c>
      <c r="G107" s="5"/>
      <c r="H107" s="3">
        <v>15476</v>
      </c>
      <c r="I107" s="3">
        <f t="shared" si="5"/>
        <v>15216.699971442225</v>
      </c>
      <c r="J107" s="6">
        <f t="shared" si="3"/>
        <v>9.6470457158204042</v>
      </c>
      <c r="K107" s="6">
        <f t="shared" si="4"/>
        <v>9.6301487860563704</v>
      </c>
      <c r="L107" s="2">
        <f t="shared" si="6"/>
        <v>13.601996623357548</v>
      </c>
    </row>
    <row r="108" spans="1:14" x14ac:dyDescent="0.25">
      <c r="A108">
        <v>1896</v>
      </c>
      <c r="B108" s="3">
        <v>262393</v>
      </c>
      <c r="C108" s="2">
        <f t="shared" si="8"/>
        <v>-1.5288947599515157</v>
      </c>
      <c r="D108" s="4">
        <f t="shared" si="9"/>
        <v>181080.88586176158</v>
      </c>
      <c r="E108" s="5">
        <f t="shared" si="7"/>
        <v>12.47759865886697</v>
      </c>
      <c r="F108" s="5">
        <f>F107*(1+((1+(D108/D$2-1))^(1/COUNTA(D$2:D108))-1)/100)</f>
        <v>8.7355913142346466</v>
      </c>
      <c r="G108" s="5"/>
      <c r="H108" s="3">
        <v>15294</v>
      </c>
      <c r="I108" s="3">
        <f t="shared" si="5"/>
        <v>15830.298448260364</v>
      </c>
      <c r="J108" s="6">
        <f t="shared" si="3"/>
        <v>9.6352158736041709</v>
      </c>
      <c r="K108" s="6">
        <f t="shared" si="4"/>
        <v>9.669681006030272</v>
      </c>
      <c r="L108" s="2">
        <f t="shared" si="6"/>
        <v>-1.1760144740243006</v>
      </c>
    </row>
    <row r="109" spans="1:14" x14ac:dyDescent="0.25">
      <c r="A109">
        <v>1897</v>
      </c>
      <c r="B109" s="3">
        <v>277417</v>
      </c>
      <c r="C109" s="2">
        <f t="shared" si="8"/>
        <v>5.7257625012862468</v>
      </c>
      <c r="D109" s="4">
        <f t="shared" si="9"/>
        <v>187476.47297762506</v>
      </c>
      <c r="E109" s="5">
        <f t="shared" si="7"/>
        <v>12.53327706833047</v>
      </c>
      <c r="F109" s="5">
        <f>F108*(1+((1+(D109/D$2-1))^(1/COUNTA(D$2:D109))-1)/100)</f>
        <v>8.7386475717815486</v>
      </c>
      <c r="G109" s="5"/>
      <c r="H109" s="3">
        <v>15924</v>
      </c>
      <c r="I109" s="3">
        <f t="shared" si="5"/>
        <v>16468.639680831075</v>
      </c>
      <c r="J109" s="6">
        <f t="shared" si="3"/>
        <v>9.6755826841202079</v>
      </c>
      <c r="K109" s="6">
        <f t="shared" si="4"/>
        <v>9.7092132260041719</v>
      </c>
      <c r="L109" s="2">
        <f t="shared" si="6"/>
        <v>4.119262455865047</v>
      </c>
    </row>
    <row r="110" spans="1:14" x14ac:dyDescent="0.25">
      <c r="A110">
        <v>1898</v>
      </c>
      <c r="B110" s="3">
        <v>285172</v>
      </c>
      <c r="C110" s="2">
        <f t="shared" si="8"/>
        <v>2.7954307054001815</v>
      </c>
      <c r="D110" s="4">
        <f t="shared" si="9"/>
        <v>194097.94552784532</v>
      </c>
      <c r="E110" s="5">
        <f t="shared" si="7"/>
        <v>12.560847785984535</v>
      </c>
      <c r="F110" s="5">
        <f>F109*(1+((1+(D110/D$2-1))^(1/COUNTA(D$2:D110))-1)/100)</f>
        <v>8.7417051652713962</v>
      </c>
      <c r="G110" s="5"/>
      <c r="H110" s="3">
        <v>16580</v>
      </c>
      <c r="I110" s="3">
        <f t="shared" si="5"/>
        <v>17132.721396471745</v>
      </c>
      <c r="J110" s="6">
        <f t="shared" si="3"/>
        <v>9.7159524286892864</v>
      </c>
      <c r="K110" s="6">
        <f t="shared" si="4"/>
        <v>9.7487454459780736</v>
      </c>
      <c r="L110" s="2">
        <f t="shared" si="6"/>
        <v>4.1195679477518121</v>
      </c>
    </row>
    <row r="111" spans="1:14" x14ac:dyDescent="0.25">
      <c r="A111">
        <v>1899</v>
      </c>
      <c r="B111" s="3">
        <v>313405</v>
      </c>
      <c r="C111" s="2">
        <f t="shared" si="8"/>
        <v>9.9003408469274579</v>
      </c>
      <c r="D111" s="4">
        <f t="shared" si="9"/>
        <v>200953.28154923595</v>
      </c>
      <c r="E111" s="5">
        <f t="shared" si="7"/>
        <v>12.655251562829122</v>
      </c>
      <c r="F111" s="5">
        <f>F110*(1+((1+(D111/D$2-1))^(1/COUNTA(D$2:D111))-1)/100)</f>
        <v>8.7447640905086796</v>
      </c>
      <c r="G111" s="5"/>
      <c r="H111" s="3">
        <v>18513</v>
      </c>
      <c r="I111" s="3">
        <f t="shared" si="5"/>
        <v>17823.581554873632</v>
      </c>
      <c r="J111" s="6">
        <f t="shared" si="3"/>
        <v>9.8262284669891766</v>
      </c>
      <c r="K111" s="6">
        <f t="shared" si="4"/>
        <v>9.7882776659519735</v>
      </c>
      <c r="L111" s="2">
        <f t="shared" si="6"/>
        <v>11.658624849215915</v>
      </c>
    </row>
    <row r="112" spans="1:14" x14ac:dyDescent="0.25">
      <c r="A112">
        <v>1900</v>
      </c>
      <c r="B112" s="3">
        <v>319874</v>
      </c>
      <c r="C112" s="2">
        <f t="shared" si="8"/>
        <v>2.0641023595666885</v>
      </c>
      <c r="D112" s="4">
        <f t="shared" si="9"/>
        <v>208050.74085450973</v>
      </c>
      <c r="E112" s="5">
        <f t="shared" si="7"/>
        <v>12.675682447236023</v>
      </c>
      <c r="F112" s="5">
        <f>F111*(1+((1+(D112/D$2-1))^(1/COUNTA(D$2:D112))-1)/100)</f>
        <v>8.7478243434225451</v>
      </c>
      <c r="G112" s="5"/>
      <c r="H112" s="3">
        <v>19290</v>
      </c>
      <c r="I112" s="3">
        <f t="shared" si="5"/>
        <v>18542.29997043281</v>
      </c>
      <c r="J112" s="6">
        <f t="shared" si="3"/>
        <v>9.867342105899775</v>
      </c>
      <c r="K112" s="6">
        <f t="shared" si="4"/>
        <v>9.8278098859258751</v>
      </c>
      <c r="L112" s="2">
        <f t="shared" si="6"/>
        <v>4.1970507211148922</v>
      </c>
      <c r="M112">
        <f>(H112/H52-1)</f>
        <v>10.15028901734104</v>
      </c>
      <c r="N112">
        <f>(1+M112)^(1/COUNTA(H52:H112))-1</f>
        <v>4.0324017557663794E-2</v>
      </c>
    </row>
    <row r="113" spans="1:12" x14ac:dyDescent="0.25">
      <c r="A113">
        <v>1901</v>
      </c>
      <c r="B113" s="3">
        <v>356749</v>
      </c>
      <c r="C113" s="2">
        <f t="shared" si="8"/>
        <v>11.527976640802319</v>
      </c>
      <c r="D113" s="4">
        <f t="shared" si="9"/>
        <v>215398.8749843082</v>
      </c>
      <c r="E113" s="5">
        <f t="shared" si="7"/>
        <v>12.784787732251763</v>
      </c>
      <c r="F113" s="5">
        <f>F112*(1+((1+(D113/D$2-1))^(1/COUNTA(D$2:D113))-1)/100)</f>
        <v>8.7508859200623341</v>
      </c>
      <c r="G113" s="5"/>
      <c r="H113">
        <v>21632</v>
      </c>
      <c r="L113" s="2">
        <f t="shared" si="6"/>
        <v>12.141005702436502</v>
      </c>
    </row>
    <row r="114" spans="1:12" x14ac:dyDescent="0.25">
      <c r="A114">
        <v>1902</v>
      </c>
      <c r="B114" s="3">
        <v>360636</v>
      </c>
      <c r="C114" s="2">
        <f t="shared" si="8"/>
        <v>1.0895615684977322</v>
      </c>
      <c r="D114" s="4">
        <f t="shared" si="9"/>
        <v>223006.53751072637</v>
      </c>
      <c r="E114" s="5">
        <f t="shared" si="7"/>
        <v>12.79562441837896</v>
      </c>
      <c r="F114" s="5">
        <f>F113*(1+((1+(D114/D$2-1))^(1/COUNTA(D$2:D114))-1)/100)</f>
        <v>8.7539488165933221</v>
      </c>
      <c r="G114" s="5"/>
      <c r="H114">
        <v>22196</v>
      </c>
      <c r="L114" s="2">
        <f t="shared" si="6"/>
        <v>2.6072485207100593</v>
      </c>
    </row>
    <row r="115" spans="1:12" x14ac:dyDescent="0.25">
      <c r="A115">
        <v>1903</v>
      </c>
      <c r="B115" s="3">
        <v>384225</v>
      </c>
      <c r="C115" s="2">
        <f t="shared" si="8"/>
        <v>6.540944331680687</v>
      </c>
      <c r="D115" s="4">
        <f t="shared" si="9"/>
        <v>230882.89470474704</v>
      </c>
      <c r="E115" s="5">
        <f t="shared" si="7"/>
        <v>12.858983597475513</v>
      </c>
      <c r="F115" s="5">
        <f>F114*(1+((1+(D115/D$2-1))^(1/COUNTA(D$2:D115))-1)/100)</f>
        <v>8.7570130292926418</v>
      </c>
      <c r="G115" s="5"/>
      <c r="H115">
        <v>24262</v>
      </c>
      <c r="L115" s="2">
        <f t="shared" si="6"/>
        <v>9.3079834204361056</v>
      </c>
    </row>
    <row r="116" spans="1:12" x14ac:dyDescent="0.25">
      <c r="A116">
        <v>1904</v>
      </c>
      <c r="B116" s="3">
        <v>364978</v>
      </c>
      <c r="C116" s="2">
        <f t="shared" si="8"/>
        <v>-5.0093044440106755</v>
      </c>
      <c r="D116" s="4">
        <f t="shared" si="9"/>
        <v>239037.43658043796</v>
      </c>
      <c r="E116" s="5">
        <f t="shared" si="7"/>
        <v>12.807592356775476</v>
      </c>
      <c r="F116" s="5">
        <f>F115*(1+((1+(D116/D$2-1))^(1/COUNTA(D$2:D116))-1)/100)</f>
        <v>8.7600785545453874</v>
      </c>
      <c r="G116" s="5"/>
      <c r="H116">
        <v>23256</v>
      </c>
      <c r="L116" s="2">
        <f t="shared" si="6"/>
        <v>-4.1464017805621918</v>
      </c>
    </row>
    <row r="117" spans="1:12" x14ac:dyDescent="0.25">
      <c r="A117">
        <v>1905</v>
      </c>
      <c r="B117" s="3">
        <v>402148</v>
      </c>
      <c r="C117" s="2">
        <f t="shared" si="8"/>
        <v>10.184175484549751</v>
      </c>
      <c r="D117" s="4">
        <f t="shared" si="9"/>
        <v>247479.98832921815</v>
      </c>
      <c r="E117" s="5">
        <f t="shared" si="7"/>
        <v>12.904575459051168</v>
      </c>
      <c r="F117" s="5">
        <f>F116*(1+((1+(D117/D$2-1))^(1/COUNTA(D$2:D117))-1)/100)</f>
        <v>8.7631453888408775</v>
      </c>
      <c r="G117" s="5"/>
      <c r="H117">
        <v>25618</v>
      </c>
      <c r="L117" s="2">
        <f t="shared" si="6"/>
        <v>10.156518747850019</v>
      </c>
    </row>
    <row r="118" spans="1:12" x14ac:dyDescent="0.25">
      <c r="A118">
        <v>1906</v>
      </c>
      <c r="B118" s="3">
        <v>457753</v>
      </c>
      <c r="C118" s="2">
        <f t="shared" si="8"/>
        <v>13.8269990152879</v>
      </c>
      <c r="D118" s="4">
        <f t="shared" si="9"/>
        <v>256220.72215797077</v>
      </c>
      <c r="E118" s="5">
        <f t="shared" si="7"/>
        <v>13.034085016311021</v>
      </c>
      <c r="F118" s="5">
        <f>F117*(1+((1+(D118/D$2-1))^(1/COUNTA(D$2:D118))-1)/100)</f>
        <v>8.7662135287690983</v>
      </c>
      <c r="G118" s="5"/>
      <c r="H118">
        <v>30133</v>
      </c>
      <c r="L118" s="2">
        <f t="shared" ref="L118:L181" si="10">(H118/H117-1)*100</f>
        <v>17.624326645327514</v>
      </c>
    </row>
    <row r="119" spans="1:12" x14ac:dyDescent="0.25">
      <c r="A119">
        <v>1907</v>
      </c>
      <c r="B119" s="3">
        <v>449193</v>
      </c>
      <c r="C119" s="2">
        <f t="shared" si="8"/>
        <v>-1.8700041288642555</v>
      </c>
      <c r="D119" s="4">
        <f t="shared" si="9"/>
        <v>265270.16954526561</v>
      </c>
      <c r="E119" s="5">
        <f t="shared" si="7"/>
        <v>13.015207918465878</v>
      </c>
      <c r="F119" s="5">
        <f>F118*(1+((1+(D119/D$2-1))^(1/COUNTA(D$2:D119))-1)/100)</f>
        <v>8.7692829710172688</v>
      </c>
      <c r="G119" s="5"/>
      <c r="H119">
        <v>30869</v>
      </c>
      <c r="L119" s="2">
        <f t="shared" si="10"/>
        <v>2.4425048949656469</v>
      </c>
    </row>
    <row r="120" spans="1:12" x14ac:dyDescent="0.25">
      <c r="A120">
        <v>1908</v>
      </c>
      <c r="B120" s="3">
        <v>390035</v>
      </c>
      <c r="C120" s="2">
        <f t="shared" si="8"/>
        <v>-13.16984013553194</v>
      </c>
      <c r="D120" s="4">
        <f t="shared" si="9"/>
        <v>274639.23393045855</v>
      </c>
      <c r="E120" s="5">
        <f t="shared" si="7"/>
        <v>12.873991757668858</v>
      </c>
      <c r="F120" s="5">
        <f>F119*(1+((1+(D120/D$2-1))^(1/COUNTA(D$2:D120))-1)/100)</f>
        <v>8.7723537123665825</v>
      </c>
      <c r="G120" s="5"/>
      <c r="H120">
        <v>26234</v>
      </c>
      <c r="L120" s="2">
        <f t="shared" si="10"/>
        <v>-15.015063656095107</v>
      </c>
    </row>
    <row r="121" spans="1:12" x14ac:dyDescent="0.25">
      <c r="A121">
        <v>1909</v>
      </c>
      <c r="B121" s="3">
        <v>454861</v>
      </c>
      <c r="C121" s="2">
        <f t="shared" si="8"/>
        <v>16.620559693360846</v>
      </c>
      <c r="D121" s="4">
        <f t="shared" si="9"/>
        <v>284339.20385095675</v>
      </c>
      <c r="E121" s="5">
        <f t="shared" si="7"/>
        <v>13.027747156754641</v>
      </c>
      <c r="F121" s="5">
        <f>F120*(1+((1+(D121/D$2-1))^(1/COUNTA(D$2:D121))-1)/100)</f>
        <v>8.7754257496890578</v>
      </c>
      <c r="G121" s="5"/>
      <c r="H121">
        <v>30640</v>
      </c>
      <c r="L121" s="2">
        <f t="shared" si="10"/>
        <v>16.794998856445844</v>
      </c>
    </row>
    <row r="122" spans="1:12" x14ac:dyDescent="0.25">
      <c r="A122">
        <v>1910</v>
      </c>
      <c r="B122" s="3">
        <v>450817</v>
      </c>
      <c r="C122" s="2">
        <f t="shared" si="8"/>
        <v>-0.88906281259549802</v>
      </c>
      <c r="D122" s="4">
        <f t="shared" si="9"/>
        <v>294381.76654347818</v>
      </c>
      <c r="E122" s="5">
        <f t="shared" si="7"/>
        <v>13.018816771173196</v>
      </c>
      <c r="F122" s="5">
        <f>F121*(1+((1+(D122/D$2-1))^(1/COUNTA(D$2:D122))-1)/100)</f>
        <v>8.7784990799445346</v>
      </c>
      <c r="G122" s="5"/>
      <c r="H122">
        <v>31609</v>
      </c>
      <c r="L122" s="2">
        <f t="shared" si="10"/>
        <v>3.1625326370757101</v>
      </c>
    </row>
    <row r="123" spans="1:12" x14ac:dyDescent="0.25">
      <c r="A123">
        <v>1911</v>
      </c>
      <c r="B123" s="3">
        <v>465967</v>
      </c>
      <c r="C123" s="2">
        <f t="shared" si="8"/>
        <v>3.3605653735329311</v>
      </c>
      <c r="D123" s="4">
        <f t="shared" si="9"/>
        <v>304779.02202569344</v>
      </c>
      <c r="E123" s="5">
        <f t="shared" si="7"/>
        <v>13.051870095149606</v>
      </c>
      <c r="F123" s="5">
        <f>F122*(1+((1+(D123/D$2-1))^(1/COUNTA(D$2:D123))-1)/100)</f>
        <v>8.7815737001777876</v>
      </c>
      <c r="G123" s="5"/>
      <c r="H123">
        <v>32597</v>
      </c>
      <c r="L123" s="2">
        <f t="shared" si="10"/>
        <v>3.1256920497326757</v>
      </c>
    </row>
    <row r="124" spans="1:12" x14ac:dyDescent="0.25">
      <c r="A124">
        <v>1912</v>
      </c>
      <c r="B124" s="3">
        <v>488273</v>
      </c>
      <c r="C124" s="2">
        <f t="shared" si="8"/>
        <v>4.7870342749593897</v>
      </c>
      <c r="D124" s="4">
        <f t="shared" si="9"/>
        <v>315543.49767521647</v>
      </c>
      <c r="E124" s="5">
        <f t="shared" si="7"/>
        <v>13.098629954644274</v>
      </c>
      <c r="F124" s="5">
        <f>F123*(1+((1+(D124/D$2-1))^(1/COUNTA(D$2:D124))-1)/100)</f>
        <v>8.7846496075157638</v>
      </c>
      <c r="G124" s="5"/>
      <c r="H124">
        <v>34991</v>
      </c>
      <c r="L124" s="2">
        <f t="shared" si="10"/>
        <v>7.3442341319753357</v>
      </c>
    </row>
    <row r="125" spans="1:12" x14ac:dyDescent="0.25">
      <c r="A125">
        <v>1913</v>
      </c>
      <c r="B125" s="3">
        <v>507625</v>
      </c>
      <c r="C125" s="2">
        <f t="shared" si="8"/>
        <v>3.9633565648725222</v>
      </c>
      <c r="D125" s="4">
        <f t="shared" si="9"/>
        <v>326688.16332350986</v>
      </c>
      <c r="E125" s="5">
        <f t="shared" si="7"/>
        <v>13.137498264988599</v>
      </c>
      <c r="F125" s="5">
        <f>F124*(1+((1+(D125/D$2-1))^(1/COUNTA(D$2:D125))-1)/100)</f>
        <v>8.7877267991649237</v>
      </c>
      <c r="G125" s="5"/>
      <c r="H125">
        <v>36716</v>
      </c>
      <c r="L125" s="2">
        <f t="shared" si="10"/>
        <v>4.9298391014832355</v>
      </c>
    </row>
    <row r="126" spans="1:12" x14ac:dyDescent="0.25">
      <c r="A126">
        <v>1914</v>
      </c>
      <c r="B126" s="3">
        <v>467488</v>
      </c>
      <c r="C126" s="2">
        <f t="shared" si="8"/>
        <v>-7.9068209800541744</v>
      </c>
      <c r="D126" s="4">
        <f t="shared" si="9"/>
        <v>338226.446882891</v>
      </c>
      <c r="E126" s="5">
        <f t="shared" si="7"/>
        <v>13.05512895893224</v>
      </c>
      <c r="F126" s="5">
        <f>F125*(1+((1+(D126/D$2-1))^(1/COUNTA(D$2:D126))-1)/100)</f>
        <v>8.7908052724086936</v>
      </c>
      <c r="G126" s="5"/>
      <c r="H126">
        <v>34275</v>
      </c>
      <c r="L126" s="2">
        <f t="shared" si="10"/>
        <v>-6.6483277045429778</v>
      </c>
    </row>
    <row r="127" spans="1:12" x14ac:dyDescent="0.25">
      <c r="A127">
        <v>1915</v>
      </c>
      <c r="B127" s="3">
        <v>479930</v>
      </c>
      <c r="C127" s="2">
        <f t="shared" si="8"/>
        <v>2.661458689848728</v>
      </c>
      <c r="D127" s="4">
        <f t="shared" si="9"/>
        <v>350172.25052546797</v>
      </c>
      <c r="E127" s="5">
        <f t="shared" si="7"/>
        <v>13.081395538916025</v>
      </c>
      <c r="F127" s="5">
        <f>F126*(1+((1+(D127/D$2-1))^(1/COUNTA(D$2:D127))-1)/100)</f>
        <v>8.793885024605018</v>
      </c>
      <c r="G127" s="5"/>
      <c r="H127">
        <v>36021</v>
      </c>
      <c r="L127" s="2">
        <f t="shared" si="10"/>
        <v>5.0940919037199217</v>
      </c>
    </row>
    <row r="128" spans="1:12" x14ac:dyDescent="0.25">
      <c r="A128">
        <v>1916</v>
      </c>
      <c r="B128" s="3">
        <v>546817</v>
      </c>
      <c r="C128" s="2">
        <f t="shared" si="8"/>
        <v>13.936824120184198</v>
      </c>
      <c r="D128" s="4">
        <f t="shared" si="9"/>
        <v>362539.96743349818</v>
      </c>
      <c r="E128" s="5">
        <f t="shared" si="7"/>
        <v>13.211869473326702</v>
      </c>
      <c r="F128" s="5">
        <f>F127*(1+((1+(D128/D$2-1))^(1/COUNTA(D$2:D128))-1)/100)</f>
        <v>8.7969660531840077</v>
      </c>
      <c r="G128" s="5"/>
      <c r="H128">
        <v>44694</v>
      </c>
      <c r="L128" s="2">
        <f t="shared" si="10"/>
        <v>24.077621387523941</v>
      </c>
    </row>
    <row r="129" spans="1:12" x14ac:dyDescent="0.25">
      <c r="A129">
        <v>1917</v>
      </c>
      <c r="B129" s="3">
        <v>531780</v>
      </c>
      <c r="C129" s="2">
        <f t="shared" si="8"/>
        <v>-2.7499145052183871</v>
      </c>
      <c r="D129" s="4">
        <f t="shared" si="9"/>
        <v>375344.49914135231</v>
      </c>
      <c r="E129" s="5">
        <f t="shared" si="7"/>
        <v>13.183985148960499</v>
      </c>
      <c r="F129" s="5">
        <f>F128*(1+((1+(D129/D$2-1))^(1/COUNTA(D$2:D129))-1)/100)</f>
        <v>8.8000483556456839</v>
      </c>
      <c r="G129" s="5"/>
      <c r="H129">
        <v>52051</v>
      </c>
      <c r="L129" s="2">
        <f t="shared" si="10"/>
        <v>16.460822481764879</v>
      </c>
    </row>
    <row r="130" spans="1:12" x14ac:dyDescent="0.25">
      <c r="A130">
        <v>1918</v>
      </c>
      <c r="B130" s="3">
        <v>581178</v>
      </c>
      <c r="C130" s="2">
        <f t="shared" si="8"/>
        <v>9.2891797359810457</v>
      </c>
      <c r="D130" s="4">
        <f t="shared" si="9"/>
        <v>388601.27348997822</v>
      </c>
      <c r="E130" s="5">
        <f t="shared" si="7"/>
        <v>13.272812357243319</v>
      </c>
      <c r="F130" s="5">
        <f>F129*(1+((1+(D130/D$2-1))^(1/COUNTA(D$2:D130))-1)/100)</f>
        <v>8.8031319295578072</v>
      </c>
      <c r="G130" s="5"/>
      <c r="H130">
        <v>66820</v>
      </c>
      <c r="L130" s="2">
        <f t="shared" si="10"/>
        <v>28.374094637951242</v>
      </c>
    </row>
    <row r="131" spans="1:12" x14ac:dyDescent="0.25">
      <c r="A131">
        <v>1919</v>
      </c>
      <c r="B131" s="3">
        <v>583754</v>
      </c>
      <c r="C131" s="2">
        <f t="shared" si="8"/>
        <v>0.44323769998175777</v>
      </c>
      <c r="D131" s="4">
        <f t="shared" si="9"/>
        <v>402326.26321549772</v>
      </c>
      <c r="E131" s="5">
        <f t="shared" ref="E131:E194" si="11">LN(B131)</f>
        <v>13.277234940190162</v>
      </c>
      <c r="F131" s="5">
        <f>F130*(1+((1+(D131/D$2-1))^(1/COUNTA(D$2:D131))-1)/100)</f>
        <v>8.8062167725537837</v>
      </c>
      <c r="G131" s="5"/>
      <c r="H131">
        <v>76571</v>
      </c>
      <c r="L131" s="2">
        <f t="shared" si="10"/>
        <v>14.592936246632737</v>
      </c>
    </row>
    <row r="132" spans="1:12" x14ac:dyDescent="0.25">
      <c r="A132">
        <v>1920</v>
      </c>
      <c r="B132" s="3">
        <v>574987</v>
      </c>
      <c r="C132" s="2">
        <f t="shared" ref="C132:C195" si="12">(B132/B131-1)*100</f>
        <v>-1.5018312508351173</v>
      </c>
      <c r="D132" s="4">
        <f t="shared" ref="D132:D195" si="13">D131*(1+$B$229)</f>
        <v>416536.00519433286</v>
      </c>
      <c r="E132" s="5">
        <f t="shared" si="11"/>
        <v>13.262102710828255</v>
      </c>
      <c r="F132" s="5">
        <f>F131*(1+((1+(D132/D$2-1))^(1/COUNTA(D$2:D132))-1)/100)</f>
        <v>8.8093028823306643</v>
      </c>
      <c r="G132" s="5"/>
      <c r="H132">
        <v>87062</v>
      </c>
      <c r="L132" s="2">
        <f t="shared" si="10"/>
        <v>13.701009520575669</v>
      </c>
    </row>
    <row r="133" spans="1:12" x14ac:dyDescent="0.25">
      <c r="A133">
        <v>1921</v>
      </c>
      <c r="B133" s="3">
        <v>560932</v>
      </c>
      <c r="C133" s="2">
        <f t="shared" si="12"/>
        <v>-2.4444030908524872</v>
      </c>
      <c r="D133" s="4">
        <f t="shared" si="13"/>
        <v>431247.62036805047</v>
      </c>
      <c r="E133" s="5">
        <f t="shared" si="11"/>
        <v>13.237354965036838</v>
      </c>
      <c r="F133" s="5">
        <f>F132*(1+((1+(D133/D$2-1))^(1/COUNTA(D$2:D133))-1)/100)</f>
        <v>8.8123902566472143</v>
      </c>
      <c r="G133" s="5"/>
      <c r="H133">
        <v>73940</v>
      </c>
      <c r="L133" s="2">
        <f t="shared" si="10"/>
        <v>-15.072017642599523</v>
      </c>
    </row>
    <row r="134" spans="1:12" x14ac:dyDescent="0.25">
      <c r="A134">
        <v>1922</v>
      </c>
      <c r="B134" s="3">
        <v>594388</v>
      </c>
      <c r="C134" s="2">
        <f t="shared" si="12"/>
        <v>5.9643593162807651</v>
      </c>
      <c r="D134" s="4">
        <f t="shared" si="13"/>
        <v>446478.83437193063</v>
      </c>
      <c r="E134" s="5">
        <f t="shared" si="11"/>
        <v>13.295287583756595</v>
      </c>
      <c r="F134" s="5">
        <f>F133*(1+((1+(D134/D$2-1))^(1/COUNTA(D$2:D134))-1)/100)</f>
        <v>8.8154788933220463</v>
      </c>
      <c r="G134" s="5"/>
      <c r="H134">
        <v>72819</v>
      </c>
      <c r="L134" s="2">
        <f t="shared" si="10"/>
        <v>-1.5160941303759778</v>
      </c>
    </row>
    <row r="135" spans="1:12" x14ac:dyDescent="0.25">
      <c r="A135">
        <v>1923</v>
      </c>
      <c r="B135" s="3">
        <v>673487</v>
      </c>
      <c r="C135" s="2">
        <f t="shared" si="12"/>
        <v>13.307637435479847</v>
      </c>
      <c r="D135" s="4">
        <f t="shared" si="13"/>
        <v>462247.99889211508</v>
      </c>
      <c r="E135" s="5">
        <f t="shared" si="11"/>
        <v>13.420223972493334</v>
      </c>
      <c r="F135" s="5">
        <f>F134*(1+((1+(D135/D$2-1))^(1/COUNTA(D$2:D135))-1)/100)</f>
        <v>8.8185687902318417</v>
      </c>
      <c r="G135" s="5"/>
      <c r="H135">
        <v>84908</v>
      </c>
      <c r="L135" s="2">
        <f t="shared" si="10"/>
        <v>16.601436438292193</v>
      </c>
    </row>
    <row r="136" spans="1:12" x14ac:dyDescent="0.25">
      <c r="A136">
        <v>1924</v>
      </c>
      <c r="B136" s="3">
        <v>690094</v>
      </c>
      <c r="C136" s="2">
        <f t="shared" si="12"/>
        <v>2.4658233937700391</v>
      </c>
      <c r="D136" s="4">
        <f t="shared" si="13"/>
        <v>478574.11377706751</v>
      </c>
      <c r="E136" s="5">
        <f t="shared" si="11"/>
        <v>13.44458309917878</v>
      </c>
      <c r="F136" s="5">
        <f>F135*(1+((1+(D136/D$2-1))^(1/COUNTA(D$2:D136))-1)/100)</f>
        <v>8.8216599453096194</v>
      </c>
      <c r="G136" s="5"/>
      <c r="H136">
        <v>87023</v>
      </c>
      <c r="L136" s="2">
        <f t="shared" si="10"/>
        <v>2.4909313610024908</v>
      </c>
    </row>
    <row r="137" spans="1:12" x14ac:dyDescent="0.25">
      <c r="A137">
        <v>1925</v>
      </c>
      <c r="B137" s="3">
        <v>711823</v>
      </c>
      <c r="C137" s="2">
        <f t="shared" si="12"/>
        <v>3.1487014812474845</v>
      </c>
      <c r="D137" s="4">
        <f t="shared" si="13"/>
        <v>495476.84992998757</v>
      </c>
      <c r="E137" s="5">
        <f t="shared" si="11"/>
        <v>13.47558456398351</v>
      </c>
      <c r="F137" s="5">
        <f>F136*(1+((1+(D137/D$2-1))^(1/COUNTA(D$2:D137))-1)/100)</f>
        <v>8.8247523565430832</v>
      </c>
      <c r="G137" s="5"/>
      <c r="H137">
        <v>91349</v>
      </c>
      <c r="L137" s="2">
        <f t="shared" si="10"/>
        <v>4.9710995943601066</v>
      </c>
    </row>
    <row r="138" spans="1:12" x14ac:dyDescent="0.25">
      <c r="A138">
        <v>1926</v>
      </c>
      <c r="B138" s="3">
        <v>755262</v>
      </c>
      <c r="C138" s="2">
        <f t="shared" si="12"/>
        <v>6.1025002001902084</v>
      </c>
      <c r="D138" s="4">
        <f t="shared" si="13"/>
        <v>512976.57300976076</v>
      </c>
      <c r="E138" s="5">
        <f t="shared" si="11"/>
        <v>13.534819987901244</v>
      </c>
      <c r="F138" s="5">
        <f>F137*(1+((1+(D138/D$2-1))^(1/COUNTA(D$2:D138))-1)/100)</f>
        <v>8.8278460219730164</v>
      </c>
      <c r="G138" s="5"/>
      <c r="H138">
        <v>97456</v>
      </c>
      <c r="L138" s="2">
        <f t="shared" si="10"/>
        <v>6.6853495933179241</v>
      </c>
    </row>
    <row r="139" spans="1:12" x14ac:dyDescent="0.25">
      <c r="A139">
        <v>1927</v>
      </c>
      <c r="B139" s="3">
        <v>763581</v>
      </c>
      <c r="C139" s="2">
        <f t="shared" si="12"/>
        <v>1.1014720719432436</v>
      </c>
      <c r="D139" s="4">
        <f t="shared" si="13"/>
        <v>531094.36796900118</v>
      </c>
      <c r="E139" s="5">
        <f t="shared" si="11"/>
        <v>13.54577448838692</v>
      </c>
      <c r="F139" s="5">
        <f>F138*(1+((1+(D139/D$2-1))^(1/COUNTA(D$2:D139))-1)/100)</f>
        <v>8.8309409396917502</v>
      </c>
      <c r="G139" s="5"/>
      <c r="H139">
        <v>96802</v>
      </c>
      <c r="L139" s="2">
        <f t="shared" si="10"/>
        <v>-0.67107207355113774</v>
      </c>
    </row>
    <row r="140" spans="1:12" x14ac:dyDescent="0.25">
      <c r="A140">
        <v>1928</v>
      </c>
      <c r="B140" s="3">
        <v>769888</v>
      </c>
      <c r="C140" s="2">
        <f t="shared" si="12"/>
        <v>0.82597654996654502</v>
      </c>
      <c r="D140" s="4">
        <f t="shared" si="13"/>
        <v>549852.0644587524</v>
      </c>
      <c r="E140" s="5">
        <f t="shared" si="11"/>
        <v>13.554000328704873</v>
      </c>
      <c r="F140" s="5">
        <f>F139*(1+((1+(D140/D$2-1))^(1/COUNTA(D$2:D140))-1)/100)</f>
        <v>8.834037107841672</v>
      </c>
      <c r="G140" s="5"/>
      <c r="H140">
        <v>96805</v>
      </c>
      <c r="L140" s="2">
        <f t="shared" si="10"/>
        <v>3.099109522519683E-3</v>
      </c>
    </row>
    <row r="141" spans="1:12" x14ac:dyDescent="0.25">
      <c r="A141">
        <v>1929</v>
      </c>
      <c r="B141" s="3">
        <v>822200</v>
      </c>
      <c r="C141" s="2">
        <f t="shared" si="12"/>
        <v>6.7947545617024874</v>
      </c>
      <c r="D141" s="4">
        <f t="shared" si="13"/>
        <v>569272.26313045505</v>
      </c>
      <c r="E141" s="5">
        <f t="shared" si="11"/>
        <v>13.619738953445916</v>
      </c>
      <c r="F141" s="5">
        <f>F140*(1+((1+(D141/D$2-1))^(1/COUNTA(D$2:D141))-1)/100)</f>
        <v>8.8371345246137931</v>
      </c>
      <c r="G141" s="5"/>
      <c r="H141">
        <v>103700</v>
      </c>
      <c r="L141" s="2">
        <f t="shared" si="10"/>
        <v>7.1225659831620325</v>
      </c>
    </row>
    <row r="142" spans="1:12" x14ac:dyDescent="0.25">
      <c r="A142">
        <v>1930</v>
      </c>
      <c r="B142" s="3">
        <v>751500</v>
      </c>
      <c r="C142" s="2">
        <f t="shared" si="12"/>
        <v>-8.5988810508392142</v>
      </c>
      <c r="D142" s="4">
        <f t="shared" si="13"/>
        <v>589378.3628668735</v>
      </c>
      <c r="E142" s="5">
        <f t="shared" si="11"/>
        <v>13.529826488175166</v>
      </c>
      <c r="F142" s="5">
        <f>F141*(1+((1+(D142/D$2-1))^(1/COUNTA(D$2:D142))-1)/100)</f>
        <v>8.8402331882463727</v>
      </c>
      <c r="G142" s="5"/>
      <c r="H142">
        <v>91300</v>
      </c>
      <c r="L142" s="2">
        <f t="shared" si="10"/>
        <v>-11.957569913211186</v>
      </c>
    </row>
    <row r="143" spans="1:12" x14ac:dyDescent="0.25">
      <c r="A143">
        <v>1931</v>
      </c>
      <c r="B143" s="3">
        <v>703600</v>
      </c>
      <c r="C143" s="2">
        <f t="shared" si="12"/>
        <v>-6.3739188290086517</v>
      </c>
      <c r="D143" s="4">
        <f t="shared" si="13"/>
        <v>610194.58897478902</v>
      </c>
      <c r="E143" s="5">
        <f t="shared" si="11"/>
        <v>13.46396529184554</v>
      </c>
      <c r="F143" s="5">
        <f>F142*(1+((1+(D143/D$2-1))^(1/COUNTA(D$2:D143))-1)/100)</f>
        <v>8.8433330970235833</v>
      </c>
      <c r="G143" s="5"/>
      <c r="H143">
        <v>76600</v>
      </c>
      <c r="L143" s="2">
        <f t="shared" si="10"/>
        <v>-16.10076670317634</v>
      </c>
    </row>
    <row r="144" spans="1:12" x14ac:dyDescent="0.25">
      <c r="A144">
        <v>1932</v>
      </c>
      <c r="B144" s="3">
        <v>611800</v>
      </c>
      <c r="C144" s="2">
        <f t="shared" si="12"/>
        <v>-13.047185901080161</v>
      </c>
      <c r="D144" s="4">
        <f t="shared" si="13"/>
        <v>631746.02237343055</v>
      </c>
      <c r="E144" s="5">
        <f t="shared" si="11"/>
        <v>13.324160710698941</v>
      </c>
      <c r="F144" s="5">
        <f>F143*(1+((1+(D144/D$2-1))^(1/COUNTA(D$2:D144))-1)/100)</f>
        <v>8.8464342492742229</v>
      </c>
      <c r="G144" s="5"/>
      <c r="H144">
        <v>58800</v>
      </c>
      <c r="L144" s="2">
        <f t="shared" si="10"/>
        <v>-23.237597911227159</v>
      </c>
    </row>
    <row r="145" spans="1:12" x14ac:dyDescent="0.25">
      <c r="A145">
        <v>1933</v>
      </c>
      <c r="B145" s="3">
        <v>603300</v>
      </c>
      <c r="C145" s="2">
        <f t="shared" si="12"/>
        <v>-1.3893429225236953</v>
      </c>
      <c r="D145" s="4">
        <f t="shared" si="13"/>
        <v>654058.6298138093</v>
      </c>
      <c r="E145" s="5">
        <f t="shared" si="11"/>
        <v>13.310169864428854</v>
      </c>
      <c r="F145" s="5">
        <f>F144*(1+((1+(D145/D$2-1))^(1/COUNTA(D$2:D145))-1)/100)</f>
        <v>8.849536643370481</v>
      </c>
      <c r="G145" s="5"/>
      <c r="H145">
        <v>56400</v>
      </c>
      <c r="L145" s="2">
        <f t="shared" si="10"/>
        <v>-4.081632653061229</v>
      </c>
    </row>
    <row r="146" spans="1:12" x14ac:dyDescent="0.25">
      <c r="A146">
        <v>1934</v>
      </c>
      <c r="B146" s="3">
        <v>668300</v>
      </c>
      <c r="C146" s="2">
        <f t="shared" si="12"/>
        <v>10.774075915796445</v>
      </c>
      <c r="D146" s="4">
        <f t="shared" si="13"/>
        <v>677159.29516536894</v>
      </c>
      <c r="E146" s="5">
        <f t="shared" si="11"/>
        <v>13.412492453499162</v>
      </c>
      <c r="F146" s="5">
        <f>F145*(1+((1+(D146/D$2-1))^(1/COUNTA(D$2:D146))-1)/100)</f>
        <v>8.8526402777267315</v>
      </c>
      <c r="G146" s="5"/>
      <c r="H146">
        <v>66000</v>
      </c>
      <c r="L146" s="2">
        <f t="shared" si="10"/>
        <v>17.021276595744684</v>
      </c>
    </row>
    <row r="147" spans="1:12" x14ac:dyDescent="0.25">
      <c r="A147">
        <v>1935</v>
      </c>
      <c r="B147" s="3">
        <v>728300</v>
      </c>
      <c r="C147" s="2">
        <f t="shared" si="12"/>
        <v>8.9780038904683437</v>
      </c>
      <c r="D147" s="4">
        <f t="shared" si="13"/>
        <v>701075.85180764762</v>
      </c>
      <c r="E147" s="5">
        <f t="shared" si="11"/>
        <v>13.498468330206007</v>
      </c>
      <c r="F147" s="5">
        <f>F146*(1+((1+(D147/D$2-1))^(1/COUNTA(D$2:D147))-1)/100)</f>
        <v>8.855745150798386</v>
      </c>
      <c r="G147" s="5"/>
      <c r="H147">
        <v>73300</v>
      </c>
      <c r="L147" s="2">
        <f t="shared" si="10"/>
        <v>11.060606060606059</v>
      </c>
    </row>
    <row r="148" spans="1:12" x14ac:dyDescent="0.25">
      <c r="A148">
        <v>1936</v>
      </c>
      <c r="B148" s="3">
        <v>822500</v>
      </c>
      <c r="C148" s="2">
        <f t="shared" si="12"/>
        <v>12.934230399560631</v>
      </c>
      <c r="D148" s="4">
        <f t="shared" si="13"/>
        <v>725837.11616597953</v>
      </c>
      <c r="E148" s="5">
        <f t="shared" si="11"/>
        <v>13.620103761621664</v>
      </c>
      <c r="F148" s="5">
        <f>F147*(1+((1+(D148/D$2-1))^(1/COUNTA(D$2:D148))-1)/100)</f>
        <v>8.858851261080769</v>
      </c>
      <c r="G148" s="5"/>
      <c r="H148">
        <v>83700</v>
      </c>
      <c r="L148" s="2">
        <f t="shared" si="10"/>
        <v>14.188267394270127</v>
      </c>
    </row>
    <row r="149" spans="1:12" x14ac:dyDescent="0.25">
      <c r="A149">
        <v>1937</v>
      </c>
      <c r="B149" s="3">
        <v>865800</v>
      </c>
      <c r="C149" s="2">
        <f t="shared" si="12"/>
        <v>5.2644376899696033</v>
      </c>
      <c r="D149" s="4">
        <f t="shared" si="13"/>
        <v>751472.92243164184</v>
      </c>
      <c r="E149" s="5">
        <f t="shared" si="11"/>
        <v>13.671409213990017</v>
      </c>
      <c r="F149" s="5">
        <f>F148*(1+((1+(D149/D$2-1))^(1/COUNTA(D$2:D149))-1)/100)</f>
        <v>8.8619586071080381</v>
      </c>
      <c r="G149" s="5"/>
      <c r="H149">
        <v>91900</v>
      </c>
      <c r="L149" s="2">
        <f t="shared" si="10"/>
        <v>9.796893667861406</v>
      </c>
    </row>
    <row r="150" spans="1:12" x14ac:dyDescent="0.25">
      <c r="A150">
        <v>1938</v>
      </c>
      <c r="B150" s="3">
        <v>835600</v>
      </c>
      <c r="C150" s="2">
        <f t="shared" si="12"/>
        <v>-3.4881034881034889</v>
      </c>
      <c r="D150" s="4">
        <f t="shared" si="13"/>
        <v>778014.15850828157</v>
      </c>
      <c r="E150" s="5">
        <f t="shared" si="11"/>
        <v>13.635905308664547</v>
      </c>
      <c r="F150" s="5">
        <f>F149*(1+((1+(D150/D$2-1))^(1/COUNTA(D$2:D150))-1)/100)</f>
        <v>8.8650671874521496</v>
      </c>
      <c r="G150" s="5"/>
      <c r="H150">
        <v>86100</v>
      </c>
      <c r="L150" s="2">
        <f t="shared" si="10"/>
        <v>-6.3112078346028273</v>
      </c>
    </row>
    <row r="151" spans="1:12" x14ac:dyDescent="0.25">
      <c r="A151">
        <v>1939</v>
      </c>
      <c r="B151" s="3">
        <v>903500</v>
      </c>
      <c r="C151" s="2">
        <f t="shared" si="12"/>
        <v>8.1258975586405047</v>
      </c>
      <c r="D151" s="4">
        <f t="shared" si="13"/>
        <v>805492.80322793208</v>
      </c>
      <c r="E151" s="5">
        <f t="shared" si="11"/>
        <v>13.714031389014421</v>
      </c>
      <c r="F151" s="5">
        <f>F150*(1+((1+(D151/D$2-1))^(1/COUNTA(D$2:D151))-1)/100)</f>
        <v>8.8681770007218397</v>
      </c>
      <c r="G151" s="5"/>
      <c r="H151">
        <v>92000</v>
      </c>
      <c r="L151" s="2">
        <f t="shared" si="10"/>
        <v>6.8524970963995457</v>
      </c>
    </row>
    <row r="152" spans="1:12" x14ac:dyDescent="0.25">
      <c r="A152">
        <v>1940</v>
      </c>
      <c r="B152" s="3">
        <v>980700</v>
      </c>
      <c r="C152" s="2">
        <f t="shared" si="12"/>
        <v>8.5445489762036466</v>
      </c>
      <c r="D152" s="4">
        <f t="shared" si="13"/>
        <v>833941.96488146007</v>
      </c>
      <c r="E152" s="5">
        <f t="shared" si="11"/>
        <v>13.796021881380412</v>
      </c>
      <c r="F152" s="5">
        <f>F151*(1+((1+(D152/D$2-1))^(1/COUNTA(D$2:D152))-1)/100)</f>
        <v>8.8712880455616574</v>
      </c>
      <c r="G152" s="5"/>
      <c r="H152">
        <v>101300</v>
      </c>
      <c r="L152" s="2">
        <f t="shared" si="10"/>
        <v>10.108695652173916</v>
      </c>
    </row>
    <row r="153" spans="1:12" x14ac:dyDescent="0.25">
      <c r="A153">
        <v>1941</v>
      </c>
      <c r="B153" s="3">
        <v>1148800</v>
      </c>
      <c r="C153" s="2">
        <f t="shared" si="12"/>
        <v>17.140817783216079</v>
      </c>
      <c r="D153" s="4">
        <f t="shared" si="13"/>
        <v>863395.92110986845</v>
      </c>
      <c r="E153" s="5">
        <f t="shared" si="11"/>
        <v>13.954228477276096</v>
      </c>
      <c r="F153" s="5">
        <f>F152*(1+((1+(D153/D$2-1))^(1/COUNTA(D$2:D153))-1)/100)</f>
        <v>8.87440032065102</v>
      </c>
      <c r="G153" s="5"/>
      <c r="H153">
        <v>126700</v>
      </c>
      <c r="L153" s="2">
        <f t="shared" si="10"/>
        <v>25.074037512339586</v>
      </c>
    </row>
    <row r="154" spans="1:12" x14ac:dyDescent="0.25">
      <c r="A154">
        <v>1942</v>
      </c>
      <c r="B154" s="3">
        <v>1360000</v>
      </c>
      <c r="C154" s="2">
        <f t="shared" si="12"/>
        <v>18.384401114206138</v>
      </c>
      <c r="D154" s="4">
        <f t="shared" si="13"/>
        <v>893890.16020451719</v>
      </c>
      <c r="E154" s="5">
        <f t="shared" si="11"/>
        <v>14.122995257712235</v>
      </c>
      <c r="F154" s="5">
        <f>F153*(1+((1+(D154/D$2-1))^(1/COUNTA(D$2:D154))-1)/100)</f>
        <v>8.8775138247032963</v>
      </c>
      <c r="G154" s="5"/>
      <c r="H154">
        <v>161800</v>
      </c>
      <c r="L154" s="2">
        <f t="shared" si="10"/>
        <v>27.703235990528817</v>
      </c>
    </row>
    <row r="155" spans="1:12" x14ac:dyDescent="0.25">
      <c r="A155">
        <v>1943</v>
      </c>
      <c r="B155" s="3">
        <v>1583700</v>
      </c>
      <c r="C155" s="2">
        <f t="shared" si="12"/>
        <v>16.44852941176471</v>
      </c>
      <c r="D155" s="4">
        <f t="shared" si="13"/>
        <v>925461.42386602541</v>
      </c>
      <c r="E155" s="5">
        <f t="shared" si="11"/>
        <v>14.275274439479817</v>
      </c>
      <c r="F155" s="5">
        <f>F154*(1+((1+(D155/D$2-1))^(1/COUNTA(D$2:D155))-1)/100)</f>
        <v>8.8806285564649325</v>
      </c>
      <c r="G155" s="5"/>
      <c r="H155">
        <v>198400</v>
      </c>
      <c r="L155" s="2">
        <f t="shared" si="10"/>
        <v>22.620519159456109</v>
      </c>
    </row>
    <row r="156" spans="1:12" x14ac:dyDescent="0.25">
      <c r="A156">
        <v>1944</v>
      </c>
      <c r="B156" s="3">
        <v>1714100</v>
      </c>
      <c r="C156" s="2">
        <f t="shared" si="12"/>
        <v>8.2338826798004749</v>
      </c>
      <c r="D156" s="4">
        <f t="shared" si="13"/>
        <v>958147.7514733728</v>
      </c>
      <c r="E156" s="5">
        <f t="shared" si="11"/>
        <v>14.354398719495148</v>
      </c>
      <c r="F156" s="5">
        <f>F155*(1+((1+(D156/D$2-1))^(1/COUNTA(D$2:D156))-1)/100)</f>
        <v>8.8837445147145928</v>
      </c>
      <c r="G156" s="5"/>
      <c r="H156">
        <v>219700</v>
      </c>
      <c r="L156" s="2">
        <f t="shared" si="10"/>
        <v>10.735887096774199</v>
      </c>
    </row>
    <row r="157" spans="1:12" x14ac:dyDescent="0.25">
      <c r="A157">
        <v>1945</v>
      </c>
      <c r="B157" s="3">
        <v>1693300</v>
      </c>
      <c r="C157" s="2">
        <f t="shared" si="12"/>
        <v>-1.2134647920191366</v>
      </c>
      <c r="D157" s="4">
        <f t="shared" si="13"/>
        <v>991988.52591653937</v>
      </c>
      <c r="E157" s="5">
        <f t="shared" si="11"/>
        <v>14.342189845653431</v>
      </c>
      <c r="F157" s="5">
        <f>F156*(1+((1+(D157/D$2-1))^(1/COUNTA(D$2:D157))-1)/100)</f>
        <v>8.8868616982623365</v>
      </c>
      <c r="G157" s="5"/>
      <c r="H157">
        <v>223000</v>
      </c>
      <c r="L157" s="2">
        <f t="shared" si="10"/>
        <v>1.5020482476103769</v>
      </c>
    </row>
    <row r="158" spans="1:12" x14ac:dyDescent="0.25">
      <c r="A158">
        <v>1946</v>
      </c>
      <c r="B158" s="3">
        <v>1505500</v>
      </c>
      <c r="C158" s="2">
        <f t="shared" si="12"/>
        <v>-11.090769503336684</v>
      </c>
      <c r="D158" s="4">
        <f t="shared" si="13"/>
        <v>1027024.5210479059</v>
      </c>
      <c r="E158" s="5">
        <f t="shared" si="11"/>
        <v>14.224635626903925</v>
      </c>
      <c r="F158" s="5">
        <f>F157*(1+((1+(D158/D$2-1))^(1/COUNTA(D$2:D158))-1)/100)</f>
        <v>8.8899801059488137</v>
      </c>
      <c r="G158" s="5"/>
      <c r="H158">
        <v>222300</v>
      </c>
      <c r="L158" s="2">
        <f t="shared" si="10"/>
        <v>-0.31390134529147851</v>
      </c>
    </row>
    <row r="159" spans="1:12" x14ac:dyDescent="0.25">
      <c r="A159">
        <v>1947</v>
      </c>
      <c r="B159" s="3">
        <v>1495100</v>
      </c>
      <c r="C159" s="2">
        <f t="shared" si="12"/>
        <v>-0.69080039853869346</v>
      </c>
      <c r="D159" s="4">
        <f t="shared" si="13"/>
        <v>1063297.9508095884</v>
      </c>
      <c r="E159" s="5">
        <f t="shared" si="11"/>
        <v>14.217703652202019</v>
      </c>
      <c r="F159" s="5">
        <f>F158*(1+((1+(D159/D$2-1))^(1/COUNTA(D$2:D159))-1)/100)</f>
        <v>8.8930997366444995</v>
      </c>
      <c r="G159" s="5"/>
      <c r="H159">
        <v>244400</v>
      </c>
      <c r="L159" s="2">
        <f t="shared" si="10"/>
        <v>9.9415204678362521</v>
      </c>
    </row>
    <row r="160" spans="1:12" x14ac:dyDescent="0.25">
      <c r="A160">
        <v>1948</v>
      </c>
      <c r="B160" s="3">
        <v>1560000</v>
      </c>
      <c r="C160" s="2">
        <f t="shared" si="12"/>
        <v>4.3408467661026018</v>
      </c>
      <c r="D160" s="4">
        <f t="shared" si="13"/>
        <v>1100852.5200958978</v>
      </c>
      <c r="E160" s="5">
        <f t="shared" si="11"/>
        <v>14.26019637922572</v>
      </c>
      <c r="F160" s="5">
        <f>F159*(1+((1+(D160/D$2-1))^(1/COUNTA(D$2:D160))-1)/100)</f>
        <v>8.8962205892489337</v>
      </c>
      <c r="G160" s="5"/>
      <c r="H160">
        <v>269600</v>
      </c>
      <c r="L160" s="2">
        <f t="shared" si="10"/>
        <v>10.310965630114577</v>
      </c>
    </row>
    <row r="161" spans="1:12" x14ac:dyDescent="0.25">
      <c r="A161">
        <v>1949</v>
      </c>
      <c r="B161" s="3">
        <v>1550900</v>
      </c>
      <c r="C161" s="2">
        <f t="shared" si="12"/>
        <v>-0.5833333333333357</v>
      </c>
      <c r="D161" s="4">
        <f t="shared" si="13"/>
        <v>1139733.4774122101</v>
      </c>
      <c r="E161" s="5">
        <f t="shared" si="11"/>
        <v>14.254345965547545</v>
      </c>
      <c r="F161" s="5">
        <f>F160*(1+((1+(D161/D$2-1))^(1/COUNTA(D$2:D161))-1)/100)</f>
        <v>8.8993426626900032</v>
      </c>
      <c r="G161" s="5"/>
      <c r="H161">
        <v>267700</v>
      </c>
      <c r="L161" s="2">
        <f t="shared" si="10"/>
        <v>-0.70474777448070736</v>
      </c>
    </row>
    <row r="162" spans="1:12" x14ac:dyDescent="0.25">
      <c r="A162">
        <v>1950</v>
      </c>
      <c r="B162" s="3">
        <v>1686600</v>
      </c>
      <c r="C162" s="2">
        <f t="shared" si="12"/>
        <v>8.7497582049132827</v>
      </c>
      <c r="D162" s="4">
        <f t="shared" si="13"/>
        <v>1179987.6693936901</v>
      </c>
      <c r="E162" s="5">
        <f t="shared" si="11"/>
        <v>14.338225226122677</v>
      </c>
      <c r="F162" s="5">
        <f>F161*(1+((1+(D162/D$2-1))^(1/COUNTA(D$2:D162))-1)/100)</f>
        <v>8.9024659559232333</v>
      </c>
      <c r="G162" s="5"/>
      <c r="H162">
        <v>294300</v>
      </c>
      <c r="L162" s="2">
        <f t="shared" si="10"/>
        <v>9.9364960776989086</v>
      </c>
    </row>
    <row r="163" spans="1:12" x14ac:dyDescent="0.25">
      <c r="A163">
        <v>1951</v>
      </c>
      <c r="B163" s="3">
        <v>1815100</v>
      </c>
      <c r="C163" s="2">
        <f t="shared" si="12"/>
        <v>7.6188782165302893</v>
      </c>
      <c r="D163" s="4">
        <f t="shared" si="13"/>
        <v>1221663.5972495615</v>
      </c>
      <c r="E163" s="5">
        <f t="shared" si="11"/>
        <v>14.41165112058207</v>
      </c>
      <c r="F163" s="5">
        <f>F162*(1+((1+(D163/D$2-1))^(1/COUNTA(D$2:D163))-1)/100)</f>
        <v>8.9055904679311055</v>
      </c>
      <c r="G163" s="5"/>
      <c r="H163">
        <v>339500</v>
      </c>
      <c r="L163" s="2">
        <f t="shared" si="10"/>
        <v>15.358477743798836</v>
      </c>
    </row>
    <row r="164" spans="1:12" x14ac:dyDescent="0.25">
      <c r="A164">
        <v>1952</v>
      </c>
      <c r="B164" s="3">
        <v>1887300</v>
      </c>
      <c r="C164" s="2">
        <f t="shared" si="12"/>
        <v>3.9777422731529954</v>
      </c>
      <c r="D164" s="4">
        <f t="shared" si="13"/>
        <v>1264811.4752009285</v>
      </c>
      <c r="E164" s="5">
        <f t="shared" si="11"/>
        <v>14.450657794226231</v>
      </c>
      <c r="F164" s="5">
        <f>F163*(1+((1+(D164/D$2-1))^(1/COUNTA(D$2:D164))-1)/100)</f>
        <v>8.9087161977224003</v>
      </c>
      <c r="G164" s="5"/>
      <c r="H164">
        <v>358600</v>
      </c>
      <c r="L164" s="2">
        <f t="shared" si="10"/>
        <v>5.6259204712812982</v>
      </c>
    </row>
    <row r="165" spans="1:12" x14ac:dyDescent="0.25">
      <c r="A165">
        <v>1953</v>
      </c>
      <c r="B165" s="3">
        <v>1973900</v>
      </c>
      <c r="C165" s="2">
        <f t="shared" si="12"/>
        <v>4.5885656758332116</v>
      </c>
      <c r="D165" s="4">
        <f t="shared" si="13"/>
        <v>1309483.2909825605</v>
      </c>
      <c r="E165" s="5">
        <f t="shared" si="11"/>
        <v>14.495521839131079</v>
      </c>
      <c r="F165" s="5">
        <f>F164*(1+((1+(D165/D$2-1))^(1/COUNTA(D$2:D165))-1)/100)</f>
        <v>8.9118431443315522</v>
      </c>
      <c r="G165" s="5"/>
      <c r="H165">
        <v>379900</v>
      </c>
      <c r="L165" s="2">
        <f t="shared" si="10"/>
        <v>5.9397657557166861</v>
      </c>
    </row>
    <row r="166" spans="1:12" x14ac:dyDescent="0.25">
      <c r="A166">
        <v>1954</v>
      </c>
      <c r="B166" s="3">
        <v>1960500</v>
      </c>
      <c r="C166" s="2">
        <f t="shared" si="12"/>
        <v>-0.67885911140381783</v>
      </c>
      <c r="D166" s="4">
        <f t="shared" si="13"/>
        <v>1355732.8684815352</v>
      </c>
      <c r="E166" s="5">
        <f t="shared" si="11"/>
        <v>14.488710100714524</v>
      </c>
      <c r="F166" s="5">
        <f>F165*(1+((1+(D166/D$2-1))^(1/COUNTA(D$2:D166))-1)/100)</f>
        <v>8.9149713068180301</v>
      </c>
      <c r="G166" s="5"/>
      <c r="H166">
        <v>381100</v>
      </c>
      <c r="L166" s="2">
        <f t="shared" si="10"/>
        <v>0.31587259805212486</v>
      </c>
    </row>
    <row r="167" spans="1:12" x14ac:dyDescent="0.25">
      <c r="A167">
        <v>1955</v>
      </c>
      <c r="B167" s="3">
        <v>2099500</v>
      </c>
      <c r="C167" s="2">
        <f t="shared" si="12"/>
        <v>7.0900280540678429</v>
      </c>
      <c r="D167" s="4">
        <f t="shared" si="13"/>
        <v>1403615.9325882152</v>
      </c>
      <c r="E167" s="5">
        <f t="shared" si="11"/>
        <v>14.557209779106385</v>
      </c>
      <c r="F167" s="5">
        <f>F166*(1+((1+(D167/D$2-1))^(1/COUNTA(D$2:D167))-1)/100)</f>
        <v>8.9181006842657364</v>
      </c>
      <c r="G167" s="5"/>
      <c r="H167">
        <v>415200</v>
      </c>
      <c r="L167" s="2">
        <f t="shared" si="10"/>
        <v>8.9477827341905005</v>
      </c>
    </row>
    <row r="168" spans="1:12" x14ac:dyDescent="0.25">
      <c r="A168">
        <v>1956</v>
      </c>
      <c r="B168" s="3">
        <v>2141100</v>
      </c>
      <c r="C168" s="2">
        <f t="shared" si="12"/>
        <v>1.9814241486068029</v>
      </c>
      <c r="D168" s="4">
        <f t="shared" si="13"/>
        <v>1453190.1763376906</v>
      </c>
      <c r="E168" s="5">
        <f t="shared" si="11"/>
        <v>14.576830273627268</v>
      </c>
      <c r="F168" s="5">
        <f>F167*(1+((1+(D168/D$2-1))^(1/COUNTA(D$2:D168))-1)/100)</f>
        <v>8.9212312757824161</v>
      </c>
      <c r="G168" s="5"/>
      <c r="H168">
        <v>438000</v>
      </c>
      <c r="L168" s="2">
        <f t="shared" si="10"/>
        <v>5.4913294797687806</v>
      </c>
    </row>
    <row r="169" spans="1:12" x14ac:dyDescent="0.25">
      <c r="A169">
        <v>1957</v>
      </c>
      <c r="B169" s="3">
        <v>2183900</v>
      </c>
      <c r="C169" s="2">
        <f t="shared" si="12"/>
        <v>1.9989724907757633</v>
      </c>
      <c r="D169" s="4">
        <f t="shared" si="13"/>
        <v>1504515.3304225884</v>
      </c>
      <c r="E169" s="5">
        <f t="shared" si="11"/>
        <v>14.596622827252864</v>
      </c>
      <c r="F169" s="5">
        <f>F168*(1+((1+(D169/D$2-1))^(1/COUNTA(D$2:D169))-1)/100)</f>
        <v>8.9243630804991003</v>
      </c>
      <c r="G169" s="5"/>
      <c r="H169">
        <v>461500</v>
      </c>
      <c r="L169" s="2">
        <f t="shared" si="10"/>
        <v>5.3652968036529636</v>
      </c>
    </row>
    <row r="170" spans="1:12" x14ac:dyDescent="0.25">
      <c r="A170">
        <v>1958</v>
      </c>
      <c r="B170" s="3">
        <v>2162800</v>
      </c>
      <c r="C170" s="2">
        <f t="shared" si="12"/>
        <v>-0.96616145427904643</v>
      </c>
      <c r="D170" s="4">
        <f t="shared" si="13"/>
        <v>1557653.2351610018</v>
      </c>
      <c r="E170" s="5">
        <f t="shared" si="11"/>
        <v>14.586914236489987</v>
      </c>
      <c r="F170" s="5">
        <f>F169*(1+((1+(D170/D$2-1))^(1/COUNTA(D$2:D170))-1)/100)</f>
        <v>8.9274960975695468</v>
      </c>
      <c r="G170" s="5"/>
      <c r="H170">
        <v>467900</v>
      </c>
      <c r="L170" s="2">
        <f t="shared" si="10"/>
        <v>1.3867822318526457</v>
      </c>
    </row>
    <row r="171" spans="1:12" x14ac:dyDescent="0.25">
      <c r="A171">
        <v>1959</v>
      </c>
      <c r="B171" s="3">
        <v>2319000</v>
      </c>
      <c r="C171" s="2">
        <f t="shared" si="12"/>
        <v>7.2221194747549511</v>
      </c>
      <c r="D171" s="4">
        <f t="shared" si="13"/>
        <v>1612667.9150062501</v>
      </c>
      <c r="E171" s="5">
        <f t="shared" si="11"/>
        <v>14.656646616237669</v>
      </c>
      <c r="F171" s="5">
        <f>F170*(1+((1+(D171/D$2-1))^(1/COUNTA(D$2:D171))-1)/100)</f>
        <v>8.9306303261697089</v>
      </c>
      <c r="G171" s="5"/>
      <c r="H171">
        <v>507400</v>
      </c>
      <c r="L171" s="2">
        <f t="shared" si="10"/>
        <v>8.4419747809360892</v>
      </c>
    </row>
    <row r="172" spans="1:12" x14ac:dyDescent="0.25">
      <c r="A172">
        <v>1960</v>
      </c>
      <c r="B172" s="3">
        <v>2376700</v>
      </c>
      <c r="C172" s="2">
        <f t="shared" si="12"/>
        <v>2.4881414402759816</v>
      </c>
      <c r="D172" s="4">
        <f t="shared" si="13"/>
        <v>1669625.6556882465</v>
      </c>
      <c r="E172" s="5">
        <f t="shared" si="11"/>
        <v>14.681223528869458</v>
      </c>
      <c r="F172" s="5">
        <f>F171*(1+((1+(D172/D$2-1))^(1/COUNTA(D$2:D172))-1)/100)</f>
        <v>8.9337657654972169</v>
      </c>
      <c r="G172" s="5"/>
      <c r="H172">
        <v>527400</v>
      </c>
      <c r="L172" s="2">
        <f t="shared" si="10"/>
        <v>3.9416633819471913</v>
      </c>
    </row>
    <row r="173" spans="1:12" x14ac:dyDescent="0.25">
      <c r="A173">
        <v>1961</v>
      </c>
      <c r="B173" s="3">
        <v>2432000</v>
      </c>
      <c r="C173" s="2">
        <f t="shared" si="12"/>
        <v>2.3267555854756594</v>
      </c>
      <c r="D173" s="4">
        <f t="shared" si="13"/>
        <v>1728595.0840794169</v>
      </c>
      <c r="E173" s="5">
        <f t="shared" si="11"/>
        <v>14.704224522068195</v>
      </c>
      <c r="F173" s="5">
        <f>F172*(1+((1+(D173/D$2-1))^(1/COUNTA(D$2:D173))-1)/100)</f>
        <v>8.9369024147708789</v>
      </c>
      <c r="G173" s="5"/>
      <c r="H173">
        <v>545700</v>
      </c>
      <c r="L173" s="2">
        <f t="shared" si="10"/>
        <v>3.4698521046643949</v>
      </c>
    </row>
    <row r="174" spans="1:12" x14ac:dyDescent="0.25">
      <c r="A174">
        <v>1962</v>
      </c>
      <c r="B174" s="3">
        <v>2578900</v>
      </c>
      <c r="C174" s="2">
        <f t="shared" si="12"/>
        <v>6.0402960526315885</v>
      </c>
      <c r="D174" s="4">
        <f t="shared" si="13"/>
        <v>1789647.2508814007</v>
      </c>
      <c r="E174" s="5">
        <f t="shared" si="11"/>
        <v>14.76287350939284</v>
      </c>
      <c r="F174" s="5">
        <f>F173*(1+((1+(D174/D$2-1))^(1/COUNTA(D$2:D174))-1)/100)</f>
        <v>8.9400402732301831</v>
      </c>
      <c r="G174" s="5"/>
      <c r="H174">
        <v>586500</v>
      </c>
      <c r="L174" s="2">
        <f t="shared" si="10"/>
        <v>7.4766355140186924</v>
      </c>
    </row>
    <row r="175" spans="1:12" x14ac:dyDescent="0.25">
      <c r="A175">
        <v>1963</v>
      </c>
      <c r="B175" s="3">
        <v>2690400</v>
      </c>
      <c r="C175" s="2">
        <f t="shared" si="12"/>
        <v>4.3235487998759092</v>
      </c>
      <c r="D175" s="4">
        <f t="shared" si="13"/>
        <v>1852855.7162321578</v>
      </c>
      <c r="E175" s="5">
        <f t="shared" si="11"/>
        <v>14.805200439408196</v>
      </c>
      <c r="F175" s="5">
        <f>F174*(1+((1+(D175/D$2-1))^(1/COUNTA(D$2:D175))-1)/100)</f>
        <v>8.9431793401348347</v>
      </c>
      <c r="G175" s="5"/>
      <c r="H175">
        <v>618700</v>
      </c>
      <c r="L175" s="2">
        <f t="shared" si="10"/>
        <v>5.4901960784313752</v>
      </c>
    </row>
    <row r="176" spans="1:12" x14ac:dyDescent="0.25">
      <c r="A176">
        <v>1964</v>
      </c>
      <c r="B176" s="3">
        <v>2846500</v>
      </c>
      <c r="C176" s="2">
        <f t="shared" si="12"/>
        <v>5.8021112102289552</v>
      </c>
      <c r="D176" s="4">
        <f t="shared" si="13"/>
        <v>1918296.6383366301</v>
      </c>
      <c r="E176" s="5">
        <f t="shared" si="11"/>
        <v>14.861600727373274</v>
      </c>
      <c r="F176" s="5">
        <f>F175*(1+((1+(D176/D$2-1))^(1/COUNTA(D$2:D176))-1)/100)</f>
        <v>8.9463196147642847</v>
      </c>
      <c r="G176" s="5"/>
      <c r="H176">
        <v>664400</v>
      </c>
      <c r="L176" s="2">
        <f t="shared" si="10"/>
        <v>7.3864554711491781</v>
      </c>
    </row>
    <row r="177" spans="1:12" x14ac:dyDescent="0.25">
      <c r="A177">
        <v>1965</v>
      </c>
      <c r="B177" s="3">
        <v>3028500</v>
      </c>
      <c r="C177" s="2">
        <f t="shared" si="12"/>
        <v>6.3938169682065782</v>
      </c>
      <c r="D177" s="4">
        <f t="shared" si="13"/>
        <v>1986048.865227744</v>
      </c>
      <c r="E177" s="5">
        <f t="shared" si="11"/>
        <v>14.923578005403138</v>
      </c>
      <c r="F177" s="5">
        <f>F176*(1+((1+(D177/D$2-1))^(1/COUNTA(D$2:D177))-1)/100)</f>
        <v>8.9494610964172878</v>
      </c>
      <c r="G177" s="5"/>
      <c r="H177">
        <v>720100</v>
      </c>
      <c r="L177" s="2">
        <f t="shared" si="10"/>
        <v>8.3835039133052458</v>
      </c>
    </row>
    <row r="178" spans="1:12" x14ac:dyDescent="0.25">
      <c r="A178">
        <v>1966</v>
      </c>
      <c r="B178" s="3">
        <v>3227500</v>
      </c>
      <c r="C178" s="2">
        <f t="shared" si="12"/>
        <v>6.5709096912663023</v>
      </c>
      <c r="D178" s="4">
        <f t="shared" si="13"/>
        <v>2056194.0297683161</v>
      </c>
      <c r="E178" s="5">
        <f t="shared" si="11"/>
        <v>14.987218401702934</v>
      </c>
      <c r="F178" s="5">
        <f>F177*(1+((1+(D178/D$2-1))^(1/COUNTA(D$2:D178))-1)/100)</f>
        <v>8.9526037844114672</v>
      </c>
      <c r="G178" s="5"/>
      <c r="H178">
        <v>789300</v>
      </c>
      <c r="L178" s="2">
        <f t="shared" si="10"/>
        <v>9.6097764199416744</v>
      </c>
    </row>
    <row r="179" spans="1:12" x14ac:dyDescent="0.25">
      <c r="A179">
        <v>1967</v>
      </c>
      <c r="B179" s="3">
        <v>3308300</v>
      </c>
      <c r="C179" s="2">
        <f t="shared" si="12"/>
        <v>2.5034856700232311</v>
      </c>
      <c r="D179" s="4">
        <f t="shared" si="13"/>
        <v>2128816.6480083265</v>
      </c>
      <c r="E179" s="5">
        <f t="shared" si="11"/>
        <v>15.011945020251909</v>
      </c>
      <c r="F179" s="5">
        <f>F178*(1+((1+(D179/D$2-1))^(1/COUNTA(D$2:D179))-1)/100)</f>
        <v>8.9557476780828882</v>
      </c>
      <c r="G179" s="5"/>
      <c r="H179">
        <v>834100</v>
      </c>
      <c r="L179" s="2">
        <f t="shared" si="10"/>
        <v>5.6759153680476349</v>
      </c>
    </row>
    <row r="180" spans="1:12" x14ac:dyDescent="0.25">
      <c r="A180">
        <v>1968</v>
      </c>
      <c r="B180" s="3">
        <v>3466100</v>
      </c>
      <c r="C180" s="2">
        <f t="shared" si="12"/>
        <v>4.7698213584016047</v>
      </c>
      <c r="D180" s="4">
        <f t="shared" si="13"/>
        <v>2204004.221016068</v>
      </c>
      <c r="E180" s="5">
        <f t="shared" si="11"/>
        <v>15.058540600543736</v>
      </c>
      <c r="F180" s="5">
        <f>F179*(1+((1+(D180/D$2-1))^(1/COUNTA(D$2:D180))-1)/100)</f>
        <v>8.9588927767856514</v>
      </c>
      <c r="G180" s="5"/>
      <c r="H180">
        <v>911500</v>
      </c>
      <c r="L180" s="2">
        <f t="shared" si="10"/>
        <v>9.2794628941373922</v>
      </c>
    </row>
    <row r="181" spans="1:12" x14ac:dyDescent="0.25">
      <c r="A181">
        <v>1969</v>
      </c>
      <c r="B181" s="3">
        <v>3571400</v>
      </c>
      <c r="C181" s="2">
        <f t="shared" si="12"/>
        <v>3.0379965955973587</v>
      </c>
      <c r="D181" s="4">
        <f t="shared" si="13"/>
        <v>2281847.3403058643</v>
      </c>
      <c r="E181" s="5">
        <f t="shared" si="11"/>
        <v>15.088468233745161</v>
      </c>
      <c r="F181" s="5">
        <f>F180*(1+((1+(D181/D$2-1))^(1/COUNTA(D$2:D181))-1)/100)</f>
        <v>8.962039079891488</v>
      </c>
      <c r="G181" s="5"/>
      <c r="H181">
        <v>985300</v>
      </c>
      <c r="L181" s="2">
        <f t="shared" si="10"/>
        <v>8.0965441579813557</v>
      </c>
    </row>
    <row r="182" spans="1:12" x14ac:dyDescent="0.25">
      <c r="A182">
        <v>1970</v>
      </c>
      <c r="B182" s="3">
        <v>3578000</v>
      </c>
      <c r="C182" s="2">
        <f t="shared" si="12"/>
        <v>0.18480147841182237</v>
      </c>
      <c r="D182" s="4">
        <f t="shared" si="13"/>
        <v>2362439.7969893846</v>
      </c>
      <c r="E182" s="5">
        <f t="shared" si="11"/>
        <v>15.090314543050802</v>
      </c>
      <c r="F182" s="5">
        <f>F181*(1+((1+(D182/D$2-1))^(1/COUNTA(D$2:D182))-1)/100)</f>
        <v>8.9651865867893772</v>
      </c>
      <c r="G182" s="5"/>
      <c r="H182">
        <v>1039700</v>
      </c>
      <c r="L182" s="2">
        <f t="shared" ref="L182:L214" si="14">(H182/H181-1)*100</f>
        <v>5.5211610676951128</v>
      </c>
    </row>
    <row r="183" spans="1:12" x14ac:dyDescent="0.25">
      <c r="A183">
        <v>1971</v>
      </c>
      <c r="B183" s="3">
        <v>3697700</v>
      </c>
      <c r="C183" s="2">
        <f t="shared" si="12"/>
        <v>3.3454443823365043</v>
      </c>
      <c r="D183" s="4">
        <f t="shared" si="13"/>
        <v>2445878.6947820699</v>
      </c>
      <c r="E183" s="5">
        <f t="shared" si="11"/>
        <v>15.123221562706005</v>
      </c>
      <c r="F183" s="5">
        <f>F182*(1+((1+(D183/D$2-1))^(1/COUNTA(D$2:D183))-1)/100)</f>
        <v>8.9683352968851668</v>
      </c>
      <c r="G183" s="5"/>
      <c r="H183">
        <v>1128600</v>
      </c>
      <c r="L183" s="2">
        <f t="shared" si="14"/>
        <v>8.5505434259882662</v>
      </c>
    </row>
    <row r="184" spans="1:12" x14ac:dyDescent="0.25">
      <c r="A184">
        <v>1972</v>
      </c>
      <c r="B184" s="3">
        <v>3898400</v>
      </c>
      <c r="C184" s="2">
        <f t="shared" si="12"/>
        <v>5.4276982989425848</v>
      </c>
      <c r="D184" s="4">
        <f t="shared" si="13"/>
        <v>2532264.5670008254</v>
      </c>
      <c r="E184" s="5">
        <f t="shared" si="11"/>
        <v>15.176076770511434</v>
      </c>
      <c r="F184" s="5">
        <f>F183*(1+((1+(D184/D$2-1))^(1/COUNTA(D$2:D184))-1)/100)</f>
        <v>8.9714852096011999</v>
      </c>
      <c r="G184" s="5"/>
      <c r="H184">
        <v>1240400</v>
      </c>
      <c r="L184" s="2">
        <f t="shared" si="14"/>
        <v>9.9060783271309525</v>
      </c>
    </row>
    <row r="185" spans="1:12" x14ac:dyDescent="0.25">
      <c r="A185">
        <v>1973</v>
      </c>
      <c r="B185" s="3">
        <v>4123400</v>
      </c>
      <c r="C185" s="2">
        <f t="shared" si="12"/>
        <v>5.7715986045557166</v>
      </c>
      <c r="D185" s="4">
        <f t="shared" si="13"/>
        <v>2621701.4976939503</v>
      </c>
      <c r="E185" s="5">
        <f t="shared" si="11"/>
        <v>15.232188623718605</v>
      </c>
      <c r="F185" s="5">
        <f>F184*(1+((1+(D185/D$2-1))^(1/COUNTA(D$2:D185))-1)/100)</f>
        <v>8.9746363243759646</v>
      </c>
      <c r="G185" s="5"/>
      <c r="H185">
        <v>1385500</v>
      </c>
      <c r="L185" s="2">
        <f t="shared" si="14"/>
        <v>11.697839406643018</v>
      </c>
    </row>
    <row r="186" spans="1:12" x14ac:dyDescent="0.25">
      <c r="A186">
        <v>1974</v>
      </c>
      <c r="B186" s="3">
        <v>4099000</v>
      </c>
      <c r="C186" s="2">
        <f t="shared" si="12"/>
        <v>-0.59174467672309383</v>
      </c>
      <c r="D186" s="4">
        <f t="shared" si="13"/>
        <v>2714297.2470492506</v>
      </c>
      <c r="E186" s="5">
        <f t="shared" si="11"/>
        <v>15.226253599486474</v>
      </c>
      <c r="F186" s="5">
        <f>F185*(1+((1+(D186/D$2-1))^(1/COUNTA(D$2:D186))-1)/100)</f>
        <v>8.9777886406637446</v>
      </c>
      <c r="G186" s="5"/>
      <c r="H186">
        <v>1501000</v>
      </c>
      <c r="L186" s="2">
        <f t="shared" si="14"/>
        <v>8.3363406712378296</v>
      </c>
    </row>
    <row r="187" spans="1:12" x14ac:dyDescent="0.25">
      <c r="A187">
        <v>1975</v>
      </c>
      <c r="B187" s="3">
        <v>4084400</v>
      </c>
      <c r="C187" s="2">
        <f t="shared" si="12"/>
        <v>-0.35618443522810184</v>
      </c>
      <c r="D187" s="4">
        <f t="shared" si="13"/>
        <v>2810163.3812314318</v>
      </c>
      <c r="E187" s="5">
        <f t="shared" si="11"/>
        <v>15.22268539666352</v>
      </c>
      <c r="F187" s="5">
        <f>F186*(1+((1+(D187/D$2-1))^(1/COUNTA(D$2:D187))-1)/100)</f>
        <v>8.9809421579342796</v>
      </c>
      <c r="G187" s="5"/>
      <c r="H187">
        <v>1635200</v>
      </c>
      <c r="L187" s="2">
        <f t="shared" si="14"/>
        <v>8.9407061958694189</v>
      </c>
    </row>
    <row r="188" spans="1:12" x14ac:dyDescent="0.25">
      <c r="A188">
        <v>1976</v>
      </c>
      <c r="B188" s="3">
        <v>4311700</v>
      </c>
      <c r="C188" s="2">
        <f t="shared" si="12"/>
        <v>5.5650768778767956</v>
      </c>
      <c r="D188" s="4">
        <f t="shared" si="13"/>
        <v>2909415.4068052163</v>
      </c>
      <c r="E188" s="5">
        <f t="shared" si="11"/>
        <v>15.276842815866779</v>
      </c>
      <c r="F188" s="5">
        <f>F187*(1+((1+(D188/D$2-1))^(1/COUNTA(D$2:D188))-1)/100)</f>
        <v>8.9840968756724351</v>
      </c>
      <c r="G188" s="5"/>
      <c r="H188">
        <v>1823900</v>
      </c>
      <c r="L188" s="2">
        <f t="shared" si="14"/>
        <v>11.539872798434448</v>
      </c>
    </row>
    <row r="189" spans="1:12" x14ac:dyDescent="0.25">
      <c r="A189">
        <v>1977</v>
      </c>
      <c r="B189" s="3">
        <v>4511800</v>
      </c>
      <c r="C189" s="2">
        <f t="shared" si="12"/>
        <v>4.6408609133288481</v>
      </c>
      <c r="D189" s="4">
        <f t="shared" si="13"/>
        <v>3012172.909906141</v>
      </c>
      <c r="E189" s="5">
        <f t="shared" si="11"/>
        <v>15.322206744936461</v>
      </c>
      <c r="F189" s="5">
        <f>F188*(1+((1+(D189/D$2-1))^(1/COUNTA(D$2:D189))-1)/100)</f>
        <v>8.9872527933778859</v>
      </c>
      <c r="G189" s="5"/>
      <c r="H189">
        <v>2031400</v>
      </c>
      <c r="L189" s="2">
        <f t="shared" si="14"/>
        <v>11.376720214924063</v>
      </c>
    </row>
    <row r="190" spans="1:12" x14ac:dyDescent="0.25">
      <c r="A190">
        <v>1978</v>
      </c>
      <c r="B190" s="3">
        <v>4760600</v>
      </c>
      <c r="C190" s="2">
        <f t="shared" si="12"/>
        <v>5.5144288310652101</v>
      </c>
      <c r="D190" s="4">
        <f t="shared" si="13"/>
        <v>3118559.7003267235</v>
      </c>
      <c r="E190" s="5">
        <f t="shared" si="11"/>
        <v>15.375884268684084</v>
      </c>
      <c r="F190" s="5">
        <f>F189*(1+((1+(D190/D$2-1))^(1/COUNTA(D$2:D190))-1)/100)</f>
        <v>8.9904099105647965</v>
      </c>
      <c r="G190" s="5"/>
      <c r="H190">
        <v>2295900</v>
      </c>
      <c r="L190" s="2">
        <f t="shared" si="14"/>
        <v>13.020576942010443</v>
      </c>
    </row>
    <row r="191" spans="1:12" x14ac:dyDescent="0.25">
      <c r="A191">
        <v>1979</v>
      </c>
      <c r="B191" s="3">
        <v>4912100</v>
      </c>
      <c r="C191" s="2">
        <f t="shared" si="12"/>
        <v>3.1823719699197506</v>
      </c>
      <c r="D191" s="4">
        <f t="shared" si="13"/>
        <v>3228703.9606916015</v>
      </c>
      <c r="E191" s="5">
        <f t="shared" si="11"/>
        <v>15.407212106908077</v>
      </c>
      <c r="F191" s="5">
        <f>F190*(1+((1+(D191/D$2-1))^(1/COUNTA(D$2:D191))-1)/100)</f>
        <v>8.9935682267615267</v>
      </c>
      <c r="G191" s="5"/>
      <c r="H191">
        <v>2566400</v>
      </c>
      <c r="L191" s="2">
        <f t="shared" si="14"/>
        <v>11.781872032754048</v>
      </c>
    </row>
    <row r="192" spans="1:12" x14ac:dyDescent="0.25">
      <c r="A192">
        <v>1980</v>
      </c>
      <c r="B192" s="3">
        <v>4900900</v>
      </c>
      <c r="C192" s="2">
        <f t="shared" si="12"/>
        <v>-0.22800838745139496</v>
      </c>
      <c r="D192" s="4">
        <f t="shared" si="13"/>
        <v>3342738.4009013786</v>
      </c>
      <c r="E192" s="5">
        <f t="shared" si="11"/>
        <v>15.404929419684336</v>
      </c>
      <c r="F192" s="5">
        <f>F191*(1+((1+(D192/D$2-1))^(1/COUNTA(D$2:D192))-1)/100)</f>
        <v>8.9967277415103304</v>
      </c>
      <c r="G192" s="5"/>
      <c r="H192">
        <v>2795600</v>
      </c>
      <c r="L192" s="2">
        <f t="shared" si="14"/>
        <v>8.930798004987528</v>
      </c>
    </row>
    <row r="193" spans="1:12" x14ac:dyDescent="0.25">
      <c r="A193">
        <v>1981</v>
      </c>
      <c r="B193" s="3">
        <v>5021000</v>
      </c>
      <c r="C193" s="2">
        <f t="shared" si="12"/>
        <v>2.4505703034136683</v>
      </c>
      <c r="D193" s="4">
        <f t="shared" si="13"/>
        <v>3460800.4180312683</v>
      </c>
      <c r="E193" s="5">
        <f t="shared" si="11"/>
        <v>15.429139675016842</v>
      </c>
      <c r="F193" s="5">
        <f>F192*(1+((1+(D193/D$2-1))^(1/COUNTA(D$2:D193))-1)/100)</f>
        <v>8.999888454367067</v>
      </c>
      <c r="G193" s="5"/>
      <c r="H193">
        <v>3131300</v>
      </c>
      <c r="L193" s="2">
        <f t="shared" si="14"/>
        <v>12.008155673200749</v>
      </c>
    </row>
    <row r="194" spans="1:12" x14ac:dyDescent="0.25">
      <c r="A194">
        <v>1982</v>
      </c>
      <c r="B194" s="3">
        <v>4919300</v>
      </c>
      <c r="C194" s="2">
        <f t="shared" si="12"/>
        <v>-2.0254929296952828</v>
      </c>
      <c r="D194" s="4">
        <f t="shared" si="13"/>
        <v>3583032.261877188</v>
      </c>
      <c r="E194" s="5">
        <f t="shared" si="11"/>
        <v>15.408676801923477</v>
      </c>
      <c r="F194" s="5">
        <f>F193*(1+((1+(D194/D$2-1))^(1/COUNTA(D$2:D194))-1)/100)</f>
        <v>9.0030503649009255</v>
      </c>
      <c r="G194" s="5"/>
      <c r="H194">
        <v>3259200</v>
      </c>
      <c r="L194" s="2">
        <f t="shared" si="14"/>
        <v>4.0845655159199135</v>
      </c>
    </row>
    <row r="195" spans="1:12" x14ac:dyDescent="0.25">
      <c r="A195">
        <v>1983</v>
      </c>
      <c r="B195" s="3">
        <v>5132300</v>
      </c>
      <c r="C195" s="2">
        <f t="shared" si="12"/>
        <v>4.3298843331368353</v>
      </c>
      <c r="D195" s="4">
        <f t="shared" si="13"/>
        <v>3709581.2063487698</v>
      </c>
      <c r="E195" s="5">
        <f t="shared" ref="E195:E226" si="15">LN(B195)</f>
        <v>15.451064459751146</v>
      </c>
      <c r="F195" s="5">
        <f>F194*(1+((1+(D195/D$2-1))^(1/COUNTA(D$2:D195))-1)/100)</f>
        <v>9.0062134726941458</v>
      </c>
      <c r="G195" s="5"/>
      <c r="H195">
        <v>3534900</v>
      </c>
      <c r="L195" s="2">
        <f t="shared" si="14"/>
        <v>8.4591310751104487</v>
      </c>
    </row>
    <row r="196" spans="1:12" x14ac:dyDescent="0.25">
      <c r="A196">
        <v>1984</v>
      </c>
      <c r="B196" s="3">
        <v>5505200</v>
      </c>
      <c r="C196" s="2">
        <f t="shared" ref="C196:C214" si="16">(B196/B195-1)*100</f>
        <v>7.2657482999824552</v>
      </c>
      <c r="D196" s="4">
        <f t="shared" ref="D196:D226" si="17">D195*(1+$B$229)</f>
        <v>3840599.7269157902</v>
      </c>
      <c r="E196" s="5">
        <f t="shared" si="15"/>
        <v>15.521203658087515</v>
      </c>
      <c r="F196" s="5">
        <f>F195*(1+((1+(D196/D$2-1))^(1/COUNTA(D$2:D196))-1)/100)</f>
        <v>9.0093777773417543</v>
      </c>
      <c r="G196" s="5"/>
      <c r="H196">
        <v>3932700</v>
      </c>
      <c r="L196" s="2">
        <f t="shared" si="14"/>
        <v>11.253500806246297</v>
      </c>
    </row>
    <row r="197" spans="1:12" x14ac:dyDescent="0.25">
      <c r="A197">
        <v>1985</v>
      </c>
      <c r="B197" s="3">
        <v>5717100</v>
      </c>
      <c r="C197" s="2">
        <f t="shared" si="16"/>
        <v>3.8490881348543171</v>
      </c>
      <c r="D197" s="4">
        <f t="shared" si="17"/>
        <v>3976245.684321824</v>
      </c>
      <c r="E197" s="5">
        <f t="shared" si="15"/>
        <v>15.558972241784577</v>
      </c>
      <c r="F197" s="5">
        <f>F196*(1+((1+(D197/D$2-1))^(1/COUNTA(D$2:D197))-1)/100)</f>
        <v>9.0125432784513055</v>
      </c>
      <c r="G197" s="5"/>
      <c r="H197">
        <v>4213000</v>
      </c>
      <c r="L197" s="2">
        <f t="shared" si="14"/>
        <v>7.1274188216746692</v>
      </c>
    </row>
    <row r="198" spans="1:12" x14ac:dyDescent="0.25">
      <c r="A198">
        <v>1986</v>
      </c>
      <c r="B198" s="3">
        <v>5912400</v>
      </c>
      <c r="C198" s="2">
        <f t="shared" si="16"/>
        <v>3.4160675867135337</v>
      </c>
      <c r="D198" s="4">
        <f t="shared" si="17"/>
        <v>4116682.5147864716</v>
      </c>
      <c r="E198" s="5">
        <f t="shared" si="15"/>
        <v>15.592562398320055</v>
      </c>
      <c r="F198" s="5">
        <f>F197*(1+((1+(D198/D$2-1))^(1/COUNTA(D$2:D198))-1)/100)</f>
        <v>9.0157099756426309</v>
      </c>
      <c r="G198" s="5"/>
      <c r="H198">
        <v>4452900</v>
      </c>
      <c r="L198" s="2">
        <f t="shared" si="14"/>
        <v>5.694279610728703</v>
      </c>
    </row>
    <row r="199" spans="1:12" x14ac:dyDescent="0.25">
      <c r="A199">
        <v>1987</v>
      </c>
      <c r="B199" s="3">
        <v>6113300</v>
      </c>
      <c r="C199" s="2">
        <f t="shared" si="16"/>
        <v>3.3979433055950192</v>
      </c>
      <c r="D199" s="4">
        <f t="shared" si="17"/>
        <v>4262079.4269253276</v>
      </c>
      <c r="E199" s="5">
        <f t="shared" si="15"/>
        <v>15.625977283546913</v>
      </c>
      <c r="F199" s="5">
        <f>F198*(1+((1+(D199/D$2-1))^(1/COUNTA(D$2:D199))-1)/100)</f>
        <v>9.0188778685475857</v>
      </c>
      <c r="G199" s="5"/>
      <c r="H199">
        <v>4742500</v>
      </c>
      <c r="L199" s="2">
        <f t="shared" si="14"/>
        <v>6.5036268499180316</v>
      </c>
    </row>
    <row r="200" spans="1:12" x14ac:dyDescent="0.25">
      <c r="A200">
        <v>1988</v>
      </c>
      <c r="B200" s="3">
        <v>6368400</v>
      </c>
      <c r="C200" s="2">
        <f t="shared" si="16"/>
        <v>4.1728689905615735</v>
      </c>
      <c r="D200" s="4">
        <f t="shared" si="17"/>
        <v>4412611.6056249598</v>
      </c>
      <c r="E200" s="5">
        <f t="shared" si="15"/>
        <v>15.666858818603986</v>
      </c>
      <c r="F200" s="5">
        <f>F199*(1+((1+(D200/D$2-1))^(1/COUNTA(D$2:D200))-1)/100)</f>
        <v>9.0220469568098185</v>
      </c>
      <c r="G200" s="5"/>
      <c r="H200">
        <v>5108300</v>
      </c>
      <c r="L200" s="2">
        <f t="shared" si="14"/>
        <v>7.7132314180284656</v>
      </c>
    </row>
    <row r="201" spans="1:12" x14ac:dyDescent="0.25">
      <c r="A201">
        <v>1989</v>
      </c>
      <c r="B201" s="3">
        <v>6591800</v>
      </c>
      <c r="C201" s="2">
        <f t="shared" si="16"/>
        <v>3.5079454808115029</v>
      </c>
      <c r="D201" s="4">
        <f t="shared" si="17"/>
        <v>4568460.4231185354</v>
      </c>
      <c r="E201" s="5">
        <f t="shared" si="15"/>
        <v>15.701337010305359</v>
      </c>
      <c r="F201" s="5">
        <f>F200*(1+((1+(D201/D$2-1))^(1/COUNTA(D$2:D201))-1)/100)</f>
        <v>9.0252172400845279</v>
      </c>
      <c r="G201" s="5"/>
      <c r="H201">
        <v>5489100</v>
      </c>
      <c r="L201" s="2">
        <f t="shared" si="14"/>
        <v>7.4545347767358994</v>
      </c>
    </row>
    <row r="202" spans="1:12" x14ac:dyDescent="0.25">
      <c r="A202">
        <v>1990</v>
      </c>
      <c r="B202" s="3">
        <v>6707900</v>
      </c>
      <c r="C202" s="2">
        <f t="shared" si="16"/>
        <v>1.7612791650231996</v>
      </c>
      <c r="D202" s="4">
        <f t="shared" si="17"/>
        <v>4729813.657516418</v>
      </c>
      <c r="E202" s="5">
        <f t="shared" si="15"/>
        <v>15.718796494241071</v>
      </c>
      <c r="F202" s="5">
        <f>F201*(1+((1+(D202/D$2-1))^(1/COUNTA(D$2:D202))-1)/100)</f>
        <v>9.0283887180382365</v>
      </c>
      <c r="G202" s="5"/>
      <c r="H202">
        <v>5803200</v>
      </c>
      <c r="L202" s="2">
        <f t="shared" si="14"/>
        <v>5.7222495491064063</v>
      </c>
    </row>
    <row r="203" spans="1:12" x14ac:dyDescent="0.25">
      <c r="A203">
        <v>1991</v>
      </c>
      <c r="B203" s="3">
        <v>6676400</v>
      </c>
      <c r="C203" s="2">
        <f t="shared" si="16"/>
        <v>-0.46959555151389054</v>
      </c>
      <c r="D203" s="4">
        <f t="shared" si="17"/>
        <v>4896865.7190550398</v>
      </c>
      <c r="E203" s="5">
        <f t="shared" si="15"/>
        <v>15.7140894780864</v>
      </c>
      <c r="F203" s="5">
        <f>F202*(1+((1+(D203/D$2-1))^(1/COUNTA(D$2:D203))-1)/100)</f>
        <v>9.031561390348573</v>
      </c>
      <c r="G203" s="5"/>
      <c r="H203">
        <v>5986200</v>
      </c>
      <c r="L203" s="2">
        <f t="shared" si="14"/>
        <v>3.1534325889164494</v>
      </c>
    </row>
    <row r="204" spans="1:12" x14ac:dyDescent="0.25">
      <c r="A204">
        <v>1992</v>
      </c>
      <c r="B204" s="3">
        <v>6880000</v>
      </c>
      <c r="C204" s="2">
        <f t="shared" si="16"/>
        <v>3.0495476604157856</v>
      </c>
      <c r="D204" s="4">
        <f t="shared" si="17"/>
        <v>5069817.8843366401</v>
      </c>
      <c r="E204" s="5">
        <f t="shared" si="15"/>
        <v>15.744129209909527</v>
      </c>
      <c r="F204" s="5">
        <f>F203*(1+((1+(D204/D$2-1))^(1/COUNTA(D$2:D204))-1)/100)</f>
        <v>9.0347352567040495</v>
      </c>
      <c r="G204" s="5"/>
      <c r="H204">
        <v>6318900</v>
      </c>
      <c r="L204" s="2">
        <f t="shared" si="14"/>
        <v>5.5577829006715485</v>
      </c>
    </row>
    <row r="205" spans="1:12" x14ac:dyDescent="0.25">
      <c r="A205">
        <v>1993</v>
      </c>
      <c r="B205" s="3">
        <v>7062600</v>
      </c>
      <c r="C205" s="2">
        <f t="shared" si="16"/>
        <v>2.654069767441869</v>
      </c>
      <c r="D205" s="4">
        <f t="shared" si="17"/>
        <v>5248878.5388421118</v>
      </c>
      <c r="E205" s="5">
        <f t="shared" si="15"/>
        <v>15.770323813628627</v>
      </c>
      <c r="F205" s="5">
        <f>F204*(1+((1+(D205/D$2-1))^(1/COUNTA(D$2:D205))-1)/100)</f>
        <v>9.0379103168038561</v>
      </c>
      <c r="G205" s="5"/>
      <c r="H205">
        <v>6642300</v>
      </c>
      <c r="L205" s="2">
        <f t="shared" si="14"/>
        <v>5.1179793951478869</v>
      </c>
    </row>
    <row r="206" spans="1:12" x14ac:dyDescent="0.25">
      <c r="A206">
        <v>1994</v>
      </c>
      <c r="B206" s="3">
        <v>7347700</v>
      </c>
      <c r="C206" s="2">
        <f t="shared" si="16"/>
        <v>4.0367570016707655</v>
      </c>
      <c r="D206" s="4">
        <f t="shared" si="17"/>
        <v>5434263.428009145</v>
      </c>
      <c r="E206" s="5">
        <f t="shared" si="15"/>
        <v>15.809897897047653</v>
      </c>
      <c r="F206" s="5">
        <f>F205*(1+((1+(D206/D$2-1))^(1/COUNTA(D$2:D206))-1)/100)</f>
        <v>9.0410865703576455</v>
      </c>
      <c r="G206" s="5"/>
      <c r="H206">
        <v>7054300</v>
      </c>
      <c r="L206" s="2">
        <f t="shared" si="14"/>
        <v>6.2026707616337662</v>
      </c>
    </row>
    <row r="207" spans="1:12" x14ac:dyDescent="0.25">
      <c r="A207">
        <v>1995</v>
      </c>
      <c r="B207" s="3">
        <v>7543800</v>
      </c>
      <c r="C207" s="2">
        <f t="shared" si="16"/>
        <v>2.6688623650938492</v>
      </c>
      <c r="D207" s="4">
        <f t="shared" si="17"/>
        <v>5626195.9171781885</v>
      </c>
      <c r="E207" s="5">
        <f t="shared" si="15"/>
        <v>15.836236591809328</v>
      </c>
      <c r="F207" s="5">
        <f>F206*(1+((1+(D207/D$2-1))^(1/COUNTA(D$2:D207))-1)/100)</f>
        <v>9.0442640170853359</v>
      </c>
      <c r="G207" s="5"/>
      <c r="H207">
        <v>7400500</v>
      </c>
      <c r="L207" s="2">
        <f t="shared" si="14"/>
        <v>4.9076449824929425</v>
      </c>
    </row>
    <row r="208" spans="1:12" x14ac:dyDescent="0.25">
      <c r="A208">
        <v>1996</v>
      </c>
      <c r="B208" s="3">
        <v>7813200</v>
      </c>
      <c r="C208" s="2">
        <f t="shared" si="16"/>
        <v>3.5711445160264033</v>
      </c>
      <c r="D208" s="4">
        <f t="shared" si="17"/>
        <v>5824907.2607194278</v>
      </c>
      <c r="E208" s="5">
        <f t="shared" si="15"/>
        <v>15.871325169012954</v>
      </c>
      <c r="F208" s="5">
        <f>F207*(1+((1+(D208/D$2-1))^(1/COUNTA(D$2:D208))-1)/100)</f>
        <v>9.0474426567169175</v>
      </c>
      <c r="G208" s="5"/>
      <c r="H208">
        <v>7813200</v>
      </c>
      <c r="L208" s="2">
        <f t="shared" si="14"/>
        <v>5.5766502263360662</v>
      </c>
    </row>
    <row r="209" spans="1:12" x14ac:dyDescent="0.25">
      <c r="A209">
        <v>1997</v>
      </c>
      <c r="B209" s="3">
        <v>8159500</v>
      </c>
      <c r="C209" s="2">
        <f t="shared" si="16"/>
        <v>4.4322428710387607</v>
      </c>
      <c r="D209" s="4">
        <f t="shared" si="17"/>
        <v>6030636.8806650499</v>
      </c>
      <c r="E209" s="5">
        <f t="shared" si="15"/>
        <v>15.914693450553127</v>
      </c>
      <c r="F209" s="5">
        <f>F208*(1+((1+(D209/D$2-1))^(1/COUNTA(D$2:D209))-1)/100)</f>
        <v>9.0506224889922553</v>
      </c>
      <c r="G209" s="5"/>
      <c r="H209">
        <v>8318400</v>
      </c>
      <c r="L209" s="2">
        <f t="shared" si="14"/>
        <v>6.4659806481339288</v>
      </c>
    </row>
    <row r="210" spans="1:12" x14ac:dyDescent="0.25">
      <c r="A210">
        <v>1998</v>
      </c>
      <c r="B210" s="3">
        <v>8508900</v>
      </c>
      <c r="C210" s="2">
        <f t="shared" si="16"/>
        <v>4.2821251302163077</v>
      </c>
      <c r="D210" s="4">
        <f t="shared" si="17"/>
        <v>6243632.6551825032</v>
      </c>
      <c r="E210" s="5">
        <f t="shared" si="15"/>
        <v>15.956623232500325</v>
      </c>
      <c r="F210" s="5">
        <f>F209*(1+((1+(D210/D$2-1))^(1/COUNTA(D$2:D210))-1)/100)</f>
        <v>9.0538035136609025</v>
      </c>
      <c r="G210" s="5"/>
      <c r="H210">
        <v>8781500</v>
      </c>
      <c r="L210" s="2">
        <f t="shared" si="14"/>
        <v>5.5671763800730911</v>
      </c>
    </row>
    <row r="211" spans="1:12" x14ac:dyDescent="0.25">
      <c r="A211">
        <v>1999</v>
      </c>
      <c r="B211" s="3">
        <v>8858963</v>
      </c>
      <c r="C211" s="2">
        <f t="shared" si="16"/>
        <v>4.1140805509525258</v>
      </c>
      <c r="D211" s="4">
        <f t="shared" si="17"/>
        <v>6464151.2172363345</v>
      </c>
      <c r="E211" s="5">
        <f t="shared" si="15"/>
        <v>15.996940272841819</v>
      </c>
      <c r="F211" s="5">
        <f>F210*(1+((1+(D211/D$2-1))^(1/COUNTA(D$2:D211))-1)/100)</f>
        <v>9.0569857304819195</v>
      </c>
      <c r="G211" s="5"/>
      <c r="H211">
        <v>9274319</v>
      </c>
      <c r="L211" s="2">
        <f t="shared" si="14"/>
        <v>5.6120138928429153</v>
      </c>
    </row>
    <row r="212" spans="1:12" x14ac:dyDescent="0.25">
      <c r="A212">
        <v>2000</v>
      </c>
      <c r="B212" s="3">
        <v>9191413</v>
      </c>
      <c r="C212" s="2">
        <f t="shared" si="16"/>
        <v>3.7526965627918241</v>
      </c>
      <c r="D212" s="4">
        <f t="shared" si="17"/>
        <v>6692458.2637984473</v>
      </c>
      <c r="E212" s="5">
        <f t="shared" si="15"/>
        <v>16.033780236593444</v>
      </c>
      <c r="F212" s="5">
        <f>F211*(1+((1+(D212/D$2-1))^(1/COUNTA(D$2:D212))-1)/100)</f>
        <v>9.0601691392236976</v>
      </c>
      <c r="G212" s="5"/>
      <c r="H212">
        <v>9824639</v>
      </c>
      <c r="L212" s="2">
        <f t="shared" si="14"/>
        <v>5.9338049510697211</v>
      </c>
    </row>
    <row r="213" spans="1:12" x14ac:dyDescent="0.25">
      <c r="A213">
        <v>2001</v>
      </c>
      <c r="B213" s="3">
        <v>9214540</v>
      </c>
      <c r="C213" s="2">
        <f t="shared" si="16"/>
        <v>0.25161528483161888</v>
      </c>
      <c r="D213" s="4">
        <f t="shared" si="17"/>
        <v>6928828.8759793425</v>
      </c>
      <c r="E213" s="5">
        <f t="shared" si="15"/>
        <v>16.036293229229123</v>
      </c>
      <c r="F213" s="5">
        <f>F212*(1+((1+(D213/D$2-1))^(1/COUNTA(D$2:D213))-1)/100)</f>
        <v>9.0633537396637767</v>
      </c>
      <c r="G213" s="5"/>
      <c r="H213">
        <v>10082151</v>
      </c>
      <c r="L213" s="2">
        <f t="shared" si="14"/>
        <v>2.6210835838344826</v>
      </c>
    </row>
    <row r="214" spans="1:12" x14ac:dyDescent="0.25">
      <c r="A214">
        <v>2002</v>
      </c>
      <c r="B214" s="3">
        <v>9439900</v>
      </c>
      <c r="C214" s="2">
        <f t="shared" si="16"/>
        <v>2.4456999481254682</v>
      </c>
      <c r="D214" s="4">
        <f t="shared" si="17"/>
        <v>7173547.8504660577</v>
      </c>
      <c r="E214" s="5">
        <f t="shared" si="15"/>
        <v>16.060455944845234</v>
      </c>
      <c r="F214" s="5">
        <f>F213*(1+((1+(D214/D$2-1))^(1/COUNTA(D$2:D214))-1)/100)</f>
        <v>9.0665395315886848</v>
      </c>
      <c r="G214" s="5"/>
      <c r="H214">
        <v>10446200</v>
      </c>
      <c r="L214" s="2">
        <f t="shared" si="14"/>
        <v>3.6108266975965808</v>
      </c>
    </row>
    <row r="215" spans="1:12" x14ac:dyDescent="0.25">
      <c r="A215">
        <f>A214+1</f>
        <v>2003</v>
      </c>
      <c r="B215" s="3">
        <f>B214*(1+(C215/100))</f>
        <v>9704217.2000000011</v>
      </c>
      <c r="C215" s="2">
        <v>2.8</v>
      </c>
      <c r="D215" s="4">
        <f t="shared" si="17"/>
        <v>7426910.0426661512</v>
      </c>
      <c r="E215" s="5">
        <f t="shared" si="15"/>
        <v>16.088071111878211</v>
      </c>
      <c r="F215" s="5">
        <f>F214*(1+((1+(D215/D$2-1))^(1/COUNTA(D$2:D215))-1)/100)</f>
        <v>9.069726514793766</v>
      </c>
      <c r="G215" s="5"/>
    </row>
    <row r="216" spans="1:12" x14ac:dyDescent="0.25">
      <c r="A216">
        <f t="shared" ref="A216:A226" si="18">A215+1</f>
        <v>2004</v>
      </c>
      <c r="B216" s="3">
        <f t="shared" ref="B216:B226" si="19">B215*(1+(C216/100))</f>
        <v>10072977.453600001</v>
      </c>
      <c r="C216" s="2">
        <v>3.8</v>
      </c>
      <c r="D216" s="4">
        <f t="shared" si="17"/>
        <v>7689220.7219711663</v>
      </c>
      <c r="E216" s="5">
        <f t="shared" si="15"/>
        <v>16.125366896621905</v>
      </c>
      <c r="F216" s="5">
        <f>F215*(1+((1+(D216/D$2-1))^(1/COUNTA(D$2:D216))-1)/100)</f>
        <v>9.0729146890830172</v>
      </c>
      <c r="G216" s="5"/>
    </row>
    <row r="217" spans="1:12" x14ac:dyDescent="0.25">
      <c r="A217">
        <f t="shared" si="18"/>
        <v>2005</v>
      </c>
      <c r="B217" s="3">
        <f t="shared" si="19"/>
        <v>10405385.7095688</v>
      </c>
      <c r="C217" s="2">
        <v>3.3</v>
      </c>
      <c r="D217" s="4">
        <f t="shared" si="17"/>
        <v>7960795.9395676348</v>
      </c>
      <c r="E217" s="5">
        <f t="shared" si="15"/>
        <v>16.157834086759408</v>
      </c>
      <c r="F217" s="5">
        <f>F216*(1+((1+(D217/D$2-1))^(1/COUNTA(D$2:D217))-1)/100)</f>
        <v>9.0761040542689333</v>
      </c>
      <c r="G217" s="5"/>
    </row>
    <row r="218" spans="1:12" x14ac:dyDescent="0.25">
      <c r="A218">
        <f t="shared" si="18"/>
        <v>2006</v>
      </c>
      <c r="B218" s="3">
        <f t="shared" si="19"/>
        <v>10686331.123727158</v>
      </c>
      <c r="C218" s="2">
        <v>2.7</v>
      </c>
      <c r="D218" s="4">
        <f t="shared" si="17"/>
        <v>8241962.9092387743</v>
      </c>
      <c r="E218" s="5">
        <f t="shared" si="15"/>
        <v>16.18447601770583</v>
      </c>
      <c r="F218" s="5">
        <f>F217*(1+((1+(D218/D$2-1))^(1/COUNTA(D$2:D218))-1)/100)</f>
        <v>9.0792946101723526</v>
      </c>
      <c r="G218" s="5"/>
    </row>
    <row r="219" spans="1:12" x14ac:dyDescent="0.25">
      <c r="A219">
        <f t="shared" si="18"/>
        <v>2007</v>
      </c>
      <c r="B219" s="3">
        <f t="shared" si="19"/>
        <v>10878685.083954247</v>
      </c>
      <c r="C219" s="2">
        <v>1.8</v>
      </c>
      <c r="D219" s="4">
        <f t="shared" si="17"/>
        <v>8533060.4016157053</v>
      </c>
      <c r="E219" s="5">
        <f t="shared" si="15"/>
        <v>16.202315935834161</v>
      </c>
      <c r="F219" s="5">
        <f>F218*(1+((1+(D219/D$2-1))^(1/COUNTA(D$2:D219))-1)/100)</f>
        <v>9.0824863566223009</v>
      </c>
      <c r="G219" s="5"/>
    </row>
    <row r="220" spans="1:12" x14ac:dyDescent="0.25">
      <c r="A220">
        <f t="shared" si="18"/>
        <v>2008</v>
      </c>
      <c r="B220" s="3">
        <f t="shared" si="19"/>
        <v>10846049.028702384</v>
      </c>
      <c r="C220" s="2">
        <v>-0.3</v>
      </c>
      <c r="D220" s="4">
        <f t="shared" si="17"/>
        <v>8834439.1523532085</v>
      </c>
      <c r="E220" s="5">
        <f t="shared" si="15"/>
        <v>16.19931142681386</v>
      </c>
      <c r="F220" s="5">
        <f>F219*(1+((1+(D220/D$2-1))^(1/COUNTA(D$2:D220))-1)/100)</f>
        <v>9.0856792934558452</v>
      </c>
      <c r="G220" s="5"/>
    </row>
    <row r="221" spans="1:12" x14ac:dyDescent="0.25">
      <c r="A221">
        <f t="shared" si="18"/>
        <v>2009</v>
      </c>
      <c r="B221" s="3">
        <f t="shared" si="19"/>
        <v>10542359.655898716</v>
      </c>
      <c r="C221" s="2">
        <v>-2.8</v>
      </c>
      <c r="D221" s="4">
        <f t="shared" si="17"/>
        <v>9146462.2847218197</v>
      </c>
      <c r="E221" s="5">
        <f t="shared" si="15"/>
        <v>16.170911952292162</v>
      </c>
      <c r="F221" s="5">
        <f>F220*(1+((1+(D221/D$2-1))^(1/COUNTA(D$2:D221))-1)/100)</f>
        <v>9.0888734205179542</v>
      </c>
      <c r="G221" s="5"/>
    </row>
    <row r="222" spans="1:12" x14ac:dyDescent="0.25">
      <c r="A222">
        <f t="shared" si="18"/>
        <v>2010</v>
      </c>
      <c r="B222" s="3">
        <f t="shared" si="19"/>
        <v>10805918.647296183</v>
      </c>
      <c r="C222" s="2">
        <v>2.5</v>
      </c>
      <c r="D222" s="4">
        <f t="shared" si="17"/>
        <v>9469505.7471254393</v>
      </c>
      <c r="E222" s="5">
        <f t="shared" si="15"/>
        <v>16.195604564882533</v>
      </c>
      <c r="F222" s="5">
        <f>F221*(1+((1+(D222/D$2-1))^(1/COUNTA(D$2:D222))-1)/100)</f>
        <v>9.09206873766135</v>
      </c>
      <c r="G222" s="5"/>
    </row>
    <row r="223" spans="1:12" x14ac:dyDescent="0.25">
      <c r="A223">
        <f t="shared" si="18"/>
        <v>2011</v>
      </c>
      <c r="B223" s="3">
        <f t="shared" si="19"/>
        <v>10978813.345652921</v>
      </c>
      <c r="C223" s="2">
        <v>1.6</v>
      </c>
      <c r="D223" s="4">
        <f t="shared" si="17"/>
        <v>9803958.7660715953</v>
      </c>
      <c r="E223" s="5">
        <f t="shared" si="15"/>
        <v>16.211477914038824</v>
      </c>
      <c r="F223" s="5">
        <f>F222*(1+((1+(D223/D$2-1))^(1/COUNTA(D$2:D223))-1)/100)</f>
        <v>9.0952652447463738</v>
      </c>
      <c r="G223" s="5"/>
    </row>
    <row r="224" spans="1:12" x14ac:dyDescent="0.25">
      <c r="A224">
        <f t="shared" si="18"/>
        <v>2012</v>
      </c>
      <c r="B224" s="3">
        <f t="shared" si="19"/>
        <v>11220347.239257285</v>
      </c>
      <c r="C224" s="2">
        <v>2.2000000000000002</v>
      </c>
      <c r="D224" s="4">
        <f t="shared" si="17"/>
        <v>10150224.315140156</v>
      </c>
      <c r="E224" s="5">
        <f t="shared" si="15"/>
        <v>16.233239405820338</v>
      </c>
      <c r="F224" s="5">
        <f>F223*(1+((1+(D224/D$2-1))^(1/COUNTA(D$2:D224))-1)/100)</f>
        <v>9.098462941640852</v>
      </c>
      <c r="G224" s="5"/>
    </row>
    <row r="225" spans="1:7" x14ac:dyDescent="0.25">
      <c r="A225">
        <f t="shared" si="18"/>
        <v>2013</v>
      </c>
      <c r="B225" s="3">
        <f t="shared" si="19"/>
        <v>11388652.447846144</v>
      </c>
      <c r="C225" s="2">
        <v>1.5</v>
      </c>
      <c r="D225" s="4">
        <f t="shared" si="17"/>
        <v>10508719.600515513</v>
      </c>
      <c r="E225" s="5">
        <f t="shared" si="15"/>
        <v>16.248128018314087</v>
      </c>
      <c r="F225" s="5">
        <f>F224*(1+((1+(D225/D$2-1))^(1/COUNTA(D$2:D225))-1)/100)</f>
        <v>9.1016618282199619</v>
      </c>
      <c r="G225" s="5"/>
    </row>
    <row r="226" spans="1:7" x14ac:dyDescent="0.25">
      <c r="A226">
        <f t="shared" si="18"/>
        <v>2014</v>
      </c>
      <c r="B226" s="3">
        <f t="shared" si="19"/>
        <v>11661980.106594453</v>
      </c>
      <c r="C226" s="2">
        <v>2.4</v>
      </c>
      <c r="D226" s="4">
        <f t="shared" si="17"/>
        <v>10879876.563667256</v>
      </c>
      <c r="E226" s="5">
        <f t="shared" si="15"/>
        <v>16.271844544931405</v>
      </c>
      <c r="F226" s="5">
        <f>F225*(1+((1+(D226/D$2-1))^(1/COUNTA(D$2:D226))-1)/100)</f>
        <v>9.1048619043661017</v>
      </c>
      <c r="G226" s="5"/>
    </row>
    <row r="228" spans="1:7" x14ac:dyDescent="0.25">
      <c r="B228" s="3">
        <f>(B226/B2-1)</f>
        <v>2550.2973324424529</v>
      </c>
      <c r="E228" s="3">
        <f>(E226/E2-1)</f>
        <v>0.93080618309191721</v>
      </c>
    </row>
    <row r="229" spans="1:7" x14ac:dyDescent="0.25">
      <c r="B229">
        <f>(1+B228)^(1/226)-1</f>
        <v>3.5318951999969261E-2</v>
      </c>
      <c r="E229">
        <f>(1+E228)^(1/226)-1</f>
        <v>2.9154701794380511E-3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chart</vt:lpstr>
      <vt:lpstr>real_gdp_chart</vt:lpstr>
      <vt:lpstr>nat_log_chart</vt:lpstr>
      <vt:lpstr>Chart4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2015-08-26T20:25:59Z</dcterms:created>
  <dcterms:modified xsi:type="dcterms:W3CDTF">2015-08-31T12:41:36Z</dcterms:modified>
</cp:coreProperties>
</file>