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G:\Share\BFagan\Optimization\Excel\"/>
    </mc:Choice>
  </mc:AlternateContent>
  <bookViews>
    <workbookView xWindow="0" yWindow="15" windowWidth="11115" windowHeight="7890" activeTab="1"/>
  </bookViews>
  <sheets>
    <sheet name="COPYING" sheetId="10" r:id="rId1"/>
    <sheet name="FastICA" sheetId="3" r:id="rId2"/>
    <sheet name="Demo" sheetId="9" r:id="rId3"/>
  </sheets>
  <functionGroups builtInGroupCount="18"/>
  <calcPr calcId="152511"/>
</workbook>
</file>

<file path=xl/calcChain.xml><?xml version="1.0" encoding="utf-8"?>
<calcChain xmlns="http://schemas.openxmlformats.org/spreadsheetml/2006/main">
  <c r="F304" i="3" l="1"/>
  <c r="F303" i="3"/>
  <c r="F302" i="3"/>
  <c r="F301" i="3"/>
  <c r="F300" i="3"/>
  <c r="F299" i="3"/>
  <c r="F298" i="3"/>
  <c r="F297" i="3"/>
  <c r="F296" i="3"/>
  <c r="F295" i="3"/>
  <c r="F294" i="3"/>
  <c r="F293" i="3"/>
  <c r="F292" i="3"/>
  <c r="F291" i="3"/>
  <c r="F290" i="3"/>
  <c r="F289" i="3"/>
  <c r="F288" i="3"/>
  <c r="F287" i="3"/>
  <c r="F286" i="3"/>
  <c r="F285" i="3"/>
  <c r="F284" i="3"/>
  <c r="F283" i="3"/>
  <c r="F282" i="3"/>
  <c r="F281" i="3"/>
  <c r="F280" i="3"/>
  <c r="F279" i="3"/>
  <c r="F278" i="3"/>
  <c r="F277" i="3"/>
  <c r="F276" i="3"/>
  <c r="F275" i="3"/>
  <c r="F274" i="3"/>
  <c r="F273" i="3"/>
  <c r="F272" i="3"/>
  <c r="F271" i="3"/>
  <c r="F270" i="3"/>
  <c r="F269" i="3"/>
  <c r="F268" i="3"/>
  <c r="F267" i="3"/>
  <c r="F266" i="3"/>
  <c r="F265" i="3"/>
  <c r="F264" i="3"/>
  <c r="F263" i="3"/>
  <c r="F262" i="3"/>
  <c r="F261" i="3"/>
  <c r="F260" i="3"/>
  <c r="F259" i="3"/>
  <c r="F258" i="3"/>
  <c r="F257" i="3"/>
  <c r="F256" i="3"/>
  <c r="F255" i="3"/>
  <c r="F254" i="3"/>
  <c r="F253" i="3"/>
  <c r="F252" i="3"/>
  <c r="F251" i="3"/>
  <c r="F250" i="3"/>
  <c r="F249" i="3"/>
  <c r="F248" i="3"/>
  <c r="F247" i="3"/>
  <c r="F246" i="3"/>
  <c r="F245" i="3"/>
  <c r="F244" i="3"/>
  <c r="F243" i="3"/>
  <c r="F242" i="3"/>
  <c r="F241" i="3"/>
  <c r="F240" i="3"/>
  <c r="F239" i="3"/>
  <c r="F238" i="3"/>
  <c r="F237" i="3"/>
  <c r="F236" i="3"/>
  <c r="F235" i="3"/>
  <c r="F234" i="3"/>
  <c r="F233" i="3"/>
  <c r="F232" i="3"/>
  <c r="F231" i="3"/>
  <c r="F230" i="3"/>
  <c r="F229" i="3"/>
  <c r="F228" i="3"/>
  <c r="F227" i="3"/>
  <c r="F226" i="3"/>
  <c r="F225" i="3"/>
  <c r="F224" i="3"/>
  <c r="F223" i="3"/>
  <c r="F222" i="3"/>
  <c r="F221" i="3"/>
  <c r="F220" i="3"/>
  <c r="F219" i="3"/>
  <c r="F218" i="3"/>
  <c r="F217" i="3"/>
  <c r="F216" i="3"/>
  <c r="F215" i="3"/>
  <c r="F214" i="3"/>
  <c r="F213" i="3"/>
  <c r="F212" i="3"/>
  <c r="F211" i="3"/>
  <c r="F210" i="3"/>
  <c r="F209" i="3"/>
  <c r="F208" i="3"/>
  <c r="F207" i="3"/>
  <c r="F206" i="3"/>
  <c r="F205" i="3"/>
  <c r="F204" i="3"/>
  <c r="F203" i="3"/>
  <c r="F202" i="3"/>
  <c r="F201" i="3"/>
  <c r="F200" i="3"/>
  <c r="F199" i="3"/>
  <c r="F198" i="3"/>
  <c r="F197" i="3"/>
  <c r="F196" i="3"/>
  <c r="F195" i="3"/>
  <c r="F194" i="3"/>
  <c r="F193" i="3"/>
  <c r="F192" i="3"/>
  <c r="F191" i="3"/>
  <c r="F190" i="3"/>
  <c r="F189" i="3"/>
  <c r="F188" i="3"/>
  <c r="F187" i="3"/>
  <c r="F186" i="3"/>
  <c r="F185" i="3"/>
  <c r="F184" i="3"/>
  <c r="F183" i="3"/>
  <c r="F182" i="3"/>
  <c r="F181" i="3"/>
  <c r="F180" i="3"/>
  <c r="F179" i="3"/>
  <c r="F178" i="3"/>
  <c r="F177" i="3"/>
  <c r="F176" i="3"/>
  <c r="F175" i="3"/>
  <c r="F174" i="3"/>
  <c r="F173" i="3"/>
  <c r="F172" i="3"/>
  <c r="F171" i="3"/>
  <c r="F170" i="3"/>
  <c r="F169" i="3"/>
  <c r="F168" i="3"/>
  <c r="F167" i="3"/>
  <c r="F166" i="3"/>
  <c r="F165" i="3"/>
  <c r="F164" i="3"/>
  <c r="F163" i="3"/>
  <c r="F162" i="3"/>
  <c r="F161" i="3"/>
  <c r="F160" i="3"/>
  <c r="F159" i="3"/>
  <c r="F158" i="3"/>
  <c r="F157" i="3"/>
  <c r="F156" i="3"/>
  <c r="F155" i="3"/>
  <c r="F154" i="3"/>
  <c r="F153" i="3"/>
  <c r="F152" i="3"/>
  <c r="F151" i="3"/>
  <c r="F150" i="3"/>
  <c r="F149" i="3"/>
  <c r="F148" i="3"/>
  <c r="F147" i="3"/>
  <c r="F146" i="3"/>
  <c r="F145" i="3"/>
  <c r="F144" i="3"/>
  <c r="F143" i="3"/>
  <c r="F142" i="3"/>
  <c r="F141" i="3"/>
  <c r="F140" i="3"/>
  <c r="F139" i="3"/>
  <c r="F138" i="3"/>
  <c r="F137" i="3"/>
  <c r="F136" i="3"/>
  <c r="F135" i="3"/>
  <c r="F134" i="3"/>
  <c r="F133" i="3"/>
  <c r="F132" i="3"/>
  <c r="F131" i="3"/>
  <c r="F130" i="3"/>
  <c r="F129" i="3"/>
  <c r="F128" i="3"/>
  <c r="F127" i="3"/>
  <c r="F126" i="3"/>
  <c r="F125" i="3"/>
  <c r="F124" i="3"/>
  <c r="F123" i="3"/>
  <c r="F122" i="3"/>
  <c r="F121" i="3"/>
  <c r="F120" i="3"/>
  <c r="F119" i="3"/>
  <c r="F118" i="3"/>
  <c r="F117" i="3"/>
  <c r="F116" i="3"/>
  <c r="F115" i="3"/>
  <c r="F114" i="3"/>
  <c r="F113" i="3"/>
  <c r="F112" i="3"/>
  <c r="F111" i="3"/>
  <c r="F110" i="3"/>
  <c r="F109" i="3"/>
  <c r="F108" i="3"/>
  <c r="F107" i="3"/>
  <c r="F106" i="3"/>
  <c r="F105" i="3"/>
  <c r="F104" i="3"/>
  <c r="F103" i="3"/>
  <c r="F102" i="3"/>
  <c r="F101" i="3"/>
  <c r="F100" i="3"/>
  <c r="F99" i="3"/>
  <c r="F98" i="3"/>
  <c r="F97" i="3"/>
  <c r="F96" i="3"/>
  <c r="F95" i="3"/>
  <c r="F94" i="3"/>
  <c r="F93" i="3"/>
  <c r="F92" i="3"/>
  <c r="F91" i="3"/>
  <c r="F90" i="3"/>
  <c r="F89" i="3"/>
  <c r="F88" i="3"/>
  <c r="F87" i="3"/>
  <c r="F86" i="3"/>
  <c r="F85" i="3"/>
  <c r="F84" i="3"/>
  <c r="F83" i="3"/>
  <c r="F82" i="3"/>
  <c r="F81" i="3"/>
  <c r="F80" i="3"/>
  <c r="F79" i="3"/>
  <c r="F78" i="3"/>
  <c r="F77" i="3"/>
  <c r="F76" i="3"/>
  <c r="F75" i="3"/>
  <c r="F74" i="3"/>
  <c r="F73" i="3"/>
  <c r="F72" i="3"/>
  <c r="F71" i="3"/>
  <c r="F70" i="3"/>
  <c r="F69" i="3"/>
  <c r="F68" i="3"/>
  <c r="F67" i="3"/>
  <c r="F66" i="3"/>
  <c r="F65" i="3"/>
  <c r="F64" i="3"/>
  <c r="F63" i="3"/>
  <c r="F62" i="3"/>
  <c r="F61" i="3"/>
  <c r="F60" i="3"/>
  <c r="F59" i="3"/>
  <c r="F58" i="3"/>
  <c r="F57" i="3"/>
  <c r="F56" i="3"/>
  <c r="F55" i="3"/>
  <c r="F54" i="3"/>
  <c r="F53" i="3"/>
  <c r="F52" i="3"/>
  <c r="F51" i="3"/>
  <c r="F50" i="3"/>
  <c r="F49" i="3"/>
  <c r="F48" i="3"/>
  <c r="F47" i="3"/>
  <c r="F46" i="3"/>
  <c r="F45" i="3"/>
  <c r="F44" i="3"/>
  <c r="F43" i="3"/>
  <c r="F42" i="3"/>
  <c r="F41" i="3"/>
  <c r="F40" i="3"/>
  <c r="F39" i="3"/>
  <c r="F38" i="3"/>
  <c r="F37" i="3"/>
  <c r="F36" i="3"/>
  <c r="F35" i="3"/>
  <c r="F34" i="3"/>
  <c r="F33" i="3"/>
  <c r="F32" i="3"/>
  <c r="F31" i="3"/>
  <c r="F30" i="3"/>
  <c r="F29" i="3"/>
  <c r="F28" i="3"/>
  <c r="F27" i="3"/>
  <c r="F26" i="3"/>
  <c r="F25" i="3"/>
  <c r="F24" i="3"/>
  <c r="F23" i="3"/>
  <c r="F22" i="3"/>
  <c r="F21" i="3"/>
  <c r="F20" i="3"/>
  <c r="AB15" i="9"/>
  <c r="AG9" i="9"/>
  <c r="AG15" i="9"/>
  <c r="M9" i="9"/>
  <c r="AB9" i="9"/>
  <c r="K7" i="3"/>
  <c r="J7" i="3"/>
  <c r="I7" i="3"/>
  <c r="H7" i="3"/>
  <c r="K6" i="3"/>
  <c r="J6" i="3"/>
  <c r="I6" i="3"/>
  <c r="H6" i="3"/>
  <c r="K5" i="3"/>
  <c r="J5" i="3"/>
  <c r="I5" i="3"/>
  <c r="H5" i="3"/>
  <c r="K4" i="3"/>
  <c r="J4" i="3"/>
  <c r="I4" i="3"/>
  <c r="H4" i="3"/>
  <c r="B20" i="3"/>
  <c r="B21" i="3" s="1"/>
  <c r="E7" i="9"/>
  <c r="B3" i="9"/>
  <c r="B6" i="9"/>
  <c r="B9" i="3"/>
  <c r="H22" i="9"/>
  <c r="W22" i="9"/>
  <c r="C22" i="9"/>
  <c r="E6" i="9"/>
  <c r="E3" i="9"/>
  <c r="E9" i="3"/>
  <c r="B10" i="3"/>
  <c r="B11" i="3"/>
  <c r="E17" i="9"/>
  <c r="E11" i="9"/>
  <c r="E10" i="9"/>
  <c r="F17" i="3"/>
  <c r="E4" i="9"/>
  <c r="E16" i="9"/>
  <c r="E6" i="3"/>
  <c r="E10" i="3" l="1"/>
  <c r="D21" i="3"/>
  <c r="B22" i="3"/>
  <c r="C21" i="3"/>
  <c r="E21" i="3"/>
  <c r="B24" i="9"/>
  <c r="B23" i="9"/>
  <c r="D20" i="3"/>
  <c r="E20" i="3"/>
  <c r="C20" i="3"/>
  <c r="E5" i="9"/>
  <c r="E7" i="3"/>
  <c r="E11" i="3" l="1"/>
  <c r="B25" i="9"/>
  <c r="B23" i="3"/>
  <c r="E22" i="3"/>
  <c r="D22" i="3"/>
  <c r="C22" i="3"/>
  <c r="C23" i="3" l="1"/>
  <c r="D23" i="3"/>
  <c r="B26" i="9"/>
  <c r="B24" i="3"/>
  <c r="E23" i="3"/>
  <c r="B27" i="9" l="1"/>
  <c r="D24" i="3"/>
  <c r="B25" i="3"/>
  <c r="E24" i="3"/>
  <c r="C24" i="3"/>
  <c r="D25" i="3" l="1"/>
  <c r="E25" i="3"/>
  <c r="B28" i="9"/>
  <c r="C25" i="3"/>
  <c r="B26" i="3"/>
  <c r="E26" i="3" l="1"/>
  <c r="D26" i="3"/>
  <c r="C26" i="3"/>
  <c r="B29" i="9"/>
  <c r="B27" i="3"/>
  <c r="E27" i="3" l="1"/>
  <c r="D27" i="3"/>
  <c r="B28" i="3"/>
  <c r="B30" i="9"/>
  <c r="C27" i="3"/>
  <c r="C28" i="3" l="1"/>
  <c r="D28" i="3"/>
  <c r="E28" i="3"/>
  <c r="B29" i="3"/>
  <c r="B31" i="9"/>
  <c r="E29" i="3" l="1"/>
  <c r="B32" i="9"/>
  <c r="B30" i="3"/>
  <c r="C29" i="3"/>
  <c r="D29" i="3"/>
  <c r="E30" i="3" l="1"/>
  <c r="C30" i="3"/>
  <c r="B33" i="9"/>
  <c r="B31" i="3"/>
  <c r="D30" i="3"/>
  <c r="B32" i="3" l="1"/>
  <c r="C31" i="3"/>
  <c r="E31" i="3"/>
  <c r="D31" i="3"/>
  <c r="B34" i="9"/>
  <c r="C32" i="3" l="1"/>
  <c r="B33" i="3"/>
  <c r="D32" i="3"/>
  <c r="B35" i="9"/>
  <c r="E32" i="3"/>
  <c r="E33" i="3" l="1"/>
  <c r="B36" i="9"/>
  <c r="B34" i="3"/>
  <c r="D33" i="3"/>
  <c r="C33" i="3"/>
  <c r="E34" i="3" l="1"/>
  <c r="B35" i="3"/>
  <c r="B37" i="9"/>
  <c r="C34" i="3"/>
  <c r="D34" i="3"/>
  <c r="E35" i="3" l="1"/>
  <c r="B38" i="9"/>
  <c r="C35" i="3"/>
  <c r="D35" i="3"/>
  <c r="B36" i="3"/>
  <c r="E36" i="3" l="1"/>
  <c r="C36" i="3"/>
  <c r="B39" i="9"/>
  <c r="B37" i="3"/>
  <c r="D36" i="3"/>
  <c r="C37" i="3" l="1"/>
  <c r="E37" i="3"/>
  <c r="B38" i="3"/>
  <c r="D37" i="3"/>
  <c r="B40" i="9"/>
  <c r="C38" i="3" l="1"/>
  <c r="B39" i="3"/>
  <c r="E38" i="3"/>
  <c r="D38" i="3"/>
  <c r="B41" i="9"/>
  <c r="D39" i="3" l="1"/>
  <c r="B40" i="3"/>
  <c r="B42" i="9"/>
  <c r="E39" i="3"/>
  <c r="C39" i="3"/>
  <c r="C40" i="3" l="1"/>
  <c r="B41" i="3"/>
  <c r="E40" i="3"/>
  <c r="D40" i="3"/>
  <c r="B43" i="9"/>
  <c r="C41" i="3" l="1"/>
  <c r="D41" i="3"/>
  <c r="E41" i="3"/>
  <c r="B44" i="9"/>
  <c r="B42" i="3"/>
  <c r="C42" i="3" l="1"/>
  <c r="B43" i="3"/>
  <c r="E42" i="3"/>
  <c r="B45" i="9"/>
  <c r="D42" i="3"/>
  <c r="E43" i="3" l="1"/>
  <c r="B46" i="9"/>
  <c r="B44" i="3"/>
  <c r="D43" i="3"/>
  <c r="C43" i="3"/>
  <c r="B45" i="3" l="1"/>
  <c r="C44" i="3"/>
  <c r="D44" i="3"/>
  <c r="B47" i="9"/>
  <c r="E44" i="3"/>
  <c r="E45" i="3" l="1"/>
  <c r="B48" i="9"/>
  <c r="C45" i="3"/>
  <c r="B46" i="3"/>
  <c r="D45" i="3"/>
  <c r="B47" i="3" l="1"/>
  <c r="C46" i="3"/>
  <c r="E46" i="3"/>
  <c r="D46" i="3"/>
  <c r="B49" i="9"/>
  <c r="B48" i="3" l="1"/>
  <c r="C47" i="3"/>
  <c r="B50" i="9"/>
  <c r="E47" i="3"/>
  <c r="D47" i="3"/>
  <c r="B49" i="3" l="1"/>
  <c r="D48" i="3"/>
  <c r="E48" i="3"/>
  <c r="C48" i="3"/>
  <c r="B51" i="9"/>
  <c r="E49" i="3" l="1"/>
  <c r="B52" i="9"/>
  <c r="D49" i="3"/>
  <c r="B50" i="3"/>
  <c r="C49" i="3"/>
  <c r="B53" i="9" l="1"/>
  <c r="B51" i="3"/>
  <c r="C50" i="3"/>
  <c r="D50" i="3"/>
  <c r="E50" i="3"/>
  <c r="E51" i="3" l="1"/>
  <c r="B54" i="9"/>
  <c r="D51" i="3"/>
  <c r="B52" i="3"/>
  <c r="C51" i="3"/>
  <c r="B53" i="3" l="1"/>
  <c r="D52" i="3"/>
  <c r="E52" i="3"/>
  <c r="B55" i="9"/>
  <c r="C52" i="3"/>
  <c r="E53" i="3" l="1"/>
  <c r="B56" i="9"/>
  <c r="D53" i="3"/>
  <c r="B54" i="3"/>
  <c r="C53" i="3"/>
  <c r="B57" i="9" l="1"/>
  <c r="E54" i="3"/>
  <c r="D54" i="3"/>
  <c r="B55" i="3"/>
  <c r="C54" i="3"/>
  <c r="C55" i="3" l="1"/>
  <c r="B58" i="9"/>
  <c r="B56" i="3"/>
  <c r="D55" i="3"/>
  <c r="E55" i="3"/>
  <c r="B57" i="3" l="1"/>
  <c r="D56" i="3"/>
  <c r="B59" i="9"/>
  <c r="E56" i="3"/>
  <c r="C56" i="3"/>
  <c r="B58" i="3" l="1"/>
  <c r="C57" i="3"/>
  <c r="E57" i="3"/>
  <c r="D57" i="3"/>
  <c r="B60" i="9"/>
  <c r="E58" i="3" l="1"/>
  <c r="D58" i="3"/>
  <c r="B59" i="3"/>
  <c r="C58" i="3"/>
  <c r="B61" i="9"/>
  <c r="E59" i="3" l="1"/>
  <c r="B62" i="9"/>
  <c r="C59" i="3"/>
  <c r="D59" i="3"/>
  <c r="B60" i="3"/>
  <c r="E60" i="3" l="1"/>
  <c r="D60" i="3"/>
  <c r="B61" i="3"/>
  <c r="B63" i="9"/>
  <c r="C60" i="3"/>
  <c r="B62" i="3" l="1"/>
  <c r="C61" i="3"/>
  <c r="B64" i="9"/>
  <c r="E61" i="3"/>
  <c r="D61" i="3"/>
  <c r="B63" i="3" l="1"/>
  <c r="C62" i="3"/>
  <c r="D62" i="3"/>
  <c r="B65" i="9"/>
  <c r="E62" i="3"/>
  <c r="E63" i="3" l="1"/>
  <c r="B66" i="9"/>
  <c r="D63" i="3"/>
  <c r="C63" i="3"/>
  <c r="B64" i="3"/>
  <c r="B65" i="3" l="1"/>
  <c r="D64" i="3"/>
  <c r="B67" i="9"/>
  <c r="E64" i="3"/>
  <c r="C64" i="3"/>
  <c r="C65" i="3" l="1"/>
  <c r="B68" i="9"/>
  <c r="B66" i="3"/>
  <c r="D65" i="3"/>
  <c r="E65" i="3"/>
  <c r="B67" i="3" l="1"/>
  <c r="D66" i="3"/>
  <c r="B69" i="9"/>
  <c r="E66" i="3"/>
  <c r="C66" i="3"/>
  <c r="E67" i="3" l="1"/>
  <c r="B70" i="9"/>
  <c r="D67" i="3"/>
  <c r="C67" i="3"/>
  <c r="B68" i="3"/>
  <c r="B69" i="3" l="1"/>
  <c r="D68" i="3"/>
  <c r="E68" i="3"/>
  <c r="C68" i="3"/>
  <c r="B71" i="9"/>
  <c r="B70" i="3" l="1"/>
  <c r="E69" i="3"/>
  <c r="D69" i="3"/>
  <c r="C69" i="3"/>
  <c r="B72" i="9"/>
  <c r="B73" i="9" l="1"/>
  <c r="D70" i="3"/>
  <c r="B71" i="3"/>
  <c r="C70" i="3"/>
  <c r="E70" i="3"/>
  <c r="B72" i="3" l="1"/>
  <c r="B74" i="9"/>
  <c r="E71" i="3"/>
  <c r="D71" i="3"/>
  <c r="C71" i="3"/>
  <c r="B73" i="3" l="1"/>
  <c r="D72" i="3"/>
  <c r="B75" i="9"/>
  <c r="E72" i="3"/>
  <c r="C72" i="3"/>
  <c r="B74" i="3" l="1"/>
  <c r="C73" i="3"/>
  <c r="B76" i="9"/>
  <c r="E73" i="3"/>
  <c r="D73" i="3"/>
  <c r="B75" i="3" l="1"/>
  <c r="D74" i="3"/>
  <c r="E74" i="3"/>
  <c r="C74" i="3"/>
  <c r="B77" i="9"/>
  <c r="C75" i="3" l="1"/>
  <c r="B78" i="9"/>
  <c r="D75" i="3"/>
  <c r="B76" i="3"/>
  <c r="E75" i="3"/>
  <c r="B79" i="9" l="1"/>
  <c r="E76" i="3"/>
  <c r="D76" i="3"/>
  <c r="C76" i="3"/>
  <c r="B77" i="3"/>
  <c r="B78" i="3" l="1"/>
  <c r="E77" i="3"/>
  <c r="D77" i="3"/>
  <c r="C77" i="3"/>
  <c r="B80" i="9"/>
  <c r="B79" i="3" l="1"/>
  <c r="C78" i="3"/>
  <c r="E78" i="3"/>
  <c r="D78" i="3"/>
  <c r="B81" i="9"/>
  <c r="E79" i="3" l="1"/>
  <c r="B82" i="9"/>
  <c r="C79" i="3"/>
  <c r="D79" i="3"/>
  <c r="B80" i="3"/>
  <c r="B81" i="3" l="1"/>
  <c r="D80" i="3"/>
  <c r="B83" i="9"/>
  <c r="E80" i="3"/>
  <c r="C80" i="3"/>
  <c r="C81" i="3" l="1"/>
  <c r="B84" i="9"/>
  <c r="B82" i="3"/>
  <c r="E81" i="3"/>
  <c r="D81" i="3"/>
  <c r="B83" i="3" l="1"/>
  <c r="D82" i="3"/>
  <c r="B85" i="9"/>
  <c r="C82" i="3"/>
  <c r="E82" i="3"/>
  <c r="B84" i="3" l="1"/>
  <c r="E83" i="3"/>
  <c r="D83" i="3"/>
  <c r="C83" i="3"/>
  <c r="B86" i="9"/>
  <c r="B85" i="3" l="1"/>
  <c r="D84" i="3"/>
  <c r="B87" i="9"/>
  <c r="E84" i="3"/>
  <c r="C84" i="3"/>
  <c r="B86" i="3" l="1"/>
  <c r="B88" i="9"/>
  <c r="D85" i="3"/>
  <c r="C85" i="3"/>
  <c r="E85" i="3"/>
  <c r="D86" i="3" l="1"/>
  <c r="E86" i="3"/>
  <c r="B87" i="3"/>
  <c r="C86" i="3"/>
  <c r="B89" i="9"/>
  <c r="B88" i="3" l="1"/>
  <c r="B90" i="9"/>
  <c r="D87" i="3"/>
  <c r="C87" i="3"/>
  <c r="E87" i="3"/>
  <c r="B89" i="3" l="1"/>
  <c r="E88" i="3"/>
  <c r="D88" i="3"/>
  <c r="C88" i="3"/>
  <c r="B91" i="9"/>
  <c r="B92" i="9" l="1"/>
  <c r="D89" i="3"/>
  <c r="C89" i="3"/>
  <c r="E89" i="3"/>
  <c r="B90" i="3"/>
  <c r="D90" i="3" l="1"/>
  <c r="C90" i="3"/>
  <c r="B93" i="9"/>
  <c r="B91" i="3"/>
  <c r="E90" i="3"/>
  <c r="D91" i="3" l="1"/>
  <c r="C91" i="3"/>
  <c r="B92" i="3"/>
  <c r="B94" i="9"/>
  <c r="E91" i="3"/>
  <c r="E92" i="3" l="1"/>
  <c r="D92" i="3"/>
  <c r="B93" i="3"/>
  <c r="C92" i="3"/>
  <c r="B95" i="9"/>
  <c r="B96" i="9" l="1"/>
  <c r="D93" i="3"/>
  <c r="B94" i="3"/>
  <c r="E93" i="3"/>
  <c r="C93" i="3"/>
  <c r="B95" i="3" l="1"/>
  <c r="E94" i="3"/>
  <c r="D94" i="3"/>
  <c r="C94" i="3"/>
  <c r="B97" i="9"/>
  <c r="D95" i="3" l="1"/>
  <c r="C95" i="3"/>
  <c r="B96" i="3"/>
  <c r="B98" i="9"/>
  <c r="E95" i="3"/>
  <c r="B97" i="3" l="1"/>
  <c r="E96" i="3"/>
  <c r="D96" i="3"/>
  <c r="C96" i="3"/>
  <c r="B99" i="9"/>
  <c r="B100" i="9" l="1"/>
  <c r="B98" i="3"/>
  <c r="C97" i="3"/>
  <c r="E97" i="3"/>
  <c r="D97" i="3"/>
  <c r="B101" i="9" l="1"/>
  <c r="D98" i="3"/>
  <c r="B99" i="3"/>
  <c r="E98" i="3"/>
  <c r="C98" i="3"/>
  <c r="D99" i="3" l="1"/>
  <c r="C99" i="3"/>
  <c r="B102" i="9"/>
  <c r="B100" i="3"/>
  <c r="E99" i="3"/>
  <c r="B101" i="3" l="1"/>
  <c r="E100" i="3"/>
  <c r="B103" i="9"/>
  <c r="D100" i="3"/>
  <c r="C100" i="3"/>
  <c r="B104" i="9" l="1"/>
  <c r="B102" i="3"/>
  <c r="E101" i="3"/>
  <c r="D101" i="3"/>
  <c r="C101" i="3"/>
  <c r="B103" i="3" l="1"/>
  <c r="E102" i="3"/>
  <c r="D102" i="3"/>
  <c r="C102" i="3"/>
  <c r="B105" i="9"/>
  <c r="C103" i="3" l="1"/>
  <c r="B104" i="3"/>
  <c r="E103" i="3"/>
  <c r="D103" i="3"/>
  <c r="B106" i="9"/>
  <c r="E104" i="3" l="1"/>
  <c r="B107" i="9"/>
  <c r="B105" i="3"/>
  <c r="C104" i="3"/>
  <c r="D104" i="3"/>
  <c r="B108" i="9" l="1"/>
  <c r="B106" i="3"/>
  <c r="E105" i="3"/>
  <c r="D105" i="3"/>
  <c r="C105" i="3"/>
  <c r="B107" i="3" l="1"/>
  <c r="D106" i="3"/>
  <c r="B109" i="9"/>
  <c r="C106" i="3"/>
  <c r="E106" i="3"/>
  <c r="D107" i="3" l="1"/>
  <c r="C107" i="3"/>
  <c r="B108" i="3"/>
  <c r="B110" i="9"/>
  <c r="E107" i="3"/>
  <c r="B109" i="3" l="1"/>
  <c r="E108" i="3"/>
  <c r="D108" i="3"/>
  <c r="C108" i="3"/>
  <c r="B111" i="9"/>
  <c r="B112" i="9" l="1"/>
  <c r="D109" i="3"/>
  <c r="E109" i="3"/>
  <c r="C109" i="3"/>
  <c r="B110" i="3"/>
  <c r="D110" i="3" l="1"/>
  <c r="B113" i="9"/>
  <c r="B111" i="3"/>
  <c r="E110" i="3"/>
  <c r="C110" i="3"/>
  <c r="D111" i="3" l="1"/>
  <c r="C111" i="3"/>
  <c r="B112" i="3"/>
  <c r="E111" i="3"/>
  <c r="B114" i="9"/>
  <c r="B113" i="3" l="1"/>
  <c r="E112" i="3"/>
  <c r="C112" i="3"/>
  <c r="B115" i="9"/>
  <c r="D112" i="3"/>
  <c r="B116" i="9" l="1"/>
  <c r="E113" i="3"/>
  <c r="D113" i="3"/>
  <c r="B114" i="3"/>
  <c r="C113" i="3"/>
  <c r="B115" i="3" l="1"/>
  <c r="E114" i="3"/>
  <c r="D114" i="3"/>
  <c r="B117" i="9"/>
  <c r="C114" i="3"/>
  <c r="D115" i="3" l="1"/>
  <c r="C115" i="3"/>
  <c r="B118" i="9"/>
  <c r="B116" i="3"/>
  <c r="E115" i="3"/>
  <c r="B117" i="3" l="1"/>
  <c r="E116" i="3"/>
  <c r="B119" i="9"/>
  <c r="C116" i="3"/>
  <c r="D116" i="3"/>
  <c r="B120" i="9" l="1"/>
  <c r="D117" i="3"/>
  <c r="B118" i="3"/>
  <c r="E117" i="3"/>
  <c r="C117" i="3"/>
  <c r="C118" i="3" l="1"/>
  <c r="E118" i="3"/>
  <c r="B121" i="9"/>
  <c r="B119" i="3"/>
  <c r="D118" i="3"/>
  <c r="D119" i="3" l="1"/>
  <c r="C119" i="3"/>
  <c r="B122" i="9"/>
  <c r="E119" i="3"/>
  <c r="B120" i="3"/>
  <c r="B121" i="3" l="1"/>
  <c r="E120" i="3"/>
  <c r="C120" i="3"/>
  <c r="D120" i="3"/>
  <c r="B123" i="9"/>
  <c r="B124" i="9" l="1"/>
  <c r="B122" i="3"/>
  <c r="E121" i="3"/>
  <c r="D121" i="3"/>
  <c r="C121" i="3"/>
  <c r="B123" i="3" l="1"/>
  <c r="E122" i="3"/>
  <c r="C122" i="3"/>
  <c r="D122" i="3"/>
  <c r="B125" i="9"/>
  <c r="D123" i="3" l="1"/>
  <c r="C123" i="3"/>
  <c r="B124" i="3"/>
  <c r="B126" i="9"/>
  <c r="E123" i="3"/>
  <c r="B125" i="3" l="1"/>
  <c r="E124" i="3"/>
  <c r="D124" i="3"/>
  <c r="C124" i="3"/>
  <c r="B127" i="9"/>
  <c r="B128" i="9" l="1"/>
  <c r="D125" i="3"/>
  <c r="E125" i="3"/>
  <c r="B126" i="3"/>
  <c r="C125" i="3"/>
  <c r="D126" i="3" l="1"/>
  <c r="B129" i="9"/>
  <c r="B127" i="3"/>
  <c r="E126" i="3"/>
  <c r="C126" i="3"/>
  <c r="D127" i="3" l="1"/>
  <c r="C127" i="3"/>
  <c r="B130" i="9"/>
  <c r="B128" i="3"/>
  <c r="E127" i="3"/>
  <c r="B129" i="3" l="1"/>
  <c r="E128" i="3"/>
  <c r="D128" i="3"/>
  <c r="B131" i="9"/>
  <c r="C128" i="3"/>
  <c r="B132" i="9" l="1"/>
  <c r="C129" i="3"/>
  <c r="D129" i="3"/>
  <c r="B130" i="3"/>
  <c r="E129" i="3"/>
  <c r="C130" i="3" l="1"/>
  <c r="B131" i="3"/>
  <c r="B133" i="9"/>
  <c r="E130" i="3"/>
  <c r="D130" i="3"/>
  <c r="D131" i="3" l="1"/>
  <c r="C131" i="3"/>
  <c r="B134" i="9"/>
  <c r="E131" i="3"/>
  <c r="B132" i="3"/>
  <c r="B133" i="3" l="1"/>
  <c r="E132" i="3"/>
  <c r="D132" i="3"/>
  <c r="C132" i="3"/>
  <c r="B135" i="9"/>
  <c r="B136" i="9" l="1"/>
  <c r="E133" i="3"/>
  <c r="D133" i="3"/>
  <c r="C133" i="3"/>
  <c r="B134" i="3"/>
  <c r="D134" i="3" l="1"/>
  <c r="B137" i="9"/>
  <c r="B135" i="3"/>
  <c r="E134" i="3"/>
  <c r="C134" i="3"/>
  <c r="B138" i="9" l="1"/>
  <c r="E135" i="3"/>
  <c r="B136" i="3"/>
  <c r="D135" i="3"/>
  <c r="C135" i="3"/>
  <c r="B137" i="3" l="1"/>
  <c r="E136" i="3"/>
  <c r="C136" i="3"/>
  <c r="B139" i="9"/>
  <c r="D136" i="3"/>
  <c r="B140" i="9" l="1"/>
  <c r="B138" i="3"/>
  <c r="E137" i="3"/>
  <c r="D137" i="3"/>
  <c r="C137" i="3"/>
  <c r="B139" i="3" l="1"/>
  <c r="B141" i="9"/>
  <c r="E138" i="3"/>
  <c r="D138" i="3"/>
  <c r="C138" i="3"/>
  <c r="D139" i="3" l="1"/>
  <c r="C139" i="3"/>
  <c r="B140" i="3"/>
  <c r="E139" i="3"/>
  <c r="B142" i="9"/>
  <c r="B141" i="3" l="1"/>
  <c r="E140" i="3"/>
  <c r="D140" i="3"/>
  <c r="B143" i="9"/>
  <c r="C140" i="3"/>
  <c r="B144" i="9" l="1"/>
  <c r="D141" i="3"/>
  <c r="B142" i="3"/>
  <c r="E141" i="3"/>
  <c r="C141" i="3"/>
  <c r="D142" i="3" l="1"/>
  <c r="B145" i="9"/>
  <c r="B143" i="3"/>
  <c r="E142" i="3"/>
  <c r="C142" i="3"/>
  <c r="D143" i="3" l="1"/>
  <c r="C143" i="3"/>
  <c r="E143" i="3"/>
  <c r="B146" i="9"/>
  <c r="B144" i="3"/>
  <c r="B145" i="3" l="1"/>
  <c r="E144" i="3"/>
  <c r="B147" i="9"/>
  <c r="D144" i="3"/>
  <c r="C144" i="3"/>
  <c r="B148" i="9" l="1"/>
  <c r="D145" i="3"/>
  <c r="C145" i="3"/>
  <c r="B146" i="3"/>
  <c r="E145" i="3"/>
  <c r="E146" i="3" l="1"/>
  <c r="B149" i="9"/>
  <c r="B147" i="3"/>
  <c r="D146" i="3"/>
  <c r="C146" i="3"/>
  <c r="B150" i="9" l="1"/>
  <c r="B148" i="3"/>
  <c r="C147" i="3"/>
  <c r="D147" i="3"/>
  <c r="E147" i="3"/>
  <c r="E148" i="3" l="1"/>
  <c r="D148" i="3"/>
  <c r="C148" i="3"/>
  <c r="B151" i="9"/>
  <c r="B149" i="3"/>
  <c r="B152" i="9" l="1"/>
  <c r="E149" i="3"/>
  <c r="D149" i="3"/>
  <c r="B150" i="3"/>
  <c r="C149" i="3"/>
  <c r="E150" i="3" l="1"/>
  <c r="B151" i="3"/>
  <c r="C150" i="3"/>
  <c r="B153" i="9"/>
  <c r="D150" i="3"/>
  <c r="C151" i="3" l="1"/>
  <c r="B154" i="9"/>
  <c r="D151" i="3"/>
  <c r="B152" i="3"/>
  <c r="E151" i="3"/>
  <c r="E152" i="3" l="1"/>
  <c r="B155" i="9"/>
  <c r="B153" i="3"/>
  <c r="D152" i="3"/>
  <c r="C152" i="3"/>
  <c r="B156" i="9" l="1"/>
  <c r="E153" i="3"/>
  <c r="C153" i="3"/>
  <c r="B154" i="3"/>
  <c r="D153" i="3"/>
  <c r="E154" i="3" l="1"/>
  <c r="D154" i="3"/>
  <c r="C154" i="3"/>
  <c r="B155" i="3"/>
  <c r="B157" i="9"/>
  <c r="C155" i="3" l="1"/>
  <c r="B156" i="3"/>
  <c r="E155" i="3"/>
  <c r="D155" i="3"/>
  <c r="B158" i="9"/>
  <c r="E156" i="3" l="1"/>
  <c r="B159" i="9"/>
  <c r="B157" i="3"/>
  <c r="C156" i="3"/>
  <c r="D156" i="3"/>
  <c r="B160" i="9" l="1"/>
  <c r="D157" i="3"/>
  <c r="C157" i="3"/>
  <c r="B158" i="3"/>
  <c r="E157" i="3"/>
  <c r="D158" i="3" l="1"/>
  <c r="B161" i="9"/>
  <c r="B159" i="3"/>
  <c r="E158" i="3"/>
  <c r="C158" i="3"/>
  <c r="B162" i="9" l="1"/>
  <c r="D159" i="3"/>
  <c r="B160" i="3"/>
  <c r="E159" i="3"/>
  <c r="C159" i="3"/>
  <c r="E160" i="3" l="1"/>
  <c r="B161" i="3"/>
  <c r="C160" i="3"/>
  <c r="B163" i="9"/>
  <c r="D160" i="3"/>
  <c r="B164" i="9" l="1"/>
  <c r="B162" i="3"/>
  <c r="D161" i="3"/>
  <c r="E161" i="3"/>
  <c r="C161" i="3"/>
  <c r="E162" i="3" l="1"/>
  <c r="D162" i="3"/>
  <c r="C162" i="3"/>
  <c r="B165" i="9"/>
  <c r="B163" i="3"/>
  <c r="C163" i="3" l="1"/>
  <c r="B164" i="3"/>
  <c r="B166" i="9"/>
  <c r="E163" i="3"/>
  <c r="D163" i="3"/>
  <c r="D164" i="3" l="1"/>
  <c r="B167" i="9"/>
  <c r="B165" i="3"/>
  <c r="C164" i="3"/>
  <c r="E164" i="3"/>
  <c r="B168" i="9" l="1"/>
  <c r="E165" i="3"/>
  <c r="B166" i="3"/>
  <c r="D165" i="3"/>
  <c r="C165" i="3"/>
  <c r="E166" i="3" l="1"/>
  <c r="B167" i="3"/>
  <c r="B169" i="9"/>
  <c r="D166" i="3"/>
  <c r="C166" i="3"/>
  <c r="C167" i="3" l="1"/>
  <c r="E167" i="3"/>
  <c r="B170" i="9"/>
  <c r="D167" i="3"/>
  <c r="B168" i="3"/>
  <c r="B171" i="9" l="1"/>
  <c r="D168" i="3"/>
  <c r="B169" i="3"/>
  <c r="C168" i="3"/>
  <c r="E168" i="3"/>
  <c r="B172" i="9" l="1"/>
  <c r="C169" i="3"/>
  <c r="D169" i="3"/>
  <c r="B170" i="3"/>
  <c r="E169" i="3"/>
  <c r="E170" i="3" l="1"/>
  <c r="B173" i="9"/>
  <c r="B171" i="3"/>
  <c r="D170" i="3"/>
  <c r="C170" i="3"/>
  <c r="C171" i="3" l="1"/>
  <c r="B172" i="3"/>
  <c r="B174" i="9"/>
  <c r="E171" i="3"/>
  <c r="D171" i="3"/>
  <c r="E172" i="3" l="1"/>
  <c r="B175" i="9"/>
  <c r="D172" i="3"/>
  <c r="C172" i="3"/>
  <c r="B173" i="3"/>
  <c r="B176" i="9" l="1"/>
  <c r="D173" i="3"/>
  <c r="E173" i="3"/>
  <c r="C173" i="3"/>
  <c r="B174" i="3"/>
  <c r="E174" i="3" l="1"/>
  <c r="C174" i="3"/>
  <c r="B175" i="3"/>
  <c r="D174" i="3"/>
  <c r="B177" i="9"/>
  <c r="C175" i="3" l="1"/>
  <c r="B176" i="3"/>
  <c r="E175" i="3"/>
  <c r="B178" i="9"/>
  <c r="D175" i="3"/>
  <c r="E176" i="3" l="1"/>
  <c r="C176" i="3"/>
  <c r="B179" i="9"/>
  <c r="B177" i="3"/>
  <c r="D176" i="3"/>
  <c r="B180" i="9" l="1"/>
  <c r="D177" i="3"/>
  <c r="B178" i="3"/>
  <c r="E177" i="3"/>
  <c r="C177" i="3"/>
  <c r="B179" i="3" l="1"/>
  <c r="B181" i="9"/>
  <c r="C178" i="3"/>
  <c r="E178" i="3"/>
  <c r="D178" i="3"/>
  <c r="C179" i="3" l="1"/>
  <c r="E179" i="3"/>
  <c r="D179" i="3"/>
  <c r="B180" i="3"/>
  <c r="B182" i="9"/>
  <c r="B181" i="3" l="1"/>
  <c r="E180" i="3"/>
  <c r="C180" i="3"/>
  <c r="B183" i="9"/>
  <c r="D180" i="3"/>
  <c r="B184" i="9" l="1"/>
  <c r="B182" i="3"/>
  <c r="D181" i="3"/>
  <c r="E181" i="3"/>
  <c r="C181" i="3"/>
  <c r="D182" i="3" l="1"/>
  <c r="B185" i="9"/>
  <c r="E182" i="3"/>
  <c r="C182" i="3"/>
  <c r="B183" i="3"/>
  <c r="C183" i="3" l="1"/>
  <c r="B186" i="9"/>
  <c r="D183" i="3"/>
  <c r="E183" i="3"/>
  <c r="B184" i="3"/>
  <c r="B185" i="3" l="1"/>
  <c r="B187" i="9"/>
  <c r="E184" i="3"/>
  <c r="C184" i="3"/>
  <c r="D184" i="3"/>
  <c r="B188" i="9" l="1"/>
  <c r="D185" i="3"/>
  <c r="C185" i="3"/>
  <c r="E185" i="3"/>
  <c r="B186" i="3"/>
  <c r="D186" i="3" l="1"/>
  <c r="B189" i="9"/>
  <c r="E186" i="3"/>
  <c r="C186" i="3"/>
  <c r="B187" i="3"/>
  <c r="C187" i="3" l="1"/>
  <c r="D187" i="3"/>
  <c r="E187" i="3"/>
  <c r="B190" i="9"/>
  <c r="B188" i="3"/>
  <c r="B189" i="3" l="1"/>
  <c r="D188" i="3"/>
  <c r="C188" i="3"/>
  <c r="E188" i="3"/>
  <c r="B191" i="9"/>
  <c r="B192" i="9" l="1"/>
  <c r="C189" i="3"/>
  <c r="B190" i="3"/>
  <c r="D189" i="3"/>
  <c r="E189" i="3"/>
  <c r="B191" i="3" l="1"/>
  <c r="D190" i="3"/>
  <c r="B193" i="9"/>
  <c r="E190" i="3"/>
  <c r="C190" i="3"/>
  <c r="B194" i="9" l="1"/>
  <c r="D191" i="3"/>
  <c r="B192" i="3"/>
  <c r="E191" i="3"/>
  <c r="C191" i="3"/>
  <c r="B195" i="9" l="1"/>
  <c r="B193" i="3"/>
  <c r="C192" i="3"/>
  <c r="D192" i="3"/>
  <c r="E192" i="3"/>
  <c r="C193" i="3" l="1"/>
  <c r="B194" i="3"/>
  <c r="B196" i="9"/>
  <c r="D193" i="3"/>
  <c r="E193" i="3"/>
  <c r="B195" i="3" l="1"/>
  <c r="E194" i="3"/>
  <c r="B197" i="9"/>
  <c r="D194" i="3"/>
  <c r="C194" i="3"/>
  <c r="B198" i="9" l="1"/>
  <c r="E195" i="3"/>
  <c r="C195" i="3"/>
  <c r="D195" i="3"/>
  <c r="B196" i="3"/>
  <c r="E196" i="3" l="1"/>
  <c r="B199" i="9"/>
  <c r="D196" i="3"/>
  <c r="B197" i="3"/>
  <c r="C196" i="3"/>
  <c r="C197" i="3" l="1"/>
  <c r="E197" i="3"/>
  <c r="D197" i="3"/>
  <c r="B200" i="9"/>
  <c r="B198" i="3"/>
  <c r="B199" i="3" l="1"/>
  <c r="C198" i="3"/>
  <c r="E198" i="3"/>
  <c r="B201" i="9"/>
  <c r="D198" i="3"/>
  <c r="B202" i="9" l="1"/>
  <c r="E199" i="3"/>
  <c r="C199" i="3"/>
  <c r="B200" i="3"/>
  <c r="D199" i="3"/>
  <c r="B201" i="3" l="1"/>
  <c r="D200" i="3"/>
  <c r="E200" i="3"/>
  <c r="B203" i="9"/>
  <c r="C200" i="3"/>
  <c r="C201" i="3" l="1"/>
  <c r="D201" i="3"/>
  <c r="B204" i="9"/>
  <c r="E201" i="3"/>
  <c r="B202" i="3"/>
  <c r="B203" i="3" l="1"/>
  <c r="B205" i="9"/>
  <c r="E202" i="3"/>
  <c r="C202" i="3"/>
  <c r="D202" i="3"/>
  <c r="B206" i="9" l="1"/>
  <c r="B204" i="3"/>
  <c r="D203" i="3"/>
  <c r="E203" i="3"/>
  <c r="C203" i="3"/>
  <c r="E204" i="3" l="1"/>
  <c r="B207" i="9"/>
  <c r="D204" i="3"/>
  <c r="B205" i="3"/>
  <c r="C204" i="3"/>
  <c r="C205" i="3" l="1"/>
  <c r="B208" i="9"/>
  <c r="D205" i="3"/>
  <c r="B206" i="3"/>
  <c r="E205" i="3"/>
  <c r="B207" i="3" l="1"/>
  <c r="E206" i="3"/>
  <c r="C206" i="3"/>
  <c r="B209" i="9"/>
  <c r="D206" i="3"/>
  <c r="B210" i="9" l="1"/>
  <c r="D207" i="3"/>
  <c r="E207" i="3"/>
  <c r="C207" i="3"/>
  <c r="B208" i="3"/>
  <c r="C208" i="3" l="1"/>
  <c r="B211" i="9"/>
  <c r="D208" i="3"/>
  <c r="B209" i="3"/>
  <c r="E208" i="3"/>
  <c r="C209" i="3" l="1"/>
  <c r="E209" i="3"/>
  <c r="D209" i="3"/>
  <c r="B212" i="9"/>
  <c r="B210" i="3"/>
  <c r="B211" i="3" l="1"/>
  <c r="E210" i="3"/>
  <c r="C210" i="3"/>
  <c r="D210" i="3"/>
  <c r="B213" i="9"/>
  <c r="B214" i="9" l="1"/>
  <c r="B212" i="3"/>
  <c r="C211" i="3"/>
  <c r="E211" i="3"/>
  <c r="D211" i="3"/>
  <c r="D212" i="3" l="1"/>
  <c r="B215" i="9"/>
  <c r="E212" i="3"/>
  <c r="C212" i="3"/>
  <c r="B213" i="3"/>
  <c r="C213" i="3" l="1"/>
  <c r="B216" i="9"/>
  <c r="D213" i="3"/>
  <c r="B214" i="3"/>
  <c r="E213" i="3"/>
  <c r="B215" i="3" l="1"/>
  <c r="D214" i="3"/>
  <c r="B217" i="9"/>
  <c r="E214" i="3"/>
  <c r="C214" i="3"/>
  <c r="B218" i="9" l="1"/>
  <c r="B216" i="3"/>
  <c r="D215" i="3"/>
  <c r="C215" i="3"/>
  <c r="E215" i="3"/>
  <c r="B217" i="3" l="1"/>
  <c r="E216" i="3"/>
  <c r="B219" i="9"/>
  <c r="D216" i="3"/>
  <c r="C216" i="3"/>
  <c r="C217" i="3" l="1"/>
  <c r="B218" i="3"/>
  <c r="D217" i="3"/>
  <c r="E217" i="3"/>
  <c r="B220" i="9"/>
  <c r="C218" i="3" l="1"/>
  <c r="B219" i="3"/>
  <c r="E218" i="3"/>
  <c r="B221" i="9"/>
  <c r="D218" i="3"/>
  <c r="B220" i="3" l="1"/>
  <c r="D219" i="3"/>
  <c r="E219" i="3"/>
  <c r="C219" i="3"/>
  <c r="B222" i="9"/>
  <c r="B223" i="9" l="1"/>
  <c r="D220" i="3"/>
  <c r="E220" i="3"/>
  <c r="C220" i="3"/>
  <c r="B221" i="3"/>
  <c r="B224" i="9" l="1"/>
  <c r="D221" i="3"/>
  <c r="B222" i="3"/>
  <c r="C221" i="3"/>
  <c r="E221" i="3"/>
  <c r="C222" i="3" l="1"/>
  <c r="D222" i="3"/>
  <c r="B223" i="3"/>
  <c r="B225" i="9"/>
  <c r="E222" i="3"/>
  <c r="B224" i="3" l="1"/>
  <c r="E223" i="3"/>
  <c r="C223" i="3"/>
  <c r="B226" i="9"/>
  <c r="D223" i="3"/>
  <c r="B227" i="9" l="1"/>
  <c r="C224" i="3"/>
  <c r="D224" i="3"/>
  <c r="B225" i="3"/>
  <c r="E224" i="3"/>
  <c r="C225" i="3" l="1"/>
  <c r="E225" i="3"/>
  <c r="B228" i="9"/>
  <c r="D225" i="3"/>
  <c r="B226" i="3"/>
  <c r="C226" i="3" l="1"/>
  <c r="B229" i="9"/>
  <c r="D226" i="3"/>
  <c r="E226" i="3"/>
  <c r="B227" i="3"/>
  <c r="B228" i="3" l="1"/>
  <c r="C227" i="3"/>
  <c r="B230" i="9"/>
  <c r="E227" i="3"/>
  <c r="D227" i="3"/>
  <c r="C228" i="3" l="1"/>
  <c r="E228" i="3"/>
  <c r="B231" i="9"/>
  <c r="D228" i="3"/>
  <c r="B229" i="3"/>
  <c r="B230" i="3" l="1"/>
  <c r="B232" i="9"/>
  <c r="E229" i="3"/>
  <c r="C229" i="3"/>
  <c r="D229" i="3"/>
  <c r="C230" i="3" l="1"/>
  <c r="D230" i="3"/>
  <c r="B233" i="9"/>
  <c r="E230" i="3"/>
  <c r="B231" i="3"/>
  <c r="B232" i="3" l="1"/>
  <c r="B234" i="9"/>
  <c r="D231" i="3"/>
  <c r="C231" i="3"/>
  <c r="E231" i="3"/>
  <c r="B235" i="9" l="1"/>
  <c r="B233" i="3"/>
  <c r="D232" i="3"/>
  <c r="E232" i="3"/>
  <c r="C232" i="3"/>
  <c r="B234" i="3" l="1"/>
  <c r="B236" i="9"/>
  <c r="D233" i="3"/>
  <c r="E233" i="3"/>
  <c r="C233" i="3"/>
  <c r="C234" i="3" l="1"/>
  <c r="B235" i="3"/>
  <c r="B237" i="9"/>
  <c r="D234" i="3"/>
  <c r="E234" i="3"/>
  <c r="B236" i="3" l="1"/>
  <c r="E235" i="3"/>
  <c r="D235" i="3"/>
  <c r="C235" i="3"/>
  <c r="B238" i="9"/>
  <c r="B239" i="9" l="1"/>
  <c r="E236" i="3"/>
  <c r="C236" i="3"/>
  <c r="D236" i="3"/>
  <c r="B237" i="3"/>
  <c r="C237" i="3" l="1"/>
  <c r="E237" i="3"/>
  <c r="B240" i="9"/>
  <c r="B238" i="3"/>
  <c r="D237" i="3"/>
  <c r="C238" i="3" l="1"/>
  <c r="E238" i="3"/>
  <c r="B239" i="3"/>
  <c r="D238" i="3"/>
  <c r="B241" i="9"/>
  <c r="B240" i="3" l="1"/>
  <c r="E239" i="3"/>
  <c r="B242" i="9"/>
  <c r="C239" i="3"/>
  <c r="D239" i="3"/>
  <c r="B243" i="9" l="1"/>
  <c r="B241" i="3"/>
  <c r="D240" i="3"/>
  <c r="C240" i="3"/>
  <c r="E240" i="3"/>
  <c r="D241" i="3" l="1"/>
  <c r="B244" i="9"/>
  <c r="E241" i="3"/>
  <c r="C241" i="3"/>
  <c r="B242" i="3"/>
  <c r="C242" i="3" l="1"/>
  <c r="B245" i="9"/>
  <c r="D242" i="3"/>
  <c r="B243" i="3"/>
  <c r="E242" i="3"/>
  <c r="B244" i="3" l="1"/>
  <c r="B246" i="9"/>
  <c r="D243" i="3"/>
  <c r="C243" i="3"/>
  <c r="E243" i="3"/>
  <c r="B247" i="9" l="1"/>
  <c r="D244" i="3"/>
  <c r="B245" i="3"/>
  <c r="E244" i="3"/>
  <c r="C244" i="3"/>
  <c r="D245" i="3" l="1"/>
  <c r="B246" i="3"/>
  <c r="C245" i="3"/>
  <c r="E245" i="3"/>
  <c r="B248" i="9"/>
  <c r="B249" i="9" l="1"/>
  <c r="B247" i="3"/>
  <c r="C246" i="3"/>
  <c r="D246" i="3"/>
  <c r="E246" i="3"/>
  <c r="B248" i="3" l="1"/>
  <c r="D247" i="3"/>
  <c r="E247" i="3"/>
  <c r="B250" i="9"/>
  <c r="C247" i="3"/>
  <c r="B251" i="9" l="1"/>
  <c r="C248" i="3"/>
  <c r="B249" i="3"/>
  <c r="E248" i="3"/>
  <c r="D248" i="3"/>
  <c r="E249" i="3" l="1"/>
  <c r="B250" i="3"/>
  <c r="C249" i="3"/>
  <c r="B252" i="9"/>
  <c r="D249" i="3"/>
  <c r="C250" i="3" l="1"/>
  <c r="B251" i="3"/>
  <c r="E250" i="3"/>
  <c r="B253" i="9"/>
  <c r="D250" i="3"/>
  <c r="B254" i="9" l="1"/>
  <c r="B252" i="3"/>
  <c r="D251" i="3"/>
  <c r="E251" i="3"/>
  <c r="C251" i="3"/>
  <c r="B255" i="9" l="1"/>
  <c r="E252" i="3"/>
  <c r="C252" i="3"/>
  <c r="B253" i="3"/>
  <c r="D252" i="3"/>
  <c r="B256" i="9" l="1"/>
  <c r="C253" i="3"/>
  <c r="D253" i="3"/>
  <c r="B254" i="3"/>
  <c r="E253" i="3"/>
  <c r="C254" i="3" l="1"/>
  <c r="B257" i="9"/>
  <c r="E254" i="3"/>
  <c r="B255" i="3"/>
  <c r="D254" i="3"/>
  <c r="D255" i="3" l="1"/>
  <c r="E255" i="3"/>
  <c r="B256" i="3"/>
  <c r="B258" i="9"/>
  <c r="C255" i="3"/>
  <c r="B259" i="9" l="1"/>
  <c r="C256" i="3"/>
  <c r="E256" i="3"/>
  <c r="D256" i="3"/>
  <c r="B257" i="3"/>
  <c r="E257" i="3" l="1"/>
  <c r="D257" i="3"/>
  <c r="B260" i="9"/>
  <c r="C257" i="3"/>
  <c r="B258" i="3"/>
  <c r="C258" i="3" l="1"/>
  <c r="B261" i="9"/>
  <c r="E258" i="3"/>
  <c r="D258" i="3"/>
  <c r="B259" i="3"/>
  <c r="D259" i="3" l="1"/>
  <c r="C259" i="3"/>
  <c r="B260" i="3"/>
  <c r="B262" i="9"/>
  <c r="E259" i="3"/>
  <c r="B263" i="9" l="1"/>
  <c r="B261" i="3"/>
  <c r="C260" i="3"/>
  <c r="E260" i="3"/>
  <c r="D260" i="3"/>
  <c r="D261" i="3" l="1"/>
  <c r="B264" i="9"/>
  <c r="E261" i="3"/>
  <c r="B262" i="3"/>
  <c r="C261" i="3"/>
  <c r="C262" i="3" l="1"/>
  <c r="E262" i="3"/>
  <c r="D262" i="3"/>
  <c r="B263" i="3"/>
  <c r="B265" i="9"/>
  <c r="D263" i="3" l="1"/>
  <c r="B266" i="9"/>
  <c r="B264" i="3"/>
  <c r="C263" i="3"/>
  <c r="E263" i="3"/>
  <c r="B267" i="9" l="1"/>
  <c r="E264" i="3"/>
  <c r="C264" i="3"/>
  <c r="D264" i="3"/>
  <c r="B265" i="3"/>
  <c r="B268" i="9" l="1"/>
  <c r="E265" i="3"/>
  <c r="D265" i="3"/>
  <c r="C265" i="3"/>
  <c r="B266" i="3"/>
  <c r="C266" i="3" l="1"/>
  <c r="E266" i="3"/>
  <c r="D266" i="3"/>
  <c r="B267" i="3"/>
  <c r="B269" i="9"/>
  <c r="D267" i="3" l="1"/>
  <c r="E267" i="3"/>
  <c r="C267" i="3"/>
  <c r="B270" i="9"/>
  <c r="B268" i="3"/>
  <c r="B271" i="9" l="1"/>
  <c r="E268" i="3"/>
  <c r="B269" i="3"/>
  <c r="C268" i="3"/>
  <c r="D268" i="3"/>
  <c r="C269" i="3" l="1"/>
  <c r="E269" i="3"/>
  <c r="D269" i="3"/>
  <c r="B272" i="9"/>
  <c r="B270" i="3"/>
  <c r="C270" i="3" l="1"/>
  <c r="D270" i="3"/>
  <c r="E270" i="3"/>
  <c r="B273" i="9"/>
  <c r="B271" i="3"/>
  <c r="B274" i="9" l="1"/>
  <c r="C271" i="3"/>
  <c r="B272" i="3"/>
  <c r="E271" i="3"/>
  <c r="D271" i="3"/>
  <c r="B275" i="9" l="1"/>
  <c r="E272" i="3"/>
  <c r="C272" i="3"/>
  <c r="B273" i="3"/>
  <c r="D272" i="3"/>
  <c r="E273" i="3" l="1"/>
  <c r="B276" i="9"/>
  <c r="B274" i="3"/>
  <c r="C273" i="3"/>
  <c r="D273" i="3"/>
  <c r="C274" i="3" l="1"/>
  <c r="B277" i="9"/>
  <c r="B275" i="3"/>
  <c r="E274" i="3"/>
  <c r="D274" i="3"/>
  <c r="E275" i="3" l="1"/>
  <c r="B278" i="9"/>
  <c r="D275" i="3"/>
  <c r="B276" i="3"/>
  <c r="C275" i="3"/>
  <c r="B279" i="9" l="1"/>
  <c r="B277" i="3"/>
  <c r="D276" i="3"/>
  <c r="C276" i="3"/>
  <c r="E276" i="3"/>
  <c r="B280" i="9" l="1"/>
  <c r="B278" i="3"/>
  <c r="D277" i="3"/>
  <c r="C277" i="3"/>
  <c r="E277" i="3"/>
  <c r="C278" i="3" l="1"/>
  <c r="B279" i="3"/>
  <c r="E278" i="3"/>
  <c r="D278" i="3"/>
  <c r="B281" i="9"/>
  <c r="E279" i="3" l="1"/>
  <c r="D279" i="3"/>
  <c r="C279" i="3"/>
  <c r="B282" i="9"/>
  <c r="B280" i="3"/>
  <c r="B283" i="9" l="1"/>
  <c r="C280" i="3"/>
  <c r="D280" i="3"/>
  <c r="E280" i="3"/>
  <c r="B281" i="3"/>
  <c r="D281" i="3" l="1"/>
  <c r="B284" i="9"/>
  <c r="E281" i="3"/>
  <c r="B282" i="3"/>
  <c r="C281" i="3"/>
  <c r="C282" i="3" l="1"/>
  <c r="E282" i="3"/>
  <c r="B283" i="3"/>
  <c r="D282" i="3"/>
  <c r="B285" i="9"/>
  <c r="E283" i="3" l="1"/>
  <c r="B284" i="3"/>
  <c r="B286" i="9"/>
  <c r="D283" i="3"/>
  <c r="C283" i="3"/>
  <c r="B287" i="9" l="1"/>
  <c r="B285" i="3"/>
  <c r="E284" i="3"/>
  <c r="D284" i="3"/>
  <c r="C284" i="3"/>
  <c r="B288" i="9" l="1"/>
  <c r="D285" i="3"/>
  <c r="C285" i="3"/>
  <c r="E285" i="3"/>
  <c r="B286" i="3"/>
  <c r="C286" i="3" l="1"/>
  <c r="B289" i="9"/>
  <c r="B287" i="3"/>
  <c r="D286" i="3"/>
  <c r="E286" i="3"/>
  <c r="E287" i="3" l="1"/>
  <c r="B290" i="9"/>
  <c r="B288" i="3"/>
  <c r="D287" i="3"/>
  <c r="C287" i="3"/>
  <c r="B289" i="3" l="1"/>
  <c r="E288" i="3"/>
  <c r="D288" i="3"/>
  <c r="C288" i="3"/>
  <c r="B291" i="9"/>
  <c r="B290" i="3" l="1"/>
  <c r="B292" i="9"/>
  <c r="E289" i="3"/>
  <c r="D289" i="3"/>
  <c r="C289" i="3"/>
  <c r="B293" i="9" l="1"/>
  <c r="B291" i="3"/>
  <c r="C290" i="3"/>
  <c r="D290" i="3"/>
  <c r="E290" i="3"/>
  <c r="B294" i="9" l="1"/>
  <c r="B292" i="3"/>
  <c r="D291" i="3"/>
  <c r="C291" i="3"/>
  <c r="E291" i="3"/>
  <c r="B295" i="9" l="1"/>
  <c r="D292" i="3"/>
  <c r="E292" i="3"/>
  <c r="C292" i="3"/>
  <c r="B293" i="3"/>
  <c r="E293" i="3" l="1"/>
  <c r="D293" i="3"/>
  <c r="B294" i="3"/>
  <c r="C293" i="3"/>
  <c r="B296" i="9"/>
  <c r="C294" i="3" l="1"/>
  <c r="B295" i="3"/>
  <c r="D294" i="3"/>
  <c r="B297" i="9"/>
  <c r="E294" i="3"/>
  <c r="E295" i="3" l="1"/>
  <c r="B298" i="9"/>
  <c r="C295" i="3"/>
  <c r="B296" i="3"/>
  <c r="D295" i="3"/>
  <c r="B299" i="9" l="1"/>
  <c r="C296" i="3"/>
  <c r="B297" i="3"/>
  <c r="E296" i="3"/>
  <c r="D296" i="3"/>
  <c r="C297" i="3" l="1"/>
  <c r="E297" i="3"/>
  <c r="D297" i="3"/>
  <c r="B300" i="9"/>
  <c r="B298" i="3"/>
  <c r="C298" i="3" l="1"/>
  <c r="D298" i="3"/>
  <c r="B301" i="9"/>
  <c r="B299" i="3"/>
  <c r="E298" i="3"/>
  <c r="E299" i="3" l="1"/>
  <c r="C299" i="3"/>
  <c r="D299" i="3"/>
  <c r="B300" i="3"/>
  <c r="B302" i="9"/>
  <c r="B303" i="9" l="1"/>
  <c r="B301" i="3"/>
  <c r="E300" i="3"/>
  <c r="D300" i="3"/>
  <c r="C300" i="3"/>
  <c r="E301" i="3" l="1"/>
  <c r="B304" i="9"/>
  <c r="D301" i="3"/>
  <c r="C301" i="3"/>
  <c r="B302" i="3"/>
  <c r="C302" i="3" l="1"/>
  <c r="D302" i="3"/>
  <c r="B305" i="9"/>
  <c r="B303" i="3"/>
  <c r="E302" i="3"/>
  <c r="E303" i="3" l="1"/>
  <c r="D303" i="3"/>
  <c r="B304" i="3"/>
  <c r="C303" i="3"/>
  <c r="B306" i="9"/>
  <c r="B307" i="9" l="1"/>
  <c r="D304" i="3"/>
  <c r="C304" i="3"/>
  <c r="E304" i="3"/>
  <c r="E17" i="3"/>
  <c r="C17" i="3"/>
  <c r="D17" i="3"/>
  <c r="H21" i="3" l="1" a="1"/>
  <c r="H20" i="3" a="1"/>
  <c r="H22" i="3" a="1"/>
  <c r="H23" i="3" a="1"/>
  <c r="H24" i="3" a="1"/>
  <c r="H25" i="3" a="1"/>
  <c r="H26" i="3" a="1"/>
  <c r="H27" i="3" a="1"/>
  <c r="H28" i="3" a="1"/>
  <c r="H29" i="3" a="1"/>
  <c r="H30" i="3" a="1"/>
  <c r="H31" i="3" a="1"/>
  <c r="H32" i="3" a="1"/>
  <c r="H33" i="3" a="1"/>
  <c r="H34" i="3" a="1"/>
  <c r="H35" i="3" a="1"/>
  <c r="H36" i="3" a="1"/>
  <c r="H37" i="3" a="1"/>
  <c r="H38" i="3" a="1"/>
  <c r="H39" i="3" a="1"/>
  <c r="H40" i="3" a="1"/>
  <c r="H41" i="3" a="1"/>
  <c r="H42" i="3" a="1"/>
  <c r="H43" i="3" a="1"/>
  <c r="H44" i="3" a="1"/>
  <c r="H45" i="3" a="1"/>
  <c r="H46" i="3" a="1"/>
  <c r="H47" i="3" a="1"/>
  <c r="H48" i="3" a="1"/>
  <c r="H49" i="3" a="1"/>
  <c r="H50" i="3" a="1"/>
  <c r="H51" i="3" a="1"/>
  <c r="H52" i="3" a="1"/>
  <c r="H53" i="3" a="1"/>
  <c r="H54" i="3" a="1"/>
  <c r="H55" i="3" a="1"/>
  <c r="H56" i="3" a="1"/>
  <c r="H57" i="3" a="1"/>
  <c r="H58" i="3" a="1"/>
  <c r="H59" i="3" a="1"/>
  <c r="H60" i="3" a="1"/>
  <c r="H61" i="3" a="1"/>
  <c r="H62" i="3" a="1"/>
  <c r="H63" i="3" a="1"/>
  <c r="H64" i="3" a="1"/>
  <c r="H65" i="3" a="1"/>
  <c r="H66" i="3" a="1"/>
  <c r="H67" i="3" a="1"/>
  <c r="H68" i="3" a="1"/>
  <c r="H69" i="3" a="1"/>
  <c r="H70" i="3" a="1"/>
  <c r="H71" i="3" a="1"/>
  <c r="H72" i="3" a="1"/>
  <c r="H73" i="3" a="1"/>
  <c r="H74" i="3" a="1"/>
  <c r="H75" i="3" a="1"/>
  <c r="H76" i="3" a="1"/>
  <c r="H77" i="3" a="1"/>
  <c r="H78" i="3" a="1"/>
  <c r="H79" i="3" a="1"/>
  <c r="H80" i="3" a="1"/>
  <c r="H81" i="3" a="1"/>
  <c r="H82" i="3" a="1"/>
  <c r="H83" i="3" a="1"/>
  <c r="H84" i="3" a="1"/>
  <c r="H85" i="3" a="1"/>
  <c r="H86" i="3" a="1"/>
  <c r="H87" i="3" a="1"/>
  <c r="H88" i="3" a="1"/>
  <c r="H89" i="3" a="1"/>
  <c r="H90" i="3" a="1"/>
  <c r="H91" i="3" a="1"/>
  <c r="H92" i="3" a="1"/>
  <c r="H93" i="3" a="1"/>
  <c r="H94" i="3" a="1"/>
  <c r="H95" i="3" a="1"/>
  <c r="H96" i="3" a="1"/>
  <c r="H97" i="3" a="1"/>
  <c r="H98" i="3" a="1"/>
  <c r="H99" i="3" a="1"/>
  <c r="H100" i="3" a="1"/>
  <c r="H101" i="3" a="1"/>
  <c r="H102" i="3" a="1"/>
  <c r="H103" i="3" a="1"/>
  <c r="H104" i="3" a="1"/>
  <c r="H105" i="3" a="1"/>
  <c r="H106" i="3" a="1"/>
  <c r="H107" i="3" a="1"/>
  <c r="H108" i="3" a="1"/>
  <c r="H109" i="3" a="1"/>
  <c r="H110" i="3" a="1"/>
  <c r="H111" i="3" a="1"/>
  <c r="H112" i="3" a="1"/>
  <c r="H113" i="3" a="1"/>
  <c r="H114" i="3" a="1"/>
  <c r="H115" i="3" a="1"/>
  <c r="H116" i="3" a="1"/>
  <c r="H117" i="3" a="1"/>
  <c r="H118" i="3" a="1"/>
  <c r="H119" i="3" a="1"/>
  <c r="H120" i="3" a="1"/>
  <c r="H121" i="3" a="1"/>
  <c r="H122" i="3" a="1"/>
  <c r="H123" i="3" a="1"/>
  <c r="H124" i="3" a="1"/>
  <c r="H125" i="3" a="1"/>
  <c r="H126" i="3" a="1"/>
  <c r="H127" i="3" a="1"/>
  <c r="H128" i="3" a="1"/>
  <c r="H129" i="3" a="1"/>
  <c r="H130" i="3" a="1"/>
  <c r="H131" i="3" a="1"/>
  <c r="H132" i="3" a="1"/>
  <c r="H133" i="3" a="1"/>
  <c r="H134" i="3" a="1"/>
  <c r="H135" i="3" a="1"/>
  <c r="H136" i="3" a="1"/>
  <c r="H137" i="3" a="1"/>
  <c r="H138" i="3" a="1"/>
  <c r="H139" i="3" a="1"/>
  <c r="H140" i="3" a="1"/>
  <c r="H141" i="3" a="1"/>
  <c r="H142" i="3" a="1"/>
  <c r="H143" i="3" a="1"/>
  <c r="H144" i="3" a="1"/>
  <c r="H145" i="3" a="1"/>
  <c r="H146" i="3" a="1"/>
  <c r="H147" i="3" a="1"/>
  <c r="H148" i="3" a="1"/>
  <c r="H149" i="3" a="1"/>
  <c r="H150" i="3" a="1"/>
  <c r="H151" i="3" a="1"/>
  <c r="H152" i="3" a="1"/>
  <c r="H153" i="3" a="1"/>
  <c r="H154" i="3" a="1"/>
  <c r="H155" i="3" a="1"/>
  <c r="H156" i="3" a="1"/>
  <c r="H157" i="3" a="1"/>
  <c r="H158" i="3" a="1"/>
  <c r="H159" i="3" a="1"/>
  <c r="H160" i="3" a="1"/>
  <c r="H161" i="3" a="1"/>
  <c r="H162" i="3" a="1"/>
  <c r="H163" i="3" a="1"/>
  <c r="H164" i="3" a="1"/>
  <c r="H165" i="3" a="1"/>
  <c r="H166" i="3" a="1"/>
  <c r="H167" i="3" a="1"/>
  <c r="H168" i="3" a="1"/>
  <c r="H169" i="3" a="1"/>
  <c r="H170" i="3" a="1"/>
  <c r="H171" i="3" a="1"/>
  <c r="H172" i="3" a="1"/>
  <c r="H173" i="3" a="1"/>
  <c r="H174" i="3" a="1"/>
  <c r="H175" i="3" a="1"/>
  <c r="H176" i="3" a="1"/>
  <c r="H177" i="3" a="1"/>
  <c r="H178" i="3" a="1"/>
  <c r="H179" i="3" a="1"/>
  <c r="H180" i="3" a="1"/>
  <c r="H181" i="3" a="1"/>
  <c r="H182" i="3" a="1"/>
  <c r="H183" i="3" a="1"/>
  <c r="H184" i="3" a="1"/>
  <c r="H185" i="3" a="1"/>
  <c r="H186" i="3" a="1"/>
  <c r="H187" i="3" a="1"/>
  <c r="H188" i="3" a="1"/>
  <c r="H189" i="3" a="1"/>
  <c r="H190" i="3" a="1"/>
  <c r="H191" i="3" a="1"/>
  <c r="H192" i="3" a="1"/>
  <c r="H193" i="3" a="1"/>
  <c r="H194" i="3" a="1"/>
  <c r="H195" i="3" a="1"/>
  <c r="H196" i="3" a="1"/>
  <c r="H197" i="3" a="1"/>
  <c r="H198" i="3" a="1"/>
  <c r="H199" i="3" a="1"/>
  <c r="H200" i="3" a="1"/>
  <c r="H201" i="3" a="1"/>
  <c r="H202" i="3" a="1"/>
  <c r="H203" i="3" a="1"/>
  <c r="H204" i="3" a="1"/>
  <c r="H205" i="3" a="1"/>
  <c r="H206" i="3" a="1"/>
  <c r="H207" i="3" a="1"/>
  <c r="H208" i="3" a="1"/>
  <c r="H209" i="3" a="1"/>
  <c r="H210" i="3" a="1"/>
  <c r="H211" i="3" a="1"/>
  <c r="H212" i="3" a="1"/>
  <c r="H213" i="3" a="1"/>
  <c r="H214" i="3" a="1"/>
  <c r="H215" i="3" a="1"/>
  <c r="H216" i="3" a="1"/>
  <c r="H217" i="3" a="1"/>
  <c r="H218" i="3" a="1"/>
  <c r="H219" i="3" a="1"/>
  <c r="H220" i="3" a="1"/>
  <c r="H221" i="3" a="1"/>
  <c r="H222" i="3" a="1"/>
  <c r="H223" i="3" a="1"/>
  <c r="H224" i="3" a="1"/>
  <c r="H225" i="3" a="1"/>
  <c r="H226" i="3" a="1"/>
  <c r="H227" i="3" a="1"/>
  <c r="H228" i="3" a="1"/>
  <c r="H229" i="3" a="1"/>
  <c r="H230" i="3" a="1"/>
  <c r="H231" i="3" a="1"/>
  <c r="H232" i="3" a="1"/>
  <c r="H233" i="3" a="1"/>
  <c r="H234" i="3" a="1"/>
  <c r="H235" i="3" a="1"/>
  <c r="H236" i="3" a="1"/>
  <c r="H237" i="3" a="1"/>
  <c r="H238" i="3" a="1"/>
  <c r="H239" i="3" a="1"/>
  <c r="H240" i="3" a="1"/>
  <c r="H241" i="3" a="1"/>
  <c r="H242" i="3" a="1"/>
  <c r="H243" i="3" a="1"/>
  <c r="H244" i="3" a="1"/>
  <c r="H245" i="3" a="1"/>
  <c r="H246" i="3" a="1"/>
  <c r="H247" i="3" a="1"/>
  <c r="H248" i="3" a="1"/>
  <c r="H249" i="3" a="1"/>
  <c r="H250" i="3" a="1"/>
  <c r="H251" i="3" a="1"/>
  <c r="H252" i="3" a="1"/>
  <c r="H253" i="3" a="1"/>
  <c r="H254" i="3" a="1"/>
  <c r="H255" i="3" a="1"/>
  <c r="H256" i="3" a="1"/>
  <c r="H257" i="3" a="1"/>
  <c r="H258" i="3" a="1"/>
  <c r="H259" i="3" a="1"/>
  <c r="H260" i="3" a="1"/>
  <c r="H261" i="3" a="1"/>
  <c r="H262" i="3" a="1"/>
  <c r="H263" i="3" a="1"/>
  <c r="H264" i="3" a="1"/>
  <c r="H265" i="3" a="1"/>
  <c r="H266" i="3" a="1"/>
  <c r="H267" i="3" a="1"/>
  <c r="H268" i="3" a="1"/>
  <c r="H269" i="3" a="1"/>
  <c r="H270" i="3" a="1"/>
  <c r="H271" i="3" a="1"/>
  <c r="H272" i="3" a="1"/>
  <c r="H273" i="3" a="1"/>
  <c r="H274" i="3" a="1"/>
  <c r="H275" i="3" a="1"/>
  <c r="H276" i="3" a="1"/>
  <c r="H277" i="3" a="1"/>
  <c r="H278" i="3" a="1"/>
  <c r="H279" i="3" a="1"/>
  <c r="H280" i="3" a="1"/>
  <c r="H281" i="3" a="1"/>
  <c r="H282" i="3" a="1"/>
  <c r="H283" i="3" a="1"/>
  <c r="H284" i="3" a="1"/>
  <c r="H285" i="3" a="1"/>
  <c r="H286" i="3" a="1"/>
  <c r="H287" i="3" a="1"/>
  <c r="H288" i="3" a="1"/>
  <c r="H289" i="3" a="1"/>
  <c r="H290" i="3" a="1"/>
  <c r="H291" i="3" a="1"/>
  <c r="H292" i="3" a="1"/>
  <c r="H293" i="3" a="1"/>
  <c r="H294" i="3" a="1"/>
  <c r="H295" i="3" a="1"/>
  <c r="H296" i="3" a="1"/>
  <c r="H297" i="3" a="1"/>
  <c r="H298" i="3" a="1"/>
  <c r="H299" i="3" a="1"/>
  <c r="H300" i="3" a="1"/>
  <c r="H301" i="3" a="1"/>
  <c r="H302" i="3" a="1"/>
  <c r="H303" i="3" a="1"/>
  <c r="H304" i="3" a="1"/>
  <c r="J304" i="3" s="1"/>
  <c r="I304" i="3" l="1"/>
  <c r="K304" i="3"/>
  <c r="H299" i="3"/>
  <c r="J299" i="3"/>
  <c r="K299" i="3"/>
  <c r="I299" i="3"/>
  <c r="K275" i="3"/>
  <c r="H275" i="3"/>
  <c r="I275" i="3"/>
  <c r="J275" i="3"/>
  <c r="I243" i="3"/>
  <c r="J243" i="3"/>
  <c r="H243" i="3"/>
  <c r="K243" i="3"/>
  <c r="I211" i="3"/>
  <c r="K211" i="3"/>
  <c r="H211" i="3"/>
  <c r="J211" i="3"/>
  <c r="H187" i="3"/>
  <c r="K187" i="3"/>
  <c r="J187" i="3"/>
  <c r="I187" i="3"/>
  <c r="K155" i="3"/>
  <c r="I155" i="3"/>
  <c r="H155" i="3"/>
  <c r="J155" i="3"/>
  <c r="H123" i="3"/>
  <c r="J123" i="3"/>
  <c r="I123" i="3"/>
  <c r="K123" i="3"/>
  <c r="K91" i="3"/>
  <c r="J91" i="3"/>
  <c r="I91" i="3"/>
  <c r="H91" i="3"/>
  <c r="J59" i="3"/>
  <c r="H59" i="3"/>
  <c r="I59" i="3"/>
  <c r="K59" i="3"/>
  <c r="K27" i="3"/>
  <c r="I27" i="3"/>
  <c r="H27" i="3"/>
  <c r="J27" i="3"/>
  <c r="I274" i="3"/>
  <c r="H274" i="3"/>
  <c r="K274" i="3"/>
  <c r="J274" i="3"/>
  <c r="J242" i="3"/>
  <c r="K242" i="3"/>
  <c r="H242" i="3"/>
  <c r="I242" i="3"/>
  <c r="I234" i="3"/>
  <c r="K234" i="3"/>
  <c r="H234" i="3"/>
  <c r="J234" i="3"/>
  <c r="I226" i="3"/>
  <c r="H226" i="3"/>
  <c r="J226" i="3"/>
  <c r="K226" i="3"/>
  <c r="I218" i="3"/>
  <c r="H218" i="3"/>
  <c r="K218" i="3"/>
  <c r="J218" i="3"/>
  <c r="K210" i="3"/>
  <c r="H210" i="3"/>
  <c r="J210" i="3"/>
  <c r="I210" i="3"/>
  <c r="I202" i="3"/>
  <c r="K202" i="3"/>
  <c r="H202" i="3"/>
  <c r="J202" i="3"/>
  <c r="K194" i="3"/>
  <c r="H194" i="3"/>
  <c r="J194" i="3"/>
  <c r="I194" i="3"/>
  <c r="H186" i="3"/>
  <c r="I186" i="3"/>
  <c r="J186" i="3"/>
  <c r="K186" i="3"/>
  <c r="J178" i="3"/>
  <c r="I178" i="3"/>
  <c r="K178" i="3"/>
  <c r="H178" i="3"/>
  <c r="J170" i="3"/>
  <c r="I170" i="3"/>
  <c r="K170" i="3"/>
  <c r="H170" i="3"/>
  <c r="K162" i="3"/>
  <c r="J162" i="3"/>
  <c r="I162" i="3"/>
  <c r="H162" i="3"/>
  <c r="J154" i="3"/>
  <c r="K154" i="3"/>
  <c r="I154" i="3"/>
  <c r="H154" i="3"/>
  <c r="J146" i="3"/>
  <c r="I146" i="3"/>
  <c r="K146" i="3"/>
  <c r="H146" i="3"/>
  <c r="K138" i="3"/>
  <c r="I138" i="3"/>
  <c r="J138" i="3"/>
  <c r="H138" i="3"/>
  <c r="K130" i="3"/>
  <c r="H130" i="3"/>
  <c r="I130" i="3"/>
  <c r="J130" i="3"/>
  <c r="K122" i="3"/>
  <c r="H122" i="3"/>
  <c r="J122" i="3"/>
  <c r="I122" i="3"/>
  <c r="J114" i="3"/>
  <c r="I114" i="3"/>
  <c r="H114" i="3"/>
  <c r="K114" i="3"/>
  <c r="K106" i="3"/>
  <c r="J106" i="3"/>
  <c r="I106" i="3"/>
  <c r="H106" i="3"/>
  <c r="K98" i="3"/>
  <c r="H98" i="3"/>
  <c r="J98" i="3"/>
  <c r="I98" i="3"/>
  <c r="I90" i="3"/>
  <c r="K90" i="3"/>
  <c r="J90" i="3"/>
  <c r="H90" i="3"/>
  <c r="K82" i="3"/>
  <c r="J82" i="3"/>
  <c r="I82" i="3"/>
  <c r="H82" i="3"/>
  <c r="J74" i="3"/>
  <c r="I74" i="3"/>
  <c r="K74" i="3"/>
  <c r="H74" i="3"/>
  <c r="H66" i="3"/>
  <c r="J66" i="3"/>
  <c r="K66" i="3"/>
  <c r="I66" i="3"/>
  <c r="J58" i="3"/>
  <c r="K58" i="3"/>
  <c r="I58" i="3"/>
  <c r="H58" i="3"/>
  <c r="I50" i="3"/>
  <c r="K50" i="3"/>
  <c r="H50" i="3"/>
  <c r="J50" i="3"/>
  <c r="K42" i="3"/>
  <c r="I42" i="3"/>
  <c r="H42" i="3"/>
  <c r="J42" i="3"/>
  <c r="J34" i="3"/>
  <c r="H34" i="3"/>
  <c r="K34" i="3"/>
  <c r="I34" i="3"/>
  <c r="H26" i="3"/>
  <c r="K26" i="3"/>
  <c r="J26" i="3"/>
  <c r="I26" i="3"/>
  <c r="H304" i="3"/>
  <c r="H297" i="3"/>
  <c r="I297" i="3"/>
  <c r="J297" i="3"/>
  <c r="K297" i="3"/>
  <c r="K289" i="3"/>
  <c r="I289" i="3"/>
  <c r="J289" i="3"/>
  <c r="H289" i="3"/>
  <c r="J281" i="3"/>
  <c r="I281" i="3"/>
  <c r="H281" i="3"/>
  <c r="K281" i="3"/>
  <c r="I273" i="3"/>
  <c r="K273" i="3"/>
  <c r="J273" i="3"/>
  <c r="H273" i="3"/>
  <c r="J265" i="3"/>
  <c r="K265" i="3"/>
  <c r="H265" i="3"/>
  <c r="I265" i="3"/>
  <c r="H257" i="3"/>
  <c r="J257" i="3"/>
  <c r="K257" i="3"/>
  <c r="I257" i="3"/>
  <c r="K249" i="3"/>
  <c r="J249" i="3"/>
  <c r="I249" i="3"/>
  <c r="H249" i="3"/>
  <c r="H241" i="3"/>
  <c r="J241" i="3"/>
  <c r="I241" i="3"/>
  <c r="K241" i="3"/>
  <c r="H233" i="3"/>
  <c r="J233" i="3"/>
  <c r="I233" i="3"/>
  <c r="K233" i="3"/>
  <c r="J225" i="3"/>
  <c r="K225" i="3"/>
  <c r="I225" i="3"/>
  <c r="H225" i="3"/>
  <c r="I217" i="3"/>
  <c r="J217" i="3"/>
  <c r="K217" i="3"/>
  <c r="H217" i="3"/>
  <c r="J209" i="3"/>
  <c r="I209" i="3"/>
  <c r="K209" i="3"/>
  <c r="H209" i="3"/>
  <c r="J201" i="3"/>
  <c r="I201" i="3"/>
  <c r="K201" i="3"/>
  <c r="H201" i="3"/>
  <c r="H193" i="3"/>
  <c r="K193" i="3"/>
  <c r="I193" i="3"/>
  <c r="J193" i="3"/>
  <c r="H185" i="3"/>
  <c r="J185" i="3"/>
  <c r="K185" i="3"/>
  <c r="I185" i="3"/>
  <c r="I177" i="3"/>
  <c r="H177" i="3"/>
  <c r="J177" i="3"/>
  <c r="K177" i="3"/>
  <c r="K169" i="3"/>
  <c r="I169" i="3"/>
  <c r="H169" i="3"/>
  <c r="J169" i="3"/>
  <c r="K161" i="3"/>
  <c r="H161" i="3"/>
  <c r="J161" i="3"/>
  <c r="I161" i="3"/>
  <c r="I153" i="3"/>
  <c r="H153" i="3"/>
  <c r="K153" i="3"/>
  <c r="J153" i="3"/>
  <c r="I145" i="3"/>
  <c r="H145" i="3"/>
  <c r="K145" i="3"/>
  <c r="J145" i="3"/>
  <c r="J137" i="3"/>
  <c r="K137" i="3"/>
  <c r="I137" i="3"/>
  <c r="H137" i="3"/>
  <c r="J129" i="3"/>
  <c r="K129" i="3"/>
  <c r="H129" i="3"/>
  <c r="I129" i="3"/>
  <c r="H121" i="3"/>
  <c r="K121" i="3"/>
  <c r="J121" i="3"/>
  <c r="I121" i="3"/>
  <c r="J113" i="3"/>
  <c r="K113" i="3"/>
  <c r="H113" i="3"/>
  <c r="I113" i="3"/>
  <c r="H105" i="3"/>
  <c r="K105" i="3"/>
  <c r="I105" i="3"/>
  <c r="J105" i="3"/>
  <c r="I97" i="3"/>
  <c r="K97" i="3"/>
  <c r="J97" i="3"/>
  <c r="H97" i="3"/>
  <c r="H89" i="3"/>
  <c r="I89" i="3"/>
  <c r="J89" i="3"/>
  <c r="K89" i="3"/>
  <c r="J81" i="3"/>
  <c r="K81" i="3"/>
  <c r="I81" i="3"/>
  <c r="H81" i="3"/>
  <c r="K73" i="3"/>
  <c r="I73" i="3"/>
  <c r="H73" i="3"/>
  <c r="J73" i="3"/>
  <c r="K65" i="3"/>
  <c r="I65" i="3"/>
  <c r="H65" i="3"/>
  <c r="J65" i="3"/>
  <c r="K57" i="3"/>
  <c r="J57" i="3"/>
  <c r="H57" i="3"/>
  <c r="I57" i="3"/>
  <c r="K49" i="3"/>
  <c r="I49" i="3"/>
  <c r="H49" i="3"/>
  <c r="J49" i="3"/>
  <c r="H41" i="3"/>
  <c r="J41" i="3"/>
  <c r="I41" i="3"/>
  <c r="K41" i="3"/>
  <c r="H33" i="3"/>
  <c r="K33" i="3"/>
  <c r="I33" i="3"/>
  <c r="J33" i="3"/>
  <c r="I25" i="3"/>
  <c r="H25" i="3"/>
  <c r="K25" i="3"/>
  <c r="J25" i="3"/>
  <c r="H267" i="3"/>
  <c r="J267" i="3"/>
  <c r="K267" i="3"/>
  <c r="I267" i="3"/>
  <c r="I235" i="3"/>
  <c r="H235" i="3"/>
  <c r="K235" i="3"/>
  <c r="J235" i="3"/>
  <c r="J203" i="3"/>
  <c r="H203" i="3"/>
  <c r="K203" i="3"/>
  <c r="I203" i="3"/>
  <c r="H171" i="3"/>
  <c r="J171" i="3"/>
  <c r="I171" i="3"/>
  <c r="K171" i="3"/>
  <c r="H139" i="3"/>
  <c r="J139" i="3"/>
  <c r="K139" i="3"/>
  <c r="I139" i="3"/>
  <c r="H107" i="3"/>
  <c r="J107" i="3"/>
  <c r="I107" i="3"/>
  <c r="K107" i="3"/>
  <c r="H83" i="3"/>
  <c r="K83" i="3"/>
  <c r="J83" i="3"/>
  <c r="I83" i="3"/>
  <c r="H35" i="3"/>
  <c r="I35" i="3"/>
  <c r="J35" i="3"/>
  <c r="K35" i="3"/>
  <c r="K290" i="3"/>
  <c r="J290" i="3"/>
  <c r="I290" i="3"/>
  <c r="H290" i="3"/>
  <c r="I258" i="3"/>
  <c r="H258" i="3"/>
  <c r="J258" i="3"/>
  <c r="K258" i="3"/>
  <c r="I280" i="3"/>
  <c r="J280" i="3"/>
  <c r="H280" i="3"/>
  <c r="K280" i="3"/>
  <c r="J152" i="3"/>
  <c r="H152" i="3"/>
  <c r="K152" i="3"/>
  <c r="I152" i="3"/>
  <c r="K128" i="3"/>
  <c r="I128" i="3"/>
  <c r="J128" i="3"/>
  <c r="H128" i="3"/>
  <c r="J104" i="3"/>
  <c r="H104" i="3"/>
  <c r="K104" i="3"/>
  <c r="I104" i="3"/>
  <c r="J80" i="3"/>
  <c r="I80" i="3"/>
  <c r="H80" i="3"/>
  <c r="K80" i="3"/>
  <c r="J56" i="3"/>
  <c r="I56" i="3"/>
  <c r="H56" i="3"/>
  <c r="K56" i="3"/>
  <c r="I32" i="3"/>
  <c r="K32" i="3"/>
  <c r="H32" i="3"/>
  <c r="J32" i="3"/>
  <c r="H295" i="3"/>
  <c r="K295" i="3"/>
  <c r="J295" i="3"/>
  <c r="I295" i="3"/>
  <c r="H271" i="3"/>
  <c r="J271" i="3"/>
  <c r="I271" i="3"/>
  <c r="K271" i="3"/>
  <c r="J255" i="3"/>
  <c r="I255" i="3"/>
  <c r="H255" i="3"/>
  <c r="K255" i="3"/>
  <c r="I231" i="3"/>
  <c r="K231" i="3"/>
  <c r="J231" i="3"/>
  <c r="H231" i="3"/>
  <c r="J207" i="3"/>
  <c r="H207" i="3"/>
  <c r="I207" i="3"/>
  <c r="K207" i="3"/>
  <c r="I183" i="3"/>
  <c r="H183" i="3"/>
  <c r="K183" i="3"/>
  <c r="J183" i="3"/>
  <c r="I159" i="3"/>
  <c r="K159" i="3"/>
  <c r="J159" i="3"/>
  <c r="H159" i="3"/>
  <c r="H135" i="3"/>
  <c r="K135" i="3"/>
  <c r="J135" i="3"/>
  <c r="I135" i="3"/>
  <c r="J119" i="3"/>
  <c r="K119" i="3"/>
  <c r="H119" i="3"/>
  <c r="I119" i="3"/>
  <c r="H95" i="3"/>
  <c r="J95" i="3"/>
  <c r="I95" i="3"/>
  <c r="K95" i="3"/>
  <c r="J71" i="3"/>
  <c r="K71" i="3"/>
  <c r="H71" i="3"/>
  <c r="I71" i="3"/>
  <c r="I47" i="3"/>
  <c r="J47" i="3"/>
  <c r="K47" i="3"/>
  <c r="H47" i="3"/>
  <c r="J23" i="3"/>
  <c r="I23" i="3"/>
  <c r="K23" i="3"/>
  <c r="H23" i="3"/>
  <c r="K302" i="3"/>
  <c r="J302" i="3"/>
  <c r="I302" i="3"/>
  <c r="H302" i="3"/>
  <c r="I294" i="3"/>
  <c r="K294" i="3"/>
  <c r="J294" i="3"/>
  <c r="H294" i="3"/>
  <c r="K286" i="3"/>
  <c r="J286" i="3"/>
  <c r="H286" i="3"/>
  <c r="I286" i="3"/>
  <c r="K278" i="3"/>
  <c r="J278" i="3"/>
  <c r="I278" i="3"/>
  <c r="H278" i="3"/>
  <c r="H270" i="3"/>
  <c r="K270" i="3"/>
  <c r="J270" i="3"/>
  <c r="I270" i="3"/>
  <c r="I262" i="3"/>
  <c r="K262" i="3"/>
  <c r="J262" i="3"/>
  <c r="H262" i="3"/>
  <c r="K254" i="3"/>
  <c r="H254" i="3"/>
  <c r="J254" i="3"/>
  <c r="I254" i="3"/>
  <c r="J246" i="3"/>
  <c r="I246" i="3"/>
  <c r="H246" i="3"/>
  <c r="K246" i="3"/>
  <c r="J238" i="3"/>
  <c r="H238" i="3"/>
  <c r="I238" i="3"/>
  <c r="K238" i="3"/>
  <c r="J230" i="3"/>
  <c r="K230" i="3"/>
  <c r="H230" i="3"/>
  <c r="I230" i="3"/>
  <c r="H222" i="3"/>
  <c r="J222" i="3"/>
  <c r="I222" i="3"/>
  <c r="K222" i="3"/>
  <c r="K214" i="3"/>
  <c r="H214" i="3"/>
  <c r="I214" i="3"/>
  <c r="J214" i="3"/>
  <c r="I206" i="3"/>
  <c r="K206" i="3"/>
  <c r="H206" i="3"/>
  <c r="J206" i="3"/>
  <c r="I198" i="3"/>
  <c r="H198" i="3"/>
  <c r="J198" i="3"/>
  <c r="K198" i="3"/>
  <c r="J190" i="3"/>
  <c r="K190" i="3"/>
  <c r="I190" i="3"/>
  <c r="H190" i="3"/>
  <c r="K182" i="3"/>
  <c r="I182" i="3"/>
  <c r="H182" i="3"/>
  <c r="J182" i="3"/>
  <c r="H174" i="3"/>
  <c r="K174" i="3"/>
  <c r="I174" i="3"/>
  <c r="J174" i="3"/>
  <c r="H166" i="3"/>
  <c r="J166" i="3"/>
  <c r="I166" i="3"/>
  <c r="K166" i="3"/>
  <c r="K158" i="3"/>
  <c r="J158" i="3"/>
  <c r="I158" i="3"/>
  <c r="H158" i="3"/>
  <c r="H150" i="3"/>
  <c r="J150" i="3"/>
  <c r="K150" i="3"/>
  <c r="I150" i="3"/>
  <c r="H142" i="3"/>
  <c r="J142" i="3"/>
  <c r="K142" i="3"/>
  <c r="I142" i="3"/>
  <c r="H134" i="3"/>
  <c r="J134" i="3"/>
  <c r="I134" i="3"/>
  <c r="K134" i="3"/>
  <c r="H126" i="3"/>
  <c r="K126" i="3"/>
  <c r="I126" i="3"/>
  <c r="J126" i="3"/>
  <c r="J118" i="3"/>
  <c r="I118" i="3"/>
  <c r="H118" i="3"/>
  <c r="K118" i="3"/>
  <c r="H110" i="3"/>
  <c r="J110" i="3"/>
  <c r="K110" i="3"/>
  <c r="I110" i="3"/>
  <c r="I102" i="3"/>
  <c r="K102" i="3"/>
  <c r="J102" i="3"/>
  <c r="H102" i="3"/>
  <c r="I94" i="3"/>
  <c r="H94" i="3"/>
  <c r="K94" i="3"/>
  <c r="J94" i="3"/>
  <c r="I86" i="3"/>
  <c r="H86" i="3"/>
  <c r="K86" i="3"/>
  <c r="J86" i="3"/>
  <c r="J78" i="3"/>
  <c r="K78" i="3"/>
  <c r="H78" i="3"/>
  <c r="I78" i="3"/>
  <c r="J70" i="3"/>
  <c r="H70" i="3"/>
  <c r="I70" i="3"/>
  <c r="K70" i="3"/>
  <c r="J62" i="3"/>
  <c r="K62" i="3"/>
  <c r="H62" i="3"/>
  <c r="I62" i="3"/>
  <c r="H54" i="3"/>
  <c r="I54" i="3"/>
  <c r="J54" i="3"/>
  <c r="K54" i="3"/>
  <c r="J46" i="3"/>
  <c r="K46" i="3"/>
  <c r="H46" i="3"/>
  <c r="I46" i="3"/>
  <c r="H38" i="3"/>
  <c r="J38" i="3"/>
  <c r="K38" i="3"/>
  <c r="I38" i="3"/>
  <c r="H30" i="3"/>
  <c r="I30" i="3"/>
  <c r="K30" i="3"/>
  <c r="J30" i="3"/>
  <c r="I22" i="3"/>
  <c r="K22" i="3"/>
  <c r="H22" i="3"/>
  <c r="J22" i="3"/>
  <c r="H291" i="3"/>
  <c r="J291" i="3"/>
  <c r="K291" i="3"/>
  <c r="I291" i="3"/>
  <c r="J259" i="3"/>
  <c r="H259" i="3"/>
  <c r="K259" i="3"/>
  <c r="I259" i="3"/>
  <c r="I219" i="3"/>
  <c r="H219" i="3"/>
  <c r="K219" i="3"/>
  <c r="J219" i="3"/>
  <c r="J179" i="3"/>
  <c r="I179" i="3"/>
  <c r="K179" i="3"/>
  <c r="H179" i="3"/>
  <c r="J147" i="3"/>
  <c r="I147" i="3"/>
  <c r="K147" i="3"/>
  <c r="H147" i="3"/>
  <c r="H115" i="3"/>
  <c r="K115" i="3"/>
  <c r="I115" i="3"/>
  <c r="J115" i="3"/>
  <c r="J75" i="3"/>
  <c r="K75" i="3"/>
  <c r="H75" i="3"/>
  <c r="I75" i="3"/>
  <c r="I43" i="3"/>
  <c r="H43" i="3"/>
  <c r="K43" i="3"/>
  <c r="J43" i="3"/>
  <c r="I282" i="3"/>
  <c r="J282" i="3"/>
  <c r="K282" i="3"/>
  <c r="H282" i="3"/>
  <c r="H250" i="3"/>
  <c r="K250" i="3"/>
  <c r="I250" i="3"/>
  <c r="J250" i="3"/>
  <c r="H288" i="3"/>
  <c r="J288" i="3"/>
  <c r="K288" i="3"/>
  <c r="I288" i="3"/>
  <c r="I264" i="3"/>
  <c r="J264" i="3"/>
  <c r="H264" i="3"/>
  <c r="K264" i="3"/>
  <c r="I248" i="3"/>
  <c r="K248" i="3"/>
  <c r="H248" i="3"/>
  <c r="J248" i="3"/>
  <c r="J232" i="3"/>
  <c r="K232" i="3"/>
  <c r="H232" i="3"/>
  <c r="I232" i="3"/>
  <c r="K216" i="3"/>
  <c r="J216" i="3"/>
  <c r="H216" i="3"/>
  <c r="I216" i="3"/>
  <c r="J200" i="3"/>
  <c r="I200" i="3"/>
  <c r="K200" i="3"/>
  <c r="H200" i="3"/>
  <c r="K184" i="3"/>
  <c r="H184" i="3"/>
  <c r="I184" i="3"/>
  <c r="J184" i="3"/>
  <c r="J168" i="3"/>
  <c r="I168" i="3"/>
  <c r="K168" i="3"/>
  <c r="H168" i="3"/>
  <c r="K160" i="3"/>
  <c r="H160" i="3"/>
  <c r="I160" i="3"/>
  <c r="J160" i="3"/>
  <c r="K144" i="3"/>
  <c r="I144" i="3"/>
  <c r="J144" i="3"/>
  <c r="H144" i="3"/>
  <c r="K120" i="3"/>
  <c r="J120" i="3"/>
  <c r="H120" i="3"/>
  <c r="I120" i="3"/>
  <c r="K88" i="3"/>
  <c r="I88" i="3"/>
  <c r="H88" i="3"/>
  <c r="J88" i="3"/>
  <c r="J64" i="3"/>
  <c r="H64" i="3"/>
  <c r="K64" i="3"/>
  <c r="I64" i="3"/>
  <c r="I40" i="3"/>
  <c r="J40" i="3"/>
  <c r="H40" i="3"/>
  <c r="K40" i="3"/>
  <c r="K303" i="3"/>
  <c r="J303" i="3"/>
  <c r="I303" i="3"/>
  <c r="H303" i="3"/>
  <c r="H279" i="3"/>
  <c r="I279" i="3"/>
  <c r="J279" i="3"/>
  <c r="K279" i="3"/>
  <c r="J247" i="3"/>
  <c r="K247" i="3"/>
  <c r="I247" i="3"/>
  <c r="H247" i="3"/>
  <c r="H223" i="3"/>
  <c r="K223" i="3"/>
  <c r="J223" i="3"/>
  <c r="I223" i="3"/>
  <c r="H199" i="3"/>
  <c r="I199" i="3"/>
  <c r="K199" i="3"/>
  <c r="J199" i="3"/>
  <c r="I167" i="3"/>
  <c r="J167" i="3"/>
  <c r="K167" i="3"/>
  <c r="H167" i="3"/>
  <c r="J143" i="3"/>
  <c r="K143" i="3"/>
  <c r="I143" i="3"/>
  <c r="H143" i="3"/>
  <c r="J111" i="3"/>
  <c r="H111" i="3"/>
  <c r="K111" i="3"/>
  <c r="I111" i="3"/>
  <c r="K87" i="3"/>
  <c r="I87" i="3"/>
  <c r="H87" i="3"/>
  <c r="J87" i="3"/>
  <c r="H63" i="3"/>
  <c r="I63" i="3"/>
  <c r="J63" i="3"/>
  <c r="K63" i="3"/>
  <c r="I31" i="3"/>
  <c r="K31" i="3"/>
  <c r="J31" i="3"/>
  <c r="H31" i="3"/>
  <c r="H293" i="3"/>
  <c r="K293" i="3"/>
  <c r="I293" i="3"/>
  <c r="J293" i="3"/>
  <c r="K277" i="3"/>
  <c r="H277" i="3"/>
  <c r="J277" i="3"/>
  <c r="I277" i="3"/>
  <c r="H261" i="3"/>
  <c r="J261" i="3"/>
  <c r="K261" i="3"/>
  <c r="I261" i="3"/>
  <c r="H245" i="3"/>
  <c r="J245" i="3"/>
  <c r="I245" i="3"/>
  <c r="K245" i="3"/>
  <c r="H237" i="3"/>
  <c r="J237" i="3"/>
  <c r="I237" i="3"/>
  <c r="K237" i="3"/>
  <c r="K229" i="3"/>
  <c r="H229" i="3"/>
  <c r="I229" i="3"/>
  <c r="J229" i="3"/>
  <c r="J221" i="3"/>
  <c r="K221" i="3"/>
  <c r="I221" i="3"/>
  <c r="H221" i="3"/>
  <c r="I213" i="3"/>
  <c r="H213" i="3"/>
  <c r="J213" i="3"/>
  <c r="K213" i="3"/>
  <c r="J205" i="3"/>
  <c r="K205" i="3"/>
  <c r="H205" i="3"/>
  <c r="I205" i="3"/>
  <c r="H197" i="3"/>
  <c r="J197" i="3"/>
  <c r="K197" i="3"/>
  <c r="I197" i="3"/>
  <c r="H189" i="3"/>
  <c r="J189" i="3"/>
  <c r="I189" i="3"/>
  <c r="K189" i="3"/>
  <c r="J181" i="3"/>
  <c r="H181" i="3"/>
  <c r="K181" i="3"/>
  <c r="I181" i="3"/>
  <c r="J173" i="3"/>
  <c r="I173" i="3"/>
  <c r="H173" i="3"/>
  <c r="K173" i="3"/>
  <c r="I165" i="3"/>
  <c r="H165" i="3"/>
  <c r="K165" i="3"/>
  <c r="J165" i="3"/>
  <c r="K157" i="3"/>
  <c r="J157" i="3"/>
  <c r="I157" i="3"/>
  <c r="H157" i="3"/>
  <c r="H149" i="3"/>
  <c r="K149" i="3"/>
  <c r="I149" i="3"/>
  <c r="J149" i="3"/>
  <c r="K141" i="3"/>
  <c r="J141" i="3"/>
  <c r="H141" i="3"/>
  <c r="I141" i="3"/>
  <c r="J133" i="3"/>
  <c r="H133" i="3"/>
  <c r="K133" i="3"/>
  <c r="I133" i="3"/>
  <c r="J125" i="3"/>
  <c r="K125" i="3"/>
  <c r="H125" i="3"/>
  <c r="I125" i="3"/>
  <c r="K117" i="3"/>
  <c r="I117" i="3"/>
  <c r="J117" i="3"/>
  <c r="H117" i="3"/>
  <c r="J109" i="3"/>
  <c r="I109" i="3"/>
  <c r="H109" i="3"/>
  <c r="K109" i="3"/>
  <c r="J101" i="3"/>
  <c r="K101" i="3"/>
  <c r="I101" i="3"/>
  <c r="H101" i="3"/>
  <c r="I93" i="3"/>
  <c r="H93" i="3"/>
  <c r="J93" i="3"/>
  <c r="K93" i="3"/>
  <c r="J85" i="3"/>
  <c r="H85" i="3"/>
  <c r="I85" i="3"/>
  <c r="K85" i="3"/>
  <c r="J77" i="3"/>
  <c r="K77" i="3"/>
  <c r="I77" i="3"/>
  <c r="H77" i="3"/>
  <c r="I69" i="3"/>
  <c r="J69" i="3"/>
  <c r="H69" i="3"/>
  <c r="K69" i="3"/>
  <c r="J61" i="3"/>
  <c r="H61" i="3"/>
  <c r="K61" i="3"/>
  <c r="I61" i="3"/>
  <c r="I53" i="3"/>
  <c r="J53" i="3"/>
  <c r="K53" i="3"/>
  <c r="H53" i="3"/>
  <c r="I45" i="3"/>
  <c r="H45" i="3"/>
  <c r="K45" i="3"/>
  <c r="J45" i="3"/>
  <c r="J37" i="3"/>
  <c r="H37" i="3"/>
  <c r="I37" i="3"/>
  <c r="K37" i="3"/>
  <c r="J29" i="3"/>
  <c r="I29" i="3"/>
  <c r="K29" i="3"/>
  <c r="H29" i="3"/>
  <c r="K20" i="3"/>
  <c r="J20" i="3"/>
  <c r="I20" i="3"/>
  <c r="H20" i="3"/>
  <c r="H283" i="3"/>
  <c r="K283" i="3"/>
  <c r="J283" i="3"/>
  <c r="I283" i="3"/>
  <c r="J251" i="3"/>
  <c r="K251" i="3"/>
  <c r="I251" i="3"/>
  <c r="H251" i="3"/>
  <c r="H227" i="3"/>
  <c r="K227" i="3"/>
  <c r="J227" i="3"/>
  <c r="I227" i="3"/>
  <c r="K195" i="3"/>
  <c r="H195" i="3"/>
  <c r="I195" i="3"/>
  <c r="J195" i="3"/>
  <c r="K163" i="3"/>
  <c r="I163" i="3"/>
  <c r="H163" i="3"/>
  <c r="J163" i="3"/>
  <c r="H131" i="3"/>
  <c r="J131" i="3"/>
  <c r="I131" i="3"/>
  <c r="K131" i="3"/>
  <c r="K99" i="3"/>
  <c r="I99" i="3"/>
  <c r="H99" i="3"/>
  <c r="J99" i="3"/>
  <c r="K67" i="3"/>
  <c r="I67" i="3"/>
  <c r="H67" i="3"/>
  <c r="J67" i="3"/>
  <c r="H51" i="3"/>
  <c r="J51" i="3"/>
  <c r="K51" i="3"/>
  <c r="I51" i="3"/>
  <c r="H298" i="3"/>
  <c r="K298" i="3"/>
  <c r="J298" i="3"/>
  <c r="I298" i="3"/>
  <c r="K266" i="3"/>
  <c r="H266" i="3"/>
  <c r="I266" i="3"/>
  <c r="J266" i="3"/>
  <c r="I296" i="3"/>
  <c r="H296" i="3"/>
  <c r="K296" i="3"/>
  <c r="J296" i="3"/>
  <c r="J272" i="3"/>
  <c r="I272" i="3"/>
  <c r="K272" i="3"/>
  <c r="H272" i="3"/>
  <c r="I256" i="3"/>
  <c r="H256" i="3"/>
  <c r="J256" i="3"/>
  <c r="K256" i="3"/>
  <c r="H240" i="3"/>
  <c r="K240" i="3"/>
  <c r="I240" i="3"/>
  <c r="J240" i="3"/>
  <c r="J224" i="3"/>
  <c r="I224" i="3"/>
  <c r="H224" i="3"/>
  <c r="K224" i="3"/>
  <c r="K208" i="3"/>
  <c r="J208" i="3"/>
  <c r="I208" i="3"/>
  <c r="H208" i="3"/>
  <c r="K192" i="3"/>
  <c r="I192" i="3"/>
  <c r="H192" i="3"/>
  <c r="J192" i="3"/>
  <c r="H176" i="3"/>
  <c r="K176" i="3"/>
  <c r="I176" i="3"/>
  <c r="J176" i="3"/>
  <c r="K136" i="3"/>
  <c r="I136" i="3"/>
  <c r="J136" i="3"/>
  <c r="H136" i="3"/>
  <c r="I112" i="3"/>
  <c r="J112" i="3"/>
  <c r="H112" i="3"/>
  <c r="K112" i="3"/>
  <c r="J96" i="3"/>
  <c r="I96" i="3"/>
  <c r="H96" i="3"/>
  <c r="K96" i="3"/>
  <c r="K72" i="3"/>
  <c r="I72" i="3"/>
  <c r="H72" i="3"/>
  <c r="J72" i="3"/>
  <c r="K48" i="3"/>
  <c r="J48" i="3"/>
  <c r="I48" i="3"/>
  <c r="H48" i="3"/>
  <c r="I24" i="3"/>
  <c r="K24" i="3"/>
  <c r="H24" i="3"/>
  <c r="J24" i="3"/>
  <c r="H287" i="3"/>
  <c r="J287" i="3"/>
  <c r="K287" i="3"/>
  <c r="I287" i="3"/>
  <c r="J263" i="3"/>
  <c r="K263" i="3"/>
  <c r="H263" i="3"/>
  <c r="I263" i="3"/>
  <c r="I239" i="3"/>
  <c r="K239" i="3"/>
  <c r="J239" i="3"/>
  <c r="H239" i="3"/>
  <c r="K215" i="3"/>
  <c r="H215" i="3"/>
  <c r="J215" i="3"/>
  <c r="I215" i="3"/>
  <c r="I191" i="3"/>
  <c r="H191" i="3"/>
  <c r="K191" i="3"/>
  <c r="J191" i="3"/>
  <c r="H175" i="3"/>
  <c r="K175" i="3"/>
  <c r="J175" i="3"/>
  <c r="I175" i="3"/>
  <c r="I151" i="3"/>
  <c r="K151" i="3"/>
  <c r="J151" i="3"/>
  <c r="H151" i="3"/>
  <c r="K127" i="3"/>
  <c r="J127" i="3"/>
  <c r="H127" i="3"/>
  <c r="I127" i="3"/>
  <c r="J103" i="3"/>
  <c r="H103" i="3"/>
  <c r="I103" i="3"/>
  <c r="K103" i="3"/>
  <c r="I79" i="3"/>
  <c r="H79" i="3"/>
  <c r="J79" i="3"/>
  <c r="K79" i="3"/>
  <c r="J55" i="3"/>
  <c r="H55" i="3"/>
  <c r="K55" i="3"/>
  <c r="I55" i="3"/>
  <c r="J39" i="3"/>
  <c r="H39" i="3"/>
  <c r="K39" i="3"/>
  <c r="I39" i="3"/>
  <c r="J301" i="3"/>
  <c r="I301" i="3"/>
  <c r="H301" i="3"/>
  <c r="K301" i="3"/>
  <c r="K285" i="3"/>
  <c r="I285" i="3"/>
  <c r="H285" i="3"/>
  <c r="J285" i="3"/>
  <c r="K269" i="3"/>
  <c r="H269" i="3"/>
  <c r="J269" i="3"/>
  <c r="I269" i="3"/>
  <c r="K253" i="3"/>
  <c r="H253" i="3"/>
  <c r="J253" i="3"/>
  <c r="I253" i="3"/>
  <c r="J300" i="3"/>
  <c r="H300" i="3"/>
  <c r="K300" i="3"/>
  <c r="I300" i="3"/>
  <c r="J292" i="3"/>
  <c r="I292" i="3"/>
  <c r="H292" i="3"/>
  <c r="K292" i="3"/>
  <c r="I284" i="3"/>
  <c r="J284" i="3"/>
  <c r="K284" i="3"/>
  <c r="H284" i="3"/>
  <c r="J276" i="3"/>
  <c r="I276" i="3"/>
  <c r="H276" i="3"/>
  <c r="K276" i="3"/>
  <c r="I268" i="3"/>
  <c r="J268" i="3"/>
  <c r="K268" i="3"/>
  <c r="H268" i="3"/>
  <c r="K260" i="3"/>
  <c r="H260" i="3"/>
  <c r="I260" i="3"/>
  <c r="J260" i="3"/>
  <c r="J252" i="3"/>
  <c r="H252" i="3"/>
  <c r="I252" i="3"/>
  <c r="K252" i="3"/>
  <c r="K244" i="3"/>
  <c r="J244" i="3"/>
  <c r="I244" i="3"/>
  <c r="H244" i="3"/>
  <c r="H236" i="3"/>
  <c r="J236" i="3"/>
  <c r="I236" i="3"/>
  <c r="K236" i="3"/>
  <c r="H228" i="3"/>
  <c r="I228" i="3"/>
  <c r="K228" i="3"/>
  <c r="J228" i="3"/>
  <c r="I220" i="3"/>
  <c r="H220" i="3"/>
  <c r="K220" i="3"/>
  <c r="J220" i="3"/>
  <c r="J212" i="3"/>
  <c r="I212" i="3"/>
  <c r="H212" i="3"/>
  <c r="K212" i="3"/>
  <c r="H204" i="3"/>
  <c r="J204" i="3"/>
  <c r="I204" i="3"/>
  <c r="K204" i="3"/>
  <c r="H196" i="3"/>
  <c r="J196" i="3"/>
  <c r="I196" i="3"/>
  <c r="K196" i="3"/>
  <c r="K188" i="3"/>
  <c r="I188" i="3"/>
  <c r="H188" i="3"/>
  <c r="J188" i="3"/>
  <c r="I180" i="3"/>
  <c r="J180" i="3"/>
  <c r="H180" i="3"/>
  <c r="K180" i="3"/>
  <c r="I172" i="3"/>
  <c r="K172" i="3"/>
  <c r="J172" i="3"/>
  <c r="H172" i="3"/>
  <c r="K164" i="3"/>
  <c r="J164" i="3"/>
  <c r="I164" i="3"/>
  <c r="H164" i="3"/>
  <c r="K156" i="3"/>
  <c r="H156" i="3"/>
  <c r="I156" i="3"/>
  <c r="J156" i="3"/>
  <c r="I148" i="3"/>
  <c r="H148" i="3"/>
  <c r="K148" i="3"/>
  <c r="J148" i="3"/>
  <c r="K140" i="3"/>
  <c r="I140" i="3"/>
  <c r="J140" i="3"/>
  <c r="H140" i="3"/>
  <c r="K132" i="3"/>
  <c r="I132" i="3"/>
  <c r="H132" i="3"/>
  <c r="J132" i="3"/>
  <c r="K124" i="3"/>
  <c r="H124" i="3"/>
  <c r="J124" i="3"/>
  <c r="I124" i="3"/>
  <c r="J116" i="3"/>
  <c r="I116" i="3"/>
  <c r="H116" i="3"/>
  <c r="K116" i="3"/>
  <c r="K108" i="3"/>
  <c r="I108" i="3"/>
  <c r="H108" i="3"/>
  <c r="J108" i="3"/>
  <c r="J100" i="3"/>
  <c r="H100" i="3"/>
  <c r="K100" i="3"/>
  <c r="I100" i="3"/>
  <c r="J92" i="3"/>
  <c r="K92" i="3"/>
  <c r="H92" i="3"/>
  <c r="I92" i="3"/>
  <c r="J84" i="3"/>
  <c r="K84" i="3"/>
  <c r="I84" i="3"/>
  <c r="H84" i="3"/>
  <c r="J76" i="3"/>
  <c r="I76" i="3"/>
  <c r="K76" i="3"/>
  <c r="H76" i="3"/>
  <c r="J68" i="3"/>
  <c r="H68" i="3"/>
  <c r="I68" i="3"/>
  <c r="K68" i="3"/>
  <c r="H60" i="3"/>
  <c r="K60" i="3"/>
  <c r="I60" i="3"/>
  <c r="J60" i="3"/>
  <c r="I52" i="3"/>
  <c r="H52" i="3"/>
  <c r="K52" i="3"/>
  <c r="J52" i="3"/>
  <c r="H44" i="3"/>
  <c r="I44" i="3"/>
  <c r="K44" i="3"/>
  <c r="J44" i="3"/>
  <c r="J36" i="3"/>
  <c r="K36" i="3"/>
  <c r="I36" i="3"/>
  <c r="H36" i="3"/>
  <c r="J28" i="3"/>
  <c r="H28" i="3"/>
  <c r="I28" i="3"/>
  <c r="K28" i="3"/>
  <c r="J21" i="3"/>
  <c r="I21" i="3"/>
  <c r="H21" i="3"/>
  <c r="K21" i="3"/>
  <c r="M4" i="3" a="1"/>
  <c r="O4" i="3" l="1"/>
  <c r="N7" i="3"/>
  <c r="P6" i="3"/>
  <c r="N5" i="3"/>
  <c r="P5" i="3"/>
  <c r="P7" i="3"/>
  <c r="M5" i="3"/>
  <c r="O5" i="3"/>
  <c r="O7" i="3"/>
  <c r="N6" i="3"/>
  <c r="M4" i="3"/>
  <c r="O6" i="3"/>
  <c r="N4" i="3"/>
  <c r="M7" i="3"/>
  <c r="P4" i="3"/>
  <c r="M6" i="3"/>
  <c r="L11" i="3" a="1"/>
  <c r="P13" i="3" l="1"/>
  <c r="L11" i="3"/>
  <c r="O12" i="3"/>
  <c r="M13" i="3"/>
  <c r="O11" i="3"/>
  <c r="O13" i="3"/>
  <c r="N13" i="3"/>
  <c r="N14" i="3"/>
  <c r="M11" i="3"/>
  <c r="P12" i="3"/>
  <c r="P14" i="3"/>
  <c r="L12" i="3"/>
  <c r="N11" i="3"/>
  <c r="P11" i="3"/>
  <c r="N12" i="3"/>
  <c r="L14" i="3"/>
  <c r="M14" i="3"/>
  <c r="L13" i="3"/>
  <c r="O14" i="3"/>
  <c r="M12" i="3"/>
  <c r="R4" i="3" a="1"/>
  <c r="S7" i="3" l="1"/>
  <c r="U6" i="3"/>
  <c r="R6" i="3"/>
  <c r="T6" i="3"/>
  <c r="T5" i="3"/>
  <c r="U4" i="3"/>
  <c r="R4" i="3"/>
  <c r="T4" i="3"/>
  <c r="R7" i="3"/>
  <c r="S6" i="3"/>
  <c r="U7" i="3"/>
  <c r="U5" i="3"/>
  <c r="T7" i="3"/>
  <c r="S4" i="3"/>
  <c r="R5" i="3"/>
  <c r="S5" i="3"/>
  <c r="M39" i="3" l="1" a="1"/>
  <c r="O39" i="3" s="1"/>
  <c r="E42" i="9" s="1"/>
  <c r="M80" i="3" a="1"/>
  <c r="M213" i="3" a="1"/>
  <c r="M286" i="3" a="1"/>
  <c r="M202" i="3" a="1"/>
  <c r="M221" i="3" a="1"/>
  <c r="M233" i="3" a="1"/>
  <c r="M151" i="3" a="1"/>
  <c r="M193" i="3" a="1"/>
  <c r="M47" i="3" a="1"/>
  <c r="M72" i="3" a="1"/>
  <c r="M175" i="3" a="1"/>
  <c r="M290" i="3" a="1"/>
  <c r="M228" i="3" a="1"/>
  <c r="M200" i="3" a="1"/>
  <c r="M261" i="3" a="1"/>
  <c r="M135" i="3" a="1"/>
  <c r="M59" i="3" a="1"/>
  <c r="M70" i="3" a="1"/>
  <c r="M142" i="3" a="1"/>
  <c r="M207" i="3" a="1"/>
  <c r="M243" i="3" a="1"/>
  <c r="M78" i="3" a="1"/>
  <c r="M245" i="3" a="1"/>
  <c r="M304" i="3" a="1"/>
  <c r="M198" i="3" a="1"/>
  <c r="M272" i="3" a="1"/>
  <c r="M107" i="3" a="1"/>
  <c r="M178" i="3" a="1"/>
  <c r="M182" i="3" a="1"/>
  <c r="M302" i="3" a="1"/>
  <c r="M75" i="3" a="1"/>
  <c r="M28" i="3" a="1"/>
  <c r="M94" i="3" a="1"/>
  <c r="M282" i="3" a="1"/>
  <c r="M254" i="3" a="1"/>
  <c r="M68" i="3" a="1"/>
  <c r="M114" i="3" a="1"/>
  <c r="M227" i="3" a="1"/>
  <c r="M285" i="3" a="1"/>
  <c r="M238" i="3" a="1"/>
  <c r="M212" i="3" a="1"/>
  <c r="M231" i="3" a="1"/>
  <c r="M169" i="3" a="1"/>
  <c r="M44" i="3" a="1"/>
  <c r="M29" i="3" a="1"/>
  <c r="M217" i="3" a="1"/>
  <c r="M287" i="3" a="1"/>
  <c r="M252" i="3" a="1"/>
  <c r="M236" i="3" a="1"/>
  <c r="M249" i="3" a="1"/>
  <c r="M271" i="3" a="1"/>
  <c r="M222" i="3" a="1"/>
  <c r="M87" i="3" a="1"/>
  <c r="M172" i="3" a="1"/>
  <c r="M195" i="3" a="1"/>
  <c r="M280" i="3" a="1"/>
  <c r="M88" i="3" a="1"/>
  <c r="M288" i="3" a="1"/>
  <c r="M263" i="3" a="1"/>
  <c r="M267" i="3" a="1"/>
  <c r="M199" i="3" a="1"/>
  <c r="M98" i="3" a="1"/>
  <c r="M149" i="3" a="1"/>
  <c r="M111" i="3" a="1"/>
  <c r="M281" i="3" a="1"/>
  <c r="M33" i="3" a="1"/>
  <c r="M100" i="3" a="1"/>
  <c r="M56" i="3" a="1"/>
  <c r="M36" i="3" a="1"/>
  <c r="M292" i="3" a="1"/>
  <c r="M128" i="3" a="1"/>
  <c r="M235" i="3" a="1"/>
  <c r="M262" i="3" a="1"/>
  <c r="M66" i="3" a="1"/>
  <c r="M32" i="3" a="1"/>
  <c r="M196" i="3" a="1"/>
  <c r="M269" i="3" a="1"/>
  <c r="M218" i="3" a="1"/>
  <c r="M64" i="3" a="1"/>
  <c r="M139" i="3" a="1"/>
  <c r="M158" i="3" a="1"/>
  <c r="M232" i="3" a="1"/>
  <c r="M76" i="3" a="1"/>
  <c r="M300" i="3" a="1"/>
  <c r="M216" i="3" a="1"/>
  <c r="M125" i="3" a="1"/>
  <c r="M201" i="3" a="1"/>
  <c r="M85" i="3" a="1"/>
  <c r="M91" i="3" a="1"/>
  <c r="M237" i="3" a="1"/>
  <c r="M258" i="3" a="1"/>
  <c r="M127" i="3" a="1"/>
  <c r="M284" i="3" a="1"/>
  <c r="M34" i="3" a="1"/>
  <c r="M45" i="3" a="1"/>
  <c r="M257" i="3" a="1"/>
  <c r="M133" i="3" a="1"/>
  <c r="M96" i="3" a="1"/>
  <c r="M209" i="3" a="1"/>
  <c r="M250" i="3" a="1"/>
  <c r="M89" i="3" a="1"/>
  <c r="M153" i="3" a="1"/>
  <c r="M97" i="3" a="1"/>
  <c r="M26" i="3" a="1"/>
  <c r="M46" i="3" a="1"/>
  <c r="M150" i="3" a="1"/>
  <c r="M266" i="3" a="1"/>
  <c r="M117" i="3" a="1"/>
  <c r="M274" i="3" a="1"/>
  <c r="M31" i="3" a="1"/>
  <c r="M251" i="3" a="1"/>
  <c r="M260" i="3" a="1"/>
  <c r="M84" i="3" a="1"/>
  <c r="M61" i="3" a="1"/>
  <c r="M224" i="3" a="1"/>
  <c r="M246" i="3" a="1"/>
  <c r="M148" i="3" a="1"/>
  <c r="M283" i="3" a="1"/>
  <c r="M63" i="3" a="1"/>
  <c r="M23" i="3" a="1"/>
  <c r="M49" i="3" a="1"/>
  <c r="M140" i="3" a="1"/>
  <c r="M174" i="3" a="1"/>
  <c r="M197" i="3" a="1"/>
  <c r="M247" i="3" a="1"/>
  <c r="M187" i="3" a="1"/>
  <c r="M179" i="3" a="1"/>
  <c r="M134" i="3" a="1"/>
  <c r="M112" i="3" a="1"/>
  <c r="M74" i="3" a="1"/>
  <c r="M137" i="3" a="1"/>
  <c r="M190" i="3" a="1"/>
  <c r="M130" i="3" a="1"/>
  <c r="M204" i="3" a="1"/>
  <c r="M30" i="3" a="1"/>
  <c r="M116" i="3" a="1"/>
  <c r="M206" i="3" a="1"/>
  <c r="M166" i="3" a="1"/>
  <c r="M154" i="3" a="1"/>
  <c r="M239" i="3" a="1"/>
  <c r="M244" i="3" a="1"/>
  <c r="M256" i="3" a="1"/>
  <c r="M86" i="3" a="1"/>
  <c r="M242" i="3" a="1"/>
  <c r="M99" i="3" a="1"/>
  <c r="M35" i="3" a="1"/>
  <c r="M297" i="3" a="1"/>
  <c r="M185" i="3" a="1"/>
  <c r="M276" i="3" a="1"/>
  <c r="M22" i="3" a="1"/>
  <c r="M54" i="3" a="1"/>
  <c r="M40" i="3" a="1"/>
  <c r="M253" i="3" a="1"/>
  <c r="M101" i="3" a="1"/>
  <c r="M161" i="3" a="1"/>
  <c r="M167" i="3" a="1"/>
  <c r="M162" i="3" a="1"/>
  <c r="M275" i="3" a="1"/>
  <c r="M37" i="3" a="1"/>
  <c r="M73" i="3" a="1"/>
  <c r="M152" i="3" a="1"/>
  <c r="M52" i="3" a="1"/>
  <c r="M55" i="3" a="1"/>
  <c r="M62" i="3" a="1"/>
  <c r="M177" i="3" a="1"/>
  <c r="M303" i="3" a="1"/>
  <c r="M191" i="3" a="1"/>
  <c r="M143" i="3" a="1"/>
  <c r="M120" i="3" a="1"/>
  <c r="M255" i="3" a="1"/>
  <c r="M105" i="3" a="1"/>
  <c r="M214" i="3" a="1"/>
  <c r="M160" i="3" a="1"/>
  <c r="M294" i="3" a="1"/>
  <c r="M131" i="3" a="1"/>
  <c r="M71" i="3" a="1"/>
  <c r="M138" i="3" a="1"/>
  <c r="M183" i="3" a="1"/>
  <c r="M119" i="3" a="1"/>
  <c r="M184" i="3" a="1"/>
  <c r="M67" i="3" a="1"/>
  <c r="M189" i="3" a="1"/>
  <c r="M264" i="3" a="1"/>
  <c r="M211" i="3" a="1"/>
  <c r="M155" i="3" a="1"/>
  <c r="M69" i="3" a="1"/>
  <c r="M180" i="3" a="1"/>
  <c r="M144" i="3" a="1"/>
  <c r="M159" i="3" a="1"/>
  <c r="M223" i="3" a="1"/>
  <c r="M82" i="3" a="1"/>
  <c r="M259" i="3" a="1"/>
  <c r="M205" i="3" a="1"/>
  <c r="M171" i="3" a="1"/>
  <c r="M278" i="3" a="1"/>
  <c r="M226" i="3" a="1"/>
  <c r="M229" i="3" a="1"/>
  <c r="M115" i="3" a="1"/>
  <c r="M181" i="3" a="1"/>
  <c r="M53" i="3" a="1"/>
  <c r="M110" i="3" a="1"/>
  <c r="M21" i="3" a="1"/>
  <c r="M192" i="3" a="1"/>
  <c r="M168" i="3" a="1"/>
  <c r="M132" i="3" a="1"/>
  <c r="M136" i="3" a="1"/>
  <c r="M173" i="3" a="1"/>
  <c r="M106" i="3" a="1"/>
  <c r="M121" i="3" a="1"/>
  <c r="M103" i="3" a="1"/>
  <c r="M58" i="3" a="1"/>
  <c r="M51" i="3" a="1"/>
  <c r="M234" i="3" a="1"/>
  <c r="M248" i="3" a="1"/>
  <c r="M122" i="3" a="1"/>
  <c r="M270" i="3" a="1"/>
  <c r="M124" i="3" a="1"/>
  <c r="M163" i="3" a="1"/>
  <c r="M225" i="3" a="1"/>
  <c r="M38" i="3" a="1"/>
  <c r="M203" i="3" a="1"/>
  <c r="M93" i="3" a="1"/>
  <c r="M24" i="3" a="1"/>
  <c r="M279" i="3" a="1"/>
  <c r="M301" i="3" a="1"/>
  <c r="M57" i="3" a="1"/>
  <c r="M293" i="3" a="1"/>
  <c r="M165" i="3" a="1"/>
  <c r="M220" i="3" a="1"/>
  <c r="M145" i="3" a="1"/>
  <c r="M90" i="3" a="1"/>
  <c r="M95" i="3" a="1"/>
  <c r="M240" i="3" a="1"/>
  <c r="M42" i="3" a="1"/>
  <c r="M129" i="3" a="1"/>
  <c r="M299" i="3" a="1"/>
  <c r="M126" i="3" a="1"/>
  <c r="M210" i="3" a="1"/>
  <c r="M277" i="3" a="1"/>
  <c r="M50" i="3" a="1"/>
  <c r="M65" i="3" a="1"/>
  <c r="M186" i="3" a="1"/>
  <c r="M230" i="3" a="1"/>
  <c r="M141" i="3" a="1"/>
  <c r="M108" i="3" a="1"/>
  <c r="M170" i="3" a="1"/>
  <c r="M113" i="3" a="1"/>
  <c r="M208" i="3" a="1"/>
  <c r="M215" i="3" a="1"/>
  <c r="M188" i="3" a="1"/>
  <c r="M273" i="3" a="1"/>
  <c r="M123" i="3" a="1"/>
  <c r="M241" i="3" a="1"/>
  <c r="M20" i="3" a="1"/>
  <c r="M176" i="3" a="1"/>
  <c r="M156" i="3" a="1"/>
  <c r="M289" i="3" a="1"/>
  <c r="M102" i="3" a="1"/>
  <c r="M92" i="3" a="1"/>
  <c r="M268" i="3" a="1"/>
  <c r="M104" i="3" a="1"/>
  <c r="M298" i="3" a="1"/>
  <c r="M295" i="3" a="1"/>
  <c r="M265" i="3" a="1"/>
  <c r="M146" i="3" a="1"/>
  <c r="M291" i="3" a="1"/>
  <c r="M164" i="3" a="1"/>
  <c r="M194" i="3" a="1"/>
  <c r="M296" i="3" a="1"/>
  <c r="M79" i="3" a="1"/>
  <c r="M147" i="3" a="1"/>
  <c r="M219" i="3" a="1"/>
  <c r="M77" i="3" a="1"/>
  <c r="M81" i="3" a="1"/>
  <c r="M83" i="3" a="1"/>
  <c r="M25" i="3" a="1"/>
  <c r="M27" i="3" a="1"/>
  <c r="M43" i="3" a="1"/>
  <c r="M60" i="3" a="1"/>
  <c r="M41" i="3" a="1"/>
  <c r="M118" i="3" a="1"/>
  <c r="M48" i="3" a="1"/>
  <c r="M157" i="3" a="1"/>
  <c r="M109" i="3" a="1"/>
  <c r="P39" i="3" l="1"/>
  <c r="F42" i="9" s="1"/>
  <c r="N39" i="3"/>
  <c r="D42" i="9" s="1"/>
  <c r="M39" i="3"/>
  <c r="C42" i="9" s="1"/>
  <c r="O176" i="3"/>
  <c r="E179" i="9" s="1"/>
  <c r="M176" i="3"/>
  <c r="C179" i="9" s="1"/>
  <c r="P176" i="3"/>
  <c r="F179" i="9" s="1"/>
  <c r="N176" i="3"/>
  <c r="D179" i="9" s="1"/>
  <c r="M277" i="3"/>
  <c r="C280" i="9" s="1"/>
  <c r="O277" i="3"/>
  <c r="E280" i="9" s="1"/>
  <c r="P277" i="3"/>
  <c r="F280" i="9" s="1"/>
  <c r="N277" i="3"/>
  <c r="D280" i="9" s="1"/>
  <c r="N173" i="3"/>
  <c r="D176" i="9" s="1"/>
  <c r="P173" i="3"/>
  <c r="F176" i="9" s="1"/>
  <c r="O173" i="3"/>
  <c r="E176" i="9" s="1"/>
  <c r="M173" i="3"/>
  <c r="C176" i="9" s="1"/>
  <c r="N131" i="3"/>
  <c r="D134" i="9" s="1"/>
  <c r="P131" i="3"/>
  <c r="F134" i="9" s="1"/>
  <c r="O131" i="3"/>
  <c r="E134" i="9" s="1"/>
  <c r="M131" i="3"/>
  <c r="C134" i="9" s="1"/>
  <c r="M86" i="3"/>
  <c r="C89" i="9" s="1"/>
  <c r="O86" i="3"/>
  <c r="E89" i="9" s="1"/>
  <c r="P86" i="3"/>
  <c r="F89" i="9" s="1"/>
  <c r="N86" i="3"/>
  <c r="D89" i="9" s="1"/>
  <c r="N251" i="3"/>
  <c r="D254" i="9" s="1"/>
  <c r="P251" i="3"/>
  <c r="F254" i="9" s="1"/>
  <c r="M251" i="3"/>
  <c r="C254" i="9" s="1"/>
  <c r="O251" i="3"/>
  <c r="E254" i="9" s="1"/>
  <c r="P64" i="3"/>
  <c r="F67" i="9" s="1"/>
  <c r="M64" i="3"/>
  <c r="C67" i="9" s="1"/>
  <c r="N64" i="3"/>
  <c r="D67" i="9" s="1"/>
  <c r="O64" i="3"/>
  <c r="E67" i="9" s="1"/>
  <c r="M287" i="3"/>
  <c r="C290" i="9" s="1"/>
  <c r="O287" i="3"/>
  <c r="E290" i="9" s="1"/>
  <c r="N287" i="3"/>
  <c r="D290" i="9" s="1"/>
  <c r="P287" i="3"/>
  <c r="F290" i="9" s="1"/>
  <c r="P261" i="3"/>
  <c r="F264" i="9" s="1"/>
  <c r="N261" i="3"/>
  <c r="D264" i="9" s="1"/>
  <c r="O261" i="3"/>
  <c r="E264" i="9" s="1"/>
  <c r="M261" i="3"/>
  <c r="C264" i="9" s="1"/>
  <c r="M170" i="3"/>
  <c r="C173" i="9" s="1"/>
  <c r="N170" i="3"/>
  <c r="D173" i="9" s="1"/>
  <c r="P170" i="3"/>
  <c r="F173" i="9" s="1"/>
  <c r="O170" i="3"/>
  <c r="E173" i="9" s="1"/>
  <c r="O248" i="3"/>
  <c r="E251" i="9" s="1"/>
  <c r="N248" i="3"/>
  <c r="D251" i="9" s="1"/>
  <c r="M248" i="3"/>
  <c r="C251" i="9" s="1"/>
  <c r="P248" i="3"/>
  <c r="F251" i="9" s="1"/>
  <c r="O189" i="3"/>
  <c r="E192" i="9" s="1"/>
  <c r="M189" i="3"/>
  <c r="C192" i="9" s="1"/>
  <c r="N189" i="3"/>
  <c r="D192" i="9" s="1"/>
  <c r="P189" i="3"/>
  <c r="F192" i="9" s="1"/>
  <c r="P275" i="3"/>
  <c r="F278" i="9" s="1"/>
  <c r="M275" i="3"/>
  <c r="C278" i="9" s="1"/>
  <c r="N275" i="3"/>
  <c r="D278" i="9" s="1"/>
  <c r="O275" i="3"/>
  <c r="E278" i="9" s="1"/>
  <c r="N204" i="3"/>
  <c r="D207" i="9" s="1"/>
  <c r="O204" i="3"/>
  <c r="E207" i="9" s="1"/>
  <c r="M204" i="3"/>
  <c r="C207" i="9" s="1"/>
  <c r="P204" i="3"/>
  <c r="F207" i="9" s="1"/>
  <c r="N153" i="3"/>
  <c r="D156" i="9" s="1"/>
  <c r="P153" i="3"/>
  <c r="F156" i="9" s="1"/>
  <c r="M153" i="3"/>
  <c r="C156" i="9" s="1"/>
  <c r="O153" i="3"/>
  <c r="E156" i="9" s="1"/>
  <c r="N34" i="3"/>
  <c r="D37" i="9" s="1"/>
  <c r="M34" i="3"/>
  <c r="C37" i="9" s="1"/>
  <c r="P34" i="3"/>
  <c r="F37" i="9" s="1"/>
  <c r="O34" i="3"/>
  <c r="E37" i="9" s="1"/>
  <c r="M125" i="3"/>
  <c r="C128" i="9" s="1"/>
  <c r="P125" i="3"/>
  <c r="F128" i="9" s="1"/>
  <c r="N125" i="3"/>
  <c r="D128" i="9" s="1"/>
  <c r="O125" i="3"/>
  <c r="E128" i="9" s="1"/>
  <c r="N172" i="3"/>
  <c r="D175" i="9" s="1"/>
  <c r="P172" i="3"/>
  <c r="F175" i="9" s="1"/>
  <c r="O172" i="3"/>
  <c r="E175" i="9" s="1"/>
  <c r="M172" i="3"/>
  <c r="C175" i="9" s="1"/>
  <c r="P217" i="3"/>
  <c r="F220" i="9" s="1"/>
  <c r="O217" i="3"/>
  <c r="E220" i="9" s="1"/>
  <c r="M217" i="3"/>
  <c r="C220" i="9" s="1"/>
  <c r="N217" i="3"/>
  <c r="D220" i="9" s="1"/>
  <c r="P227" i="3"/>
  <c r="F230" i="9" s="1"/>
  <c r="M227" i="3"/>
  <c r="C230" i="9" s="1"/>
  <c r="N227" i="3"/>
  <c r="D230" i="9" s="1"/>
  <c r="O227" i="3"/>
  <c r="E230" i="9" s="1"/>
  <c r="N302" i="3"/>
  <c r="D305" i="9" s="1"/>
  <c r="P302" i="3"/>
  <c r="F305" i="9" s="1"/>
  <c r="O302" i="3"/>
  <c r="E305" i="9" s="1"/>
  <c r="M302" i="3"/>
  <c r="C305" i="9" s="1"/>
  <c r="N78" i="3"/>
  <c r="D81" i="9" s="1"/>
  <c r="O78" i="3"/>
  <c r="E81" i="9" s="1"/>
  <c r="P78" i="3"/>
  <c r="F81" i="9" s="1"/>
  <c r="M78" i="3"/>
  <c r="C81" i="9" s="1"/>
  <c r="O200" i="3"/>
  <c r="E203" i="9" s="1"/>
  <c r="M200" i="3"/>
  <c r="C203" i="9" s="1"/>
  <c r="P200" i="3"/>
  <c r="F203" i="9" s="1"/>
  <c r="N200" i="3"/>
  <c r="D203" i="9" s="1"/>
  <c r="N233" i="3"/>
  <c r="D236" i="9" s="1"/>
  <c r="O233" i="3"/>
  <c r="E236" i="9" s="1"/>
  <c r="M233" i="3"/>
  <c r="C236" i="9" s="1"/>
  <c r="P233" i="3"/>
  <c r="F236" i="9" s="1"/>
  <c r="O113" i="3"/>
  <c r="E116" i="9" s="1"/>
  <c r="P113" i="3"/>
  <c r="F116" i="9" s="1"/>
  <c r="M113" i="3"/>
  <c r="C116" i="9" s="1"/>
  <c r="N113" i="3"/>
  <c r="D116" i="9" s="1"/>
  <c r="P122" i="3"/>
  <c r="F125" i="9" s="1"/>
  <c r="N122" i="3"/>
  <c r="D125" i="9" s="1"/>
  <c r="O122" i="3"/>
  <c r="E125" i="9" s="1"/>
  <c r="M122" i="3"/>
  <c r="C125" i="9" s="1"/>
  <c r="M264" i="3"/>
  <c r="C267" i="9" s="1"/>
  <c r="N264" i="3"/>
  <c r="D267" i="9" s="1"/>
  <c r="P264" i="3"/>
  <c r="F267" i="9" s="1"/>
  <c r="O264" i="3"/>
  <c r="E267" i="9" s="1"/>
  <c r="P54" i="3"/>
  <c r="F57" i="9" s="1"/>
  <c r="N54" i="3"/>
  <c r="D57" i="9" s="1"/>
  <c r="O54" i="3"/>
  <c r="E57" i="9" s="1"/>
  <c r="M54" i="3"/>
  <c r="C57" i="9" s="1"/>
  <c r="M63" i="3"/>
  <c r="C66" i="9" s="1"/>
  <c r="O63" i="3"/>
  <c r="E66" i="9" s="1"/>
  <c r="N63" i="3"/>
  <c r="D66" i="9" s="1"/>
  <c r="P63" i="3"/>
  <c r="F66" i="9" s="1"/>
  <c r="P45" i="3"/>
  <c r="F48" i="9" s="1"/>
  <c r="N45" i="3"/>
  <c r="D48" i="9" s="1"/>
  <c r="M45" i="3"/>
  <c r="C48" i="9" s="1"/>
  <c r="O45" i="3"/>
  <c r="E48" i="9" s="1"/>
  <c r="P149" i="3"/>
  <c r="F152" i="9" s="1"/>
  <c r="N149" i="3"/>
  <c r="D152" i="9" s="1"/>
  <c r="O149" i="3"/>
  <c r="E152" i="9" s="1"/>
  <c r="M149" i="3"/>
  <c r="C152" i="9" s="1"/>
  <c r="P151" i="3"/>
  <c r="F154" i="9" s="1"/>
  <c r="O151" i="3"/>
  <c r="E154" i="9" s="1"/>
  <c r="M151" i="3"/>
  <c r="C154" i="9" s="1"/>
  <c r="N151" i="3"/>
  <c r="D154" i="9" s="1"/>
  <c r="M20" i="3"/>
  <c r="C23" i="9" s="1"/>
  <c r="P20" i="3"/>
  <c r="F23" i="9" s="1"/>
  <c r="O20" i="3"/>
  <c r="E23" i="9" s="1"/>
  <c r="N20" i="3"/>
  <c r="D23" i="9" s="1"/>
  <c r="P93" i="3"/>
  <c r="F96" i="9" s="1"/>
  <c r="O93" i="3"/>
  <c r="E96" i="9" s="1"/>
  <c r="N93" i="3"/>
  <c r="D96" i="9" s="1"/>
  <c r="M93" i="3"/>
  <c r="C96" i="9" s="1"/>
  <c r="M223" i="3"/>
  <c r="C226" i="9" s="1"/>
  <c r="N223" i="3"/>
  <c r="D226" i="9" s="1"/>
  <c r="O223" i="3"/>
  <c r="E226" i="9" s="1"/>
  <c r="P223" i="3"/>
  <c r="F226" i="9" s="1"/>
  <c r="P22" i="3"/>
  <c r="F25" i="9" s="1"/>
  <c r="N22" i="3"/>
  <c r="D25" i="9" s="1"/>
  <c r="O22" i="3"/>
  <c r="E25" i="9" s="1"/>
  <c r="M22" i="3"/>
  <c r="C25" i="9" s="1"/>
  <c r="N283" i="3"/>
  <c r="D286" i="9" s="1"/>
  <c r="O283" i="3"/>
  <c r="E286" i="9" s="1"/>
  <c r="M283" i="3"/>
  <c r="C286" i="9" s="1"/>
  <c r="P283" i="3"/>
  <c r="F286" i="9" s="1"/>
  <c r="M98" i="3"/>
  <c r="C101" i="9" s="1"/>
  <c r="N98" i="3"/>
  <c r="D101" i="9" s="1"/>
  <c r="P98" i="3"/>
  <c r="F101" i="9" s="1"/>
  <c r="O98" i="3"/>
  <c r="E101" i="9" s="1"/>
  <c r="P147" i="3"/>
  <c r="F150" i="9" s="1"/>
  <c r="N147" i="3"/>
  <c r="D150" i="9" s="1"/>
  <c r="O147" i="3"/>
  <c r="E150" i="9" s="1"/>
  <c r="M147" i="3"/>
  <c r="C150" i="9" s="1"/>
  <c r="O24" i="3"/>
  <c r="E27" i="9" s="1"/>
  <c r="P24" i="3"/>
  <c r="F27" i="9" s="1"/>
  <c r="N24" i="3"/>
  <c r="D27" i="9" s="1"/>
  <c r="M24" i="3"/>
  <c r="C27" i="9" s="1"/>
  <c r="M82" i="3"/>
  <c r="C85" i="9" s="1"/>
  <c r="P82" i="3"/>
  <c r="F85" i="9" s="1"/>
  <c r="N82" i="3"/>
  <c r="D85" i="9" s="1"/>
  <c r="O82" i="3"/>
  <c r="E85" i="9" s="1"/>
  <c r="N37" i="3"/>
  <c r="D40" i="9" s="1"/>
  <c r="M37" i="3"/>
  <c r="C40" i="9" s="1"/>
  <c r="P37" i="3"/>
  <c r="F40" i="9" s="1"/>
  <c r="O37" i="3"/>
  <c r="E40" i="9" s="1"/>
  <c r="N179" i="3"/>
  <c r="D182" i="9" s="1"/>
  <c r="M179" i="3"/>
  <c r="C182" i="9" s="1"/>
  <c r="O179" i="3"/>
  <c r="E182" i="9" s="1"/>
  <c r="P179" i="3"/>
  <c r="F182" i="9" s="1"/>
  <c r="N201" i="3"/>
  <c r="D204" i="9" s="1"/>
  <c r="P201" i="3"/>
  <c r="F204" i="9" s="1"/>
  <c r="M201" i="3"/>
  <c r="C204" i="9" s="1"/>
  <c r="O201" i="3"/>
  <c r="E204" i="9" s="1"/>
  <c r="N195" i="3"/>
  <c r="D198" i="9" s="1"/>
  <c r="O195" i="3"/>
  <c r="E198" i="9" s="1"/>
  <c r="P195" i="3"/>
  <c r="F198" i="9" s="1"/>
  <c r="M195" i="3"/>
  <c r="C198" i="9" s="1"/>
  <c r="M75" i="3"/>
  <c r="C78" i="9" s="1"/>
  <c r="N75" i="3"/>
  <c r="D78" i="9" s="1"/>
  <c r="P75" i="3"/>
  <c r="F78" i="9" s="1"/>
  <c r="O75" i="3"/>
  <c r="E78" i="9" s="1"/>
  <c r="O79" i="3"/>
  <c r="E82" i="9" s="1"/>
  <c r="N79" i="3"/>
  <c r="D82" i="9" s="1"/>
  <c r="M79" i="3"/>
  <c r="C82" i="9" s="1"/>
  <c r="P79" i="3"/>
  <c r="F82" i="9" s="1"/>
  <c r="O210" i="3"/>
  <c r="E213" i="9" s="1"/>
  <c r="M210" i="3"/>
  <c r="C213" i="9" s="1"/>
  <c r="P210" i="3"/>
  <c r="F213" i="9" s="1"/>
  <c r="N210" i="3"/>
  <c r="D213" i="9" s="1"/>
  <c r="N115" i="3"/>
  <c r="D118" i="9" s="1"/>
  <c r="P115" i="3"/>
  <c r="F118" i="9" s="1"/>
  <c r="M115" i="3"/>
  <c r="C118" i="9" s="1"/>
  <c r="O115" i="3"/>
  <c r="E118" i="9" s="1"/>
  <c r="P303" i="3"/>
  <c r="F306" i="9" s="1"/>
  <c r="N303" i="3"/>
  <c r="D306" i="9" s="1"/>
  <c r="M303" i="3"/>
  <c r="C306" i="9" s="1"/>
  <c r="O303" i="3"/>
  <c r="E306" i="9" s="1"/>
  <c r="P187" i="3"/>
  <c r="F190" i="9" s="1"/>
  <c r="O187" i="3"/>
  <c r="E190" i="9" s="1"/>
  <c r="M187" i="3"/>
  <c r="C190" i="9" s="1"/>
  <c r="N187" i="3"/>
  <c r="D190" i="9" s="1"/>
  <c r="M218" i="3"/>
  <c r="C221" i="9" s="1"/>
  <c r="N218" i="3"/>
  <c r="D221" i="9" s="1"/>
  <c r="O218" i="3"/>
  <c r="E221" i="9" s="1"/>
  <c r="P218" i="3"/>
  <c r="F221" i="9" s="1"/>
  <c r="P295" i="3"/>
  <c r="F298" i="9" s="1"/>
  <c r="O295" i="3"/>
  <c r="E298" i="9" s="1"/>
  <c r="M295" i="3"/>
  <c r="C298" i="9" s="1"/>
  <c r="N295" i="3"/>
  <c r="D298" i="9" s="1"/>
  <c r="M90" i="3"/>
  <c r="C93" i="9" s="1"/>
  <c r="N90" i="3"/>
  <c r="D93" i="9" s="1"/>
  <c r="O90" i="3"/>
  <c r="E93" i="9" s="1"/>
  <c r="P90" i="3"/>
  <c r="F93" i="9" s="1"/>
  <c r="N181" i="3"/>
  <c r="D184" i="9" s="1"/>
  <c r="P181" i="3"/>
  <c r="F184" i="9" s="1"/>
  <c r="O181" i="3"/>
  <c r="E184" i="9" s="1"/>
  <c r="M181" i="3"/>
  <c r="C184" i="9" s="1"/>
  <c r="O191" i="3"/>
  <c r="E194" i="9" s="1"/>
  <c r="N191" i="3"/>
  <c r="D194" i="9" s="1"/>
  <c r="M191" i="3"/>
  <c r="C194" i="9" s="1"/>
  <c r="P191" i="3"/>
  <c r="F194" i="9" s="1"/>
  <c r="N30" i="3"/>
  <c r="D33" i="9" s="1"/>
  <c r="O30" i="3"/>
  <c r="E33" i="9" s="1"/>
  <c r="M30" i="3"/>
  <c r="C33" i="9" s="1"/>
  <c r="P30" i="3"/>
  <c r="F33" i="9" s="1"/>
  <c r="P97" i="3"/>
  <c r="F100" i="9" s="1"/>
  <c r="M97" i="3"/>
  <c r="C100" i="9" s="1"/>
  <c r="O97" i="3"/>
  <c r="E100" i="9" s="1"/>
  <c r="N97" i="3"/>
  <c r="D100" i="9" s="1"/>
  <c r="N128" i="3"/>
  <c r="D131" i="9" s="1"/>
  <c r="O128" i="3"/>
  <c r="E131" i="9" s="1"/>
  <c r="M128" i="3"/>
  <c r="C131" i="9" s="1"/>
  <c r="P128" i="3"/>
  <c r="F131" i="9" s="1"/>
  <c r="M285" i="3"/>
  <c r="C288" i="9" s="1"/>
  <c r="O285" i="3"/>
  <c r="E288" i="9" s="1"/>
  <c r="N285" i="3"/>
  <c r="D288" i="9" s="1"/>
  <c r="P285" i="3"/>
  <c r="F288" i="9" s="1"/>
  <c r="P245" i="3"/>
  <c r="F248" i="9" s="1"/>
  <c r="N245" i="3"/>
  <c r="D248" i="9" s="1"/>
  <c r="M245" i="3"/>
  <c r="C248" i="9" s="1"/>
  <c r="O245" i="3"/>
  <c r="E248" i="9" s="1"/>
  <c r="P298" i="3"/>
  <c r="F301" i="9" s="1"/>
  <c r="N298" i="3"/>
  <c r="D301" i="9" s="1"/>
  <c r="O298" i="3"/>
  <c r="E301" i="9" s="1"/>
  <c r="M298" i="3"/>
  <c r="C301" i="9" s="1"/>
  <c r="M145" i="3"/>
  <c r="C148" i="9" s="1"/>
  <c r="N145" i="3"/>
  <c r="D148" i="9" s="1"/>
  <c r="P145" i="3"/>
  <c r="F148" i="9" s="1"/>
  <c r="O145" i="3"/>
  <c r="E148" i="9" s="1"/>
  <c r="P136" i="3"/>
  <c r="F139" i="9" s="1"/>
  <c r="M136" i="3"/>
  <c r="C139" i="9" s="1"/>
  <c r="N136" i="3"/>
  <c r="D139" i="9" s="1"/>
  <c r="O136" i="3"/>
  <c r="E139" i="9" s="1"/>
  <c r="M294" i="3"/>
  <c r="C297" i="9" s="1"/>
  <c r="P294" i="3"/>
  <c r="F297" i="9" s="1"/>
  <c r="O294" i="3"/>
  <c r="E297" i="9" s="1"/>
  <c r="N294" i="3"/>
  <c r="D297" i="9" s="1"/>
  <c r="O256" i="3"/>
  <c r="E259" i="9" s="1"/>
  <c r="M256" i="3"/>
  <c r="C259" i="9" s="1"/>
  <c r="P256" i="3"/>
  <c r="F259" i="9" s="1"/>
  <c r="N256" i="3"/>
  <c r="D259" i="9" s="1"/>
  <c r="M31" i="3"/>
  <c r="C34" i="9" s="1"/>
  <c r="P31" i="3"/>
  <c r="F34" i="9" s="1"/>
  <c r="N31" i="3"/>
  <c r="D34" i="9" s="1"/>
  <c r="O31" i="3"/>
  <c r="E34" i="9" s="1"/>
  <c r="N292" i="3"/>
  <c r="D295" i="9" s="1"/>
  <c r="M292" i="3"/>
  <c r="C295" i="9" s="1"/>
  <c r="P292" i="3"/>
  <c r="F295" i="9" s="1"/>
  <c r="O292" i="3"/>
  <c r="E295" i="9" s="1"/>
  <c r="O296" i="3"/>
  <c r="E299" i="9" s="1"/>
  <c r="P296" i="3"/>
  <c r="F299" i="9" s="1"/>
  <c r="M296" i="3"/>
  <c r="C299" i="9" s="1"/>
  <c r="N296" i="3"/>
  <c r="D299" i="9" s="1"/>
  <c r="O126" i="3"/>
  <c r="E129" i="9" s="1"/>
  <c r="N126" i="3"/>
  <c r="D129" i="9" s="1"/>
  <c r="P126" i="3"/>
  <c r="F129" i="9" s="1"/>
  <c r="M126" i="3"/>
  <c r="C129" i="9" s="1"/>
  <c r="N132" i="3"/>
  <c r="D135" i="9" s="1"/>
  <c r="M132" i="3"/>
  <c r="C135" i="9" s="1"/>
  <c r="O132" i="3"/>
  <c r="E135" i="9" s="1"/>
  <c r="P132" i="3"/>
  <c r="F135" i="9" s="1"/>
  <c r="P160" i="3"/>
  <c r="F163" i="9" s="1"/>
  <c r="M160" i="3"/>
  <c r="C163" i="9" s="1"/>
  <c r="N160" i="3"/>
  <c r="D163" i="9" s="1"/>
  <c r="O160" i="3"/>
  <c r="E163" i="9" s="1"/>
  <c r="N244" i="3"/>
  <c r="D247" i="9" s="1"/>
  <c r="P244" i="3"/>
  <c r="F247" i="9" s="1"/>
  <c r="O244" i="3"/>
  <c r="E247" i="9" s="1"/>
  <c r="M244" i="3"/>
  <c r="C247" i="9" s="1"/>
  <c r="O274" i="3"/>
  <c r="E277" i="9" s="1"/>
  <c r="M274" i="3"/>
  <c r="C277" i="9" s="1"/>
  <c r="N274" i="3"/>
  <c r="D277" i="9" s="1"/>
  <c r="P274" i="3"/>
  <c r="F277" i="9" s="1"/>
  <c r="N216" i="3"/>
  <c r="D219" i="9" s="1"/>
  <c r="O216" i="3"/>
  <c r="E219" i="9" s="1"/>
  <c r="P216" i="3"/>
  <c r="F219" i="9" s="1"/>
  <c r="M216" i="3"/>
  <c r="C219" i="9" s="1"/>
  <c r="O29" i="3"/>
  <c r="E32" i="9" s="1"/>
  <c r="P29" i="3"/>
  <c r="F32" i="9" s="1"/>
  <c r="N29" i="3"/>
  <c r="D32" i="9" s="1"/>
  <c r="M29" i="3"/>
  <c r="C32" i="9" s="1"/>
  <c r="M228" i="3"/>
  <c r="C231" i="9" s="1"/>
  <c r="P228" i="3"/>
  <c r="F231" i="9" s="1"/>
  <c r="O228" i="3"/>
  <c r="E231" i="9" s="1"/>
  <c r="N228" i="3"/>
  <c r="D231" i="9" s="1"/>
  <c r="O123" i="3"/>
  <c r="E126" i="9" s="1"/>
  <c r="M123" i="3"/>
  <c r="C126" i="9" s="1"/>
  <c r="P123" i="3"/>
  <c r="F126" i="9" s="1"/>
  <c r="N123" i="3"/>
  <c r="D126" i="9" s="1"/>
  <c r="N165" i="3"/>
  <c r="D168" i="9" s="1"/>
  <c r="O165" i="3"/>
  <c r="E168" i="9" s="1"/>
  <c r="M165" i="3"/>
  <c r="C168" i="9" s="1"/>
  <c r="P165" i="3"/>
  <c r="F168" i="9" s="1"/>
  <c r="P226" i="3"/>
  <c r="F229" i="9" s="1"/>
  <c r="N226" i="3"/>
  <c r="D229" i="9" s="1"/>
  <c r="O226" i="3"/>
  <c r="E229" i="9" s="1"/>
  <c r="M226" i="3"/>
  <c r="C229" i="9" s="1"/>
  <c r="P62" i="3"/>
  <c r="F65" i="9" s="1"/>
  <c r="N62" i="3"/>
  <c r="D65" i="9" s="1"/>
  <c r="O62" i="3"/>
  <c r="E65" i="9" s="1"/>
  <c r="M62" i="3"/>
  <c r="C65" i="9" s="1"/>
  <c r="P190" i="3"/>
  <c r="F193" i="9" s="1"/>
  <c r="N190" i="3"/>
  <c r="D193" i="9" s="1"/>
  <c r="O190" i="3"/>
  <c r="E193" i="9" s="1"/>
  <c r="M190" i="3"/>
  <c r="C193" i="9" s="1"/>
  <c r="M250" i="3"/>
  <c r="C253" i="9" s="1"/>
  <c r="N250" i="3"/>
  <c r="D253" i="9" s="1"/>
  <c r="O250" i="3"/>
  <c r="E253" i="9" s="1"/>
  <c r="P250" i="3"/>
  <c r="F253" i="9" s="1"/>
  <c r="O56" i="3"/>
  <c r="E59" i="9" s="1"/>
  <c r="M56" i="3"/>
  <c r="C59" i="9" s="1"/>
  <c r="P56" i="3"/>
  <c r="F59" i="9" s="1"/>
  <c r="N56" i="3"/>
  <c r="D59" i="9" s="1"/>
  <c r="O68" i="3"/>
  <c r="E71" i="9" s="1"/>
  <c r="N68" i="3"/>
  <c r="D71" i="9" s="1"/>
  <c r="M68" i="3"/>
  <c r="C71" i="9" s="1"/>
  <c r="P68" i="3"/>
  <c r="F71" i="9" s="1"/>
  <c r="M207" i="3"/>
  <c r="C210" i="9" s="1"/>
  <c r="O207" i="3"/>
  <c r="E210" i="9" s="1"/>
  <c r="N207" i="3"/>
  <c r="D210" i="9" s="1"/>
  <c r="P207" i="3"/>
  <c r="F210" i="9" s="1"/>
  <c r="M164" i="3"/>
  <c r="C167" i="9" s="1"/>
  <c r="P164" i="3"/>
  <c r="F167" i="9" s="1"/>
  <c r="O164" i="3"/>
  <c r="E167" i="9" s="1"/>
  <c r="N164" i="3"/>
  <c r="D167" i="9" s="1"/>
  <c r="M92" i="3"/>
  <c r="C95" i="9" s="1"/>
  <c r="P92" i="3"/>
  <c r="F95" i="9" s="1"/>
  <c r="N92" i="3"/>
  <c r="D95" i="9" s="1"/>
  <c r="O92" i="3"/>
  <c r="E95" i="9" s="1"/>
  <c r="O273" i="3"/>
  <c r="E276" i="9" s="1"/>
  <c r="P273" i="3"/>
  <c r="F276" i="9" s="1"/>
  <c r="M273" i="3"/>
  <c r="C276" i="9" s="1"/>
  <c r="N273" i="3"/>
  <c r="D276" i="9" s="1"/>
  <c r="M230" i="3"/>
  <c r="C233" i="9" s="1"/>
  <c r="N230" i="3"/>
  <c r="D233" i="9" s="1"/>
  <c r="P230" i="3"/>
  <c r="F233" i="9" s="1"/>
  <c r="O230" i="3"/>
  <c r="E233" i="9" s="1"/>
  <c r="O129" i="3"/>
  <c r="E132" i="9" s="1"/>
  <c r="P129" i="3"/>
  <c r="F132" i="9" s="1"/>
  <c r="N129" i="3"/>
  <c r="D132" i="9" s="1"/>
  <c r="M129" i="3"/>
  <c r="C132" i="9" s="1"/>
  <c r="P293" i="3"/>
  <c r="F296" i="9" s="1"/>
  <c r="O293" i="3"/>
  <c r="E296" i="9" s="1"/>
  <c r="N293" i="3"/>
  <c r="D296" i="9" s="1"/>
  <c r="M293" i="3"/>
  <c r="C296" i="9" s="1"/>
  <c r="O225" i="3"/>
  <c r="E228" i="9" s="1"/>
  <c r="P225" i="3"/>
  <c r="F228" i="9" s="1"/>
  <c r="N225" i="3"/>
  <c r="D228" i="9" s="1"/>
  <c r="M225" i="3"/>
  <c r="C228" i="9" s="1"/>
  <c r="N58" i="3"/>
  <c r="D61" i="9" s="1"/>
  <c r="O58" i="3"/>
  <c r="E61" i="9" s="1"/>
  <c r="M58" i="3"/>
  <c r="C61" i="9" s="1"/>
  <c r="P58" i="3"/>
  <c r="F61" i="9" s="1"/>
  <c r="P192" i="3"/>
  <c r="F195" i="9" s="1"/>
  <c r="N192" i="3"/>
  <c r="D195" i="9" s="1"/>
  <c r="M192" i="3"/>
  <c r="C195" i="9" s="1"/>
  <c r="O192" i="3"/>
  <c r="E195" i="9" s="1"/>
  <c r="P278" i="3"/>
  <c r="F281" i="9" s="1"/>
  <c r="O278" i="3"/>
  <c r="E281" i="9" s="1"/>
  <c r="N278" i="3"/>
  <c r="D281" i="9" s="1"/>
  <c r="M278" i="3"/>
  <c r="C281" i="9" s="1"/>
  <c r="P180" i="3"/>
  <c r="F183" i="9" s="1"/>
  <c r="N180" i="3"/>
  <c r="D183" i="9" s="1"/>
  <c r="M180" i="3"/>
  <c r="C183" i="9" s="1"/>
  <c r="O180" i="3"/>
  <c r="E183" i="9" s="1"/>
  <c r="P119" i="3"/>
  <c r="F122" i="9" s="1"/>
  <c r="N119" i="3"/>
  <c r="D122" i="9" s="1"/>
  <c r="O119" i="3"/>
  <c r="E122" i="9" s="1"/>
  <c r="M119" i="3"/>
  <c r="C122" i="9" s="1"/>
  <c r="N105" i="3"/>
  <c r="D108" i="9" s="1"/>
  <c r="O105" i="3"/>
  <c r="E108" i="9" s="1"/>
  <c r="P105" i="3"/>
  <c r="F108" i="9" s="1"/>
  <c r="M105" i="3"/>
  <c r="C108" i="9" s="1"/>
  <c r="O55" i="3"/>
  <c r="E58" i="9" s="1"/>
  <c r="M55" i="3"/>
  <c r="C58" i="9" s="1"/>
  <c r="P55" i="3"/>
  <c r="F58" i="9" s="1"/>
  <c r="N55" i="3"/>
  <c r="D58" i="9" s="1"/>
  <c r="O161" i="3"/>
  <c r="E164" i="9" s="1"/>
  <c r="M161" i="3"/>
  <c r="C164" i="9" s="1"/>
  <c r="N161" i="3"/>
  <c r="D164" i="9" s="1"/>
  <c r="P161" i="3"/>
  <c r="F164" i="9" s="1"/>
  <c r="N297" i="3"/>
  <c r="D300" i="9" s="1"/>
  <c r="O297" i="3"/>
  <c r="E300" i="9" s="1"/>
  <c r="M297" i="3"/>
  <c r="C300" i="9" s="1"/>
  <c r="P297" i="3"/>
  <c r="F300" i="9" s="1"/>
  <c r="O154" i="3"/>
  <c r="E157" i="9" s="1"/>
  <c r="P154" i="3"/>
  <c r="F157" i="9" s="1"/>
  <c r="M154" i="3"/>
  <c r="C157" i="9" s="1"/>
  <c r="N154" i="3"/>
  <c r="D157" i="9" s="1"/>
  <c r="N137" i="3"/>
  <c r="D140" i="9" s="1"/>
  <c r="O137" i="3"/>
  <c r="E140" i="9" s="1"/>
  <c r="P137" i="3"/>
  <c r="F140" i="9" s="1"/>
  <c r="M137" i="3"/>
  <c r="C140" i="9" s="1"/>
  <c r="N174" i="3"/>
  <c r="D177" i="9" s="1"/>
  <c r="P174" i="3"/>
  <c r="F177" i="9" s="1"/>
  <c r="O174" i="3"/>
  <c r="E177" i="9" s="1"/>
  <c r="M174" i="3"/>
  <c r="C177" i="9" s="1"/>
  <c r="N224" i="3"/>
  <c r="D227" i="9" s="1"/>
  <c r="P224" i="3"/>
  <c r="F227" i="9" s="1"/>
  <c r="M224" i="3"/>
  <c r="C227" i="9" s="1"/>
  <c r="O224" i="3"/>
  <c r="E227" i="9" s="1"/>
  <c r="O266" i="3"/>
  <c r="E269" i="9" s="1"/>
  <c r="M266" i="3"/>
  <c r="C269" i="9" s="1"/>
  <c r="N266" i="3"/>
  <c r="D269" i="9" s="1"/>
  <c r="P266" i="3"/>
  <c r="F269" i="9" s="1"/>
  <c r="M209" i="3"/>
  <c r="C212" i="9" s="1"/>
  <c r="N209" i="3"/>
  <c r="D212" i="9" s="1"/>
  <c r="P209" i="3"/>
  <c r="F212" i="9" s="1"/>
  <c r="O209" i="3"/>
  <c r="E212" i="9" s="1"/>
  <c r="M258" i="3"/>
  <c r="C261" i="9" s="1"/>
  <c r="O258" i="3"/>
  <c r="E261" i="9" s="1"/>
  <c r="P258" i="3"/>
  <c r="F261" i="9" s="1"/>
  <c r="N258" i="3"/>
  <c r="D261" i="9" s="1"/>
  <c r="N76" i="3"/>
  <c r="D79" i="9" s="1"/>
  <c r="M76" i="3"/>
  <c r="C79" i="9" s="1"/>
  <c r="P76" i="3"/>
  <c r="F79" i="9" s="1"/>
  <c r="O76" i="3"/>
  <c r="E79" i="9" s="1"/>
  <c r="P32" i="3"/>
  <c r="F35" i="9" s="1"/>
  <c r="M32" i="3"/>
  <c r="C35" i="9" s="1"/>
  <c r="N32" i="3"/>
  <c r="D35" i="9" s="1"/>
  <c r="O32" i="3"/>
  <c r="E35" i="9" s="1"/>
  <c r="P100" i="3"/>
  <c r="F103" i="9" s="1"/>
  <c r="M100" i="3"/>
  <c r="C103" i="9" s="1"/>
  <c r="N100" i="3"/>
  <c r="D103" i="9" s="1"/>
  <c r="O100" i="3"/>
  <c r="E103" i="9" s="1"/>
  <c r="O263" i="3"/>
  <c r="E266" i="9" s="1"/>
  <c r="N263" i="3"/>
  <c r="D266" i="9" s="1"/>
  <c r="M263" i="3"/>
  <c r="C266" i="9" s="1"/>
  <c r="P263" i="3"/>
  <c r="F266" i="9" s="1"/>
  <c r="N271" i="3"/>
  <c r="D274" i="9" s="1"/>
  <c r="O271" i="3"/>
  <c r="E274" i="9" s="1"/>
  <c r="P271" i="3"/>
  <c r="F274" i="9" s="1"/>
  <c r="M271" i="3"/>
  <c r="C274" i="9" s="1"/>
  <c r="N169" i="3"/>
  <c r="D172" i="9" s="1"/>
  <c r="P169" i="3"/>
  <c r="F172" i="9" s="1"/>
  <c r="M169" i="3"/>
  <c r="C172" i="9" s="1"/>
  <c r="O169" i="3"/>
  <c r="E172" i="9" s="1"/>
  <c r="O254" i="3"/>
  <c r="E257" i="9" s="1"/>
  <c r="N254" i="3"/>
  <c r="D257" i="9" s="1"/>
  <c r="P254" i="3"/>
  <c r="F257" i="9" s="1"/>
  <c r="M254" i="3"/>
  <c r="C257" i="9" s="1"/>
  <c r="O107" i="3"/>
  <c r="E110" i="9" s="1"/>
  <c r="N107" i="3"/>
  <c r="D110" i="9" s="1"/>
  <c r="M107" i="3"/>
  <c r="C110" i="9" s="1"/>
  <c r="P107" i="3"/>
  <c r="F110" i="9" s="1"/>
  <c r="N142" i="3"/>
  <c r="D145" i="9" s="1"/>
  <c r="P142" i="3"/>
  <c r="F145" i="9" s="1"/>
  <c r="O142" i="3"/>
  <c r="E145" i="9" s="1"/>
  <c r="M142" i="3"/>
  <c r="C145" i="9" s="1"/>
  <c r="O175" i="3"/>
  <c r="E178" i="9" s="1"/>
  <c r="P175" i="3"/>
  <c r="F178" i="9" s="1"/>
  <c r="N175" i="3"/>
  <c r="D178" i="9" s="1"/>
  <c r="M175" i="3"/>
  <c r="C178" i="9" s="1"/>
  <c r="P286" i="3"/>
  <c r="F289" i="9" s="1"/>
  <c r="M286" i="3"/>
  <c r="C289" i="9" s="1"/>
  <c r="O286" i="3"/>
  <c r="E289" i="9" s="1"/>
  <c r="N286" i="3"/>
  <c r="D289" i="9" s="1"/>
  <c r="P241" i="3"/>
  <c r="F244" i="9" s="1"/>
  <c r="O241" i="3"/>
  <c r="E244" i="9" s="1"/>
  <c r="M241" i="3"/>
  <c r="C244" i="9" s="1"/>
  <c r="N241" i="3"/>
  <c r="D244" i="9" s="1"/>
  <c r="O234" i="3"/>
  <c r="E237" i="9" s="1"/>
  <c r="M234" i="3"/>
  <c r="C237" i="9" s="1"/>
  <c r="N234" i="3"/>
  <c r="D237" i="9" s="1"/>
  <c r="P234" i="3"/>
  <c r="F237" i="9" s="1"/>
  <c r="M67" i="3"/>
  <c r="C70" i="9" s="1"/>
  <c r="O67" i="3"/>
  <c r="E70" i="9" s="1"/>
  <c r="N67" i="3"/>
  <c r="D70" i="9" s="1"/>
  <c r="P67" i="3"/>
  <c r="F70" i="9" s="1"/>
  <c r="N276" i="3"/>
  <c r="D279" i="9" s="1"/>
  <c r="P276" i="3"/>
  <c r="F279" i="9" s="1"/>
  <c r="O276" i="3"/>
  <c r="E279" i="9" s="1"/>
  <c r="M276" i="3"/>
  <c r="C279" i="9" s="1"/>
  <c r="P148" i="3"/>
  <c r="F151" i="9" s="1"/>
  <c r="O148" i="3"/>
  <c r="E151" i="9" s="1"/>
  <c r="N148" i="3"/>
  <c r="D151" i="9" s="1"/>
  <c r="M148" i="3"/>
  <c r="C151" i="9" s="1"/>
  <c r="N284" i="3"/>
  <c r="D287" i="9" s="1"/>
  <c r="M284" i="3"/>
  <c r="C287" i="9" s="1"/>
  <c r="O284" i="3"/>
  <c r="E287" i="9" s="1"/>
  <c r="P284" i="3"/>
  <c r="F287" i="9" s="1"/>
  <c r="P199" i="3"/>
  <c r="F202" i="9" s="1"/>
  <c r="M199" i="3"/>
  <c r="C202" i="9" s="1"/>
  <c r="O199" i="3"/>
  <c r="E202" i="9" s="1"/>
  <c r="N199" i="3"/>
  <c r="D202" i="9" s="1"/>
  <c r="M221" i="3"/>
  <c r="C224" i="9" s="1"/>
  <c r="P221" i="3"/>
  <c r="F224" i="9" s="1"/>
  <c r="O221" i="3"/>
  <c r="E224" i="9" s="1"/>
  <c r="N221" i="3"/>
  <c r="D224" i="9" s="1"/>
  <c r="N141" i="3"/>
  <c r="D144" i="9" s="1"/>
  <c r="M141" i="3"/>
  <c r="C144" i="9" s="1"/>
  <c r="O141" i="3"/>
  <c r="E144" i="9" s="1"/>
  <c r="P141" i="3"/>
  <c r="F144" i="9" s="1"/>
  <c r="O51" i="3"/>
  <c r="E54" i="9" s="1"/>
  <c r="N51" i="3"/>
  <c r="D54" i="9" s="1"/>
  <c r="P51" i="3"/>
  <c r="F54" i="9" s="1"/>
  <c r="M51" i="3"/>
  <c r="C54" i="9" s="1"/>
  <c r="M184" i="3"/>
  <c r="C187" i="9" s="1"/>
  <c r="P184" i="3"/>
  <c r="F187" i="9" s="1"/>
  <c r="O184" i="3"/>
  <c r="E187" i="9" s="1"/>
  <c r="N184" i="3"/>
  <c r="D187" i="9" s="1"/>
  <c r="N239" i="3"/>
  <c r="D242" i="9" s="1"/>
  <c r="P239" i="3"/>
  <c r="F242" i="9" s="1"/>
  <c r="M239" i="3"/>
  <c r="C242" i="9" s="1"/>
  <c r="O239" i="3"/>
  <c r="E242" i="9" s="1"/>
  <c r="M117" i="3"/>
  <c r="C120" i="9" s="1"/>
  <c r="N117" i="3"/>
  <c r="D120" i="9" s="1"/>
  <c r="P117" i="3"/>
  <c r="F120" i="9" s="1"/>
  <c r="O117" i="3"/>
  <c r="E120" i="9" s="1"/>
  <c r="N196" i="3"/>
  <c r="D199" i="9" s="1"/>
  <c r="M196" i="3"/>
  <c r="C199" i="9" s="1"/>
  <c r="P196" i="3"/>
  <c r="F199" i="9" s="1"/>
  <c r="O196" i="3"/>
  <c r="E199" i="9" s="1"/>
  <c r="P44" i="3"/>
  <c r="F47" i="9" s="1"/>
  <c r="N44" i="3"/>
  <c r="D47" i="9" s="1"/>
  <c r="M44" i="3"/>
  <c r="C47" i="9" s="1"/>
  <c r="O44" i="3"/>
  <c r="E47" i="9" s="1"/>
  <c r="O290" i="3"/>
  <c r="E293" i="9" s="1"/>
  <c r="P290" i="3"/>
  <c r="F293" i="9" s="1"/>
  <c r="N290" i="3"/>
  <c r="D293" i="9" s="1"/>
  <c r="M290" i="3"/>
  <c r="C293" i="9" s="1"/>
  <c r="M81" i="3"/>
  <c r="C84" i="9" s="1"/>
  <c r="N81" i="3"/>
  <c r="D84" i="9" s="1"/>
  <c r="O81" i="3"/>
  <c r="E84" i="9" s="1"/>
  <c r="P81" i="3"/>
  <c r="F84" i="9" s="1"/>
  <c r="M291" i="3"/>
  <c r="C294" i="9" s="1"/>
  <c r="P291" i="3"/>
  <c r="F294" i="9" s="1"/>
  <c r="N291" i="3"/>
  <c r="D294" i="9" s="1"/>
  <c r="O291" i="3"/>
  <c r="E294" i="9" s="1"/>
  <c r="N102" i="3"/>
  <c r="D105" i="9" s="1"/>
  <c r="P102" i="3"/>
  <c r="F105" i="9" s="1"/>
  <c r="M102" i="3"/>
  <c r="C105" i="9" s="1"/>
  <c r="O102" i="3"/>
  <c r="E105" i="9" s="1"/>
  <c r="P188" i="3"/>
  <c r="F191" i="9" s="1"/>
  <c r="M188" i="3"/>
  <c r="C191" i="9" s="1"/>
  <c r="N188" i="3"/>
  <c r="D191" i="9" s="1"/>
  <c r="O188" i="3"/>
  <c r="E191" i="9" s="1"/>
  <c r="P186" i="3"/>
  <c r="F189" i="9" s="1"/>
  <c r="M186" i="3"/>
  <c r="C189" i="9" s="1"/>
  <c r="O186" i="3"/>
  <c r="E189" i="9" s="1"/>
  <c r="N186" i="3"/>
  <c r="D189" i="9" s="1"/>
  <c r="P42" i="3"/>
  <c r="F45" i="9" s="1"/>
  <c r="O42" i="3"/>
  <c r="E45" i="9" s="1"/>
  <c r="N42" i="3"/>
  <c r="D45" i="9" s="1"/>
  <c r="M42" i="3"/>
  <c r="C45" i="9" s="1"/>
  <c r="N57" i="3"/>
  <c r="D60" i="9" s="1"/>
  <c r="O57" i="3"/>
  <c r="E60" i="9" s="1"/>
  <c r="M57" i="3"/>
  <c r="C60" i="9" s="1"/>
  <c r="P57" i="3"/>
  <c r="F60" i="9" s="1"/>
  <c r="M163" i="3"/>
  <c r="C166" i="9" s="1"/>
  <c r="O163" i="3"/>
  <c r="E166" i="9" s="1"/>
  <c r="P163" i="3"/>
  <c r="F166" i="9" s="1"/>
  <c r="N163" i="3"/>
  <c r="D166" i="9" s="1"/>
  <c r="M103" i="3"/>
  <c r="C106" i="9" s="1"/>
  <c r="O103" i="3"/>
  <c r="E106" i="9" s="1"/>
  <c r="N103" i="3"/>
  <c r="D106" i="9" s="1"/>
  <c r="P103" i="3"/>
  <c r="F106" i="9" s="1"/>
  <c r="O21" i="3"/>
  <c r="E24" i="9" s="1"/>
  <c r="M21" i="3"/>
  <c r="C24" i="9" s="1"/>
  <c r="N21" i="3"/>
  <c r="D24" i="9" s="1"/>
  <c r="P21" i="3"/>
  <c r="F24" i="9" s="1"/>
  <c r="N171" i="3"/>
  <c r="D174" i="9" s="1"/>
  <c r="O171" i="3"/>
  <c r="E174" i="9" s="1"/>
  <c r="M171" i="3"/>
  <c r="C174" i="9" s="1"/>
  <c r="P171" i="3"/>
  <c r="F174" i="9" s="1"/>
  <c r="M69" i="3"/>
  <c r="C72" i="9" s="1"/>
  <c r="O69" i="3"/>
  <c r="E72" i="9" s="1"/>
  <c r="N69" i="3"/>
  <c r="D72" i="9" s="1"/>
  <c r="P69" i="3"/>
  <c r="F72" i="9" s="1"/>
  <c r="N183" i="3"/>
  <c r="D186" i="9" s="1"/>
  <c r="M183" i="3"/>
  <c r="C186" i="9" s="1"/>
  <c r="O183" i="3"/>
  <c r="E186" i="9" s="1"/>
  <c r="P183" i="3"/>
  <c r="F186" i="9" s="1"/>
  <c r="O255" i="3"/>
  <c r="E258" i="9" s="1"/>
  <c r="M255" i="3"/>
  <c r="C258" i="9" s="1"/>
  <c r="P255" i="3"/>
  <c r="F258" i="9" s="1"/>
  <c r="N255" i="3"/>
  <c r="D258" i="9" s="1"/>
  <c r="M52" i="3"/>
  <c r="C55" i="9" s="1"/>
  <c r="P52" i="3"/>
  <c r="F55" i="9" s="1"/>
  <c r="N52" i="3"/>
  <c r="D55" i="9" s="1"/>
  <c r="O52" i="3"/>
  <c r="E55" i="9" s="1"/>
  <c r="M101" i="3"/>
  <c r="C104" i="9" s="1"/>
  <c r="N101" i="3"/>
  <c r="D104" i="9" s="1"/>
  <c r="P101" i="3"/>
  <c r="F104" i="9" s="1"/>
  <c r="O101" i="3"/>
  <c r="E104" i="9" s="1"/>
  <c r="P35" i="3"/>
  <c r="F38" i="9" s="1"/>
  <c r="O35" i="3"/>
  <c r="E38" i="9" s="1"/>
  <c r="M35" i="3"/>
  <c r="C38" i="9" s="1"/>
  <c r="N35" i="3"/>
  <c r="D38" i="9" s="1"/>
  <c r="P166" i="3"/>
  <c r="F169" i="9" s="1"/>
  <c r="O166" i="3"/>
  <c r="E169" i="9" s="1"/>
  <c r="M166" i="3"/>
  <c r="C169" i="9" s="1"/>
  <c r="N166" i="3"/>
  <c r="D169" i="9" s="1"/>
  <c r="P74" i="3"/>
  <c r="F77" i="9" s="1"/>
  <c r="M74" i="3"/>
  <c r="C77" i="9" s="1"/>
  <c r="O74" i="3"/>
  <c r="E77" i="9" s="1"/>
  <c r="N74" i="3"/>
  <c r="D77" i="9" s="1"/>
  <c r="O140" i="3"/>
  <c r="E143" i="9" s="1"/>
  <c r="N140" i="3"/>
  <c r="D143" i="9" s="1"/>
  <c r="P140" i="3"/>
  <c r="F143" i="9" s="1"/>
  <c r="M140" i="3"/>
  <c r="C143" i="9" s="1"/>
  <c r="N61" i="3"/>
  <c r="D64" i="9" s="1"/>
  <c r="O61" i="3"/>
  <c r="E64" i="9" s="1"/>
  <c r="M61" i="3"/>
  <c r="C64" i="9" s="1"/>
  <c r="P61" i="3"/>
  <c r="F64" i="9" s="1"/>
  <c r="M150" i="3"/>
  <c r="C153" i="9" s="1"/>
  <c r="P150" i="3"/>
  <c r="F153" i="9" s="1"/>
  <c r="O150" i="3"/>
  <c r="E153" i="9" s="1"/>
  <c r="N150" i="3"/>
  <c r="D153" i="9" s="1"/>
  <c r="M96" i="3"/>
  <c r="C99" i="9" s="1"/>
  <c r="N96" i="3"/>
  <c r="D99" i="9" s="1"/>
  <c r="O96" i="3"/>
  <c r="E99" i="9" s="1"/>
  <c r="P96" i="3"/>
  <c r="F99" i="9" s="1"/>
  <c r="N237" i="3"/>
  <c r="D240" i="9" s="1"/>
  <c r="O237" i="3"/>
  <c r="E240" i="9" s="1"/>
  <c r="M237" i="3"/>
  <c r="C240" i="9" s="1"/>
  <c r="P237" i="3"/>
  <c r="F240" i="9" s="1"/>
  <c r="N232" i="3"/>
  <c r="D235" i="9" s="1"/>
  <c r="M232" i="3"/>
  <c r="C235" i="9" s="1"/>
  <c r="P232" i="3"/>
  <c r="F235" i="9" s="1"/>
  <c r="O232" i="3"/>
  <c r="E235" i="9" s="1"/>
  <c r="N66" i="3"/>
  <c r="D69" i="9" s="1"/>
  <c r="M66" i="3"/>
  <c r="C69" i="9" s="1"/>
  <c r="O66" i="3"/>
  <c r="E69" i="9" s="1"/>
  <c r="P66" i="3"/>
  <c r="F69" i="9" s="1"/>
  <c r="M33" i="3"/>
  <c r="C36" i="9" s="1"/>
  <c r="P33" i="3"/>
  <c r="F36" i="9" s="1"/>
  <c r="O33" i="3"/>
  <c r="E36" i="9" s="1"/>
  <c r="N33" i="3"/>
  <c r="D36" i="9" s="1"/>
  <c r="P288" i="3"/>
  <c r="F291" i="9" s="1"/>
  <c r="O288" i="3"/>
  <c r="E291" i="9" s="1"/>
  <c r="M288" i="3"/>
  <c r="C291" i="9" s="1"/>
  <c r="N288" i="3"/>
  <c r="D291" i="9" s="1"/>
  <c r="M249" i="3"/>
  <c r="C252" i="9" s="1"/>
  <c r="O249" i="3"/>
  <c r="E252" i="9" s="1"/>
  <c r="P249" i="3"/>
  <c r="F252" i="9" s="1"/>
  <c r="N249" i="3"/>
  <c r="D252" i="9" s="1"/>
  <c r="O231" i="3"/>
  <c r="E234" i="9" s="1"/>
  <c r="N231" i="3"/>
  <c r="D234" i="9" s="1"/>
  <c r="M231" i="3"/>
  <c r="C234" i="9" s="1"/>
  <c r="P231" i="3"/>
  <c r="F234" i="9" s="1"/>
  <c r="M282" i="3"/>
  <c r="C285" i="9" s="1"/>
  <c r="P282" i="3"/>
  <c r="F285" i="9" s="1"/>
  <c r="N282" i="3"/>
  <c r="D285" i="9" s="1"/>
  <c r="O282" i="3"/>
  <c r="E285" i="9" s="1"/>
  <c r="P272" i="3"/>
  <c r="F275" i="9" s="1"/>
  <c r="N272" i="3"/>
  <c r="D275" i="9" s="1"/>
  <c r="M272" i="3"/>
  <c r="C275" i="9" s="1"/>
  <c r="O272" i="3"/>
  <c r="E275" i="9" s="1"/>
  <c r="N70" i="3"/>
  <c r="D73" i="9" s="1"/>
  <c r="M70" i="3"/>
  <c r="C73" i="9" s="1"/>
  <c r="O70" i="3"/>
  <c r="E73" i="9" s="1"/>
  <c r="P70" i="3"/>
  <c r="F73" i="9" s="1"/>
  <c r="O72" i="3"/>
  <c r="E75" i="9" s="1"/>
  <c r="M72" i="3"/>
  <c r="C75" i="9" s="1"/>
  <c r="N72" i="3"/>
  <c r="D75" i="9" s="1"/>
  <c r="P72" i="3"/>
  <c r="F75" i="9" s="1"/>
  <c r="M213" i="3"/>
  <c r="C216" i="9" s="1"/>
  <c r="O213" i="3"/>
  <c r="E216" i="9" s="1"/>
  <c r="P213" i="3"/>
  <c r="F216" i="9" s="1"/>
  <c r="N213" i="3"/>
  <c r="D216" i="9" s="1"/>
  <c r="N104" i="3"/>
  <c r="D107" i="9" s="1"/>
  <c r="P104" i="3"/>
  <c r="F107" i="9" s="1"/>
  <c r="M104" i="3"/>
  <c r="C107" i="9" s="1"/>
  <c r="O104" i="3"/>
  <c r="E107" i="9" s="1"/>
  <c r="O220" i="3"/>
  <c r="E223" i="9" s="1"/>
  <c r="M220" i="3"/>
  <c r="C223" i="9" s="1"/>
  <c r="N220" i="3"/>
  <c r="D223" i="9" s="1"/>
  <c r="P220" i="3"/>
  <c r="F223" i="9" s="1"/>
  <c r="M229" i="3"/>
  <c r="C232" i="9" s="1"/>
  <c r="P229" i="3"/>
  <c r="F232" i="9" s="1"/>
  <c r="O229" i="3"/>
  <c r="E232" i="9" s="1"/>
  <c r="N229" i="3"/>
  <c r="D232" i="9" s="1"/>
  <c r="O162" i="3"/>
  <c r="E165" i="9" s="1"/>
  <c r="M162" i="3"/>
  <c r="C165" i="9" s="1"/>
  <c r="P162" i="3"/>
  <c r="F165" i="9" s="1"/>
  <c r="N162" i="3"/>
  <c r="D165" i="9" s="1"/>
  <c r="N247" i="3"/>
  <c r="D250" i="9" s="1"/>
  <c r="O247" i="3"/>
  <c r="E250" i="9" s="1"/>
  <c r="P247" i="3"/>
  <c r="F250" i="9" s="1"/>
  <c r="M247" i="3"/>
  <c r="C250" i="9" s="1"/>
  <c r="M269" i="3"/>
  <c r="C272" i="9" s="1"/>
  <c r="N269" i="3"/>
  <c r="D272" i="9" s="1"/>
  <c r="O269" i="3"/>
  <c r="E272" i="9" s="1"/>
  <c r="P269" i="3"/>
  <c r="F272" i="9" s="1"/>
  <c r="P114" i="3"/>
  <c r="F117" i="9" s="1"/>
  <c r="O114" i="3"/>
  <c r="E117" i="9" s="1"/>
  <c r="N114" i="3"/>
  <c r="D117" i="9" s="1"/>
  <c r="M114" i="3"/>
  <c r="C117" i="9" s="1"/>
  <c r="M182" i="3"/>
  <c r="C185" i="9" s="1"/>
  <c r="N182" i="3"/>
  <c r="D185" i="9" s="1"/>
  <c r="O182" i="3"/>
  <c r="E185" i="9" s="1"/>
  <c r="P182" i="3"/>
  <c r="F185" i="9" s="1"/>
  <c r="O194" i="3"/>
  <c r="E197" i="9" s="1"/>
  <c r="P194" i="3"/>
  <c r="F197" i="9" s="1"/>
  <c r="N194" i="3"/>
  <c r="D197" i="9" s="1"/>
  <c r="M194" i="3"/>
  <c r="C197" i="9" s="1"/>
  <c r="M38" i="3"/>
  <c r="C41" i="9" s="1"/>
  <c r="O38" i="3"/>
  <c r="E41" i="9" s="1"/>
  <c r="P38" i="3"/>
  <c r="F41" i="9" s="1"/>
  <c r="N38" i="3"/>
  <c r="D41" i="9" s="1"/>
  <c r="P144" i="3"/>
  <c r="F147" i="9" s="1"/>
  <c r="N144" i="3"/>
  <c r="D147" i="9" s="1"/>
  <c r="M144" i="3"/>
  <c r="C147" i="9" s="1"/>
  <c r="O144" i="3"/>
  <c r="E147" i="9" s="1"/>
  <c r="P167" i="3"/>
  <c r="F170" i="9" s="1"/>
  <c r="M167" i="3"/>
  <c r="C170" i="9" s="1"/>
  <c r="N167" i="3"/>
  <c r="D170" i="9" s="1"/>
  <c r="O167" i="3"/>
  <c r="E170" i="9" s="1"/>
  <c r="N197" i="3"/>
  <c r="D200" i="9" s="1"/>
  <c r="P197" i="3"/>
  <c r="F200" i="9" s="1"/>
  <c r="O197" i="3"/>
  <c r="E200" i="9" s="1"/>
  <c r="M197" i="3"/>
  <c r="C200" i="9" s="1"/>
  <c r="N300" i="3"/>
  <c r="D303" i="9" s="1"/>
  <c r="M300" i="3"/>
  <c r="C303" i="9" s="1"/>
  <c r="O300" i="3"/>
  <c r="E303" i="9" s="1"/>
  <c r="P300" i="3"/>
  <c r="F303" i="9" s="1"/>
  <c r="P222" i="3"/>
  <c r="F225" i="9" s="1"/>
  <c r="M222" i="3"/>
  <c r="C225" i="9" s="1"/>
  <c r="O222" i="3"/>
  <c r="E225" i="9" s="1"/>
  <c r="N222" i="3"/>
  <c r="D225" i="9" s="1"/>
  <c r="N178" i="3"/>
  <c r="D181" i="9" s="1"/>
  <c r="M178" i="3"/>
  <c r="C181" i="9" s="1"/>
  <c r="O178" i="3"/>
  <c r="E181" i="9" s="1"/>
  <c r="P178" i="3"/>
  <c r="F181" i="9" s="1"/>
  <c r="N77" i="3"/>
  <c r="D80" i="9" s="1"/>
  <c r="O77" i="3"/>
  <c r="E80" i="9" s="1"/>
  <c r="P77" i="3"/>
  <c r="F80" i="9" s="1"/>
  <c r="M77" i="3"/>
  <c r="C80" i="9" s="1"/>
  <c r="N146" i="3"/>
  <c r="D149" i="9" s="1"/>
  <c r="M146" i="3"/>
  <c r="C149" i="9" s="1"/>
  <c r="O146" i="3"/>
  <c r="E149" i="9" s="1"/>
  <c r="P146" i="3"/>
  <c r="F149" i="9" s="1"/>
  <c r="M289" i="3"/>
  <c r="C292" i="9" s="1"/>
  <c r="N289" i="3"/>
  <c r="D292" i="9" s="1"/>
  <c r="P289" i="3"/>
  <c r="F292" i="9" s="1"/>
  <c r="O289" i="3"/>
  <c r="E292" i="9" s="1"/>
  <c r="P215" i="3"/>
  <c r="F218" i="9" s="1"/>
  <c r="O215" i="3"/>
  <c r="E218" i="9" s="1"/>
  <c r="N215" i="3"/>
  <c r="D218" i="9" s="1"/>
  <c r="M215" i="3"/>
  <c r="C218" i="9" s="1"/>
  <c r="O65" i="3"/>
  <c r="E68" i="9" s="1"/>
  <c r="N65" i="3"/>
  <c r="D68" i="9" s="1"/>
  <c r="M65" i="3"/>
  <c r="C68" i="9" s="1"/>
  <c r="P65" i="3"/>
  <c r="F68" i="9" s="1"/>
  <c r="P240" i="3"/>
  <c r="F243" i="9" s="1"/>
  <c r="O240" i="3"/>
  <c r="E243" i="9" s="1"/>
  <c r="M240" i="3"/>
  <c r="C243" i="9" s="1"/>
  <c r="N240" i="3"/>
  <c r="D243" i="9" s="1"/>
  <c r="M301" i="3"/>
  <c r="C304" i="9" s="1"/>
  <c r="P301" i="3"/>
  <c r="F304" i="9" s="1"/>
  <c r="N301" i="3"/>
  <c r="D304" i="9" s="1"/>
  <c r="O301" i="3"/>
  <c r="E304" i="9" s="1"/>
  <c r="O124" i="3"/>
  <c r="E127" i="9" s="1"/>
  <c r="P124" i="3"/>
  <c r="F127" i="9" s="1"/>
  <c r="M124" i="3"/>
  <c r="C127" i="9" s="1"/>
  <c r="N124" i="3"/>
  <c r="D127" i="9" s="1"/>
  <c r="P121" i="3"/>
  <c r="F124" i="9" s="1"/>
  <c r="M121" i="3"/>
  <c r="C124" i="9" s="1"/>
  <c r="N121" i="3"/>
  <c r="D124" i="9" s="1"/>
  <c r="O121" i="3"/>
  <c r="E124" i="9" s="1"/>
  <c r="O110" i="3"/>
  <c r="E113" i="9" s="1"/>
  <c r="N110" i="3"/>
  <c r="D113" i="9" s="1"/>
  <c r="P110" i="3"/>
  <c r="F113" i="9" s="1"/>
  <c r="M110" i="3"/>
  <c r="C113" i="9" s="1"/>
  <c r="M205" i="3"/>
  <c r="C208" i="9" s="1"/>
  <c r="O205" i="3"/>
  <c r="E208" i="9" s="1"/>
  <c r="N205" i="3"/>
  <c r="D208" i="9" s="1"/>
  <c r="P205" i="3"/>
  <c r="F208" i="9" s="1"/>
  <c r="N155" i="3"/>
  <c r="D158" i="9" s="1"/>
  <c r="P155" i="3"/>
  <c r="F158" i="9" s="1"/>
  <c r="O155" i="3"/>
  <c r="E158" i="9" s="1"/>
  <c r="M155" i="3"/>
  <c r="C158" i="9" s="1"/>
  <c r="M138" i="3"/>
  <c r="C141" i="9" s="1"/>
  <c r="N138" i="3"/>
  <c r="D141" i="9" s="1"/>
  <c r="O138" i="3"/>
  <c r="E141" i="9" s="1"/>
  <c r="P138" i="3"/>
  <c r="F141" i="9" s="1"/>
  <c r="M120" i="3"/>
  <c r="C123" i="9" s="1"/>
  <c r="O120" i="3"/>
  <c r="E123" i="9" s="1"/>
  <c r="P120" i="3"/>
  <c r="F123" i="9" s="1"/>
  <c r="N120" i="3"/>
  <c r="D123" i="9" s="1"/>
  <c r="O152" i="3"/>
  <c r="E155" i="9" s="1"/>
  <c r="P152" i="3"/>
  <c r="F155" i="9" s="1"/>
  <c r="M152" i="3"/>
  <c r="C155" i="9" s="1"/>
  <c r="N152" i="3"/>
  <c r="D155" i="9" s="1"/>
  <c r="N253" i="3"/>
  <c r="D256" i="9" s="1"/>
  <c r="O253" i="3"/>
  <c r="E256" i="9" s="1"/>
  <c r="M253" i="3"/>
  <c r="C256" i="9" s="1"/>
  <c r="P253" i="3"/>
  <c r="F256" i="9" s="1"/>
  <c r="N99" i="3"/>
  <c r="D102" i="9" s="1"/>
  <c r="M99" i="3"/>
  <c r="C102" i="9" s="1"/>
  <c r="P99" i="3"/>
  <c r="F102" i="9" s="1"/>
  <c r="O99" i="3"/>
  <c r="E102" i="9" s="1"/>
  <c r="N206" i="3"/>
  <c r="D209" i="9" s="1"/>
  <c r="O206" i="3"/>
  <c r="E209" i="9" s="1"/>
  <c r="M206" i="3"/>
  <c r="C209" i="9" s="1"/>
  <c r="P206" i="3"/>
  <c r="F209" i="9" s="1"/>
  <c r="O112" i="3"/>
  <c r="E115" i="9" s="1"/>
  <c r="M112" i="3"/>
  <c r="C115" i="9" s="1"/>
  <c r="N112" i="3"/>
  <c r="D115" i="9" s="1"/>
  <c r="P112" i="3"/>
  <c r="F115" i="9" s="1"/>
  <c r="M49" i="3"/>
  <c r="C52" i="9" s="1"/>
  <c r="P49" i="3"/>
  <c r="F52" i="9" s="1"/>
  <c r="O49" i="3"/>
  <c r="E52" i="9" s="1"/>
  <c r="N49" i="3"/>
  <c r="D52" i="9" s="1"/>
  <c r="P84" i="3"/>
  <c r="F87" i="9" s="1"/>
  <c r="M84" i="3"/>
  <c r="C87" i="9" s="1"/>
  <c r="N84" i="3"/>
  <c r="D87" i="9" s="1"/>
  <c r="O84" i="3"/>
  <c r="E87" i="9" s="1"/>
  <c r="P46" i="3"/>
  <c r="F49" i="9" s="1"/>
  <c r="M46" i="3"/>
  <c r="C49" i="9" s="1"/>
  <c r="N46" i="3"/>
  <c r="D49" i="9" s="1"/>
  <c r="O46" i="3"/>
  <c r="E49" i="9" s="1"/>
  <c r="M133" i="3"/>
  <c r="C136" i="9" s="1"/>
  <c r="O133" i="3"/>
  <c r="E136" i="9" s="1"/>
  <c r="P133" i="3"/>
  <c r="F136" i="9" s="1"/>
  <c r="N133" i="3"/>
  <c r="D136" i="9" s="1"/>
  <c r="M91" i="3"/>
  <c r="C94" i="9" s="1"/>
  <c r="N91" i="3"/>
  <c r="D94" i="9" s="1"/>
  <c r="O91" i="3"/>
  <c r="E94" i="9" s="1"/>
  <c r="P91" i="3"/>
  <c r="F94" i="9" s="1"/>
  <c r="M158" i="3"/>
  <c r="C161" i="9" s="1"/>
  <c r="O158" i="3"/>
  <c r="E161" i="9" s="1"/>
  <c r="N158" i="3"/>
  <c r="D161" i="9" s="1"/>
  <c r="P158" i="3"/>
  <c r="F161" i="9" s="1"/>
  <c r="P262" i="3"/>
  <c r="F265" i="9" s="1"/>
  <c r="M262" i="3"/>
  <c r="C265" i="9" s="1"/>
  <c r="N262" i="3"/>
  <c r="D265" i="9" s="1"/>
  <c r="O262" i="3"/>
  <c r="E265" i="9" s="1"/>
  <c r="M281" i="3"/>
  <c r="C284" i="9" s="1"/>
  <c r="N281" i="3"/>
  <c r="D284" i="9" s="1"/>
  <c r="O281" i="3"/>
  <c r="E284" i="9" s="1"/>
  <c r="P281" i="3"/>
  <c r="F284" i="9" s="1"/>
  <c r="O88" i="3"/>
  <c r="E91" i="9" s="1"/>
  <c r="M88" i="3"/>
  <c r="C91" i="9" s="1"/>
  <c r="N88" i="3"/>
  <c r="D91" i="9" s="1"/>
  <c r="P88" i="3"/>
  <c r="F91" i="9" s="1"/>
  <c r="M236" i="3"/>
  <c r="C239" i="9" s="1"/>
  <c r="N236" i="3"/>
  <c r="D239" i="9" s="1"/>
  <c r="P236" i="3"/>
  <c r="F239" i="9" s="1"/>
  <c r="O236" i="3"/>
  <c r="E239" i="9" s="1"/>
  <c r="O212" i="3"/>
  <c r="E215" i="9" s="1"/>
  <c r="M212" i="3"/>
  <c r="C215" i="9" s="1"/>
  <c r="N212" i="3"/>
  <c r="D215" i="9" s="1"/>
  <c r="P212" i="3"/>
  <c r="F215" i="9" s="1"/>
  <c r="P94" i="3"/>
  <c r="F97" i="9" s="1"/>
  <c r="N94" i="3"/>
  <c r="D97" i="9" s="1"/>
  <c r="O94" i="3"/>
  <c r="E97" i="9" s="1"/>
  <c r="M94" i="3"/>
  <c r="C97" i="9" s="1"/>
  <c r="P198" i="3"/>
  <c r="F201" i="9" s="1"/>
  <c r="O198" i="3"/>
  <c r="E201" i="9" s="1"/>
  <c r="M198" i="3"/>
  <c r="C201" i="9" s="1"/>
  <c r="N198" i="3"/>
  <c r="D201" i="9" s="1"/>
  <c r="P59" i="3"/>
  <c r="F62" i="9" s="1"/>
  <c r="N59" i="3"/>
  <c r="D62" i="9" s="1"/>
  <c r="M59" i="3"/>
  <c r="C62" i="9" s="1"/>
  <c r="O59" i="3"/>
  <c r="E62" i="9" s="1"/>
  <c r="M47" i="3"/>
  <c r="C50" i="9" s="1"/>
  <c r="P47" i="3"/>
  <c r="F50" i="9" s="1"/>
  <c r="N47" i="3"/>
  <c r="D50" i="9" s="1"/>
  <c r="O47" i="3"/>
  <c r="E50" i="9" s="1"/>
  <c r="O80" i="3"/>
  <c r="E83" i="9" s="1"/>
  <c r="P80" i="3"/>
  <c r="F83" i="9" s="1"/>
  <c r="M80" i="3"/>
  <c r="C83" i="9" s="1"/>
  <c r="N80" i="3"/>
  <c r="D83" i="9" s="1"/>
  <c r="N108" i="3"/>
  <c r="D111" i="9" s="1"/>
  <c r="O108" i="3"/>
  <c r="E111" i="9" s="1"/>
  <c r="P108" i="3"/>
  <c r="F111" i="9" s="1"/>
  <c r="M108" i="3"/>
  <c r="C111" i="9" s="1"/>
  <c r="P203" i="3"/>
  <c r="F206" i="9" s="1"/>
  <c r="N203" i="3"/>
  <c r="D206" i="9" s="1"/>
  <c r="M203" i="3"/>
  <c r="C206" i="9" s="1"/>
  <c r="O203" i="3"/>
  <c r="E206" i="9" s="1"/>
  <c r="N159" i="3"/>
  <c r="D162" i="9" s="1"/>
  <c r="O159" i="3"/>
  <c r="E162" i="9" s="1"/>
  <c r="P159" i="3"/>
  <c r="F162" i="9" s="1"/>
  <c r="M159" i="3"/>
  <c r="C162" i="9" s="1"/>
  <c r="P177" i="3"/>
  <c r="F180" i="9" s="1"/>
  <c r="N177" i="3"/>
  <c r="D180" i="9" s="1"/>
  <c r="O177" i="3"/>
  <c r="E180" i="9" s="1"/>
  <c r="M177" i="3"/>
  <c r="C180" i="9" s="1"/>
  <c r="N130" i="3"/>
  <c r="D133" i="9" s="1"/>
  <c r="P130" i="3"/>
  <c r="F133" i="9" s="1"/>
  <c r="M130" i="3"/>
  <c r="C133" i="9" s="1"/>
  <c r="O130" i="3"/>
  <c r="E133" i="9" s="1"/>
  <c r="O89" i="3"/>
  <c r="E92" i="9" s="1"/>
  <c r="P89" i="3"/>
  <c r="F92" i="9" s="1"/>
  <c r="N89" i="3"/>
  <c r="D92" i="9" s="1"/>
  <c r="M89" i="3"/>
  <c r="C92" i="9" s="1"/>
  <c r="O36" i="3"/>
  <c r="E39" i="9" s="1"/>
  <c r="N36" i="3"/>
  <c r="D39" i="9" s="1"/>
  <c r="P36" i="3"/>
  <c r="F39" i="9" s="1"/>
  <c r="M36" i="3"/>
  <c r="C39" i="9" s="1"/>
  <c r="M87" i="3"/>
  <c r="C90" i="9" s="1"/>
  <c r="N87" i="3"/>
  <c r="D90" i="9" s="1"/>
  <c r="P87" i="3"/>
  <c r="F90" i="9" s="1"/>
  <c r="O87" i="3"/>
  <c r="E90" i="9" s="1"/>
  <c r="M243" i="3"/>
  <c r="C246" i="9" s="1"/>
  <c r="N243" i="3"/>
  <c r="D246" i="9" s="1"/>
  <c r="P243" i="3"/>
  <c r="F246" i="9" s="1"/>
  <c r="O243" i="3"/>
  <c r="E246" i="9" s="1"/>
  <c r="O268" i="3"/>
  <c r="E271" i="9" s="1"/>
  <c r="M268" i="3"/>
  <c r="C271" i="9" s="1"/>
  <c r="P268" i="3"/>
  <c r="F271" i="9" s="1"/>
  <c r="N268" i="3"/>
  <c r="D271" i="9" s="1"/>
  <c r="O299" i="3"/>
  <c r="E302" i="9" s="1"/>
  <c r="P299" i="3"/>
  <c r="F302" i="9" s="1"/>
  <c r="N299" i="3"/>
  <c r="D302" i="9" s="1"/>
  <c r="M299" i="3"/>
  <c r="C302" i="9" s="1"/>
  <c r="O168" i="3"/>
  <c r="E171" i="9" s="1"/>
  <c r="N168" i="3"/>
  <c r="D171" i="9" s="1"/>
  <c r="M168" i="3"/>
  <c r="C171" i="9" s="1"/>
  <c r="P168" i="3"/>
  <c r="F171" i="9" s="1"/>
  <c r="N214" i="3"/>
  <c r="D217" i="9" s="1"/>
  <c r="M214" i="3"/>
  <c r="C217" i="9" s="1"/>
  <c r="P214" i="3"/>
  <c r="F217" i="9" s="1"/>
  <c r="O214" i="3"/>
  <c r="E217" i="9" s="1"/>
  <c r="M185" i="3"/>
  <c r="C188" i="9" s="1"/>
  <c r="P185" i="3"/>
  <c r="F188" i="9" s="1"/>
  <c r="O185" i="3"/>
  <c r="E188" i="9" s="1"/>
  <c r="N185" i="3"/>
  <c r="D188" i="9" s="1"/>
  <c r="O246" i="3"/>
  <c r="E249" i="9" s="1"/>
  <c r="M246" i="3"/>
  <c r="C249" i="9" s="1"/>
  <c r="P246" i="3"/>
  <c r="F249" i="9" s="1"/>
  <c r="N246" i="3"/>
  <c r="D249" i="9" s="1"/>
  <c r="M127" i="3"/>
  <c r="C130" i="9" s="1"/>
  <c r="O127" i="3"/>
  <c r="E130" i="9" s="1"/>
  <c r="N127" i="3"/>
  <c r="D130" i="9" s="1"/>
  <c r="P127" i="3"/>
  <c r="F130" i="9" s="1"/>
  <c r="N267" i="3"/>
  <c r="D270" i="9" s="1"/>
  <c r="M267" i="3"/>
  <c r="C270" i="9" s="1"/>
  <c r="P267" i="3"/>
  <c r="F270" i="9" s="1"/>
  <c r="O267" i="3"/>
  <c r="E270" i="9" s="1"/>
  <c r="M202" i="3"/>
  <c r="C205" i="9" s="1"/>
  <c r="P202" i="3"/>
  <c r="F205" i="9" s="1"/>
  <c r="O202" i="3"/>
  <c r="E205" i="9" s="1"/>
  <c r="N202" i="3"/>
  <c r="D205" i="9" s="1"/>
  <c r="M219" i="3"/>
  <c r="C222" i="9" s="1"/>
  <c r="P219" i="3"/>
  <c r="F222" i="9" s="1"/>
  <c r="O219" i="3"/>
  <c r="E222" i="9" s="1"/>
  <c r="N219" i="3"/>
  <c r="D222" i="9" s="1"/>
  <c r="P265" i="3"/>
  <c r="F268" i="9" s="1"/>
  <c r="M265" i="3"/>
  <c r="C268" i="9" s="1"/>
  <c r="N265" i="3"/>
  <c r="D268" i="9" s="1"/>
  <c r="O265" i="3"/>
  <c r="E268" i="9" s="1"/>
  <c r="N156" i="3"/>
  <c r="D159" i="9" s="1"/>
  <c r="P156" i="3"/>
  <c r="F159" i="9" s="1"/>
  <c r="O156" i="3"/>
  <c r="E159" i="9" s="1"/>
  <c r="M156" i="3"/>
  <c r="C159" i="9" s="1"/>
  <c r="P208" i="3"/>
  <c r="F211" i="9" s="1"/>
  <c r="M208" i="3"/>
  <c r="C211" i="9" s="1"/>
  <c r="N208" i="3"/>
  <c r="D211" i="9" s="1"/>
  <c r="O208" i="3"/>
  <c r="E211" i="9" s="1"/>
  <c r="M50" i="3"/>
  <c r="C53" i="9" s="1"/>
  <c r="P50" i="3"/>
  <c r="F53" i="9" s="1"/>
  <c r="N50" i="3"/>
  <c r="D53" i="9" s="1"/>
  <c r="O50" i="3"/>
  <c r="E53" i="9" s="1"/>
  <c r="M95" i="3"/>
  <c r="C98" i="9" s="1"/>
  <c r="P95" i="3"/>
  <c r="F98" i="9" s="1"/>
  <c r="N95" i="3"/>
  <c r="D98" i="9" s="1"/>
  <c r="O95" i="3"/>
  <c r="E98" i="9" s="1"/>
  <c r="P279" i="3"/>
  <c r="F282" i="9" s="1"/>
  <c r="N279" i="3"/>
  <c r="D282" i="9" s="1"/>
  <c r="O279" i="3"/>
  <c r="E282" i="9" s="1"/>
  <c r="M279" i="3"/>
  <c r="C282" i="9" s="1"/>
  <c r="M270" i="3"/>
  <c r="C273" i="9" s="1"/>
  <c r="N270" i="3"/>
  <c r="D273" i="9" s="1"/>
  <c r="O270" i="3"/>
  <c r="E273" i="9" s="1"/>
  <c r="P270" i="3"/>
  <c r="F273" i="9" s="1"/>
  <c r="N106" i="3"/>
  <c r="D109" i="9" s="1"/>
  <c r="O106" i="3"/>
  <c r="E109" i="9" s="1"/>
  <c r="P106" i="3"/>
  <c r="F109" i="9" s="1"/>
  <c r="M106" i="3"/>
  <c r="C109" i="9" s="1"/>
  <c r="P53" i="3"/>
  <c r="F56" i="9" s="1"/>
  <c r="O53" i="3"/>
  <c r="E56" i="9" s="1"/>
  <c r="M53" i="3"/>
  <c r="C56" i="9" s="1"/>
  <c r="N53" i="3"/>
  <c r="D56" i="9" s="1"/>
  <c r="N259" i="3"/>
  <c r="D262" i="9" s="1"/>
  <c r="M259" i="3"/>
  <c r="C262" i="9" s="1"/>
  <c r="O259" i="3"/>
  <c r="E262" i="9" s="1"/>
  <c r="P259" i="3"/>
  <c r="F262" i="9" s="1"/>
  <c r="N211" i="3"/>
  <c r="D214" i="9" s="1"/>
  <c r="P211" i="3"/>
  <c r="F214" i="9" s="1"/>
  <c r="M211" i="3"/>
  <c r="C214" i="9" s="1"/>
  <c r="O211" i="3"/>
  <c r="E214" i="9" s="1"/>
  <c r="M71" i="3"/>
  <c r="C74" i="9" s="1"/>
  <c r="N71" i="3"/>
  <c r="D74" i="9" s="1"/>
  <c r="O71" i="3"/>
  <c r="E74" i="9" s="1"/>
  <c r="P71" i="3"/>
  <c r="F74" i="9" s="1"/>
  <c r="O143" i="3"/>
  <c r="E146" i="9" s="1"/>
  <c r="M143" i="3"/>
  <c r="C146" i="9" s="1"/>
  <c r="N143" i="3"/>
  <c r="D146" i="9" s="1"/>
  <c r="P143" i="3"/>
  <c r="F146" i="9" s="1"/>
  <c r="N73" i="3"/>
  <c r="D76" i="9" s="1"/>
  <c r="M73" i="3"/>
  <c r="C76" i="9" s="1"/>
  <c r="P73" i="3"/>
  <c r="F76" i="9" s="1"/>
  <c r="O73" i="3"/>
  <c r="E76" i="9" s="1"/>
  <c r="N40" i="3"/>
  <c r="D43" i="9" s="1"/>
  <c r="P40" i="3"/>
  <c r="F43" i="9" s="1"/>
  <c r="M40" i="3"/>
  <c r="C43" i="9" s="1"/>
  <c r="O40" i="3"/>
  <c r="E43" i="9" s="1"/>
  <c r="O242" i="3"/>
  <c r="E245" i="9" s="1"/>
  <c r="P242" i="3"/>
  <c r="F245" i="9" s="1"/>
  <c r="N242" i="3"/>
  <c r="D245" i="9" s="1"/>
  <c r="M242" i="3"/>
  <c r="C245" i="9" s="1"/>
  <c r="P116" i="3"/>
  <c r="F119" i="9" s="1"/>
  <c r="N116" i="3"/>
  <c r="D119" i="9" s="1"/>
  <c r="M116" i="3"/>
  <c r="C119" i="9" s="1"/>
  <c r="O116" i="3"/>
  <c r="E119" i="9" s="1"/>
  <c r="P134" i="3"/>
  <c r="F137" i="9" s="1"/>
  <c r="O134" i="3"/>
  <c r="E137" i="9" s="1"/>
  <c r="N134" i="3"/>
  <c r="D137" i="9" s="1"/>
  <c r="M134" i="3"/>
  <c r="C137" i="9" s="1"/>
  <c r="O23" i="3"/>
  <c r="E26" i="9" s="1"/>
  <c r="M23" i="3"/>
  <c r="C26" i="9" s="1"/>
  <c r="N23" i="3"/>
  <c r="D26" i="9" s="1"/>
  <c r="P23" i="3"/>
  <c r="F26" i="9" s="1"/>
  <c r="P260" i="3"/>
  <c r="F263" i="9" s="1"/>
  <c r="N260" i="3"/>
  <c r="D263" i="9" s="1"/>
  <c r="O260" i="3"/>
  <c r="E263" i="9" s="1"/>
  <c r="M260" i="3"/>
  <c r="C263" i="9" s="1"/>
  <c r="P26" i="3"/>
  <c r="F29" i="9" s="1"/>
  <c r="M26" i="3"/>
  <c r="C29" i="9" s="1"/>
  <c r="O26" i="3"/>
  <c r="E29" i="9" s="1"/>
  <c r="N26" i="3"/>
  <c r="D29" i="9" s="1"/>
  <c r="M257" i="3"/>
  <c r="C260" i="9" s="1"/>
  <c r="N257" i="3"/>
  <c r="D260" i="9" s="1"/>
  <c r="O257" i="3"/>
  <c r="E260" i="9" s="1"/>
  <c r="P257" i="3"/>
  <c r="F260" i="9" s="1"/>
  <c r="O85" i="3"/>
  <c r="E88" i="9" s="1"/>
  <c r="P85" i="3"/>
  <c r="F88" i="9" s="1"/>
  <c r="N85" i="3"/>
  <c r="D88" i="9" s="1"/>
  <c r="M85" i="3"/>
  <c r="C88" i="9" s="1"/>
  <c r="M139" i="3"/>
  <c r="C142" i="9" s="1"/>
  <c r="O139" i="3"/>
  <c r="E142" i="9" s="1"/>
  <c r="N139" i="3"/>
  <c r="D142" i="9" s="1"/>
  <c r="P139" i="3"/>
  <c r="F142" i="9" s="1"/>
  <c r="P235" i="3"/>
  <c r="F238" i="9" s="1"/>
  <c r="N235" i="3"/>
  <c r="D238" i="9" s="1"/>
  <c r="O235" i="3"/>
  <c r="E238" i="9" s="1"/>
  <c r="M235" i="3"/>
  <c r="C238" i="9" s="1"/>
  <c r="P111" i="3"/>
  <c r="F114" i="9" s="1"/>
  <c r="M111" i="3"/>
  <c r="C114" i="9" s="1"/>
  <c r="O111" i="3"/>
  <c r="E114" i="9" s="1"/>
  <c r="N111" i="3"/>
  <c r="D114" i="9" s="1"/>
  <c r="O280" i="3"/>
  <c r="E283" i="9" s="1"/>
  <c r="P280" i="3"/>
  <c r="F283" i="9" s="1"/>
  <c r="M280" i="3"/>
  <c r="C283" i="9" s="1"/>
  <c r="N280" i="3"/>
  <c r="D283" i="9" s="1"/>
  <c r="P252" i="3"/>
  <c r="F255" i="9" s="1"/>
  <c r="O252" i="3"/>
  <c r="E255" i="9" s="1"/>
  <c r="N252" i="3"/>
  <c r="D255" i="9" s="1"/>
  <c r="M252" i="3"/>
  <c r="C255" i="9" s="1"/>
  <c r="M238" i="3"/>
  <c r="C241" i="9" s="1"/>
  <c r="P238" i="3"/>
  <c r="F241" i="9" s="1"/>
  <c r="N238" i="3"/>
  <c r="D241" i="9" s="1"/>
  <c r="O238" i="3"/>
  <c r="E241" i="9" s="1"/>
  <c r="O28" i="3"/>
  <c r="E31" i="9" s="1"/>
  <c r="P28" i="3"/>
  <c r="F31" i="9" s="1"/>
  <c r="N28" i="3"/>
  <c r="D31" i="9" s="1"/>
  <c r="M28" i="3"/>
  <c r="C31" i="9" s="1"/>
  <c r="P304" i="3"/>
  <c r="F307" i="9" s="1"/>
  <c r="N304" i="3"/>
  <c r="D307" i="9" s="1"/>
  <c r="O304" i="3"/>
  <c r="E307" i="9" s="1"/>
  <c r="M304" i="3"/>
  <c r="C307" i="9" s="1"/>
  <c r="O135" i="3"/>
  <c r="E138" i="9" s="1"/>
  <c r="P135" i="3"/>
  <c r="F138" i="9" s="1"/>
  <c r="M135" i="3"/>
  <c r="C138" i="9" s="1"/>
  <c r="N135" i="3"/>
  <c r="D138" i="9" s="1"/>
  <c r="N193" i="3"/>
  <c r="D196" i="9" s="1"/>
  <c r="M193" i="3"/>
  <c r="C196" i="9" s="1"/>
  <c r="O193" i="3"/>
  <c r="E196" i="9" s="1"/>
  <c r="P193" i="3"/>
  <c r="F196" i="9" s="1"/>
  <c r="O41" i="3"/>
  <c r="E44" i="9" s="1"/>
  <c r="M41" i="3"/>
  <c r="C44" i="9" s="1"/>
  <c r="P41" i="3"/>
  <c r="F44" i="9" s="1"/>
  <c r="N41" i="3"/>
  <c r="D44" i="9" s="1"/>
  <c r="M60" i="3"/>
  <c r="C63" i="9" s="1"/>
  <c r="N60" i="3"/>
  <c r="D63" i="9" s="1"/>
  <c r="O60" i="3"/>
  <c r="E63" i="9" s="1"/>
  <c r="P60" i="3"/>
  <c r="F63" i="9" s="1"/>
  <c r="M43" i="3"/>
  <c r="C46" i="9" s="1"/>
  <c r="N43" i="3"/>
  <c r="D46" i="9" s="1"/>
  <c r="O43" i="3"/>
  <c r="E46" i="9" s="1"/>
  <c r="P43" i="3"/>
  <c r="F46" i="9" s="1"/>
  <c r="M27" i="3"/>
  <c r="C30" i="9" s="1"/>
  <c r="P27" i="3"/>
  <c r="F30" i="9" s="1"/>
  <c r="N27" i="3"/>
  <c r="D30" i="9" s="1"/>
  <c r="O27" i="3"/>
  <c r="E30" i="9" s="1"/>
  <c r="N109" i="3"/>
  <c r="D112" i="9" s="1"/>
  <c r="P109" i="3"/>
  <c r="F112" i="9" s="1"/>
  <c r="M109" i="3"/>
  <c r="C112" i="9" s="1"/>
  <c r="O109" i="3"/>
  <c r="E112" i="9" s="1"/>
  <c r="N157" i="3"/>
  <c r="D160" i="9" s="1"/>
  <c r="P157" i="3"/>
  <c r="F160" i="9" s="1"/>
  <c r="M157" i="3"/>
  <c r="C160" i="9" s="1"/>
  <c r="O157" i="3"/>
  <c r="E160" i="9" s="1"/>
  <c r="N25" i="3"/>
  <c r="D28" i="9" s="1"/>
  <c r="M25" i="3"/>
  <c r="C28" i="9" s="1"/>
  <c r="P25" i="3"/>
  <c r="F28" i="9" s="1"/>
  <c r="O25" i="3"/>
  <c r="E28" i="9" s="1"/>
  <c r="O48" i="3"/>
  <c r="E51" i="9" s="1"/>
  <c r="P48" i="3"/>
  <c r="F51" i="9" s="1"/>
  <c r="N48" i="3"/>
  <c r="D51" i="9" s="1"/>
  <c r="M48" i="3"/>
  <c r="C51" i="9" s="1"/>
  <c r="M83" i="3"/>
  <c r="C86" i="9" s="1"/>
  <c r="P83" i="3"/>
  <c r="F86" i="9" s="1"/>
  <c r="O83" i="3"/>
  <c r="E86" i="9" s="1"/>
  <c r="N83" i="3"/>
  <c r="D86" i="9" s="1"/>
  <c r="N118" i="3"/>
  <c r="D121" i="9" s="1"/>
  <c r="O118" i="3"/>
  <c r="E121" i="9" s="1"/>
  <c r="M118" i="3"/>
  <c r="C121" i="9" s="1"/>
  <c r="P118" i="3"/>
  <c r="F121" i="9" s="1"/>
  <c r="W42" i="9" l="1" a="1"/>
  <c r="W42" i="9" s="1"/>
  <c r="H42" i="9" a="1"/>
  <c r="H42" i="9" s="1"/>
  <c r="M42" i="9" s="1"/>
  <c r="R42" i="9" s="1"/>
  <c r="W250" i="9" a="1"/>
  <c r="Y250" i="9" s="1"/>
  <c r="H218" i="9" a="1"/>
  <c r="H218" i="9" s="1"/>
  <c r="M218" i="9" s="1"/>
  <c r="R218" i="9" s="1"/>
  <c r="W218" i="9" a="1"/>
  <c r="X218" i="9" s="1"/>
  <c r="W307" i="9" a="1"/>
  <c r="H307" i="9" a="1"/>
  <c r="H88" i="9" a="1"/>
  <c r="I88" i="9" s="1"/>
  <c r="N88" i="9" s="1"/>
  <c r="S88" i="9" s="1"/>
  <c r="W88" i="9" a="1"/>
  <c r="H97" i="9" a="1"/>
  <c r="W97" i="9" a="1"/>
  <c r="H197" i="9" a="1"/>
  <c r="W197" i="9" a="1"/>
  <c r="H54" i="9" a="1"/>
  <c r="W54" i="9" a="1"/>
  <c r="W296" i="9" a="1"/>
  <c r="H296" i="9" a="1"/>
  <c r="H32" i="9" a="1"/>
  <c r="W32" i="9" a="1"/>
  <c r="H96" i="9" a="1"/>
  <c r="W96" i="9" a="1"/>
  <c r="W125" i="9" a="1"/>
  <c r="H125" i="9" a="1"/>
  <c r="H119" i="9" a="1"/>
  <c r="I119" i="9" s="1"/>
  <c r="N119" i="9" s="1"/>
  <c r="S119" i="9" s="1"/>
  <c r="W119" i="9" a="1"/>
  <c r="H83" i="9" a="1"/>
  <c r="W83" i="9" a="1"/>
  <c r="W107" i="9" a="1"/>
  <c r="H107" i="9" a="1"/>
  <c r="H291" i="9" a="1"/>
  <c r="W291" i="9" a="1"/>
  <c r="W194" i="9" a="1"/>
  <c r="H194" i="9" a="1"/>
  <c r="W306" i="9" a="1"/>
  <c r="H306" i="9" a="1"/>
  <c r="H204" i="9" a="1"/>
  <c r="W204" i="9" a="1"/>
  <c r="W48" i="9" a="1"/>
  <c r="H48" i="9" a="1"/>
  <c r="W207" i="9" a="1"/>
  <c r="H207" i="9" a="1"/>
  <c r="W196" i="9" a="1"/>
  <c r="H196" i="9" a="1"/>
  <c r="W146" i="9" a="1"/>
  <c r="H146" i="9" a="1"/>
  <c r="H211" i="9" a="1"/>
  <c r="W211" i="9" a="1"/>
  <c r="H87" i="9" a="1"/>
  <c r="W87" i="9" a="1"/>
  <c r="H250" i="9" a="1"/>
  <c r="W199" i="9" a="1"/>
  <c r="H199" i="9" a="1"/>
  <c r="W287" i="9" a="1"/>
  <c r="H287" i="9" a="1"/>
  <c r="H289" i="9" a="1"/>
  <c r="W289" i="9" a="1"/>
  <c r="W163" i="9" a="1"/>
  <c r="H163" i="9" a="1"/>
  <c r="W139" i="9" a="1"/>
  <c r="H139" i="9" a="1"/>
  <c r="W213" i="9" a="1"/>
  <c r="H213" i="9" a="1"/>
  <c r="W37" i="9" a="1"/>
  <c r="H37" i="9" a="1"/>
  <c r="W241" i="9" a="1"/>
  <c r="H241" i="9" a="1"/>
  <c r="W98" i="9" a="1"/>
  <c r="H98" i="9" a="1"/>
  <c r="I98" i="9" s="1"/>
  <c r="N98" i="9" s="1"/>
  <c r="S98" i="9" s="1"/>
  <c r="H130" i="9" a="1"/>
  <c r="I130" i="9" s="1"/>
  <c r="N130" i="9" s="1"/>
  <c r="S130" i="9" s="1"/>
  <c r="W130" i="9" a="1"/>
  <c r="W90" i="9" a="1"/>
  <c r="H90" i="9" a="1"/>
  <c r="I90" i="9" s="1"/>
  <c r="N90" i="9" s="1"/>
  <c r="S90" i="9" s="1"/>
  <c r="W284" i="9" a="1"/>
  <c r="H284" i="9" a="1"/>
  <c r="H208" i="9" a="1"/>
  <c r="W208" i="9" a="1"/>
  <c r="W104" i="9" a="1"/>
  <c r="H104" i="9" a="1"/>
  <c r="W93" i="9" a="1"/>
  <c r="H93" i="9" a="1"/>
  <c r="I93" i="9" s="1"/>
  <c r="N93" i="9" s="1"/>
  <c r="S93" i="9" s="1"/>
  <c r="H280" i="9" a="1"/>
  <c r="W280" i="9" a="1"/>
  <c r="H31" i="9" a="1"/>
  <c r="W31" i="9" a="1"/>
  <c r="W255" i="9" a="1"/>
  <c r="H255" i="9" a="1"/>
  <c r="W263" i="9" a="1"/>
  <c r="H263" i="9" a="1"/>
  <c r="W137" i="9" a="1"/>
  <c r="H137" i="9" a="1"/>
  <c r="W245" i="9" a="1"/>
  <c r="H245" i="9" a="1"/>
  <c r="I245" i="9" s="1"/>
  <c r="N245" i="9" s="1"/>
  <c r="S245" i="9" s="1"/>
  <c r="W109" i="9" a="1"/>
  <c r="H109" i="9" a="1"/>
  <c r="I109" i="9" s="1"/>
  <c r="N109" i="9" s="1"/>
  <c r="S109" i="9" s="1"/>
  <c r="W282" i="9" a="1"/>
  <c r="H282" i="9" a="1"/>
  <c r="W159" i="9" a="1"/>
  <c r="H159" i="9" a="1"/>
  <c r="W302" i="9" a="1"/>
  <c r="H302" i="9" a="1"/>
  <c r="H39" i="9" a="1"/>
  <c r="W39" i="9" a="1"/>
  <c r="H162" i="9" a="1"/>
  <c r="I162" i="9" s="1"/>
  <c r="N162" i="9" s="1"/>
  <c r="S162" i="9" s="1"/>
  <c r="W162" i="9" a="1"/>
  <c r="W111" i="9" a="1"/>
  <c r="H111" i="9" a="1"/>
  <c r="I111" i="9" s="1"/>
  <c r="N111" i="9" s="1"/>
  <c r="S111" i="9" s="1"/>
  <c r="W158" i="9" a="1"/>
  <c r="H158" i="9" a="1"/>
  <c r="H113" i="9" a="1"/>
  <c r="W113" i="9" a="1"/>
  <c r="W151" i="9" a="1"/>
  <c r="H151" i="9" a="1"/>
  <c r="W178" i="9" a="1"/>
  <c r="H178" i="9" a="1"/>
  <c r="I178" i="9" s="1"/>
  <c r="N178" i="9" s="1"/>
  <c r="S178" i="9" s="1"/>
  <c r="W177" i="9" a="1"/>
  <c r="H177" i="9" a="1"/>
  <c r="H108" i="9" a="1"/>
  <c r="W108" i="9" a="1"/>
  <c r="H228" i="9" a="1"/>
  <c r="W228" i="9" a="1"/>
  <c r="H132" i="9" a="1"/>
  <c r="W132" i="9" a="1"/>
  <c r="H65" i="9" a="1"/>
  <c r="W65" i="9" a="1"/>
  <c r="H219" i="9" a="1"/>
  <c r="W219" i="9" a="1"/>
  <c r="W247" i="9" a="1"/>
  <c r="H247" i="9" a="1"/>
  <c r="H184" i="9" a="1"/>
  <c r="I184" i="9" s="1"/>
  <c r="N184" i="9" s="1"/>
  <c r="S184" i="9" s="1"/>
  <c r="W184" i="9" a="1"/>
  <c r="H198" i="9" a="1"/>
  <c r="W198" i="9" a="1"/>
  <c r="H150" i="9" a="1"/>
  <c r="W150" i="9" a="1"/>
  <c r="W152" i="9" a="1"/>
  <c r="H152" i="9" a="1"/>
  <c r="W305" i="9" a="1"/>
  <c r="H305" i="9" a="1"/>
  <c r="W264" i="9" a="1"/>
  <c r="H264" i="9" a="1"/>
  <c r="H176" i="9" a="1"/>
  <c r="W176" i="9" a="1"/>
  <c r="W92" i="9" a="1"/>
  <c r="H92" i="9" a="1"/>
  <c r="H45" i="9" a="1"/>
  <c r="W45" i="9" a="1"/>
  <c r="H274" i="9" a="1"/>
  <c r="W274" i="9" a="1"/>
  <c r="W122" i="9" a="1"/>
  <c r="H122" i="9" a="1"/>
  <c r="I122" i="9" s="1"/>
  <c r="N122" i="9" s="1"/>
  <c r="S122" i="9" s="1"/>
  <c r="W193" i="9" a="1"/>
  <c r="H193" i="9" a="1"/>
  <c r="W27" i="9" a="1"/>
  <c r="H27" i="9" a="1"/>
  <c r="H134" i="9" a="1"/>
  <c r="W134" i="9" a="1"/>
  <c r="W43" i="9" a="1"/>
  <c r="H43" i="9" a="1"/>
  <c r="H56" i="9" a="1"/>
  <c r="W56" i="9" a="1"/>
  <c r="W171" i="9" a="1"/>
  <c r="H171" i="9" a="1"/>
  <c r="H242" i="9" a="1"/>
  <c r="W242" i="9" a="1"/>
  <c r="H300" i="9" a="1"/>
  <c r="W300" i="9" a="1"/>
  <c r="H61" i="9" a="1"/>
  <c r="W61" i="9" a="1"/>
  <c r="W236" i="9" a="1"/>
  <c r="H236" i="9" a="1"/>
  <c r="H26" i="9" a="1"/>
  <c r="W26" i="9" a="1"/>
  <c r="H271" i="9" a="1"/>
  <c r="W271" i="9" a="1"/>
  <c r="H102" i="9" a="1"/>
  <c r="W102" i="9" a="1"/>
  <c r="W258" i="9" a="1"/>
  <c r="H258" i="9" a="1"/>
  <c r="H58" i="9" a="1"/>
  <c r="W58" i="9" a="1"/>
  <c r="H59" i="9" a="1"/>
  <c r="W59" i="9" a="1"/>
  <c r="H295" i="9" a="1"/>
  <c r="W295" i="9" a="1"/>
  <c r="W40" i="9" a="1"/>
  <c r="H40" i="9" a="1"/>
  <c r="H192" i="9" a="1"/>
  <c r="W192" i="9" a="1"/>
  <c r="W188" i="9" a="1"/>
  <c r="H188" i="9" a="1"/>
  <c r="W161" i="9" a="1"/>
  <c r="H161" i="9" a="1"/>
  <c r="I161" i="9" s="1"/>
  <c r="N161" i="9" s="1"/>
  <c r="S161" i="9" s="1"/>
  <c r="W292" i="9" a="1"/>
  <c r="H292" i="9" a="1"/>
  <c r="H153" i="9" a="1"/>
  <c r="W153" i="9" a="1"/>
  <c r="H166" i="9" a="1"/>
  <c r="W166" i="9" a="1"/>
  <c r="H294" i="9" a="1"/>
  <c r="W294" i="9" a="1"/>
  <c r="W233" i="9" a="1"/>
  <c r="H233" i="9" a="1"/>
  <c r="H78" i="9" a="1"/>
  <c r="W78" i="9" a="1"/>
  <c r="W173" i="9" a="1"/>
  <c r="H173" i="9" a="1"/>
  <c r="W290" i="9" a="1"/>
  <c r="H290" i="9" a="1"/>
  <c r="H138" i="9" a="1"/>
  <c r="W138" i="9" a="1"/>
  <c r="W133" i="9" a="1"/>
  <c r="H133" i="9" a="1"/>
  <c r="H201" i="9" a="1"/>
  <c r="I201" i="9" s="1"/>
  <c r="N201" i="9" s="1"/>
  <c r="S201" i="9" s="1"/>
  <c r="W201" i="9" a="1"/>
  <c r="W209" i="9" a="1"/>
  <c r="H209" i="9" a="1"/>
  <c r="I209" i="9" s="1"/>
  <c r="N209" i="9" s="1"/>
  <c r="S209" i="9" s="1"/>
  <c r="W256" i="9" a="1"/>
  <c r="H256" i="9" a="1"/>
  <c r="W127" i="9" a="1"/>
  <c r="H127" i="9" a="1"/>
  <c r="H243" i="9" a="1"/>
  <c r="W243" i="9" a="1"/>
  <c r="W64" i="9" a="1"/>
  <c r="H64" i="9" a="1"/>
  <c r="I64" i="9" s="1"/>
  <c r="N64" i="9" s="1"/>
  <c r="S64" i="9" s="1"/>
  <c r="H38" i="9" a="1"/>
  <c r="I38" i="9" s="1"/>
  <c r="N38" i="9" s="1"/>
  <c r="S38" i="9" s="1"/>
  <c r="W38" i="9" a="1"/>
  <c r="W174" i="9" a="1"/>
  <c r="H174" i="9" a="1"/>
  <c r="I174" i="9" s="1"/>
  <c r="N174" i="9" s="1"/>
  <c r="S174" i="9" s="1"/>
  <c r="W60" i="9" a="1"/>
  <c r="H60" i="9" a="1"/>
  <c r="W105" i="9" a="1"/>
  <c r="H105" i="9" a="1"/>
  <c r="H47" i="9" a="1"/>
  <c r="I47" i="9" s="1"/>
  <c r="N47" i="9" s="1"/>
  <c r="S47" i="9" s="1"/>
  <c r="W47" i="9" a="1"/>
  <c r="H244" i="9" a="1"/>
  <c r="W244" i="9" a="1"/>
  <c r="H110" i="9" a="1"/>
  <c r="W110" i="9" a="1"/>
  <c r="W172" i="9" a="1"/>
  <c r="H172" i="9" a="1"/>
  <c r="H266" i="9" a="1"/>
  <c r="I266" i="9" s="1"/>
  <c r="N266" i="9" s="1"/>
  <c r="S266" i="9" s="1"/>
  <c r="W266" i="9" a="1"/>
  <c r="H157" i="9" a="1"/>
  <c r="W157" i="9" a="1"/>
  <c r="H183" i="9" a="1"/>
  <c r="I183" i="9" s="1"/>
  <c r="N183" i="9" s="1"/>
  <c r="S183" i="9" s="1"/>
  <c r="W183" i="9" a="1"/>
  <c r="W195" i="9" a="1"/>
  <c r="H195" i="9" a="1"/>
  <c r="H276" i="9" a="1"/>
  <c r="W276" i="9" a="1"/>
  <c r="W71" i="9" a="1"/>
  <c r="H71" i="9" a="1"/>
  <c r="I71" i="9" s="1"/>
  <c r="N71" i="9" s="1"/>
  <c r="S71" i="9" s="1"/>
  <c r="W168" i="9" a="1"/>
  <c r="H168" i="9" a="1"/>
  <c r="H299" i="9" a="1"/>
  <c r="W299" i="9" a="1"/>
  <c r="H248" i="9" a="1"/>
  <c r="W248" i="9" a="1"/>
  <c r="W131" i="9" a="1"/>
  <c r="H131" i="9" a="1"/>
  <c r="H33" i="9" a="1"/>
  <c r="W33" i="9" a="1"/>
  <c r="H298" i="9" a="1"/>
  <c r="W298" i="9" a="1"/>
  <c r="H190" i="9" a="1"/>
  <c r="W190" i="9" a="1"/>
  <c r="W118" i="9" a="1"/>
  <c r="H118" i="9" a="1"/>
  <c r="W82" i="9" a="1"/>
  <c r="H82" i="9" a="1"/>
  <c r="W286" i="9" a="1"/>
  <c r="H286" i="9" a="1"/>
  <c r="H116" i="9" a="1"/>
  <c r="W116" i="9" a="1"/>
  <c r="W220" i="9" a="1"/>
  <c r="H220" i="9" a="1"/>
  <c r="I220" i="9" s="1"/>
  <c r="N220" i="9" s="1"/>
  <c r="S220" i="9" s="1"/>
  <c r="W156" i="9" a="1"/>
  <c r="H156" i="9" a="1"/>
  <c r="W251" i="9" a="1"/>
  <c r="H251" i="9" a="1"/>
  <c r="W80" i="9" a="1"/>
  <c r="H80" i="9" a="1"/>
  <c r="W293" i="9" a="1"/>
  <c r="H293" i="9" a="1"/>
  <c r="W279" i="9" a="1"/>
  <c r="H279" i="9" a="1"/>
  <c r="W257" i="9" a="1"/>
  <c r="H257" i="9" a="1"/>
  <c r="H140" i="9" a="1"/>
  <c r="W140" i="9" a="1"/>
  <c r="W281" i="9" a="1"/>
  <c r="H281" i="9" a="1"/>
  <c r="I281" i="9" s="1"/>
  <c r="N281" i="9" s="1"/>
  <c r="S281" i="9" s="1"/>
  <c r="H301" i="9" a="1"/>
  <c r="I301" i="9" s="1"/>
  <c r="N301" i="9" s="1"/>
  <c r="S301" i="9" s="1"/>
  <c r="W301" i="9" a="1"/>
  <c r="W25" i="9" a="1"/>
  <c r="H25" i="9" a="1"/>
  <c r="W57" i="9" a="1"/>
  <c r="H57" i="9" a="1"/>
  <c r="H81" i="9" a="1"/>
  <c r="W81" i="9" a="1"/>
  <c r="W175" i="9" a="1"/>
  <c r="H175" i="9" a="1"/>
  <c r="H283" i="9" a="1"/>
  <c r="W283" i="9" a="1"/>
  <c r="W214" i="9" a="1"/>
  <c r="H214" i="9" a="1"/>
  <c r="I214" i="9" s="1"/>
  <c r="N214" i="9" s="1"/>
  <c r="S214" i="9" s="1"/>
  <c r="W62" i="9" a="1"/>
  <c r="H62" i="9" a="1"/>
  <c r="H155" i="9" a="1"/>
  <c r="W155" i="9" a="1"/>
  <c r="W147" i="9" a="1"/>
  <c r="H147" i="9" a="1"/>
  <c r="H234" i="9" a="1"/>
  <c r="W234" i="9" a="1"/>
  <c r="H254" i="9" a="1"/>
  <c r="W254" i="9" a="1"/>
  <c r="W268" i="9" a="1"/>
  <c r="H268" i="9" a="1"/>
  <c r="H75" i="9" a="1"/>
  <c r="W75" i="9" a="1"/>
  <c r="H79" i="9" a="1"/>
  <c r="W79" i="9" a="1"/>
  <c r="H126" i="9" a="1"/>
  <c r="W126" i="9" a="1"/>
  <c r="H273" i="9" a="1"/>
  <c r="W273" i="9" a="1"/>
  <c r="W205" i="9" a="1"/>
  <c r="H205" i="9" a="1"/>
  <c r="W239" i="9" a="1"/>
  <c r="H239" i="9" a="1"/>
  <c r="H304" i="9" a="1"/>
  <c r="W304" i="9" a="1"/>
  <c r="H232" i="9" a="1"/>
  <c r="W232" i="9" a="1"/>
  <c r="W224" i="9" a="1"/>
  <c r="H224" i="9" a="1"/>
  <c r="H95" i="9" a="1"/>
  <c r="W95" i="9" a="1"/>
  <c r="W288" i="9" a="1"/>
  <c r="H288" i="9" a="1"/>
  <c r="W221" i="9" a="1"/>
  <c r="H221" i="9" a="1"/>
  <c r="W114" i="9" a="1"/>
  <c r="H114" i="9" a="1"/>
  <c r="H76" i="9" a="1"/>
  <c r="W76" i="9" a="1"/>
  <c r="W262" i="9" a="1"/>
  <c r="H262" i="9" a="1"/>
  <c r="H270" i="9" a="1"/>
  <c r="W270" i="9" a="1"/>
  <c r="W249" i="9" a="1"/>
  <c r="H249" i="9" a="1"/>
  <c r="W217" i="9" a="1"/>
  <c r="H217" i="9" a="1"/>
  <c r="H215" i="9" a="1"/>
  <c r="W215" i="9" a="1"/>
  <c r="W91" i="9" a="1"/>
  <c r="H91" i="9" a="1"/>
  <c r="H265" i="9" a="1"/>
  <c r="W265" i="9" a="1"/>
  <c r="W49" i="9" a="1"/>
  <c r="H49" i="9" a="1"/>
  <c r="H149" i="9" a="1"/>
  <c r="W149" i="9" a="1"/>
  <c r="H181" i="9" a="1"/>
  <c r="W181" i="9" a="1"/>
  <c r="W303" i="9" a="1"/>
  <c r="H303" i="9" a="1"/>
  <c r="W170" i="9" a="1"/>
  <c r="H170" i="9" a="1"/>
  <c r="I170" i="9" s="1"/>
  <c r="N170" i="9" s="1"/>
  <c r="S170" i="9" s="1"/>
  <c r="W165" i="9" a="1"/>
  <c r="H165" i="9" a="1"/>
  <c r="H223" i="9" a="1"/>
  <c r="I223" i="9" s="1"/>
  <c r="N223" i="9" s="1"/>
  <c r="S223" i="9" s="1"/>
  <c r="W223" i="9" a="1"/>
  <c r="W73" i="9" a="1"/>
  <c r="H73" i="9" a="1"/>
  <c r="W235" i="9" a="1"/>
  <c r="H235" i="9" a="1"/>
  <c r="W77" i="9" a="1"/>
  <c r="H77" i="9" a="1"/>
  <c r="H186" i="9" a="1"/>
  <c r="I186" i="9" s="1"/>
  <c r="N186" i="9" s="1"/>
  <c r="S186" i="9" s="1"/>
  <c r="W186" i="9" a="1"/>
  <c r="W189" i="9" a="1"/>
  <c r="H189" i="9" a="1"/>
  <c r="H144" i="9" a="1"/>
  <c r="W144" i="9" a="1"/>
  <c r="W202" i="9" a="1"/>
  <c r="H202" i="9" a="1"/>
  <c r="W35" i="9" a="1"/>
  <c r="H35" i="9" a="1"/>
  <c r="W269" i="9" a="1"/>
  <c r="H269" i="9" a="1"/>
  <c r="W164" i="9" a="1"/>
  <c r="H164" i="9" a="1"/>
  <c r="H135" i="9" a="1"/>
  <c r="I135" i="9" s="1"/>
  <c r="N135" i="9" s="1"/>
  <c r="S135" i="9" s="1"/>
  <c r="W135" i="9" a="1"/>
  <c r="W182" i="9" a="1"/>
  <c r="H182" i="9" a="1"/>
  <c r="W203" i="9" a="1"/>
  <c r="H203" i="9" a="1"/>
  <c r="H128" i="9" a="1"/>
  <c r="H278" i="9" a="1"/>
  <c r="W278" i="9" a="1"/>
  <c r="W67" i="9" a="1"/>
  <c r="H67" i="9" a="1"/>
  <c r="I67" i="9" s="1"/>
  <c r="N67" i="9" s="1"/>
  <c r="S67" i="9" s="1"/>
  <c r="W179" i="9" a="1"/>
  <c r="H179" i="9" a="1"/>
  <c r="W238" i="9" a="1"/>
  <c r="H238" i="9" a="1"/>
  <c r="H180" i="9" a="1"/>
  <c r="W180" i="9" a="1"/>
  <c r="W200" i="9" a="1"/>
  <c r="H200" i="9" a="1"/>
  <c r="H117" i="9" a="1"/>
  <c r="I117" i="9" s="1"/>
  <c r="N117" i="9" s="1"/>
  <c r="S117" i="9" s="1"/>
  <c r="W117" i="9" a="1"/>
  <c r="W143" i="9" a="1"/>
  <c r="H143" i="9" a="1"/>
  <c r="W145" i="9" a="1"/>
  <c r="H145" i="9" a="1"/>
  <c r="W229" i="9" a="1"/>
  <c r="H229" i="9" a="1"/>
  <c r="H129" i="9" a="1"/>
  <c r="I129" i="9" s="1"/>
  <c r="N129" i="9" s="1"/>
  <c r="S129" i="9" s="1"/>
  <c r="W129" i="9" a="1"/>
  <c r="H206" i="9" a="1"/>
  <c r="I206" i="9" s="1"/>
  <c r="N206" i="9" s="1"/>
  <c r="S206" i="9" s="1"/>
  <c r="W206" i="9" a="1"/>
  <c r="W68" i="9" a="1"/>
  <c r="H68" i="9" a="1"/>
  <c r="H275" i="9" a="1"/>
  <c r="W275" i="9" a="1"/>
  <c r="W240" i="9" a="1"/>
  <c r="H240" i="9" a="1"/>
  <c r="H169" i="9" a="1"/>
  <c r="W169" i="9" a="1"/>
  <c r="H227" i="9" a="1"/>
  <c r="W227" i="9" a="1"/>
  <c r="W154" i="9" a="1"/>
  <c r="H154" i="9" a="1"/>
  <c r="W29" i="9" a="1"/>
  <c r="H29" i="9" a="1"/>
  <c r="H115" i="9" a="1"/>
  <c r="W115" i="9" a="1"/>
  <c r="W124" i="9" a="1"/>
  <c r="H124" i="9" a="1"/>
  <c r="W225" i="9" a="1"/>
  <c r="H225" i="9" a="1"/>
  <c r="W69" i="9" a="1"/>
  <c r="H69" i="9" a="1"/>
  <c r="H24" i="9" a="1"/>
  <c r="W24" i="9" a="1"/>
  <c r="W191" i="9" a="1"/>
  <c r="H191" i="9" a="1"/>
  <c r="H237" i="9" a="1"/>
  <c r="W237" i="9" a="1"/>
  <c r="W103" i="9" a="1"/>
  <c r="H103" i="9" a="1"/>
  <c r="H277" i="9" a="1"/>
  <c r="W277" i="9" a="1"/>
  <c r="H259" i="9" a="1"/>
  <c r="W259" i="9" a="1"/>
  <c r="H100" i="9" a="1"/>
  <c r="W100" i="9" a="1"/>
  <c r="H230" i="9" a="1"/>
  <c r="I230" i="9" s="1"/>
  <c r="N230" i="9" s="1"/>
  <c r="S230" i="9" s="1"/>
  <c r="W230" i="9" a="1"/>
  <c r="W136" i="9" a="1"/>
  <c r="H136" i="9" a="1"/>
  <c r="I136" i="9" s="1"/>
  <c r="N136" i="9" s="1"/>
  <c r="S136" i="9" s="1"/>
  <c r="H141" i="9" a="1"/>
  <c r="I141" i="9" s="1"/>
  <c r="N141" i="9" s="1"/>
  <c r="S141" i="9" s="1"/>
  <c r="W141" i="9" a="1"/>
  <c r="H72" i="9" a="1"/>
  <c r="W72" i="9" a="1"/>
  <c r="H212" i="9" a="1"/>
  <c r="W212" i="9" a="1"/>
  <c r="W210" i="9" a="1"/>
  <c r="H210" i="9" a="1"/>
  <c r="W101" i="9" a="1"/>
  <c r="H101" i="9" a="1"/>
  <c r="W142" i="9" a="1"/>
  <c r="H142" i="9" a="1"/>
  <c r="H260" i="9" a="1"/>
  <c r="W260" i="9" a="1"/>
  <c r="H74" i="9" a="1"/>
  <c r="W74" i="9" a="1"/>
  <c r="W53" i="9" a="1"/>
  <c r="H53" i="9" a="1"/>
  <c r="I53" i="9" s="1"/>
  <c r="N53" i="9" s="1"/>
  <c r="S53" i="9" s="1"/>
  <c r="W222" i="9" a="1"/>
  <c r="H222" i="9" a="1"/>
  <c r="H246" i="9" a="1"/>
  <c r="W246" i="9" a="1"/>
  <c r="H50" i="9" a="1"/>
  <c r="W50" i="9" a="1"/>
  <c r="W94" i="9" a="1"/>
  <c r="H94" i="9" a="1"/>
  <c r="H52" i="9" a="1"/>
  <c r="I52" i="9" s="1"/>
  <c r="N52" i="9" s="1"/>
  <c r="S52" i="9" s="1"/>
  <c r="W52" i="9" a="1"/>
  <c r="H123" i="9" a="1"/>
  <c r="W123" i="9" a="1"/>
  <c r="W41" i="9" a="1"/>
  <c r="H41" i="9" a="1"/>
  <c r="H185" i="9" a="1"/>
  <c r="W185" i="9" a="1"/>
  <c r="W272" i="9" a="1"/>
  <c r="H272" i="9" a="1"/>
  <c r="W216" i="9" a="1"/>
  <c r="H216" i="9" a="1"/>
  <c r="H285" i="9" a="1"/>
  <c r="W285" i="9" a="1"/>
  <c r="H252" i="9" a="1"/>
  <c r="W252" i="9" a="1"/>
  <c r="W36" i="9" a="1"/>
  <c r="H36" i="9" a="1"/>
  <c r="H99" i="9" a="1"/>
  <c r="I99" i="9" s="1"/>
  <c r="N99" i="9" s="1"/>
  <c r="S99" i="9" s="1"/>
  <c r="W99" i="9" a="1"/>
  <c r="H55" i="9" a="1"/>
  <c r="W55" i="9" a="1"/>
  <c r="W106" i="9" a="1"/>
  <c r="H106" i="9" a="1"/>
  <c r="W84" i="9" a="1"/>
  <c r="H84" i="9" a="1"/>
  <c r="W120" i="9" a="1"/>
  <c r="H120" i="9" a="1"/>
  <c r="W187" i="9" a="1"/>
  <c r="H187" i="9" a="1"/>
  <c r="H70" i="9" a="1"/>
  <c r="W70" i="9" a="1"/>
  <c r="H261" i="9" a="1"/>
  <c r="W261" i="9" a="1"/>
  <c r="H167" i="9" a="1"/>
  <c r="I167" i="9" s="1"/>
  <c r="N167" i="9" s="1"/>
  <c r="S167" i="9" s="1"/>
  <c r="W167" i="9" a="1"/>
  <c r="W253" i="9" a="1"/>
  <c r="H253" i="9" a="1"/>
  <c r="H231" i="9" a="1"/>
  <c r="W231" i="9" a="1"/>
  <c r="W34" i="9" a="1"/>
  <c r="H34" i="9" a="1"/>
  <c r="I34" i="9" s="1"/>
  <c r="N34" i="9" s="1"/>
  <c r="S34" i="9" s="1"/>
  <c r="H297" i="9" a="1"/>
  <c r="W297" i="9" a="1"/>
  <c r="W148" i="9" a="1"/>
  <c r="H148" i="9" a="1"/>
  <c r="H85" i="9" a="1"/>
  <c r="W85" i="9" a="1"/>
  <c r="H226" i="9" a="1"/>
  <c r="W226" i="9" a="1"/>
  <c r="H23" i="9" a="1"/>
  <c r="W23" i="9" a="1"/>
  <c r="H66" i="9" a="1"/>
  <c r="W66" i="9" a="1"/>
  <c r="H267" i="9" a="1"/>
  <c r="W267" i="9" a="1"/>
  <c r="W128" i="9" a="1"/>
  <c r="H89" i="9" a="1"/>
  <c r="W89" i="9" a="1"/>
  <c r="W46" i="9" a="1"/>
  <c r="H46" i="9" a="1"/>
  <c r="W63" i="9" a="1"/>
  <c r="H63" i="9" a="1"/>
  <c r="I63" i="9" s="1"/>
  <c r="N63" i="9" s="1"/>
  <c r="S63" i="9" s="1"/>
  <c r="W28" i="9" a="1"/>
  <c r="H28" i="9" a="1"/>
  <c r="W30" i="9" a="1"/>
  <c r="H30" i="9" a="1"/>
  <c r="W121" i="9" a="1"/>
  <c r="H121" i="9" a="1"/>
  <c r="H86" i="9" a="1"/>
  <c r="W86" i="9" a="1"/>
  <c r="H160" i="9" a="1"/>
  <c r="W160" i="9" a="1"/>
  <c r="Y42" i="9"/>
  <c r="H44" i="9" a="1"/>
  <c r="W44" i="9" a="1"/>
  <c r="H51" i="9" a="1"/>
  <c r="W51" i="9" a="1"/>
  <c r="H112" i="9" a="1"/>
  <c r="W112" i="9" a="1"/>
  <c r="Z42" i="9" l="1"/>
  <c r="AE42" i="9" s="1"/>
  <c r="X42" i="9"/>
  <c r="J42" i="9"/>
  <c r="O42" i="9" s="1"/>
  <c r="T42" i="9" s="1"/>
  <c r="I42" i="9"/>
  <c r="N42" i="9" s="1"/>
  <c r="S42" i="9" s="1"/>
  <c r="K42" i="9"/>
  <c r="P42" i="9" s="1"/>
  <c r="U42" i="9" s="1"/>
  <c r="W250" i="9"/>
  <c r="J218" i="9"/>
  <c r="O218" i="9" s="1"/>
  <c r="T218" i="9" s="1"/>
  <c r="X250" i="9"/>
  <c r="AH250" i="9" s="1"/>
  <c r="I218" i="9"/>
  <c r="N218" i="9" s="1"/>
  <c r="S218" i="9" s="1"/>
  <c r="K218" i="9"/>
  <c r="P218" i="9" s="1"/>
  <c r="U218" i="9" s="1"/>
  <c r="Z250" i="9"/>
  <c r="AE250" i="9" s="1"/>
  <c r="Z218" i="9"/>
  <c r="AJ218" i="9" s="1"/>
  <c r="Y218" i="9"/>
  <c r="AI218" i="9" s="1"/>
  <c r="W218" i="9"/>
  <c r="AB218" i="9" s="1"/>
  <c r="H148" i="9"/>
  <c r="M148" i="9" s="1"/>
  <c r="R148" i="9" s="1"/>
  <c r="K148" i="9"/>
  <c r="P148" i="9" s="1"/>
  <c r="U148" i="9" s="1"/>
  <c r="J148" i="9"/>
  <c r="O148" i="9" s="1"/>
  <c r="T148" i="9" s="1"/>
  <c r="Y285" i="9"/>
  <c r="X285" i="9"/>
  <c r="W285" i="9"/>
  <c r="Z285" i="9"/>
  <c r="J210" i="9"/>
  <c r="O210" i="9" s="1"/>
  <c r="T210" i="9" s="1"/>
  <c r="H210" i="9"/>
  <c r="M210" i="9" s="1"/>
  <c r="R210" i="9" s="1"/>
  <c r="K210" i="9"/>
  <c r="P210" i="9" s="1"/>
  <c r="U210" i="9" s="1"/>
  <c r="X115" i="9"/>
  <c r="W115" i="9"/>
  <c r="Y115" i="9"/>
  <c r="Z115" i="9"/>
  <c r="K143" i="9"/>
  <c r="P143" i="9" s="1"/>
  <c r="U143" i="9" s="1"/>
  <c r="H143" i="9"/>
  <c r="M143" i="9" s="1"/>
  <c r="R143" i="9" s="1"/>
  <c r="J143" i="9"/>
  <c r="O143" i="9" s="1"/>
  <c r="T143" i="9" s="1"/>
  <c r="X164" i="9"/>
  <c r="Z164" i="9"/>
  <c r="W164" i="9"/>
  <c r="Y164" i="9"/>
  <c r="Y49" i="9"/>
  <c r="X49" i="9"/>
  <c r="W49" i="9"/>
  <c r="Z49" i="9"/>
  <c r="K95" i="9"/>
  <c r="P95" i="9" s="1"/>
  <c r="U95" i="9" s="1"/>
  <c r="J95" i="9"/>
  <c r="O95" i="9" s="1"/>
  <c r="T95" i="9" s="1"/>
  <c r="H95" i="9"/>
  <c r="M95" i="9" s="1"/>
  <c r="R95" i="9" s="1"/>
  <c r="Y214" i="9"/>
  <c r="Z214" i="9"/>
  <c r="X214" i="9"/>
  <c r="W214" i="9"/>
  <c r="Z80" i="9"/>
  <c r="W80" i="9"/>
  <c r="X80" i="9"/>
  <c r="Y80" i="9"/>
  <c r="K276" i="9"/>
  <c r="P276" i="9" s="1"/>
  <c r="U276" i="9" s="1"/>
  <c r="I276" i="9"/>
  <c r="N276" i="9" s="1"/>
  <c r="S276" i="9" s="1"/>
  <c r="H276" i="9"/>
  <c r="M276" i="9" s="1"/>
  <c r="R276" i="9" s="1"/>
  <c r="J276" i="9"/>
  <c r="O276" i="9" s="1"/>
  <c r="T276" i="9" s="1"/>
  <c r="H243" i="9"/>
  <c r="M243" i="9" s="1"/>
  <c r="R243" i="9" s="1"/>
  <c r="I243" i="9"/>
  <c r="N243" i="9" s="1"/>
  <c r="S243" i="9" s="1"/>
  <c r="K243" i="9"/>
  <c r="P243" i="9" s="1"/>
  <c r="U243" i="9" s="1"/>
  <c r="J243" i="9"/>
  <c r="O243" i="9" s="1"/>
  <c r="T243" i="9" s="1"/>
  <c r="I166" i="9"/>
  <c r="N166" i="9" s="1"/>
  <c r="S166" i="9" s="1"/>
  <c r="J166" i="9"/>
  <c r="O166" i="9" s="1"/>
  <c r="T166" i="9" s="1"/>
  <c r="H166" i="9"/>
  <c r="M166" i="9" s="1"/>
  <c r="R166" i="9" s="1"/>
  <c r="K166" i="9"/>
  <c r="P166" i="9" s="1"/>
  <c r="U166" i="9" s="1"/>
  <c r="K271" i="9"/>
  <c r="P271" i="9" s="1"/>
  <c r="U271" i="9" s="1"/>
  <c r="J271" i="9"/>
  <c r="O271" i="9" s="1"/>
  <c r="T271" i="9" s="1"/>
  <c r="H271" i="9"/>
  <c r="M271" i="9" s="1"/>
  <c r="R271" i="9" s="1"/>
  <c r="W305" i="9"/>
  <c r="Y305" i="9"/>
  <c r="Z305" i="9"/>
  <c r="X305" i="9"/>
  <c r="H113" i="9"/>
  <c r="M113" i="9" s="1"/>
  <c r="R113" i="9" s="1"/>
  <c r="J113" i="9"/>
  <c r="O113" i="9" s="1"/>
  <c r="T113" i="9" s="1"/>
  <c r="K113" i="9"/>
  <c r="P113" i="9" s="1"/>
  <c r="U113" i="9" s="1"/>
  <c r="X104" i="9"/>
  <c r="Z104" i="9"/>
  <c r="W104" i="9"/>
  <c r="Y104" i="9"/>
  <c r="J146" i="9"/>
  <c r="O146" i="9" s="1"/>
  <c r="T146" i="9" s="1"/>
  <c r="I146" i="9"/>
  <c r="N146" i="9" s="1"/>
  <c r="S146" i="9" s="1"/>
  <c r="K146" i="9"/>
  <c r="P146" i="9" s="1"/>
  <c r="U146" i="9" s="1"/>
  <c r="H146" i="9"/>
  <c r="M146" i="9" s="1"/>
  <c r="R146" i="9" s="1"/>
  <c r="X96" i="9"/>
  <c r="Y96" i="9"/>
  <c r="Z96" i="9"/>
  <c r="W96" i="9"/>
  <c r="K66" i="9"/>
  <c r="P66" i="9" s="1"/>
  <c r="U66" i="9" s="1"/>
  <c r="J66" i="9"/>
  <c r="O66" i="9" s="1"/>
  <c r="T66" i="9" s="1"/>
  <c r="H66" i="9"/>
  <c r="M66" i="9" s="1"/>
  <c r="R66" i="9" s="1"/>
  <c r="I66" i="9"/>
  <c r="N66" i="9" s="1"/>
  <c r="S66" i="9" s="1"/>
  <c r="Y187" i="9"/>
  <c r="Z187" i="9"/>
  <c r="W187" i="9"/>
  <c r="X187" i="9"/>
  <c r="Z41" i="9"/>
  <c r="Y41" i="9"/>
  <c r="X41" i="9"/>
  <c r="W41" i="9"/>
  <c r="Y136" i="9"/>
  <c r="X136" i="9"/>
  <c r="W136" i="9"/>
  <c r="Z136" i="9"/>
  <c r="K169" i="9"/>
  <c r="P169" i="9" s="1"/>
  <c r="U169" i="9" s="1"/>
  <c r="J169" i="9"/>
  <c r="O169" i="9" s="1"/>
  <c r="T169" i="9" s="1"/>
  <c r="I169" i="9"/>
  <c r="N169" i="9" s="1"/>
  <c r="S169" i="9" s="1"/>
  <c r="H169" i="9"/>
  <c r="M169" i="9" s="1"/>
  <c r="R169" i="9" s="1"/>
  <c r="K203" i="9"/>
  <c r="P203" i="9" s="1"/>
  <c r="U203" i="9" s="1"/>
  <c r="H203" i="9"/>
  <c r="M203" i="9" s="1"/>
  <c r="R203" i="9" s="1"/>
  <c r="I203" i="9"/>
  <c r="N203" i="9" s="1"/>
  <c r="S203" i="9" s="1"/>
  <c r="J203" i="9"/>
  <c r="O203" i="9" s="1"/>
  <c r="T203" i="9" s="1"/>
  <c r="K189" i="9"/>
  <c r="P189" i="9" s="1"/>
  <c r="U189" i="9" s="1"/>
  <c r="H189" i="9"/>
  <c r="M189" i="9" s="1"/>
  <c r="R189" i="9" s="1"/>
  <c r="J189" i="9"/>
  <c r="O189" i="9" s="1"/>
  <c r="T189" i="9" s="1"/>
  <c r="I189" i="9"/>
  <c r="N189" i="9" s="1"/>
  <c r="S189" i="9" s="1"/>
  <c r="H249" i="9"/>
  <c r="M249" i="9" s="1"/>
  <c r="R249" i="9" s="1"/>
  <c r="K249" i="9"/>
  <c r="P249" i="9" s="1"/>
  <c r="U249" i="9" s="1"/>
  <c r="J249" i="9"/>
  <c r="O249" i="9" s="1"/>
  <c r="T249" i="9" s="1"/>
  <c r="W75" i="9"/>
  <c r="Y75" i="9"/>
  <c r="Z75" i="9"/>
  <c r="X75" i="9"/>
  <c r="I257" i="9"/>
  <c r="N257" i="9" s="1"/>
  <c r="S257" i="9" s="1"/>
  <c r="K257" i="9"/>
  <c r="P257" i="9" s="1"/>
  <c r="U257" i="9" s="1"/>
  <c r="H257" i="9"/>
  <c r="M257" i="9" s="1"/>
  <c r="R257" i="9" s="1"/>
  <c r="J257" i="9"/>
  <c r="O257" i="9" s="1"/>
  <c r="T257" i="9" s="1"/>
  <c r="W299" i="9"/>
  <c r="Y299" i="9"/>
  <c r="Z299" i="9"/>
  <c r="X299" i="9"/>
  <c r="H172" i="9"/>
  <c r="M172" i="9" s="1"/>
  <c r="R172" i="9" s="1"/>
  <c r="I172" i="9"/>
  <c r="N172" i="9" s="1"/>
  <c r="S172" i="9" s="1"/>
  <c r="J172" i="9"/>
  <c r="O172" i="9" s="1"/>
  <c r="T172" i="9" s="1"/>
  <c r="K172" i="9"/>
  <c r="P172" i="9" s="1"/>
  <c r="U172" i="9" s="1"/>
  <c r="J133" i="9"/>
  <c r="O133" i="9" s="1"/>
  <c r="T133" i="9" s="1"/>
  <c r="H133" i="9"/>
  <c r="M133" i="9" s="1"/>
  <c r="R133" i="9" s="1"/>
  <c r="K133" i="9"/>
  <c r="P133" i="9" s="1"/>
  <c r="U133" i="9" s="1"/>
  <c r="I133" i="9"/>
  <c r="N133" i="9" s="1"/>
  <c r="S133" i="9" s="1"/>
  <c r="W192" i="9"/>
  <c r="Y192" i="9"/>
  <c r="X192" i="9"/>
  <c r="Z192" i="9"/>
  <c r="W134" i="9"/>
  <c r="Z134" i="9"/>
  <c r="Y134" i="9"/>
  <c r="X134" i="9"/>
  <c r="H152" i="9"/>
  <c r="M152" i="9" s="1"/>
  <c r="R152" i="9" s="1"/>
  <c r="I152" i="9"/>
  <c r="N152" i="9" s="1"/>
  <c r="S152" i="9" s="1"/>
  <c r="K152" i="9"/>
  <c r="P152" i="9" s="1"/>
  <c r="U152" i="9" s="1"/>
  <c r="J152" i="9"/>
  <c r="O152" i="9" s="1"/>
  <c r="T152" i="9" s="1"/>
  <c r="K158" i="9"/>
  <c r="P158" i="9" s="1"/>
  <c r="U158" i="9" s="1"/>
  <c r="H158" i="9"/>
  <c r="M158" i="9" s="1"/>
  <c r="R158" i="9" s="1"/>
  <c r="I158" i="9"/>
  <c r="N158" i="9" s="1"/>
  <c r="S158" i="9" s="1"/>
  <c r="J158" i="9"/>
  <c r="O158" i="9" s="1"/>
  <c r="T158" i="9" s="1"/>
  <c r="Y208" i="9"/>
  <c r="X208" i="9"/>
  <c r="Z208" i="9"/>
  <c r="W208" i="9"/>
  <c r="I199" i="9"/>
  <c r="N199" i="9" s="1"/>
  <c r="S199" i="9" s="1"/>
  <c r="J199" i="9"/>
  <c r="O199" i="9" s="1"/>
  <c r="T199" i="9" s="1"/>
  <c r="H199" i="9"/>
  <c r="M199" i="9" s="1"/>
  <c r="R199" i="9" s="1"/>
  <c r="K199" i="9"/>
  <c r="P199" i="9" s="1"/>
  <c r="U199" i="9" s="1"/>
  <c r="K204" i="9"/>
  <c r="P204" i="9" s="1"/>
  <c r="U204" i="9" s="1"/>
  <c r="I204" i="9"/>
  <c r="N204" i="9" s="1"/>
  <c r="S204" i="9" s="1"/>
  <c r="H204" i="9"/>
  <c r="M204" i="9" s="1"/>
  <c r="R204" i="9" s="1"/>
  <c r="J204" i="9"/>
  <c r="O204" i="9" s="1"/>
  <c r="T204" i="9" s="1"/>
  <c r="W167" i="9"/>
  <c r="Y167" i="9"/>
  <c r="X167" i="9"/>
  <c r="Z167" i="9"/>
  <c r="K216" i="9"/>
  <c r="P216" i="9" s="1"/>
  <c r="U216" i="9" s="1"/>
  <c r="H216" i="9"/>
  <c r="M216" i="9" s="1"/>
  <c r="R216" i="9" s="1"/>
  <c r="J216" i="9"/>
  <c r="O216" i="9" s="1"/>
  <c r="T216" i="9" s="1"/>
  <c r="Y212" i="9"/>
  <c r="Z212" i="9"/>
  <c r="W212" i="9"/>
  <c r="X212" i="9"/>
  <c r="J29" i="9"/>
  <c r="O29" i="9" s="1"/>
  <c r="T29" i="9" s="1"/>
  <c r="H29" i="9"/>
  <c r="M29" i="9" s="1"/>
  <c r="R29" i="9" s="1"/>
  <c r="K29" i="9"/>
  <c r="P29" i="9" s="1"/>
  <c r="U29" i="9" s="1"/>
  <c r="K240" i="9"/>
  <c r="P240" i="9" s="1"/>
  <c r="U240" i="9" s="1"/>
  <c r="H240" i="9"/>
  <c r="M240" i="9" s="1"/>
  <c r="R240" i="9" s="1"/>
  <c r="J240" i="9"/>
  <c r="O240" i="9" s="1"/>
  <c r="T240" i="9" s="1"/>
  <c r="I240" i="9"/>
  <c r="N240" i="9" s="1"/>
  <c r="S240" i="9" s="1"/>
  <c r="W129" i="9"/>
  <c r="Z129" i="9"/>
  <c r="Y129" i="9"/>
  <c r="X129" i="9"/>
  <c r="W117" i="9"/>
  <c r="X117" i="9"/>
  <c r="Z117" i="9"/>
  <c r="Y117" i="9"/>
  <c r="J179" i="9"/>
  <c r="O179" i="9" s="1"/>
  <c r="T179" i="9" s="1"/>
  <c r="H179" i="9"/>
  <c r="M179" i="9" s="1"/>
  <c r="R179" i="9" s="1"/>
  <c r="K179" i="9"/>
  <c r="P179" i="9" s="1"/>
  <c r="U179" i="9" s="1"/>
  <c r="I179" i="9"/>
  <c r="N179" i="9" s="1"/>
  <c r="S179" i="9" s="1"/>
  <c r="W73" i="9"/>
  <c r="Y73" i="9"/>
  <c r="X73" i="9"/>
  <c r="Z73" i="9"/>
  <c r="W303" i="9"/>
  <c r="Z303" i="9"/>
  <c r="X303" i="9"/>
  <c r="Y303" i="9"/>
  <c r="J265" i="9"/>
  <c r="O265" i="9" s="1"/>
  <c r="T265" i="9" s="1"/>
  <c r="H265" i="9"/>
  <c r="M265" i="9" s="1"/>
  <c r="R265" i="9" s="1"/>
  <c r="I265" i="9"/>
  <c r="N265" i="9" s="1"/>
  <c r="S265" i="9" s="1"/>
  <c r="K265" i="9"/>
  <c r="P265" i="9" s="1"/>
  <c r="U265" i="9" s="1"/>
  <c r="W249" i="9"/>
  <c r="X249" i="9"/>
  <c r="Y249" i="9"/>
  <c r="Z249" i="9"/>
  <c r="W114" i="9"/>
  <c r="Z114" i="9"/>
  <c r="Y114" i="9"/>
  <c r="X114" i="9"/>
  <c r="Y224" i="9"/>
  <c r="Z224" i="9"/>
  <c r="X224" i="9"/>
  <c r="W224" i="9"/>
  <c r="W205" i="9"/>
  <c r="Y205" i="9"/>
  <c r="Z205" i="9"/>
  <c r="X205" i="9"/>
  <c r="K75" i="9"/>
  <c r="P75" i="9" s="1"/>
  <c r="U75" i="9" s="1"/>
  <c r="I75" i="9"/>
  <c r="N75" i="9" s="1"/>
  <c r="S75" i="9" s="1"/>
  <c r="J75" i="9"/>
  <c r="O75" i="9" s="1"/>
  <c r="T75" i="9" s="1"/>
  <c r="H75" i="9"/>
  <c r="M75" i="9" s="1"/>
  <c r="R75" i="9" s="1"/>
  <c r="Y147" i="9"/>
  <c r="W147" i="9"/>
  <c r="Z147" i="9"/>
  <c r="X147" i="9"/>
  <c r="H283" i="9"/>
  <c r="M283" i="9" s="1"/>
  <c r="R283" i="9" s="1"/>
  <c r="I283" i="9"/>
  <c r="N283" i="9" s="1"/>
  <c r="S283" i="9" s="1"/>
  <c r="J283" i="9"/>
  <c r="O283" i="9" s="1"/>
  <c r="T283" i="9" s="1"/>
  <c r="K283" i="9"/>
  <c r="P283" i="9" s="1"/>
  <c r="U283" i="9" s="1"/>
  <c r="X25" i="9"/>
  <c r="Y25" i="9"/>
  <c r="W25" i="9"/>
  <c r="Z25" i="9"/>
  <c r="Y257" i="9"/>
  <c r="W257" i="9"/>
  <c r="Z257" i="9"/>
  <c r="X257" i="9"/>
  <c r="Z251" i="9"/>
  <c r="X251" i="9"/>
  <c r="W251" i="9"/>
  <c r="Y251" i="9"/>
  <c r="Y286" i="9"/>
  <c r="W286" i="9"/>
  <c r="X286" i="9"/>
  <c r="Z286" i="9"/>
  <c r="J298" i="9"/>
  <c r="O298" i="9" s="1"/>
  <c r="T298" i="9" s="1"/>
  <c r="K298" i="9"/>
  <c r="P298" i="9" s="1"/>
  <c r="U298" i="9" s="1"/>
  <c r="I298" i="9"/>
  <c r="N298" i="9" s="1"/>
  <c r="S298" i="9" s="1"/>
  <c r="H298" i="9"/>
  <c r="M298" i="9" s="1"/>
  <c r="R298" i="9" s="1"/>
  <c r="I299" i="9"/>
  <c r="N299" i="9" s="1"/>
  <c r="S299" i="9" s="1"/>
  <c r="H299" i="9"/>
  <c r="M299" i="9" s="1"/>
  <c r="R299" i="9" s="1"/>
  <c r="J299" i="9"/>
  <c r="O299" i="9" s="1"/>
  <c r="T299" i="9" s="1"/>
  <c r="K299" i="9"/>
  <c r="P299" i="9" s="1"/>
  <c r="U299" i="9" s="1"/>
  <c r="Y195" i="9"/>
  <c r="W195" i="9"/>
  <c r="X195" i="9"/>
  <c r="Z195" i="9"/>
  <c r="Y172" i="9"/>
  <c r="Z172" i="9"/>
  <c r="W172" i="9"/>
  <c r="X172" i="9"/>
  <c r="X105" i="9"/>
  <c r="Z105" i="9"/>
  <c r="Y105" i="9"/>
  <c r="W105" i="9"/>
  <c r="X64" i="9"/>
  <c r="Y64" i="9"/>
  <c r="W64" i="9"/>
  <c r="Z64" i="9"/>
  <c r="Z127" i="9"/>
  <c r="X127" i="9"/>
  <c r="W127" i="9"/>
  <c r="Y127" i="9"/>
  <c r="X133" i="9"/>
  <c r="Y133" i="9"/>
  <c r="W133" i="9"/>
  <c r="Z133" i="9"/>
  <c r="K78" i="9"/>
  <c r="P78" i="9" s="1"/>
  <c r="U78" i="9" s="1"/>
  <c r="J78" i="9"/>
  <c r="O78" i="9" s="1"/>
  <c r="T78" i="9" s="1"/>
  <c r="H78" i="9"/>
  <c r="M78" i="9" s="1"/>
  <c r="R78" i="9" s="1"/>
  <c r="K153" i="9"/>
  <c r="P153" i="9" s="1"/>
  <c r="U153" i="9" s="1"/>
  <c r="H153" i="9"/>
  <c r="M153" i="9" s="1"/>
  <c r="R153" i="9" s="1"/>
  <c r="I153" i="9"/>
  <c r="N153" i="9" s="1"/>
  <c r="S153" i="9" s="1"/>
  <c r="J153" i="9"/>
  <c r="O153" i="9" s="1"/>
  <c r="T153" i="9" s="1"/>
  <c r="H192" i="9"/>
  <c r="M192" i="9" s="1"/>
  <c r="R192" i="9" s="1"/>
  <c r="K192" i="9"/>
  <c r="P192" i="9" s="1"/>
  <c r="U192" i="9" s="1"/>
  <c r="J192" i="9"/>
  <c r="O192" i="9" s="1"/>
  <c r="T192" i="9" s="1"/>
  <c r="I192" i="9"/>
  <c r="N192" i="9" s="1"/>
  <c r="S192" i="9" s="1"/>
  <c r="J58" i="9"/>
  <c r="O58" i="9" s="1"/>
  <c r="T58" i="9" s="1"/>
  <c r="H58" i="9"/>
  <c r="M58" i="9" s="1"/>
  <c r="R58" i="9" s="1"/>
  <c r="K58" i="9"/>
  <c r="P58" i="9" s="1"/>
  <c r="U58" i="9" s="1"/>
  <c r="K26" i="9"/>
  <c r="P26" i="9" s="1"/>
  <c r="U26" i="9" s="1"/>
  <c r="J26" i="9"/>
  <c r="O26" i="9" s="1"/>
  <c r="T26" i="9" s="1"/>
  <c r="I26" i="9"/>
  <c r="N26" i="9" s="1"/>
  <c r="S26" i="9" s="1"/>
  <c r="H26" i="9"/>
  <c r="M26" i="9" s="1"/>
  <c r="R26" i="9" s="1"/>
  <c r="K242" i="9"/>
  <c r="P242" i="9" s="1"/>
  <c r="U242" i="9" s="1"/>
  <c r="J242" i="9"/>
  <c r="O242" i="9" s="1"/>
  <c r="T242" i="9" s="1"/>
  <c r="I242" i="9"/>
  <c r="N242" i="9" s="1"/>
  <c r="S242" i="9" s="1"/>
  <c r="H242" i="9"/>
  <c r="M242" i="9" s="1"/>
  <c r="R242" i="9" s="1"/>
  <c r="H134" i="9"/>
  <c r="M134" i="9" s="1"/>
  <c r="R134" i="9" s="1"/>
  <c r="K134" i="9"/>
  <c r="P134" i="9" s="1"/>
  <c r="U134" i="9" s="1"/>
  <c r="J134" i="9"/>
  <c r="O134" i="9" s="1"/>
  <c r="T134" i="9" s="1"/>
  <c r="K274" i="9"/>
  <c r="P274" i="9" s="1"/>
  <c r="U274" i="9" s="1"/>
  <c r="H274" i="9"/>
  <c r="M274" i="9" s="1"/>
  <c r="R274" i="9" s="1"/>
  <c r="J274" i="9"/>
  <c r="O274" i="9" s="1"/>
  <c r="T274" i="9" s="1"/>
  <c r="I274" i="9"/>
  <c r="N274" i="9" s="1"/>
  <c r="S274" i="9" s="1"/>
  <c r="Y92" i="9"/>
  <c r="X92" i="9"/>
  <c r="W92" i="9"/>
  <c r="Z92" i="9"/>
  <c r="Y152" i="9"/>
  <c r="W152" i="9"/>
  <c r="X152" i="9"/>
  <c r="Z152" i="9"/>
  <c r="Z247" i="9"/>
  <c r="Y247" i="9"/>
  <c r="W247" i="9"/>
  <c r="X247" i="9"/>
  <c r="K228" i="9"/>
  <c r="P228" i="9" s="1"/>
  <c r="U228" i="9" s="1"/>
  <c r="I228" i="9"/>
  <c r="N228" i="9" s="1"/>
  <c r="S228" i="9" s="1"/>
  <c r="J228" i="9"/>
  <c r="O228" i="9" s="1"/>
  <c r="T228" i="9" s="1"/>
  <c r="H228" i="9"/>
  <c r="M228" i="9" s="1"/>
  <c r="R228" i="9" s="1"/>
  <c r="Z151" i="9"/>
  <c r="Y151" i="9"/>
  <c r="W151" i="9"/>
  <c r="X151" i="9"/>
  <c r="W158" i="9"/>
  <c r="Z158" i="9"/>
  <c r="X158" i="9"/>
  <c r="Y158" i="9"/>
  <c r="Y302" i="9"/>
  <c r="W302" i="9"/>
  <c r="Z302" i="9"/>
  <c r="X302" i="9"/>
  <c r="Z245" i="9"/>
  <c r="X245" i="9"/>
  <c r="Y245" i="9"/>
  <c r="W245" i="9"/>
  <c r="K31" i="9"/>
  <c r="P31" i="9" s="1"/>
  <c r="U31" i="9" s="1"/>
  <c r="I31" i="9"/>
  <c r="N31" i="9" s="1"/>
  <c r="S31" i="9" s="1"/>
  <c r="H31" i="9"/>
  <c r="M31" i="9" s="1"/>
  <c r="R31" i="9" s="1"/>
  <c r="J31" i="9"/>
  <c r="O31" i="9" s="1"/>
  <c r="T31" i="9" s="1"/>
  <c r="J208" i="9"/>
  <c r="O208" i="9" s="1"/>
  <c r="T208" i="9" s="1"/>
  <c r="I208" i="9"/>
  <c r="N208" i="9" s="1"/>
  <c r="S208" i="9" s="1"/>
  <c r="K208" i="9"/>
  <c r="P208" i="9" s="1"/>
  <c r="U208" i="9" s="1"/>
  <c r="H208" i="9"/>
  <c r="M208" i="9" s="1"/>
  <c r="R208" i="9" s="1"/>
  <c r="Y98" i="9"/>
  <c r="Z98" i="9"/>
  <c r="X98" i="9"/>
  <c r="W98" i="9"/>
  <c r="Z139" i="9"/>
  <c r="Y139" i="9"/>
  <c r="X139" i="9"/>
  <c r="W139" i="9"/>
  <c r="W199" i="9"/>
  <c r="X199" i="9"/>
  <c r="Z199" i="9"/>
  <c r="Y199" i="9"/>
  <c r="J196" i="9"/>
  <c r="O196" i="9" s="1"/>
  <c r="T196" i="9" s="1"/>
  <c r="I196" i="9"/>
  <c r="N196" i="9" s="1"/>
  <c r="S196" i="9" s="1"/>
  <c r="K196" i="9"/>
  <c r="P196" i="9" s="1"/>
  <c r="U196" i="9" s="1"/>
  <c r="H196" i="9"/>
  <c r="M196" i="9" s="1"/>
  <c r="R196" i="9" s="1"/>
  <c r="H306" i="9"/>
  <c r="M306" i="9" s="1"/>
  <c r="R306" i="9" s="1"/>
  <c r="K306" i="9"/>
  <c r="P306" i="9" s="1"/>
  <c r="U306" i="9" s="1"/>
  <c r="J306" i="9"/>
  <c r="O306" i="9" s="1"/>
  <c r="T306" i="9" s="1"/>
  <c r="I306" i="9"/>
  <c r="N306" i="9" s="1"/>
  <c r="S306" i="9" s="1"/>
  <c r="Y83" i="9"/>
  <c r="Z83" i="9"/>
  <c r="X83" i="9"/>
  <c r="W83" i="9"/>
  <c r="X32" i="9"/>
  <c r="W32" i="9"/>
  <c r="Z32" i="9"/>
  <c r="Y32" i="9"/>
  <c r="X97" i="9"/>
  <c r="W97" i="9"/>
  <c r="Y97" i="9"/>
  <c r="Z97" i="9"/>
  <c r="I134" i="9"/>
  <c r="N134" i="9" s="1"/>
  <c r="S134" i="9" s="1"/>
  <c r="I78" i="9"/>
  <c r="N78" i="9" s="1"/>
  <c r="S78" i="9" s="1"/>
  <c r="X89" i="9"/>
  <c r="W89" i="9"/>
  <c r="Z89" i="9"/>
  <c r="Y89" i="9"/>
  <c r="J23" i="9"/>
  <c r="O23" i="9" s="1"/>
  <c r="T23" i="9" s="1"/>
  <c r="I23" i="9"/>
  <c r="N23" i="9" s="1"/>
  <c r="S23" i="9" s="1"/>
  <c r="H23" i="9"/>
  <c r="M23" i="9" s="1"/>
  <c r="R23" i="9" s="1"/>
  <c r="K23" i="9"/>
  <c r="P23" i="9" s="1"/>
  <c r="U23" i="9" s="1"/>
  <c r="J297" i="9"/>
  <c r="O297" i="9" s="1"/>
  <c r="T297" i="9" s="1"/>
  <c r="H297" i="9"/>
  <c r="M297" i="9" s="1"/>
  <c r="R297" i="9" s="1"/>
  <c r="I297" i="9"/>
  <c r="N297" i="9" s="1"/>
  <c r="S297" i="9" s="1"/>
  <c r="K297" i="9"/>
  <c r="P297" i="9" s="1"/>
  <c r="U297" i="9" s="1"/>
  <c r="J167" i="9"/>
  <c r="O167" i="9" s="1"/>
  <c r="T167" i="9" s="1"/>
  <c r="H167" i="9"/>
  <c r="M167" i="9" s="1"/>
  <c r="R167" i="9" s="1"/>
  <c r="K167" i="9"/>
  <c r="P167" i="9" s="1"/>
  <c r="U167" i="9" s="1"/>
  <c r="W120" i="9"/>
  <c r="X120" i="9"/>
  <c r="Z120" i="9"/>
  <c r="Y120" i="9"/>
  <c r="J99" i="9"/>
  <c r="O99" i="9" s="1"/>
  <c r="T99" i="9" s="1"/>
  <c r="K99" i="9"/>
  <c r="P99" i="9" s="1"/>
  <c r="U99" i="9" s="1"/>
  <c r="H99" i="9"/>
  <c r="M99" i="9" s="1"/>
  <c r="R99" i="9" s="1"/>
  <c r="Y216" i="9"/>
  <c r="W216" i="9"/>
  <c r="Z216" i="9"/>
  <c r="X216" i="9"/>
  <c r="H123" i="9"/>
  <c r="M123" i="9" s="1"/>
  <c r="R123" i="9" s="1"/>
  <c r="K123" i="9"/>
  <c r="P123" i="9" s="1"/>
  <c r="U123" i="9" s="1"/>
  <c r="J123" i="9"/>
  <c r="O123" i="9" s="1"/>
  <c r="T123" i="9" s="1"/>
  <c r="I123" i="9"/>
  <c r="N123" i="9" s="1"/>
  <c r="S123" i="9" s="1"/>
  <c r="I246" i="9"/>
  <c r="N246" i="9" s="1"/>
  <c r="S246" i="9" s="1"/>
  <c r="K246" i="9"/>
  <c r="P246" i="9" s="1"/>
  <c r="U246" i="9" s="1"/>
  <c r="J246" i="9"/>
  <c r="O246" i="9" s="1"/>
  <c r="T246" i="9" s="1"/>
  <c r="H246" i="9"/>
  <c r="M246" i="9" s="1"/>
  <c r="R246" i="9" s="1"/>
  <c r="H260" i="9"/>
  <c r="M260" i="9" s="1"/>
  <c r="R260" i="9" s="1"/>
  <c r="I260" i="9"/>
  <c r="N260" i="9" s="1"/>
  <c r="S260" i="9" s="1"/>
  <c r="K260" i="9"/>
  <c r="P260" i="9" s="1"/>
  <c r="U260" i="9" s="1"/>
  <c r="J260" i="9"/>
  <c r="O260" i="9" s="1"/>
  <c r="T260" i="9" s="1"/>
  <c r="H212" i="9"/>
  <c r="M212" i="9" s="1"/>
  <c r="R212" i="9" s="1"/>
  <c r="I212" i="9"/>
  <c r="N212" i="9" s="1"/>
  <c r="S212" i="9" s="1"/>
  <c r="J212" i="9"/>
  <c r="O212" i="9" s="1"/>
  <c r="T212" i="9" s="1"/>
  <c r="K212" i="9"/>
  <c r="P212" i="9" s="1"/>
  <c r="U212" i="9" s="1"/>
  <c r="J230" i="9"/>
  <c r="O230" i="9" s="1"/>
  <c r="T230" i="9" s="1"/>
  <c r="K230" i="9"/>
  <c r="P230" i="9" s="1"/>
  <c r="U230" i="9" s="1"/>
  <c r="H230" i="9"/>
  <c r="M230" i="9" s="1"/>
  <c r="R230" i="9" s="1"/>
  <c r="Z103" i="9"/>
  <c r="X103" i="9"/>
  <c r="Y103" i="9"/>
  <c r="W103" i="9"/>
  <c r="W69" i="9"/>
  <c r="X69" i="9"/>
  <c r="Y69" i="9"/>
  <c r="Z69" i="9"/>
  <c r="X29" i="9"/>
  <c r="Y29" i="9"/>
  <c r="Z29" i="9"/>
  <c r="W29" i="9"/>
  <c r="Y240" i="9"/>
  <c r="Z240" i="9"/>
  <c r="W240" i="9"/>
  <c r="X240" i="9"/>
  <c r="K129" i="9"/>
  <c r="P129" i="9" s="1"/>
  <c r="U129" i="9" s="1"/>
  <c r="H129" i="9"/>
  <c r="M129" i="9" s="1"/>
  <c r="R129" i="9" s="1"/>
  <c r="J129" i="9"/>
  <c r="O129" i="9" s="1"/>
  <c r="T129" i="9" s="1"/>
  <c r="K117" i="9"/>
  <c r="P117" i="9" s="1"/>
  <c r="U117" i="9" s="1"/>
  <c r="H117" i="9"/>
  <c r="M117" i="9" s="1"/>
  <c r="R117" i="9" s="1"/>
  <c r="J117" i="9"/>
  <c r="O117" i="9" s="1"/>
  <c r="T117" i="9" s="1"/>
  <c r="W179" i="9"/>
  <c r="Z179" i="9"/>
  <c r="Y179" i="9"/>
  <c r="X179" i="9"/>
  <c r="I182" i="9"/>
  <c r="N182" i="9" s="1"/>
  <c r="S182" i="9" s="1"/>
  <c r="J182" i="9"/>
  <c r="O182" i="9" s="1"/>
  <c r="T182" i="9" s="1"/>
  <c r="K182" i="9"/>
  <c r="P182" i="9" s="1"/>
  <c r="U182" i="9" s="1"/>
  <c r="H182" i="9"/>
  <c r="M182" i="9" s="1"/>
  <c r="R182" i="9" s="1"/>
  <c r="J35" i="9"/>
  <c r="O35" i="9" s="1"/>
  <c r="T35" i="9" s="1"/>
  <c r="H35" i="9"/>
  <c r="M35" i="9" s="1"/>
  <c r="R35" i="9" s="1"/>
  <c r="I35" i="9"/>
  <c r="N35" i="9" s="1"/>
  <c r="S35" i="9" s="1"/>
  <c r="K35" i="9"/>
  <c r="P35" i="9" s="1"/>
  <c r="U35" i="9" s="1"/>
  <c r="Y186" i="9"/>
  <c r="W186" i="9"/>
  <c r="X186" i="9"/>
  <c r="Z186" i="9"/>
  <c r="W223" i="9"/>
  <c r="Z223" i="9"/>
  <c r="Y223" i="9"/>
  <c r="X223" i="9"/>
  <c r="Z181" i="9"/>
  <c r="X181" i="9"/>
  <c r="Y181" i="9"/>
  <c r="W181" i="9"/>
  <c r="K91" i="9"/>
  <c r="P91" i="9" s="1"/>
  <c r="U91" i="9" s="1"/>
  <c r="H91" i="9"/>
  <c r="M91" i="9" s="1"/>
  <c r="R91" i="9" s="1"/>
  <c r="I91" i="9"/>
  <c r="N91" i="9" s="1"/>
  <c r="S91" i="9" s="1"/>
  <c r="J91" i="9"/>
  <c r="O91" i="9" s="1"/>
  <c r="T91" i="9" s="1"/>
  <c r="W270" i="9"/>
  <c r="X270" i="9"/>
  <c r="Y270" i="9"/>
  <c r="Z270" i="9"/>
  <c r="J221" i="9"/>
  <c r="O221" i="9" s="1"/>
  <c r="T221" i="9" s="1"/>
  <c r="K221" i="9"/>
  <c r="P221" i="9" s="1"/>
  <c r="U221" i="9" s="1"/>
  <c r="H221" i="9"/>
  <c r="M221" i="9" s="1"/>
  <c r="R221" i="9" s="1"/>
  <c r="I221" i="9"/>
  <c r="N221" i="9" s="1"/>
  <c r="S221" i="9" s="1"/>
  <c r="Y232" i="9"/>
  <c r="W232" i="9"/>
  <c r="X232" i="9"/>
  <c r="Z232" i="9"/>
  <c r="Z273" i="9"/>
  <c r="X273" i="9"/>
  <c r="Y273" i="9"/>
  <c r="W273" i="9"/>
  <c r="J268" i="9"/>
  <c r="O268" i="9" s="1"/>
  <c r="T268" i="9" s="1"/>
  <c r="I268" i="9"/>
  <c r="N268" i="9" s="1"/>
  <c r="S268" i="9" s="1"/>
  <c r="H268" i="9"/>
  <c r="M268" i="9" s="1"/>
  <c r="R268" i="9" s="1"/>
  <c r="K268" i="9"/>
  <c r="P268" i="9" s="1"/>
  <c r="U268" i="9" s="1"/>
  <c r="W155" i="9"/>
  <c r="Y155" i="9"/>
  <c r="X155" i="9"/>
  <c r="Z155" i="9"/>
  <c r="I175" i="9"/>
  <c r="N175" i="9" s="1"/>
  <c r="S175" i="9" s="1"/>
  <c r="K175" i="9"/>
  <c r="P175" i="9" s="1"/>
  <c r="U175" i="9" s="1"/>
  <c r="J175" i="9"/>
  <c r="O175" i="9" s="1"/>
  <c r="T175" i="9" s="1"/>
  <c r="H175" i="9"/>
  <c r="M175" i="9" s="1"/>
  <c r="R175" i="9" s="1"/>
  <c r="X301" i="9"/>
  <c r="W301" i="9"/>
  <c r="Z301" i="9"/>
  <c r="Y301" i="9"/>
  <c r="K279" i="9"/>
  <c r="P279" i="9" s="1"/>
  <c r="U279" i="9" s="1"/>
  <c r="J279" i="9"/>
  <c r="O279" i="9" s="1"/>
  <c r="T279" i="9" s="1"/>
  <c r="H279" i="9"/>
  <c r="M279" i="9" s="1"/>
  <c r="R279" i="9" s="1"/>
  <c r="I279" i="9"/>
  <c r="N279" i="9" s="1"/>
  <c r="S279" i="9" s="1"/>
  <c r="H156" i="9"/>
  <c r="M156" i="9" s="1"/>
  <c r="R156" i="9" s="1"/>
  <c r="J156" i="9"/>
  <c r="O156" i="9" s="1"/>
  <c r="T156" i="9" s="1"/>
  <c r="K156" i="9"/>
  <c r="P156" i="9" s="1"/>
  <c r="U156" i="9" s="1"/>
  <c r="I156" i="9"/>
  <c r="N156" i="9" s="1"/>
  <c r="S156" i="9" s="1"/>
  <c r="K82" i="9"/>
  <c r="P82" i="9" s="1"/>
  <c r="U82" i="9" s="1"/>
  <c r="I82" i="9"/>
  <c r="N82" i="9" s="1"/>
  <c r="S82" i="9" s="1"/>
  <c r="J82" i="9"/>
  <c r="O82" i="9" s="1"/>
  <c r="T82" i="9" s="1"/>
  <c r="H82" i="9"/>
  <c r="M82" i="9" s="1"/>
  <c r="R82" i="9" s="1"/>
  <c r="X33" i="9"/>
  <c r="Z33" i="9"/>
  <c r="W33" i="9"/>
  <c r="Y33" i="9"/>
  <c r="K168" i="9"/>
  <c r="P168" i="9" s="1"/>
  <c r="U168" i="9" s="1"/>
  <c r="J168" i="9"/>
  <c r="O168" i="9" s="1"/>
  <c r="T168" i="9" s="1"/>
  <c r="H168" i="9"/>
  <c r="M168" i="9" s="1"/>
  <c r="R168" i="9" s="1"/>
  <c r="I168" i="9"/>
  <c r="N168" i="9" s="1"/>
  <c r="S168" i="9" s="1"/>
  <c r="W183" i="9"/>
  <c r="X183" i="9"/>
  <c r="Y183" i="9"/>
  <c r="Z183" i="9"/>
  <c r="Y110" i="9"/>
  <c r="W110" i="9"/>
  <c r="X110" i="9"/>
  <c r="Z110" i="9"/>
  <c r="H60" i="9"/>
  <c r="M60" i="9" s="1"/>
  <c r="R60" i="9" s="1"/>
  <c r="K60" i="9"/>
  <c r="P60" i="9" s="1"/>
  <c r="U60" i="9" s="1"/>
  <c r="J60" i="9"/>
  <c r="O60" i="9" s="1"/>
  <c r="T60" i="9" s="1"/>
  <c r="I60" i="9"/>
  <c r="N60" i="9" s="1"/>
  <c r="S60" i="9" s="1"/>
  <c r="K256" i="9"/>
  <c r="P256" i="9" s="1"/>
  <c r="U256" i="9" s="1"/>
  <c r="J256" i="9"/>
  <c r="O256" i="9" s="1"/>
  <c r="T256" i="9" s="1"/>
  <c r="H256" i="9"/>
  <c r="M256" i="9" s="1"/>
  <c r="R256" i="9" s="1"/>
  <c r="I256" i="9"/>
  <c r="N256" i="9" s="1"/>
  <c r="S256" i="9" s="1"/>
  <c r="W138" i="9"/>
  <c r="Z138" i="9"/>
  <c r="X138" i="9"/>
  <c r="Y138" i="9"/>
  <c r="I233" i="9"/>
  <c r="N233" i="9" s="1"/>
  <c r="S233" i="9" s="1"/>
  <c r="K233" i="9"/>
  <c r="P233" i="9" s="1"/>
  <c r="U233" i="9" s="1"/>
  <c r="H233" i="9"/>
  <c r="M233" i="9" s="1"/>
  <c r="R233" i="9" s="1"/>
  <c r="J233" i="9"/>
  <c r="O233" i="9" s="1"/>
  <c r="T233" i="9" s="1"/>
  <c r="H292" i="9"/>
  <c r="M292" i="9" s="1"/>
  <c r="R292" i="9" s="1"/>
  <c r="K292" i="9"/>
  <c r="P292" i="9" s="1"/>
  <c r="U292" i="9" s="1"/>
  <c r="J292" i="9"/>
  <c r="O292" i="9" s="1"/>
  <c r="T292" i="9" s="1"/>
  <c r="I292" i="9"/>
  <c r="N292" i="9" s="1"/>
  <c r="S292" i="9" s="1"/>
  <c r="H40" i="9"/>
  <c r="M40" i="9" s="1"/>
  <c r="R40" i="9" s="1"/>
  <c r="J40" i="9"/>
  <c r="O40" i="9" s="1"/>
  <c r="T40" i="9" s="1"/>
  <c r="K40" i="9"/>
  <c r="P40" i="9" s="1"/>
  <c r="U40" i="9" s="1"/>
  <c r="I40" i="9"/>
  <c r="N40" i="9" s="1"/>
  <c r="S40" i="9" s="1"/>
  <c r="H258" i="9"/>
  <c r="M258" i="9" s="1"/>
  <c r="R258" i="9" s="1"/>
  <c r="I258" i="9"/>
  <c r="N258" i="9" s="1"/>
  <c r="S258" i="9" s="1"/>
  <c r="K258" i="9"/>
  <c r="P258" i="9" s="1"/>
  <c r="U258" i="9" s="1"/>
  <c r="J258" i="9"/>
  <c r="O258" i="9" s="1"/>
  <c r="T258" i="9" s="1"/>
  <c r="J236" i="9"/>
  <c r="O236" i="9" s="1"/>
  <c r="T236" i="9" s="1"/>
  <c r="I236" i="9"/>
  <c r="N236" i="9" s="1"/>
  <c r="S236" i="9" s="1"/>
  <c r="H236" i="9"/>
  <c r="M236" i="9" s="1"/>
  <c r="R236" i="9" s="1"/>
  <c r="K236" i="9"/>
  <c r="P236" i="9" s="1"/>
  <c r="U236" i="9" s="1"/>
  <c r="K171" i="9"/>
  <c r="P171" i="9" s="1"/>
  <c r="U171" i="9" s="1"/>
  <c r="H171" i="9"/>
  <c r="M171" i="9" s="1"/>
  <c r="R171" i="9" s="1"/>
  <c r="J171" i="9"/>
  <c r="O171" i="9" s="1"/>
  <c r="T171" i="9" s="1"/>
  <c r="I171" i="9"/>
  <c r="N171" i="9" s="1"/>
  <c r="S171" i="9" s="1"/>
  <c r="K27" i="9"/>
  <c r="P27" i="9" s="1"/>
  <c r="U27" i="9" s="1"/>
  <c r="I27" i="9"/>
  <c r="N27" i="9" s="1"/>
  <c r="S27" i="9" s="1"/>
  <c r="J27" i="9"/>
  <c r="O27" i="9" s="1"/>
  <c r="T27" i="9" s="1"/>
  <c r="H27" i="9"/>
  <c r="M27" i="9" s="1"/>
  <c r="R27" i="9" s="1"/>
  <c r="Z45" i="9"/>
  <c r="Y45" i="9"/>
  <c r="W45" i="9"/>
  <c r="X45" i="9"/>
  <c r="W176" i="9"/>
  <c r="Y176" i="9"/>
  <c r="Z176" i="9"/>
  <c r="X176" i="9"/>
  <c r="Y150" i="9"/>
  <c r="Z150" i="9"/>
  <c r="W150" i="9"/>
  <c r="X150" i="9"/>
  <c r="X219" i="9"/>
  <c r="Y219" i="9"/>
  <c r="Z219" i="9"/>
  <c r="W219" i="9"/>
  <c r="W108" i="9"/>
  <c r="X108" i="9"/>
  <c r="Y108" i="9"/>
  <c r="Z108" i="9"/>
  <c r="J111" i="9"/>
  <c r="O111" i="9" s="1"/>
  <c r="T111" i="9" s="1"/>
  <c r="H111" i="9"/>
  <c r="M111" i="9" s="1"/>
  <c r="R111" i="9" s="1"/>
  <c r="K111" i="9"/>
  <c r="P111" i="9" s="1"/>
  <c r="U111" i="9" s="1"/>
  <c r="H159" i="9"/>
  <c r="M159" i="9" s="1"/>
  <c r="R159" i="9" s="1"/>
  <c r="K159" i="9"/>
  <c r="P159" i="9" s="1"/>
  <c r="U159" i="9" s="1"/>
  <c r="I159" i="9"/>
  <c r="N159" i="9" s="1"/>
  <c r="S159" i="9" s="1"/>
  <c r="J159" i="9"/>
  <c r="O159" i="9" s="1"/>
  <c r="T159" i="9" s="1"/>
  <c r="K137" i="9"/>
  <c r="P137" i="9" s="1"/>
  <c r="U137" i="9" s="1"/>
  <c r="H137" i="9"/>
  <c r="M137" i="9" s="1"/>
  <c r="R137" i="9" s="1"/>
  <c r="J137" i="9"/>
  <c r="O137" i="9" s="1"/>
  <c r="T137" i="9" s="1"/>
  <c r="I137" i="9"/>
  <c r="N137" i="9" s="1"/>
  <c r="S137" i="9" s="1"/>
  <c r="W280" i="9"/>
  <c r="Z280" i="9"/>
  <c r="Y280" i="9"/>
  <c r="X280" i="9"/>
  <c r="K284" i="9"/>
  <c r="P284" i="9" s="1"/>
  <c r="U284" i="9" s="1"/>
  <c r="J284" i="9"/>
  <c r="O284" i="9" s="1"/>
  <c r="T284" i="9" s="1"/>
  <c r="H284" i="9"/>
  <c r="M284" i="9" s="1"/>
  <c r="R284" i="9" s="1"/>
  <c r="I284" i="9"/>
  <c r="N284" i="9" s="1"/>
  <c r="S284" i="9" s="1"/>
  <c r="K241" i="9"/>
  <c r="P241" i="9" s="1"/>
  <c r="U241" i="9" s="1"/>
  <c r="I241" i="9"/>
  <c r="N241" i="9" s="1"/>
  <c r="S241" i="9" s="1"/>
  <c r="H241" i="9"/>
  <c r="M241" i="9" s="1"/>
  <c r="R241" i="9" s="1"/>
  <c r="J241" i="9"/>
  <c r="O241" i="9" s="1"/>
  <c r="T241" i="9" s="1"/>
  <c r="H163" i="9"/>
  <c r="M163" i="9" s="1"/>
  <c r="R163" i="9" s="1"/>
  <c r="I163" i="9"/>
  <c r="N163" i="9" s="1"/>
  <c r="S163" i="9" s="1"/>
  <c r="J163" i="9"/>
  <c r="O163" i="9" s="1"/>
  <c r="T163" i="9" s="1"/>
  <c r="K163" i="9"/>
  <c r="P163" i="9" s="1"/>
  <c r="U163" i="9" s="1"/>
  <c r="H250" i="9"/>
  <c r="M250" i="9" s="1"/>
  <c r="R250" i="9" s="1"/>
  <c r="I250" i="9"/>
  <c r="N250" i="9" s="1"/>
  <c r="S250" i="9" s="1"/>
  <c r="K250" i="9"/>
  <c r="P250" i="9" s="1"/>
  <c r="U250" i="9" s="1"/>
  <c r="J250" i="9"/>
  <c r="O250" i="9" s="1"/>
  <c r="T250" i="9" s="1"/>
  <c r="W196" i="9"/>
  <c r="X196" i="9"/>
  <c r="Z196" i="9"/>
  <c r="Y196" i="9"/>
  <c r="Y306" i="9"/>
  <c r="X306" i="9"/>
  <c r="Z306" i="9"/>
  <c r="W306" i="9"/>
  <c r="H83" i="9"/>
  <c r="M83" i="9" s="1"/>
  <c r="R83" i="9" s="1"/>
  <c r="K83" i="9"/>
  <c r="P83" i="9" s="1"/>
  <c r="U83" i="9" s="1"/>
  <c r="J83" i="9"/>
  <c r="O83" i="9" s="1"/>
  <c r="T83" i="9" s="1"/>
  <c r="I83" i="9"/>
  <c r="N83" i="9" s="1"/>
  <c r="S83" i="9" s="1"/>
  <c r="J32" i="9"/>
  <c r="O32" i="9" s="1"/>
  <c r="T32" i="9" s="1"/>
  <c r="K32" i="9"/>
  <c r="P32" i="9" s="1"/>
  <c r="U32" i="9" s="1"/>
  <c r="H32" i="9"/>
  <c r="M32" i="9" s="1"/>
  <c r="R32" i="9" s="1"/>
  <c r="I32" i="9"/>
  <c r="N32" i="9" s="1"/>
  <c r="S32" i="9" s="1"/>
  <c r="K97" i="9"/>
  <c r="P97" i="9" s="1"/>
  <c r="U97" i="9" s="1"/>
  <c r="I97" i="9"/>
  <c r="N97" i="9" s="1"/>
  <c r="S97" i="9" s="1"/>
  <c r="J97" i="9"/>
  <c r="O97" i="9" s="1"/>
  <c r="T97" i="9" s="1"/>
  <c r="H97" i="9"/>
  <c r="M97" i="9" s="1"/>
  <c r="R97" i="9" s="1"/>
  <c r="Z66" i="9"/>
  <c r="W66" i="9"/>
  <c r="Y66" i="9"/>
  <c r="X66" i="9"/>
  <c r="X55" i="9"/>
  <c r="Z55" i="9"/>
  <c r="Y55" i="9"/>
  <c r="W55" i="9"/>
  <c r="X74" i="9"/>
  <c r="Y74" i="9"/>
  <c r="Z74" i="9"/>
  <c r="W74" i="9"/>
  <c r="W24" i="9"/>
  <c r="Y24" i="9"/>
  <c r="Z24" i="9"/>
  <c r="X24" i="9"/>
  <c r="X206" i="9"/>
  <c r="W206" i="9"/>
  <c r="Z206" i="9"/>
  <c r="Y206" i="9"/>
  <c r="H144" i="9"/>
  <c r="M144" i="9" s="1"/>
  <c r="R144" i="9" s="1"/>
  <c r="J144" i="9"/>
  <c r="O144" i="9" s="1"/>
  <c r="T144" i="9" s="1"/>
  <c r="I144" i="9"/>
  <c r="N144" i="9" s="1"/>
  <c r="S144" i="9" s="1"/>
  <c r="K144" i="9"/>
  <c r="P144" i="9" s="1"/>
  <c r="U144" i="9" s="1"/>
  <c r="Y217" i="9"/>
  <c r="W217" i="9"/>
  <c r="Z217" i="9"/>
  <c r="X217" i="9"/>
  <c r="H79" i="9"/>
  <c r="M79" i="9" s="1"/>
  <c r="R79" i="9" s="1"/>
  <c r="I79" i="9"/>
  <c r="N79" i="9" s="1"/>
  <c r="S79" i="9" s="1"/>
  <c r="K79" i="9"/>
  <c r="P79" i="9" s="1"/>
  <c r="U79" i="9" s="1"/>
  <c r="J79" i="9"/>
  <c r="O79" i="9" s="1"/>
  <c r="T79" i="9" s="1"/>
  <c r="K140" i="9"/>
  <c r="P140" i="9" s="1"/>
  <c r="U140" i="9" s="1"/>
  <c r="J140" i="9"/>
  <c r="O140" i="9" s="1"/>
  <c r="T140" i="9" s="1"/>
  <c r="H140" i="9"/>
  <c r="M140" i="9" s="1"/>
  <c r="R140" i="9" s="1"/>
  <c r="I140" i="9"/>
  <c r="N140" i="9" s="1"/>
  <c r="S140" i="9" s="1"/>
  <c r="I248" i="9"/>
  <c r="N248" i="9" s="1"/>
  <c r="S248" i="9" s="1"/>
  <c r="H248" i="9"/>
  <c r="M248" i="9" s="1"/>
  <c r="R248" i="9" s="1"/>
  <c r="J248" i="9"/>
  <c r="O248" i="9" s="1"/>
  <c r="T248" i="9" s="1"/>
  <c r="K248" i="9"/>
  <c r="P248" i="9" s="1"/>
  <c r="U248" i="9" s="1"/>
  <c r="H38" i="9"/>
  <c r="M38" i="9" s="1"/>
  <c r="R38" i="9" s="1"/>
  <c r="J38" i="9"/>
  <c r="O38" i="9" s="1"/>
  <c r="T38" i="9" s="1"/>
  <c r="K38" i="9"/>
  <c r="P38" i="9" s="1"/>
  <c r="U38" i="9" s="1"/>
  <c r="W188" i="9"/>
  <c r="Z188" i="9"/>
  <c r="X188" i="9"/>
  <c r="Y188" i="9"/>
  <c r="Z43" i="9"/>
  <c r="X43" i="9"/>
  <c r="Y43" i="9"/>
  <c r="W43" i="9"/>
  <c r="H132" i="9"/>
  <c r="M132" i="9" s="1"/>
  <c r="R132" i="9" s="1"/>
  <c r="K132" i="9"/>
  <c r="P132" i="9" s="1"/>
  <c r="U132" i="9" s="1"/>
  <c r="J132" i="9"/>
  <c r="O132" i="9" s="1"/>
  <c r="T132" i="9" s="1"/>
  <c r="I132" i="9"/>
  <c r="N132" i="9" s="1"/>
  <c r="S132" i="9" s="1"/>
  <c r="Y109" i="9"/>
  <c r="X109" i="9"/>
  <c r="W109" i="9"/>
  <c r="Z109" i="9"/>
  <c r="X213" i="9"/>
  <c r="W213" i="9"/>
  <c r="Y213" i="9"/>
  <c r="Z213" i="9"/>
  <c r="J107" i="9"/>
  <c r="O107" i="9" s="1"/>
  <c r="T107" i="9" s="1"/>
  <c r="H107" i="9"/>
  <c r="M107" i="9" s="1"/>
  <c r="R107" i="9" s="1"/>
  <c r="I107" i="9"/>
  <c r="N107" i="9" s="1"/>
  <c r="S107" i="9" s="1"/>
  <c r="K107" i="9"/>
  <c r="P107" i="9" s="1"/>
  <c r="U107" i="9" s="1"/>
  <c r="Z148" i="9"/>
  <c r="X148" i="9"/>
  <c r="Y148" i="9"/>
  <c r="W148" i="9"/>
  <c r="J285" i="9"/>
  <c r="O285" i="9" s="1"/>
  <c r="T285" i="9" s="1"/>
  <c r="H285" i="9"/>
  <c r="M285" i="9" s="1"/>
  <c r="R285" i="9" s="1"/>
  <c r="I285" i="9"/>
  <c r="N285" i="9" s="1"/>
  <c r="S285" i="9" s="1"/>
  <c r="K285" i="9"/>
  <c r="P285" i="9" s="1"/>
  <c r="U285" i="9" s="1"/>
  <c r="Z210" i="9"/>
  <c r="X210" i="9"/>
  <c r="W210" i="9"/>
  <c r="Y210" i="9"/>
  <c r="I115" i="9"/>
  <c r="N115" i="9" s="1"/>
  <c r="S115" i="9" s="1"/>
  <c r="H115" i="9"/>
  <c r="M115" i="9" s="1"/>
  <c r="R115" i="9" s="1"/>
  <c r="J115" i="9"/>
  <c r="O115" i="9" s="1"/>
  <c r="T115" i="9" s="1"/>
  <c r="K115" i="9"/>
  <c r="P115" i="9" s="1"/>
  <c r="U115" i="9" s="1"/>
  <c r="W143" i="9"/>
  <c r="Z143" i="9"/>
  <c r="X143" i="9"/>
  <c r="Y143" i="9"/>
  <c r="K73" i="9"/>
  <c r="P73" i="9" s="1"/>
  <c r="U73" i="9" s="1"/>
  <c r="H73" i="9"/>
  <c r="M73" i="9" s="1"/>
  <c r="R73" i="9" s="1"/>
  <c r="J73" i="9"/>
  <c r="O73" i="9" s="1"/>
  <c r="T73" i="9" s="1"/>
  <c r="H114" i="9"/>
  <c r="M114" i="9" s="1"/>
  <c r="R114" i="9" s="1"/>
  <c r="K114" i="9"/>
  <c r="P114" i="9" s="1"/>
  <c r="U114" i="9" s="1"/>
  <c r="I114" i="9"/>
  <c r="N114" i="9" s="1"/>
  <c r="S114" i="9" s="1"/>
  <c r="J114" i="9"/>
  <c r="O114" i="9" s="1"/>
  <c r="T114" i="9" s="1"/>
  <c r="K147" i="9"/>
  <c r="P147" i="9" s="1"/>
  <c r="U147" i="9" s="1"/>
  <c r="H147" i="9"/>
  <c r="M147" i="9" s="1"/>
  <c r="R147" i="9" s="1"/>
  <c r="I147" i="9"/>
  <c r="N147" i="9" s="1"/>
  <c r="S147" i="9" s="1"/>
  <c r="J147" i="9"/>
  <c r="O147" i="9" s="1"/>
  <c r="T147" i="9" s="1"/>
  <c r="H251" i="9"/>
  <c r="M251" i="9" s="1"/>
  <c r="R251" i="9" s="1"/>
  <c r="J251" i="9"/>
  <c r="O251" i="9" s="1"/>
  <c r="T251" i="9" s="1"/>
  <c r="K251" i="9"/>
  <c r="P251" i="9" s="1"/>
  <c r="U251" i="9" s="1"/>
  <c r="I251" i="9"/>
  <c r="N251" i="9" s="1"/>
  <c r="S251" i="9" s="1"/>
  <c r="H195" i="9"/>
  <c r="M195" i="9" s="1"/>
  <c r="R195" i="9" s="1"/>
  <c r="J195" i="9"/>
  <c r="O195" i="9" s="1"/>
  <c r="T195" i="9" s="1"/>
  <c r="K195" i="9"/>
  <c r="P195" i="9" s="1"/>
  <c r="U195" i="9" s="1"/>
  <c r="J127" i="9"/>
  <c r="O127" i="9" s="1"/>
  <c r="T127" i="9" s="1"/>
  <c r="K127" i="9"/>
  <c r="P127" i="9" s="1"/>
  <c r="U127" i="9" s="1"/>
  <c r="I127" i="9"/>
  <c r="N127" i="9" s="1"/>
  <c r="S127" i="9" s="1"/>
  <c r="H127" i="9"/>
  <c r="M127" i="9" s="1"/>
  <c r="R127" i="9" s="1"/>
  <c r="Y58" i="9"/>
  <c r="W58" i="9"/>
  <c r="Z58" i="9"/>
  <c r="X58" i="9"/>
  <c r="W274" i="9"/>
  <c r="Z274" i="9"/>
  <c r="Y274" i="9"/>
  <c r="X274" i="9"/>
  <c r="W228" i="9"/>
  <c r="Z228" i="9"/>
  <c r="X228" i="9"/>
  <c r="Y228" i="9"/>
  <c r="J245" i="9"/>
  <c r="O245" i="9" s="1"/>
  <c r="T245" i="9" s="1"/>
  <c r="H245" i="9"/>
  <c r="M245" i="9" s="1"/>
  <c r="R245" i="9" s="1"/>
  <c r="K245" i="9"/>
  <c r="P245" i="9" s="1"/>
  <c r="U245" i="9" s="1"/>
  <c r="J98" i="9"/>
  <c r="O98" i="9" s="1"/>
  <c r="T98" i="9" s="1"/>
  <c r="H98" i="9"/>
  <c r="M98" i="9" s="1"/>
  <c r="R98" i="9" s="1"/>
  <c r="K98" i="9"/>
  <c r="P98" i="9" s="1"/>
  <c r="U98" i="9" s="1"/>
  <c r="I96" i="9"/>
  <c r="N96" i="9" s="1"/>
  <c r="S96" i="9" s="1"/>
  <c r="K96" i="9"/>
  <c r="P96" i="9" s="1"/>
  <c r="U96" i="9" s="1"/>
  <c r="J96" i="9"/>
  <c r="O96" i="9" s="1"/>
  <c r="T96" i="9" s="1"/>
  <c r="H96" i="9"/>
  <c r="M96" i="9" s="1"/>
  <c r="R96" i="9" s="1"/>
  <c r="J120" i="9"/>
  <c r="O120" i="9" s="1"/>
  <c r="T120" i="9" s="1"/>
  <c r="K120" i="9"/>
  <c r="P120" i="9" s="1"/>
  <c r="U120" i="9" s="1"/>
  <c r="H120" i="9"/>
  <c r="M120" i="9" s="1"/>
  <c r="R120" i="9" s="1"/>
  <c r="I120" i="9"/>
  <c r="N120" i="9" s="1"/>
  <c r="S120" i="9" s="1"/>
  <c r="Z246" i="9"/>
  <c r="W246" i="9"/>
  <c r="Y246" i="9"/>
  <c r="X246" i="9"/>
  <c r="I69" i="9"/>
  <c r="N69" i="9" s="1"/>
  <c r="S69" i="9" s="1"/>
  <c r="K69" i="9"/>
  <c r="P69" i="9" s="1"/>
  <c r="U69" i="9" s="1"/>
  <c r="J69" i="9"/>
  <c r="O69" i="9" s="1"/>
  <c r="T69" i="9" s="1"/>
  <c r="H69" i="9"/>
  <c r="M69" i="9" s="1"/>
  <c r="R69" i="9" s="1"/>
  <c r="W203" i="9"/>
  <c r="Y203" i="9"/>
  <c r="X203" i="9"/>
  <c r="Z203" i="9"/>
  <c r="I249" i="9"/>
  <c r="N249" i="9" s="1"/>
  <c r="S249" i="9" s="1"/>
  <c r="Z226" i="9"/>
  <c r="Y226" i="9"/>
  <c r="W226" i="9"/>
  <c r="X226" i="9"/>
  <c r="Z261" i="9"/>
  <c r="W261" i="9"/>
  <c r="X261" i="9"/>
  <c r="Y261" i="9"/>
  <c r="K272" i="9"/>
  <c r="P272" i="9" s="1"/>
  <c r="U272" i="9" s="1"/>
  <c r="I272" i="9"/>
  <c r="N272" i="9" s="1"/>
  <c r="S272" i="9" s="1"/>
  <c r="J272" i="9"/>
  <c r="O272" i="9" s="1"/>
  <c r="T272" i="9" s="1"/>
  <c r="H272" i="9"/>
  <c r="M272" i="9" s="1"/>
  <c r="R272" i="9" s="1"/>
  <c r="J142" i="9"/>
  <c r="O142" i="9" s="1"/>
  <c r="T142" i="9" s="1"/>
  <c r="I142" i="9"/>
  <c r="N142" i="9" s="1"/>
  <c r="S142" i="9" s="1"/>
  <c r="K142" i="9"/>
  <c r="P142" i="9" s="1"/>
  <c r="U142" i="9" s="1"/>
  <c r="H142" i="9"/>
  <c r="M142" i="9" s="1"/>
  <c r="R142" i="9" s="1"/>
  <c r="Z237" i="9"/>
  <c r="Y237" i="9"/>
  <c r="W237" i="9"/>
  <c r="X237" i="9"/>
  <c r="Z275" i="9"/>
  <c r="X275" i="9"/>
  <c r="W275" i="9"/>
  <c r="Y275" i="9"/>
  <c r="H67" i="9"/>
  <c r="M67" i="9" s="1"/>
  <c r="R67" i="9" s="1"/>
  <c r="K67" i="9"/>
  <c r="P67" i="9" s="1"/>
  <c r="U67" i="9" s="1"/>
  <c r="J67" i="9"/>
  <c r="O67" i="9" s="1"/>
  <c r="T67" i="9" s="1"/>
  <c r="K186" i="9"/>
  <c r="P186" i="9" s="1"/>
  <c r="U186" i="9" s="1"/>
  <c r="H186" i="9"/>
  <c r="M186" i="9" s="1"/>
  <c r="R186" i="9" s="1"/>
  <c r="J186" i="9"/>
  <c r="O186" i="9" s="1"/>
  <c r="T186" i="9" s="1"/>
  <c r="Y91" i="9"/>
  <c r="Z91" i="9"/>
  <c r="W91" i="9"/>
  <c r="X91" i="9"/>
  <c r="W221" i="9"/>
  <c r="X221" i="9"/>
  <c r="Y221" i="9"/>
  <c r="Z221" i="9"/>
  <c r="X268" i="9"/>
  <c r="W268" i="9"/>
  <c r="Y268" i="9"/>
  <c r="Z268" i="9"/>
  <c r="K301" i="9"/>
  <c r="P301" i="9" s="1"/>
  <c r="U301" i="9" s="1"/>
  <c r="H301" i="9"/>
  <c r="M301" i="9" s="1"/>
  <c r="R301" i="9" s="1"/>
  <c r="J301" i="9"/>
  <c r="O301" i="9" s="1"/>
  <c r="T301" i="9" s="1"/>
  <c r="W82" i="9"/>
  <c r="Z82" i="9"/>
  <c r="Y82" i="9"/>
  <c r="X82" i="9"/>
  <c r="J183" i="9"/>
  <c r="O183" i="9" s="1"/>
  <c r="T183" i="9" s="1"/>
  <c r="H183" i="9"/>
  <c r="M183" i="9" s="1"/>
  <c r="R183" i="9" s="1"/>
  <c r="K183" i="9"/>
  <c r="P183" i="9" s="1"/>
  <c r="U183" i="9" s="1"/>
  <c r="W256" i="9"/>
  <c r="X256" i="9"/>
  <c r="Y256" i="9"/>
  <c r="Z256" i="9"/>
  <c r="W292" i="9"/>
  <c r="X292" i="9"/>
  <c r="Z292" i="9"/>
  <c r="Y292" i="9"/>
  <c r="Z258" i="9"/>
  <c r="Y258" i="9"/>
  <c r="W258" i="9"/>
  <c r="X258" i="9"/>
  <c r="I45" i="9"/>
  <c r="N45" i="9" s="1"/>
  <c r="S45" i="9" s="1"/>
  <c r="K45" i="9"/>
  <c r="P45" i="9" s="1"/>
  <c r="U45" i="9" s="1"/>
  <c r="J45" i="9"/>
  <c r="O45" i="9" s="1"/>
  <c r="T45" i="9" s="1"/>
  <c r="H45" i="9"/>
  <c r="M45" i="9" s="1"/>
  <c r="R45" i="9" s="1"/>
  <c r="H219" i="9"/>
  <c r="M219" i="9" s="1"/>
  <c r="R219" i="9" s="1"/>
  <c r="J219" i="9"/>
  <c r="O219" i="9" s="1"/>
  <c r="T219" i="9" s="1"/>
  <c r="K219" i="9"/>
  <c r="P219" i="9" s="1"/>
  <c r="U219" i="9" s="1"/>
  <c r="I219" i="9"/>
  <c r="N219" i="9" s="1"/>
  <c r="S219" i="9" s="1"/>
  <c r="Z137" i="9"/>
  <c r="W137" i="9"/>
  <c r="Y137" i="9"/>
  <c r="X137" i="9"/>
  <c r="Y163" i="9"/>
  <c r="W163" i="9"/>
  <c r="Z163" i="9"/>
  <c r="X163" i="9"/>
  <c r="K194" i="9"/>
  <c r="P194" i="9" s="1"/>
  <c r="U194" i="9" s="1"/>
  <c r="I194" i="9"/>
  <c r="N194" i="9" s="1"/>
  <c r="S194" i="9" s="1"/>
  <c r="J194" i="9"/>
  <c r="O194" i="9" s="1"/>
  <c r="T194" i="9" s="1"/>
  <c r="H194" i="9"/>
  <c r="M194" i="9" s="1"/>
  <c r="R194" i="9" s="1"/>
  <c r="X119" i="9"/>
  <c r="W119" i="9"/>
  <c r="Z119" i="9"/>
  <c r="Y119" i="9"/>
  <c r="I216" i="9"/>
  <c r="N216" i="9" s="1"/>
  <c r="S216" i="9" s="1"/>
  <c r="Z128" i="9"/>
  <c r="X128" i="9"/>
  <c r="W128" i="9"/>
  <c r="Y128" i="9"/>
  <c r="K226" i="9"/>
  <c r="P226" i="9" s="1"/>
  <c r="U226" i="9" s="1"/>
  <c r="I226" i="9"/>
  <c r="N226" i="9" s="1"/>
  <c r="S226" i="9" s="1"/>
  <c r="H226" i="9"/>
  <c r="M226" i="9" s="1"/>
  <c r="R226" i="9" s="1"/>
  <c r="J226" i="9"/>
  <c r="O226" i="9" s="1"/>
  <c r="T226" i="9" s="1"/>
  <c r="X34" i="9"/>
  <c r="Y34" i="9"/>
  <c r="Z34" i="9"/>
  <c r="W34" i="9"/>
  <c r="H261" i="9"/>
  <c r="M261" i="9" s="1"/>
  <c r="R261" i="9" s="1"/>
  <c r="I261" i="9"/>
  <c r="N261" i="9" s="1"/>
  <c r="S261" i="9" s="1"/>
  <c r="K261" i="9"/>
  <c r="P261" i="9" s="1"/>
  <c r="U261" i="9" s="1"/>
  <c r="J261" i="9"/>
  <c r="O261" i="9" s="1"/>
  <c r="T261" i="9" s="1"/>
  <c r="Y84" i="9"/>
  <c r="Z84" i="9"/>
  <c r="W84" i="9"/>
  <c r="X84" i="9"/>
  <c r="X36" i="9"/>
  <c r="Y36" i="9"/>
  <c r="Z36" i="9"/>
  <c r="W36" i="9"/>
  <c r="X272" i="9"/>
  <c r="Y272" i="9"/>
  <c r="Z272" i="9"/>
  <c r="W272" i="9"/>
  <c r="J52" i="9"/>
  <c r="O52" i="9" s="1"/>
  <c r="T52" i="9" s="1"/>
  <c r="K52" i="9"/>
  <c r="P52" i="9" s="1"/>
  <c r="U52" i="9" s="1"/>
  <c r="H52" i="9"/>
  <c r="M52" i="9" s="1"/>
  <c r="R52" i="9" s="1"/>
  <c r="X222" i="9"/>
  <c r="Z222" i="9"/>
  <c r="W222" i="9"/>
  <c r="Y222" i="9"/>
  <c r="W142" i="9"/>
  <c r="Y142" i="9"/>
  <c r="Z142" i="9"/>
  <c r="X142" i="9"/>
  <c r="K72" i="9"/>
  <c r="P72" i="9" s="1"/>
  <c r="U72" i="9" s="1"/>
  <c r="I72" i="9"/>
  <c r="N72" i="9" s="1"/>
  <c r="S72" i="9" s="1"/>
  <c r="J72" i="9"/>
  <c r="O72" i="9" s="1"/>
  <c r="T72" i="9" s="1"/>
  <c r="H72" i="9"/>
  <c r="M72" i="9" s="1"/>
  <c r="R72" i="9" s="1"/>
  <c r="K100" i="9"/>
  <c r="P100" i="9" s="1"/>
  <c r="U100" i="9" s="1"/>
  <c r="I100" i="9"/>
  <c r="N100" i="9" s="1"/>
  <c r="S100" i="9" s="1"/>
  <c r="H100" i="9"/>
  <c r="M100" i="9" s="1"/>
  <c r="R100" i="9" s="1"/>
  <c r="J100" i="9"/>
  <c r="O100" i="9" s="1"/>
  <c r="T100" i="9" s="1"/>
  <c r="I237" i="9"/>
  <c r="N237" i="9" s="1"/>
  <c r="S237" i="9" s="1"/>
  <c r="J237" i="9"/>
  <c r="O237" i="9" s="1"/>
  <c r="T237" i="9" s="1"/>
  <c r="K237" i="9"/>
  <c r="P237" i="9" s="1"/>
  <c r="U237" i="9" s="1"/>
  <c r="H237" i="9"/>
  <c r="M237" i="9" s="1"/>
  <c r="R237" i="9" s="1"/>
  <c r="W225" i="9"/>
  <c r="X225" i="9"/>
  <c r="Y225" i="9"/>
  <c r="Z225" i="9"/>
  <c r="X154" i="9"/>
  <c r="Z154" i="9"/>
  <c r="W154" i="9"/>
  <c r="Y154" i="9"/>
  <c r="I275" i="9"/>
  <c r="N275" i="9" s="1"/>
  <c r="S275" i="9" s="1"/>
  <c r="H275" i="9"/>
  <c r="M275" i="9" s="1"/>
  <c r="R275" i="9" s="1"/>
  <c r="K275" i="9"/>
  <c r="P275" i="9" s="1"/>
  <c r="U275" i="9" s="1"/>
  <c r="J275" i="9"/>
  <c r="O275" i="9" s="1"/>
  <c r="T275" i="9" s="1"/>
  <c r="Y229" i="9"/>
  <c r="W229" i="9"/>
  <c r="Z229" i="9"/>
  <c r="X229" i="9"/>
  <c r="Y200" i="9"/>
  <c r="W200" i="9"/>
  <c r="Z200" i="9"/>
  <c r="X200" i="9"/>
  <c r="X67" i="9"/>
  <c r="W67" i="9"/>
  <c r="Z67" i="9"/>
  <c r="Y67" i="9"/>
  <c r="Z135" i="9"/>
  <c r="X135" i="9"/>
  <c r="Y135" i="9"/>
  <c r="W135" i="9"/>
  <c r="J202" i="9"/>
  <c r="O202" i="9" s="1"/>
  <c r="T202" i="9" s="1"/>
  <c r="H202" i="9"/>
  <c r="M202" i="9" s="1"/>
  <c r="R202" i="9" s="1"/>
  <c r="I202" i="9"/>
  <c r="N202" i="9" s="1"/>
  <c r="S202" i="9" s="1"/>
  <c r="K202" i="9"/>
  <c r="P202" i="9" s="1"/>
  <c r="U202" i="9" s="1"/>
  <c r="K77" i="9"/>
  <c r="P77" i="9" s="1"/>
  <c r="U77" i="9" s="1"/>
  <c r="J77" i="9"/>
  <c r="O77" i="9" s="1"/>
  <c r="T77" i="9" s="1"/>
  <c r="H77" i="9"/>
  <c r="M77" i="9" s="1"/>
  <c r="R77" i="9" s="1"/>
  <c r="I77" i="9"/>
  <c r="N77" i="9" s="1"/>
  <c r="S77" i="9" s="1"/>
  <c r="I165" i="9"/>
  <c r="N165" i="9" s="1"/>
  <c r="S165" i="9" s="1"/>
  <c r="J165" i="9"/>
  <c r="O165" i="9" s="1"/>
  <c r="T165" i="9" s="1"/>
  <c r="K165" i="9"/>
  <c r="P165" i="9" s="1"/>
  <c r="U165" i="9" s="1"/>
  <c r="H165" i="9"/>
  <c r="M165" i="9" s="1"/>
  <c r="R165" i="9" s="1"/>
  <c r="Z149" i="9"/>
  <c r="Y149" i="9"/>
  <c r="X149" i="9"/>
  <c r="W149" i="9"/>
  <c r="X215" i="9"/>
  <c r="Y215" i="9"/>
  <c r="W215" i="9"/>
  <c r="Z215" i="9"/>
  <c r="I262" i="9"/>
  <c r="N262" i="9" s="1"/>
  <c r="S262" i="9" s="1"/>
  <c r="J262" i="9"/>
  <c r="O262" i="9" s="1"/>
  <c r="T262" i="9" s="1"/>
  <c r="H262" i="9"/>
  <c r="M262" i="9" s="1"/>
  <c r="R262" i="9" s="1"/>
  <c r="K262" i="9"/>
  <c r="P262" i="9" s="1"/>
  <c r="U262" i="9" s="1"/>
  <c r="K288" i="9"/>
  <c r="P288" i="9" s="1"/>
  <c r="U288" i="9" s="1"/>
  <c r="H288" i="9"/>
  <c r="M288" i="9" s="1"/>
  <c r="R288" i="9" s="1"/>
  <c r="J288" i="9"/>
  <c r="O288" i="9" s="1"/>
  <c r="T288" i="9" s="1"/>
  <c r="I288" i="9"/>
  <c r="N288" i="9" s="1"/>
  <c r="S288" i="9" s="1"/>
  <c r="W304" i="9"/>
  <c r="Z304" i="9"/>
  <c r="Y304" i="9"/>
  <c r="X304" i="9"/>
  <c r="X126" i="9"/>
  <c r="W126" i="9"/>
  <c r="Z126" i="9"/>
  <c r="Y126" i="9"/>
  <c r="W254" i="9"/>
  <c r="Z254" i="9"/>
  <c r="Y254" i="9"/>
  <c r="X254" i="9"/>
  <c r="I62" i="9"/>
  <c r="N62" i="9" s="1"/>
  <c r="S62" i="9" s="1"/>
  <c r="H62" i="9"/>
  <c r="M62" i="9" s="1"/>
  <c r="R62" i="9" s="1"/>
  <c r="K62" i="9"/>
  <c r="P62" i="9" s="1"/>
  <c r="U62" i="9" s="1"/>
  <c r="J62" i="9"/>
  <c r="O62" i="9" s="1"/>
  <c r="T62" i="9" s="1"/>
  <c r="W81" i="9"/>
  <c r="Z81" i="9"/>
  <c r="X81" i="9"/>
  <c r="Y81" i="9"/>
  <c r="J281" i="9"/>
  <c r="O281" i="9" s="1"/>
  <c r="T281" i="9" s="1"/>
  <c r="K281" i="9"/>
  <c r="P281" i="9" s="1"/>
  <c r="U281" i="9" s="1"/>
  <c r="H281" i="9"/>
  <c r="M281" i="9" s="1"/>
  <c r="R281" i="9" s="1"/>
  <c r="H293" i="9"/>
  <c r="M293" i="9" s="1"/>
  <c r="R293" i="9" s="1"/>
  <c r="K293" i="9"/>
  <c r="P293" i="9" s="1"/>
  <c r="U293" i="9" s="1"/>
  <c r="I293" i="9"/>
  <c r="N293" i="9" s="1"/>
  <c r="S293" i="9" s="1"/>
  <c r="J293" i="9"/>
  <c r="O293" i="9" s="1"/>
  <c r="T293" i="9" s="1"/>
  <c r="H220" i="9"/>
  <c r="M220" i="9" s="1"/>
  <c r="R220" i="9" s="1"/>
  <c r="K220" i="9"/>
  <c r="P220" i="9" s="1"/>
  <c r="U220" i="9" s="1"/>
  <c r="J220" i="9"/>
  <c r="O220" i="9" s="1"/>
  <c r="T220" i="9" s="1"/>
  <c r="J118" i="9"/>
  <c r="O118" i="9" s="1"/>
  <c r="T118" i="9" s="1"/>
  <c r="H118" i="9"/>
  <c r="M118" i="9" s="1"/>
  <c r="R118" i="9" s="1"/>
  <c r="K118" i="9"/>
  <c r="P118" i="9" s="1"/>
  <c r="U118" i="9" s="1"/>
  <c r="I118" i="9"/>
  <c r="N118" i="9" s="1"/>
  <c r="S118" i="9" s="1"/>
  <c r="J131" i="9"/>
  <c r="O131" i="9" s="1"/>
  <c r="T131" i="9" s="1"/>
  <c r="H131" i="9"/>
  <c r="M131" i="9" s="1"/>
  <c r="R131" i="9" s="1"/>
  <c r="I131" i="9"/>
  <c r="N131" i="9" s="1"/>
  <c r="S131" i="9" s="1"/>
  <c r="K131" i="9"/>
  <c r="P131" i="9" s="1"/>
  <c r="U131" i="9" s="1"/>
  <c r="J71" i="9"/>
  <c r="O71" i="9" s="1"/>
  <c r="T71" i="9" s="1"/>
  <c r="H71" i="9"/>
  <c r="M71" i="9" s="1"/>
  <c r="R71" i="9" s="1"/>
  <c r="K71" i="9"/>
  <c r="P71" i="9" s="1"/>
  <c r="U71" i="9" s="1"/>
  <c r="Z157" i="9"/>
  <c r="W157" i="9"/>
  <c r="Y157" i="9"/>
  <c r="X157" i="9"/>
  <c r="Z244" i="9"/>
  <c r="X244" i="9"/>
  <c r="Y244" i="9"/>
  <c r="W244" i="9"/>
  <c r="J174" i="9"/>
  <c r="O174" i="9" s="1"/>
  <c r="T174" i="9" s="1"/>
  <c r="K174" i="9"/>
  <c r="P174" i="9" s="1"/>
  <c r="U174" i="9" s="1"/>
  <c r="H174" i="9"/>
  <c r="M174" i="9" s="1"/>
  <c r="R174" i="9" s="1"/>
  <c r="J209" i="9"/>
  <c r="O209" i="9" s="1"/>
  <c r="T209" i="9" s="1"/>
  <c r="H209" i="9"/>
  <c r="M209" i="9" s="1"/>
  <c r="R209" i="9" s="1"/>
  <c r="K209" i="9"/>
  <c r="P209" i="9" s="1"/>
  <c r="U209" i="9" s="1"/>
  <c r="K290" i="9"/>
  <c r="P290" i="9" s="1"/>
  <c r="U290" i="9" s="1"/>
  <c r="H290" i="9"/>
  <c r="M290" i="9" s="1"/>
  <c r="R290" i="9" s="1"/>
  <c r="I290" i="9"/>
  <c r="N290" i="9" s="1"/>
  <c r="S290" i="9" s="1"/>
  <c r="J290" i="9"/>
  <c r="O290" i="9" s="1"/>
  <c r="T290" i="9" s="1"/>
  <c r="Y294" i="9"/>
  <c r="X294" i="9"/>
  <c r="Z294" i="9"/>
  <c r="W294" i="9"/>
  <c r="J161" i="9"/>
  <c r="O161" i="9" s="1"/>
  <c r="T161" i="9" s="1"/>
  <c r="H161" i="9"/>
  <c r="M161" i="9" s="1"/>
  <c r="R161" i="9" s="1"/>
  <c r="K161" i="9"/>
  <c r="P161" i="9" s="1"/>
  <c r="U161" i="9" s="1"/>
  <c r="Y295" i="9"/>
  <c r="X295" i="9"/>
  <c r="Z295" i="9"/>
  <c r="W295" i="9"/>
  <c r="Z102" i="9"/>
  <c r="Y102" i="9"/>
  <c r="X102" i="9"/>
  <c r="W102" i="9"/>
  <c r="Y61" i="9"/>
  <c r="Z61" i="9"/>
  <c r="W61" i="9"/>
  <c r="X61" i="9"/>
  <c r="Z56" i="9"/>
  <c r="X56" i="9"/>
  <c r="Y56" i="9"/>
  <c r="W56" i="9"/>
  <c r="J193" i="9"/>
  <c r="O193" i="9" s="1"/>
  <c r="T193" i="9" s="1"/>
  <c r="H193" i="9"/>
  <c r="M193" i="9" s="1"/>
  <c r="R193" i="9" s="1"/>
  <c r="K193" i="9"/>
  <c r="P193" i="9" s="1"/>
  <c r="U193" i="9" s="1"/>
  <c r="I193" i="9"/>
  <c r="N193" i="9" s="1"/>
  <c r="S193" i="9" s="1"/>
  <c r="I264" i="9"/>
  <c r="N264" i="9" s="1"/>
  <c r="S264" i="9" s="1"/>
  <c r="H264" i="9"/>
  <c r="M264" i="9" s="1"/>
  <c r="R264" i="9" s="1"/>
  <c r="K264" i="9"/>
  <c r="P264" i="9" s="1"/>
  <c r="U264" i="9" s="1"/>
  <c r="J264" i="9"/>
  <c r="O264" i="9" s="1"/>
  <c r="T264" i="9" s="1"/>
  <c r="Y198" i="9"/>
  <c r="X198" i="9"/>
  <c r="Z198" i="9"/>
  <c r="W198" i="9"/>
  <c r="W65" i="9"/>
  <c r="Y65" i="9"/>
  <c r="X65" i="9"/>
  <c r="Z65" i="9"/>
  <c r="H177" i="9"/>
  <c r="M177" i="9" s="1"/>
  <c r="R177" i="9" s="1"/>
  <c r="K177" i="9"/>
  <c r="P177" i="9" s="1"/>
  <c r="U177" i="9" s="1"/>
  <c r="I177" i="9"/>
  <c r="N177" i="9" s="1"/>
  <c r="S177" i="9" s="1"/>
  <c r="J177" i="9"/>
  <c r="O177" i="9" s="1"/>
  <c r="T177" i="9" s="1"/>
  <c r="Z162" i="9"/>
  <c r="W162" i="9"/>
  <c r="Y162" i="9"/>
  <c r="X162" i="9"/>
  <c r="J282" i="9"/>
  <c r="O282" i="9" s="1"/>
  <c r="T282" i="9" s="1"/>
  <c r="H282" i="9"/>
  <c r="M282" i="9" s="1"/>
  <c r="R282" i="9" s="1"/>
  <c r="K282" i="9"/>
  <c r="P282" i="9" s="1"/>
  <c r="U282" i="9" s="1"/>
  <c r="I282" i="9"/>
  <c r="N282" i="9" s="1"/>
  <c r="S282" i="9" s="1"/>
  <c r="J263" i="9"/>
  <c r="O263" i="9" s="1"/>
  <c r="T263" i="9" s="1"/>
  <c r="K263" i="9"/>
  <c r="P263" i="9" s="1"/>
  <c r="U263" i="9" s="1"/>
  <c r="H263" i="9"/>
  <c r="M263" i="9" s="1"/>
  <c r="R263" i="9" s="1"/>
  <c r="I263" i="9"/>
  <c r="N263" i="9" s="1"/>
  <c r="S263" i="9" s="1"/>
  <c r="J93" i="9"/>
  <c r="O93" i="9" s="1"/>
  <c r="T93" i="9" s="1"/>
  <c r="H93" i="9"/>
  <c r="M93" i="9" s="1"/>
  <c r="R93" i="9" s="1"/>
  <c r="K93" i="9"/>
  <c r="P93" i="9" s="1"/>
  <c r="U93" i="9" s="1"/>
  <c r="H90" i="9"/>
  <c r="M90" i="9" s="1"/>
  <c r="R90" i="9" s="1"/>
  <c r="J90" i="9"/>
  <c r="O90" i="9" s="1"/>
  <c r="T90" i="9" s="1"/>
  <c r="K90" i="9"/>
  <c r="P90" i="9" s="1"/>
  <c r="U90" i="9" s="1"/>
  <c r="K37" i="9"/>
  <c r="P37" i="9" s="1"/>
  <c r="U37" i="9" s="1"/>
  <c r="J37" i="9"/>
  <c r="O37" i="9" s="1"/>
  <c r="T37" i="9" s="1"/>
  <c r="H37" i="9"/>
  <c r="M37" i="9" s="1"/>
  <c r="R37" i="9" s="1"/>
  <c r="I37" i="9"/>
  <c r="N37" i="9" s="1"/>
  <c r="S37" i="9" s="1"/>
  <c r="X289" i="9"/>
  <c r="Z289" i="9"/>
  <c r="W289" i="9"/>
  <c r="Y289" i="9"/>
  <c r="I87" i="9"/>
  <c r="N87" i="9" s="1"/>
  <c r="S87" i="9" s="1"/>
  <c r="J87" i="9"/>
  <c r="O87" i="9" s="1"/>
  <c r="T87" i="9" s="1"/>
  <c r="H87" i="9"/>
  <c r="M87" i="9" s="1"/>
  <c r="R87" i="9" s="1"/>
  <c r="K87" i="9"/>
  <c r="P87" i="9" s="1"/>
  <c r="U87" i="9" s="1"/>
  <c r="Y207" i="9"/>
  <c r="W207" i="9"/>
  <c r="X207" i="9"/>
  <c r="Z207" i="9"/>
  <c r="X194" i="9"/>
  <c r="Z194" i="9"/>
  <c r="W194" i="9"/>
  <c r="Y194" i="9"/>
  <c r="H119" i="9"/>
  <c r="M119" i="9" s="1"/>
  <c r="R119" i="9" s="1"/>
  <c r="J119" i="9"/>
  <c r="O119" i="9" s="1"/>
  <c r="T119" i="9" s="1"/>
  <c r="K119" i="9"/>
  <c r="P119" i="9" s="1"/>
  <c r="U119" i="9" s="1"/>
  <c r="Z296" i="9"/>
  <c r="Y296" i="9"/>
  <c r="X296" i="9"/>
  <c r="W296" i="9"/>
  <c r="K88" i="9"/>
  <c r="P88" i="9" s="1"/>
  <c r="U88" i="9" s="1"/>
  <c r="J88" i="9"/>
  <c r="O88" i="9" s="1"/>
  <c r="T88" i="9" s="1"/>
  <c r="H88" i="9"/>
  <c r="M88" i="9" s="1"/>
  <c r="R88" i="9" s="1"/>
  <c r="K253" i="9"/>
  <c r="P253" i="9" s="1"/>
  <c r="U253" i="9" s="1"/>
  <c r="H253" i="9"/>
  <c r="M253" i="9" s="1"/>
  <c r="R253" i="9" s="1"/>
  <c r="J253" i="9"/>
  <c r="O253" i="9" s="1"/>
  <c r="T253" i="9" s="1"/>
  <c r="I253" i="9"/>
  <c r="N253" i="9" s="1"/>
  <c r="S253" i="9" s="1"/>
  <c r="W50" i="9"/>
  <c r="Z50" i="9"/>
  <c r="Y50" i="9"/>
  <c r="X50" i="9"/>
  <c r="W277" i="9"/>
  <c r="Z277" i="9"/>
  <c r="X277" i="9"/>
  <c r="Y277" i="9"/>
  <c r="I238" i="9"/>
  <c r="N238" i="9" s="1"/>
  <c r="S238" i="9" s="1"/>
  <c r="H238" i="9"/>
  <c r="M238" i="9" s="1"/>
  <c r="R238" i="9" s="1"/>
  <c r="J238" i="9"/>
  <c r="O238" i="9" s="1"/>
  <c r="T238" i="9" s="1"/>
  <c r="K238" i="9"/>
  <c r="P238" i="9" s="1"/>
  <c r="U238" i="9" s="1"/>
  <c r="Z235" i="9"/>
  <c r="X235" i="9"/>
  <c r="W235" i="9"/>
  <c r="Y235" i="9"/>
  <c r="K76" i="9"/>
  <c r="P76" i="9" s="1"/>
  <c r="U76" i="9" s="1"/>
  <c r="H76" i="9"/>
  <c r="M76" i="9" s="1"/>
  <c r="R76" i="9" s="1"/>
  <c r="I76" i="9"/>
  <c r="N76" i="9" s="1"/>
  <c r="S76" i="9" s="1"/>
  <c r="J76" i="9"/>
  <c r="O76" i="9" s="1"/>
  <c r="T76" i="9" s="1"/>
  <c r="H234" i="9"/>
  <c r="M234" i="9" s="1"/>
  <c r="R234" i="9" s="1"/>
  <c r="K234" i="9"/>
  <c r="P234" i="9" s="1"/>
  <c r="U234" i="9" s="1"/>
  <c r="I234" i="9"/>
  <c r="N234" i="9" s="1"/>
  <c r="S234" i="9" s="1"/>
  <c r="J234" i="9"/>
  <c r="O234" i="9" s="1"/>
  <c r="T234" i="9" s="1"/>
  <c r="H116" i="9"/>
  <c r="M116" i="9" s="1"/>
  <c r="R116" i="9" s="1"/>
  <c r="I116" i="9"/>
  <c r="N116" i="9" s="1"/>
  <c r="S116" i="9" s="1"/>
  <c r="K116" i="9"/>
  <c r="P116" i="9" s="1"/>
  <c r="U116" i="9" s="1"/>
  <c r="J116" i="9"/>
  <c r="O116" i="9" s="1"/>
  <c r="T116" i="9" s="1"/>
  <c r="H266" i="9"/>
  <c r="M266" i="9" s="1"/>
  <c r="R266" i="9" s="1"/>
  <c r="K266" i="9"/>
  <c r="P266" i="9" s="1"/>
  <c r="U266" i="9" s="1"/>
  <c r="J266" i="9"/>
  <c r="O266" i="9" s="1"/>
  <c r="T266" i="9" s="1"/>
  <c r="W173" i="9"/>
  <c r="X173" i="9"/>
  <c r="Z173" i="9"/>
  <c r="Y173" i="9"/>
  <c r="I300" i="9"/>
  <c r="N300" i="9" s="1"/>
  <c r="S300" i="9" s="1"/>
  <c r="H300" i="9"/>
  <c r="M300" i="9" s="1"/>
  <c r="R300" i="9" s="1"/>
  <c r="J300" i="9"/>
  <c r="O300" i="9" s="1"/>
  <c r="T300" i="9" s="1"/>
  <c r="K300" i="9"/>
  <c r="P300" i="9" s="1"/>
  <c r="U300" i="9" s="1"/>
  <c r="K184" i="9"/>
  <c r="P184" i="9" s="1"/>
  <c r="U184" i="9" s="1"/>
  <c r="H184" i="9"/>
  <c r="M184" i="9" s="1"/>
  <c r="R184" i="9" s="1"/>
  <c r="J184" i="9"/>
  <c r="O184" i="9" s="1"/>
  <c r="T184" i="9" s="1"/>
  <c r="J39" i="9"/>
  <c r="O39" i="9" s="1"/>
  <c r="T39" i="9" s="1"/>
  <c r="H39" i="9"/>
  <c r="M39" i="9" s="1"/>
  <c r="R39" i="9" s="1"/>
  <c r="K39" i="9"/>
  <c r="P39" i="9" s="1"/>
  <c r="U39" i="9" s="1"/>
  <c r="I39" i="9"/>
  <c r="N39" i="9" s="1"/>
  <c r="S39" i="9" s="1"/>
  <c r="J130" i="9"/>
  <c r="O130" i="9" s="1"/>
  <c r="T130" i="9" s="1"/>
  <c r="H130" i="9"/>
  <c r="M130" i="9" s="1"/>
  <c r="R130" i="9" s="1"/>
  <c r="K130" i="9"/>
  <c r="P130" i="9" s="1"/>
  <c r="U130" i="9" s="1"/>
  <c r="Z204" i="9"/>
  <c r="Y204" i="9"/>
  <c r="X204" i="9"/>
  <c r="W204" i="9"/>
  <c r="I148" i="9"/>
  <c r="N148" i="9" s="1"/>
  <c r="S148" i="9" s="1"/>
  <c r="Y253" i="9"/>
  <c r="Z253" i="9"/>
  <c r="X253" i="9"/>
  <c r="W253" i="9"/>
  <c r="I50" i="9"/>
  <c r="N50" i="9" s="1"/>
  <c r="S50" i="9" s="1"/>
  <c r="K50" i="9"/>
  <c r="P50" i="9" s="1"/>
  <c r="U50" i="9" s="1"/>
  <c r="J50" i="9"/>
  <c r="O50" i="9" s="1"/>
  <c r="T50" i="9" s="1"/>
  <c r="H50" i="9"/>
  <c r="M50" i="9" s="1"/>
  <c r="R50" i="9" s="1"/>
  <c r="H24" i="9"/>
  <c r="M24" i="9" s="1"/>
  <c r="R24" i="9" s="1"/>
  <c r="I24" i="9"/>
  <c r="N24" i="9" s="1"/>
  <c r="S24" i="9" s="1"/>
  <c r="K24" i="9"/>
  <c r="P24" i="9" s="1"/>
  <c r="U24" i="9" s="1"/>
  <c r="J24" i="9"/>
  <c r="O24" i="9" s="1"/>
  <c r="T24" i="9" s="1"/>
  <c r="W238" i="9"/>
  <c r="X238" i="9"/>
  <c r="Y238" i="9"/>
  <c r="Z238" i="9"/>
  <c r="H303" i="9"/>
  <c r="M303" i="9" s="1"/>
  <c r="R303" i="9" s="1"/>
  <c r="K303" i="9"/>
  <c r="P303" i="9" s="1"/>
  <c r="U303" i="9" s="1"/>
  <c r="J303" i="9"/>
  <c r="O303" i="9" s="1"/>
  <c r="T303" i="9" s="1"/>
  <c r="H224" i="9"/>
  <c r="M224" i="9" s="1"/>
  <c r="R224" i="9" s="1"/>
  <c r="K224" i="9"/>
  <c r="P224" i="9" s="1"/>
  <c r="U224" i="9" s="1"/>
  <c r="J224" i="9"/>
  <c r="O224" i="9" s="1"/>
  <c r="T224" i="9" s="1"/>
  <c r="Y283" i="9"/>
  <c r="Z283" i="9"/>
  <c r="W283" i="9"/>
  <c r="X283" i="9"/>
  <c r="I286" i="9"/>
  <c r="N286" i="9" s="1"/>
  <c r="S286" i="9" s="1"/>
  <c r="J286" i="9"/>
  <c r="O286" i="9" s="1"/>
  <c r="T286" i="9" s="1"/>
  <c r="K286" i="9"/>
  <c r="P286" i="9" s="1"/>
  <c r="U286" i="9" s="1"/>
  <c r="H286" i="9"/>
  <c r="M286" i="9" s="1"/>
  <c r="R286" i="9" s="1"/>
  <c r="H64" i="9"/>
  <c r="M64" i="9" s="1"/>
  <c r="R64" i="9" s="1"/>
  <c r="J64" i="9"/>
  <c r="O64" i="9" s="1"/>
  <c r="T64" i="9" s="1"/>
  <c r="K64" i="9"/>
  <c r="P64" i="9" s="1"/>
  <c r="U64" i="9" s="1"/>
  <c r="X153" i="9"/>
  <c r="Y153" i="9"/>
  <c r="W153" i="9"/>
  <c r="Z153" i="9"/>
  <c r="X242" i="9"/>
  <c r="W242" i="9"/>
  <c r="Z242" i="9"/>
  <c r="Y242" i="9"/>
  <c r="H247" i="9"/>
  <c r="M247" i="9" s="1"/>
  <c r="R247" i="9" s="1"/>
  <c r="K247" i="9"/>
  <c r="P247" i="9" s="1"/>
  <c r="U247" i="9" s="1"/>
  <c r="I247" i="9"/>
  <c r="N247" i="9" s="1"/>
  <c r="S247" i="9" s="1"/>
  <c r="J247" i="9"/>
  <c r="O247" i="9" s="1"/>
  <c r="T247" i="9" s="1"/>
  <c r="H302" i="9"/>
  <c r="M302" i="9" s="1"/>
  <c r="R302" i="9" s="1"/>
  <c r="J302" i="9"/>
  <c r="O302" i="9" s="1"/>
  <c r="T302" i="9" s="1"/>
  <c r="I302" i="9"/>
  <c r="N302" i="9" s="1"/>
  <c r="S302" i="9" s="1"/>
  <c r="K302" i="9"/>
  <c r="P302" i="9" s="1"/>
  <c r="U302" i="9" s="1"/>
  <c r="J139" i="9"/>
  <c r="O139" i="9" s="1"/>
  <c r="T139" i="9" s="1"/>
  <c r="K139" i="9"/>
  <c r="P139" i="9" s="1"/>
  <c r="U139" i="9" s="1"/>
  <c r="I139" i="9"/>
  <c r="N139" i="9" s="1"/>
  <c r="S139" i="9" s="1"/>
  <c r="H139" i="9"/>
  <c r="M139" i="9" s="1"/>
  <c r="R139" i="9" s="1"/>
  <c r="Z107" i="9"/>
  <c r="X107" i="9"/>
  <c r="W107" i="9"/>
  <c r="Y107" i="9"/>
  <c r="Z297" i="9"/>
  <c r="W297" i="9"/>
  <c r="X297" i="9"/>
  <c r="Y297" i="9"/>
  <c r="Z123" i="9"/>
  <c r="X123" i="9"/>
  <c r="Y123" i="9"/>
  <c r="W123" i="9"/>
  <c r="Z230" i="9"/>
  <c r="Y230" i="9"/>
  <c r="W230" i="9"/>
  <c r="X230" i="9"/>
  <c r="X269" i="9"/>
  <c r="Y269" i="9"/>
  <c r="Z269" i="9"/>
  <c r="W269" i="9"/>
  <c r="I224" i="9"/>
  <c r="N224" i="9" s="1"/>
  <c r="S224" i="9" s="1"/>
  <c r="H89" i="9"/>
  <c r="M89" i="9" s="1"/>
  <c r="R89" i="9" s="1"/>
  <c r="J89" i="9"/>
  <c r="O89" i="9" s="1"/>
  <c r="T89" i="9" s="1"/>
  <c r="K89" i="9"/>
  <c r="P89" i="9" s="1"/>
  <c r="U89" i="9" s="1"/>
  <c r="I84" i="9"/>
  <c r="N84" i="9" s="1"/>
  <c r="S84" i="9" s="1"/>
  <c r="K84" i="9"/>
  <c r="P84" i="9" s="1"/>
  <c r="U84" i="9" s="1"/>
  <c r="J84" i="9"/>
  <c r="O84" i="9" s="1"/>
  <c r="T84" i="9" s="1"/>
  <c r="H84" i="9"/>
  <c r="M84" i="9" s="1"/>
  <c r="R84" i="9" s="1"/>
  <c r="X52" i="9"/>
  <c r="Z52" i="9"/>
  <c r="Y52" i="9"/>
  <c r="W52" i="9"/>
  <c r="W72" i="9"/>
  <c r="Z72" i="9"/>
  <c r="Y72" i="9"/>
  <c r="X72" i="9"/>
  <c r="K225" i="9"/>
  <c r="P225" i="9" s="1"/>
  <c r="U225" i="9" s="1"/>
  <c r="H225" i="9"/>
  <c r="M225" i="9" s="1"/>
  <c r="R225" i="9" s="1"/>
  <c r="I225" i="9"/>
  <c r="N225" i="9" s="1"/>
  <c r="S225" i="9" s="1"/>
  <c r="J225" i="9"/>
  <c r="O225" i="9" s="1"/>
  <c r="T225" i="9" s="1"/>
  <c r="J200" i="9"/>
  <c r="O200" i="9" s="1"/>
  <c r="T200" i="9" s="1"/>
  <c r="H200" i="9"/>
  <c r="M200" i="9" s="1"/>
  <c r="R200" i="9" s="1"/>
  <c r="K200" i="9"/>
  <c r="P200" i="9" s="1"/>
  <c r="U200" i="9" s="1"/>
  <c r="I200" i="9"/>
  <c r="N200" i="9" s="1"/>
  <c r="S200" i="9" s="1"/>
  <c r="X35" i="9"/>
  <c r="Z35" i="9"/>
  <c r="W35" i="9"/>
  <c r="Y35" i="9"/>
  <c r="K181" i="9"/>
  <c r="P181" i="9" s="1"/>
  <c r="U181" i="9" s="1"/>
  <c r="I181" i="9"/>
  <c r="N181" i="9" s="1"/>
  <c r="S181" i="9" s="1"/>
  <c r="H181" i="9"/>
  <c r="M181" i="9" s="1"/>
  <c r="R181" i="9" s="1"/>
  <c r="J181" i="9"/>
  <c r="O181" i="9" s="1"/>
  <c r="T181" i="9" s="1"/>
  <c r="K232" i="9"/>
  <c r="P232" i="9" s="1"/>
  <c r="U232" i="9" s="1"/>
  <c r="H232" i="9"/>
  <c r="M232" i="9" s="1"/>
  <c r="R232" i="9" s="1"/>
  <c r="I232" i="9"/>
  <c r="N232" i="9" s="1"/>
  <c r="S232" i="9" s="1"/>
  <c r="J232" i="9"/>
  <c r="O232" i="9" s="1"/>
  <c r="T232" i="9" s="1"/>
  <c r="H155" i="9"/>
  <c r="M155" i="9" s="1"/>
  <c r="R155" i="9" s="1"/>
  <c r="J155" i="9"/>
  <c r="O155" i="9" s="1"/>
  <c r="T155" i="9" s="1"/>
  <c r="K155" i="9"/>
  <c r="P155" i="9" s="1"/>
  <c r="U155" i="9" s="1"/>
  <c r="I155" i="9"/>
  <c r="N155" i="9" s="1"/>
  <c r="S155" i="9" s="1"/>
  <c r="Y156" i="9"/>
  <c r="X156" i="9"/>
  <c r="Z156" i="9"/>
  <c r="W156" i="9"/>
  <c r="X168" i="9"/>
  <c r="Z168" i="9"/>
  <c r="W168" i="9"/>
  <c r="Y168" i="9"/>
  <c r="W60" i="9"/>
  <c r="X60" i="9"/>
  <c r="Y60" i="9"/>
  <c r="Z60" i="9"/>
  <c r="W233" i="9"/>
  <c r="Y233" i="9"/>
  <c r="Z233" i="9"/>
  <c r="X233" i="9"/>
  <c r="Y171" i="9"/>
  <c r="W171" i="9"/>
  <c r="Z171" i="9"/>
  <c r="X171" i="9"/>
  <c r="K176" i="9"/>
  <c r="P176" i="9" s="1"/>
  <c r="U176" i="9" s="1"/>
  <c r="H176" i="9"/>
  <c r="M176" i="9" s="1"/>
  <c r="R176" i="9" s="1"/>
  <c r="I176" i="9"/>
  <c r="N176" i="9" s="1"/>
  <c r="S176" i="9" s="1"/>
  <c r="J176" i="9"/>
  <c r="O176" i="9" s="1"/>
  <c r="T176" i="9" s="1"/>
  <c r="I108" i="9"/>
  <c r="N108" i="9" s="1"/>
  <c r="S108" i="9" s="1"/>
  <c r="H108" i="9"/>
  <c r="M108" i="9" s="1"/>
  <c r="R108" i="9" s="1"/>
  <c r="J108" i="9"/>
  <c r="O108" i="9" s="1"/>
  <c r="T108" i="9" s="1"/>
  <c r="K108" i="9"/>
  <c r="P108" i="9" s="1"/>
  <c r="U108" i="9" s="1"/>
  <c r="Y159" i="9"/>
  <c r="W159" i="9"/>
  <c r="X159" i="9"/>
  <c r="Z159" i="9"/>
  <c r="Z284" i="9"/>
  <c r="Y284" i="9"/>
  <c r="W284" i="9"/>
  <c r="X284" i="9"/>
  <c r="J207" i="9"/>
  <c r="O207" i="9" s="1"/>
  <c r="T207" i="9" s="1"/>
  <c r="H207" i="9"/>
  <c r="M207" i="9" s="1"/>
  <c r="R207" i="9" s="1"/>
  <c r="K207" i="9"/>
  <c r="P207" i="9" s="1"/>
  <c r="U207" i="9" s="1"/>
  <c r="I207" i="9"/>
  <c r="N207" i="9" s="1"/>
  <c r="S207" i="9" s="1"/>
  <c r="K296" i="9"/>
  <c r="P296" i="9" s="1"/>
  <c r="U296" i="9" s="1"/>
  <c r="J296" i="9"/>
  <c r="O296" i="9" s="1"/>
  <c r="T296" i="9" s="1"/>
  <c r="I296" i="9"/>
  <c r="N296" i="9" s="1"/>
  <c r="S296" i="9" s="1"/>
  <c r="H296" i="9"/>
  <c r="M296" i="9" s="1"/>
  <c r="R296" i="9" s="1"/>
  <c r="I73" i="9"/>
  <c r="N73" i="9" s="1"/>
  <c r="S73" i="9" s="1"/>
  <c r="I29" i="9"/>
  <c r="N29" i="9" s="1"/>
  <c r="S29" i="9" s="1"/>
  <c r="Z267" i="9"/>
  <c r="Y267" i="9"/>
  <c r="W267" i="9"/>
  <c r="X267" i="9"/>
  <c r="X85" i="9"/>
  <c r="Z85" i="9"/>
  <c r="Y85" i="9"/>
  <c r="W85" i="9"/>
  <c r="Y231" i="9"/>
  <c r="Z231" i="9"/>
  <c r="W231" i="9"/>
  <c r="X231" i="9"/>
  <c r="X70" i="9"/>
  <c r="Y70" i="9"/>
  <c r="W70" i="9"/>
  <c r="Z70" i="9"/>
  <c r="K106" i="9"/>
  <c r="P106" i="9" s="1"/>
  <c r="U106" i="9" s="1"/>
  <c r="H106" i="9"/>
  <c r="M106" i="9" s="1"/>
  <c r="R106" i="9" s="1"/>
  <c r="J106" i="9"/>
  <c r="O106" i="9" s="1"/>
  <c r="T106" i="9" s="1"/>
  <c r="I106" i="9"/>
  <c r="N106" i="9" s="1"/>
  <c r="S106" i="9" s="1"/>
  <c r="Y252" i="9"/>
  <c r="Z252" i="9"/>
  <c r="W252" i="9"/>
  <c r="X252" i="9"/>
  <c r="W185" i="9"/>
  <c r="X185" i="9"/>
  <c r="Y185" i="9"/>
  <c r="Z185" i="9"/>
  <c r="H94" i="9"/>
  <c r="M94" i="9" s="1"/>
  <c r="R94" i="9" s="1"/>
  <c r="K94" i="9"/>
  <c r="P94" i="9" s="1"/>
  <c r="U94" i="9" s="1"/>
  <c r="J94" i="9"/>
  <c r="O94" i="9" s="1"/>
  <c r="T94" i="9" s="1"/>
  <c r="I94" i="9"/>
  <c r="N94" i="9" s="1"/>
  <c r="S94" i="9" s="1"/>
  <c r="H53" i="9"/>
  <c r="M53" i="9" s="1"/>
  <c r="R53" i="9" s="1"/>
  <c r="K53" i="9"/>
  <c r="P53" i="9" s="1"/>
  <c r="U53" i="9" s="1"/>
  <c r="J53" i="9"/>
  <c r="O53" i="9" s="1"/>
  <c r="T53" i="9" s="1"/>
  <c r="I101" i="9"/>
  <c r="N101" i="9" s="1"/>
  <c r="S101" i="9" s="1"/>
  <c r="J101" i="9"/>
  <c r="O101" i="9" s="1"/>
  <c r="T101" i="9" s="1"/>
  <c r="H101" i="9"/>
  <c r="M101" i="9" s="1"/>
  <c r="R101" i="9" s="1"/>
  <c r="K101" i="9"/>
  <c r="P101" i="9" s="1"/>
  <c r="U101" i="9" s="1"/>
  <c r="X141" i="9"/>
  <c r="Y141" i="9"/>
  <c r="W141" i="9"/>
  <c r="Z141" i="9"/>
  <c r="X259" i="9"/>
  <c r="Z259" i="9"/>
  <c r="W259" i="9"/>
  <c r="Y259" i="9"/>
  <c r="J191" i="9"/>
  <c r="O191" i="9" s="1"/>
  <c r="T191" i="9" s="1"/>
  <c r="H191" i="9"/>
  <c r="M191" i="9" s="1"/>
  <c r="R191" i="9" s="1"/>
  <c r="I191" i="9"/>
  <c r="N191" i="9" s="1"/>
  <c r="S191" i="9" s="1"/>
  <c r="K191" i="9"/>
  <c r="P191" i="9" s="1"/>
  <c r="U191" i="9" s="1"/>
  <c r="J124" i="9"/>
  <c r="O124" i="9" s="1"/>
  <c r="T124" i="9" s="1"/>
  <c r="I124" i="9"/>
  <c r="N124" i="9" s="1"/>
  <c r="S124" i="9" s="1"/>
  <c r="K124" i="9"/>
  <c r="P124" i="9" s="1"/>
  <c r="U124" i="9" s="1"/>
  <c r="H124" i="9"/>
  <c r="M124" i="9" s="1"/>
  <c r="R124" i="9" s="1"/>
  <c r="Z227" i="9"/>
  <c r="Y227" i="9"/>
  <c r="W227" i="9"/>
  <c r="X227" i="9"/>
  <c r="J68" i="9"/>
  <c r="O68" i="9" s="1"/>
  <c r="T68" i="9" s="1"/>
  <c r="H68" i="9"/>
  <c r="M68" i="9" s="1"/>
  <c r="R68" i="9" s="1"/>
  <c r="I68" i="9"/>
  <c r="N68" i="9" s="1"/>
  <c r="S68" i="9" s="1"/>
  <c r="K68" i="9"/>
  <c r="P68" i="9" s="1"/>
  <c r="U68" i="9" s="1"/>
  <c r="I145" i="9"/>
  <c r="N145" i="9" s="1"/>
  <c r="S145" i="9" s="1"/>
  <c r="J145" i="9"/>
  <c r="O145" i="9" s="1"/>
  <c r="T145" i="9" s="1"/>
  <c r="K145" i="9"/>
  <c r="P145" i="9" s="1"/>
  <c r="U145" i="9" s="1"/>
  <c r="H145" i="9"/>
  <c r="M145" i="9" s="1"/>
  <c r="R145" i="9" s="1"/>
  <c r="Z180" i="9"/>
  <c r="W180" i="9"/>
  <c r="X180" i="9"/>
  <c r="Y180" i="9"/>
  <c r="W278" i="9"/>
  <c r="Y278" i="9"/>
  <c r="X278" i="9"/>
  <c r="Z278" i="9"/>
  <c r="K135" i="9"/>
  <c r="P135" i="9" s="1"/>
  <c r="U135" i="9" s="1"/>
  <c r="H135" i="9"/>
  <c r="M135" i="9" s="1"/>
  <c r="R135" i="9" s="1"/>
  <c r="J135" i="9"/>
  <c r="O135" i="9" s="1"/>
  <c r="T135" i="9" s="1"/>
  <c r="Z202" i="9"/>
  <c r="Y202" i="9"/>
  <c r="X202" i="9"/>
  <c r="W202" i="9"/>
  <c r="Z77" i="9"/>
  <c r="Y77" i="9"/>
  <c r="X77" i="9"/>
  <c r="W77" i="9"/>
  <c r="X165" i="9"/>
  <c r="Y165" i="9"/>
  <c r="Z165" i="9"/>
  <c r="W165" i="9"/>
  <c r="J149" i="9"/>
  <c r="O149" i="9" s="1"/>
  <c r="T149" i="9" s="1"/>
  <c r="H149" i="9"/>
  <c r="M149" i="9" s="1"/>
  <c r="R149" i="9" s="1"/>
  <c r="K149" i="9"/>
  <c r="P149" i="9" s="1"/>
  <c r="U149" i="9" s="1"/>
  <c r="I149" i="9"/>
  <c r="N149" i="9" s="1"/>
  <c r="S149" i="9" s="1"/>
  <c r="H215" i="9"/>
  <c r="M215" i="9" s="1"/>
  <c r="R215" i="9" s="1"/>
  <c r="J215" i="9"/>
  <c r="O215" i="9" s="1"/>
  <c r="T215" i="9" s="1"/>
  <c r="I215" i="9"/>
  <c r="N215" i="9" s="1"/>
  <c r="S215" i="9" s="1"/>
  <c r="K215" i="9"/>
  <c r="P215" i="9" s="1"/>
  <c r="U215" i="9" s="1"/>
  <c r="Y262" i="9"/>
  <c r="Z262" i="9"/>
  <c r="W262" i="9"/>
  <c r="X262" i="9"/>
  <c r="W288" i="9"/>
  <c r="Z288" i="9"/>
  <c r="Y288" i="9"/>
  <c r="X288" i="9"/>
  <c r="H304" i="9"/>
  <c r="M304" i="9" s="1"/>
  <c r="R304" i="9" s="1"/>
  <c r="J304" i="9"/>
  <c r="O304" i="9" s="1"/>
  <c r="T304" i="9" s="1"/>
  <c r="I304" i="9"/>
  <c r="N304" i="9" s="1"/>
  <c r="S304" i="9" s="1"/>
  <c r="K304" i="9"/>
  <c r="P304" i="9" s="1"/>
  <c r="U304" i="9" s="1"/>
  <c r="J126" i="9"/>
  <c r="O126" i="9" s="1"/>
  <c r="T126" i="9" s="1"/>
  <c r="H126" i="9"/>
  <c r="M126" i="9" s="1"/>
  <c r="R126" i="9" s="1"/>
  <c r="I126" i="9"/>
  <c r="N126" i="9" s="1"/>
  <c r="S126" i="9" s="1"/>
  <c r="K126" i="9"/>
  <c r="P126" i="9" s="1"/>
  <c r="U126" i="9" s="1"/>
  <c r="K254" i="9"/>
  <c r="P254" i="9" s="1"/>
  <c r="U254" i="9" s="1"/>
  <c r="H254" i="9"/>
  <c r="M254" i="9" s="1"/>
  <c r="R254" i="9" s="1"/>
  <c r="J254" i="9"/>
  <c r="O254" i="9" s="1"/>
  <c r="T254" i="9" s="1"/>
  <c r="I254" i="9"/>
  <c r="N254" i="9" s="1"/>
  <c r="S254" i="9" s="1"/>
  <c r="W62" i="9"/>
  <c r="X62" i="9"/>
  <c r="Z62" i="9"/>
  <c r="Y62" i="9"/>
  <c r="J81" i="9"/>
  <c r="O81" i="9" s="1"/>
  <c r="T81" i="9" s="1"/>
  <c r="H81" i="9"/>
  <c r="M81" i="9" s="1"/>
  <c r="R81" i="9" s="1"/>
  <c r="I81" i="9"/>
  <c r="N81" i="9" s="1"/>
  <c r="S81" i="9" s="1"/>
  <c r="K81" i="9"/>
  <c r="P81" i="9" s="1"/>
  <c r="U81" i="9" s="1"/>
  <c r="Z281" i="9"/>
  <c r="X281" i="9"/>
  <c r="Y281" i="9"/>
  <c r="W281" i="9"/>
  <c r="W293" i="9"/>
  <c r="Y293" i="9"/>
  <c r="Z293" i="9"/>
  <c r="X293" i="9"/>
  <c r="X220" i="9"/>
  <c r="Z220" i="9"/>
  <c r="Y220" i="9"/>
  <c r="W220" i="9"/>
  <c r="Y118" i="9"/>
  <c r="Z118" i="9"/>
  <c r="W118" i="9"/>
  <c r="X118" i="9"/>
  <c r="Y131" i="9"/>
  <c r="W131" i="9"/>
  <c r="Z131" i="9"/>
  <c r="X131" i="9"/>
  <c r="Y71" i="9"/>
  <c r="Z71" i="9"/>
  <c r="X71" i="9"/>
  <c r="W71" i="9"/>
  <c r="J157" i="9"/>
  <c r="O157" i="9" s="1"/>
  <c r="T157" i="9" s="1"/>
  <c r="H157" i="9"/>
  <c r="M157" i="9" s="1"/>
  <c r="R157" i="9" s="1"/>
  <c r="K157" i="9"/>
  <c r="P157" i="9" s="1"/>
  <c r="U157" i="9" s="1"/>
  <c r="I157" i="9"/>
  <c r="N157" i="9" s="1"/>
  <c r="S157" i="9" s="1"/>
  <c r="I244" i="9"/>
  <c r="N244" i="9" s="1"/>
  <c r="S244" i="9" s="1"/>
  <c r="J244" i="9"/>
  <c r="O244" i="9" s="1"/>
  <c r="T244" i="9" s="1"/>
  <c r="K244" i="9"/>
  <c r="P244" i="9" s="1"/>
  <c r="U244" i="9" s="1"/>
  <c r="H244" i="9"/>
  <c r="M244" i="9" s="1"/>
  <c r="R244" i="9" s="1"/>
  <c r="Z174" i="9"/>
  <c r="W174" i="9"/>
  <c r="Y174" i="9"/>
  <c r="X174" i="9"/>
  <c r="AH218" i="9"/>
  <c r="AC218" i="9"/>
  <c r="Z209" i="9"/>
  <c r="Y209" i="9"/>
  <c r="X209" i="9"/>
  <c r="W209" i="9"/>
  <c r="X290" i="9"/>
  <c r="Y290" i="9"/>
  <c r="W290" i="9"/>
  <c r="Z290" i="9"/>
  <c r="H294" i="9"/>
  <c r="M294" i="9" s="1"/>
  <c r="R294" i="9" s="1"/>
  <c r="J294" i="9"/>
  <c r="O294" i="9" s="1"/>
  <c r="T294" i="9" s="1"/>
  <c r="K294" i="9"/>
  <c r="P294" i="9" s="1"/>
  <c r="U294" i="9" s="1"/>
  <c r="I294" i="9"/>
  <c r="N294" i="9" s="1"/>
  <c r="S294" i="9" s="1"/>
  <c r="W161" i="9"/>
  <c r="Y161" i="9"/>
  <c r="X161" i="9"/>
  <c r="Z161" i="9"/>
  <c r="J295" i="9"/>
  <c r="O295" i="9" s="1"/>
  <c r="T295" i="9" s="1"/>
  <c r="K295" i="9"/>
  <c r="P295" i="9" s="1"/>
  <c r="U295" i="9" s="1"/>
  <c r="I295" i="9"/>
  <c r="N295" i="9" s="1"/>
  <c r="S295" i="9" s="1"/>
  <c r="H295" i="9"/>
  <c r="M295" i="9" s="1"/>
  <c r="R295" i="9" s="1"/>
  <c r="I102" i="9"/>
  <c r="N102" i="9" s="1"/>
  <c r="S102" i="9" s="1"/>
  <c r="K102" i="9"/>
  <c r="P102" i="9" s="1"/>
  <c r="U102" i="9" s="1"/>
  <c r="H102" i="9"/>
  <c r="M102" i="9" s="1"/>
  <c r="R102" i="9" s="1"/>
  <c r="J102" i="9"/>
  <c r="O102" i="9" s="1"/>
  <c r="T102" i="9" s="1"/>
  <c r="J61" i="9"/>
  <c r="O61" i="9" s="1"/>
  <c r="T61" i="9" s="1"/>
  <c r="I61" i="9"/>
  <c r="N61" i="9" s="1"/>
  <c r="S61" i="9" s="1"/>
  <c r="H61" i="9"/>
  <c r="M61" i="9" s="1"/>
  <c r="R61" i="9" s="1"/>
  <c r="K61" i="9"/>
  <c r="P61" i="9" s="1"/>
  <c r="U61" i="9" s="1"/>
  <c r="H56" i="9"/>
  <c r="M56" i="9" s="1"/>
  <c r="R56" i="9" s="1"/>
  <c r="K56" i="9"/>
  <c r="P56" i="9" s="1"/>
  <c r="U56" i="9" s="1"/>
  <c r="J56" i="9"/>
  <c r="O56" i="9" s="1"/>
  <c r="T56" i="9" s="1"/>
  <c r="I56" i="9"/>
  <c r="N56" i="9" s="1"/>
  <c r="S56" i="9" s="1"/>
  <c r="Y193" i="9"/>
  <c r="W193" i="9"/>
  <c r="X193" i="9"/>
  <c r="Z193" i="9"/>
  <c r="Y264" i="9"/>
  <c r="W264" i="9"/>
  <c r="Z264" i="9"/>
  <c r="X264" i="9"/>
  <c r="I198" i="9"/>
  <c r="N198" i="9" s="1"/>
  <c r="S198" i="9" s="1"/>
  <c r="J198" i="9"/>
  <c r="O198" i="9" s="1"/>
  <c r="T198" i="9" s="1"/>
  <c r="H198" i="9"/>
  <c r="M198" i="9" s="1"/>
  <c r="R198" i="9" s="1"/>
  <c r="K198" i="9"/>
  <c r="P198" i="9" s="1"/>
  <c r="U198" i="9" s="1"/>
  <c r="J65" i="9"/>
  <c r="O65" i="9" s="1"/>
  <c r="T65" i="9" s="1"/>
  <c r="I65" i="9"/>
  <c r="N65" i="9" s="1"/>
  <c r="S65" i="9" s="1"/>
  <c r="H65" i="9"/>
  <c r="M65" i="9" s="1"/>
  <c r="R65" i="9" s="1"/>
  <c r="K65" i="9"/>
  <c r="P65" i="9" s="1"/>
  <c r="U65" i="9" s="1"/>
  <c r="X177" i="9"/>
  <c r="Y177" i="9"/>
  <c r="Z177" i="9"/>
  <c r="W177" i="9"/>
  <c r="K162" i="9"/>
  <c r="P162" i="9" s="1"/>
  <c r="U162" i="9" s="1"/>
  <c r="H162" i="9"/>
  <c r="M162" i="9" s="1"/>
  <c r="R162" i="9" s="1"/>
  <c r="J162" i="9"/>
  <c r="O162" i="9" s="1"/>
  <c r="T162" i="9" s="1"/>
  <c r="X282" i="9"/>
  <c r="Z282" i="9"/>
  <c r="Y282" i="9"/>
  <c r="W282" i="9"/>
  <c r="X263" i="9"/>
  <c r="W263" i="9"/>
  <c r="Y263" i="9"/>
  <c r="Z263" i="9"/>
  <c r="Z93" i="9"/>
  <c r="X93" i="9"/>
  <c r="W93" i="9"/>
  <c r="Y93" i="9"/>
  <c r="W90" i="9"/>
  <c r="Z90" i="9"/>
  <c r="Y90" i="9"/>
  <c r="X90" i="9"/>
  <c r="X37" i="9"/>
  <c r="Y37" i="9"/>
  <c r="W37" i="9"/>
  <c r="Z37" i="9"/>
  <c r="J289" i="9"/>
  <c r="O289" i="9" s="1"/>
  <c r="T289" i="9" s="1"/>
  <c r="I289" i="9"/>
  <c r="N289" i="9" s="1"/>
  <c r="S289" i="9" s="1"/>
  <c r="K289" i="9"/>
  <c r="P289" i="9" s="1"/>
  <c r="U289" i="9" s="1"/>
  <c r="H289" i="9"/>
  <c r="M289" i="9" s="1"/>
  <c r="R289" i="9" s="1"/>
  <c r="W211" i="9"/>
  <c r="X211" i="9"/>
  <c r="Z211" i="9"/>
  <c r="Y211" i="9"/>
  <c r="H48" i="9"/>
  <c r="M48" i="9" s="1"/>
  <c r="R48" i="9" s="1"/>
  <c r="K48" i="9"/>
  <c r="P48" i="9" s="1"/>
  <c r="U48" i="9" s="1"/>
  <c r="I48" i="9"/>
  <c r="N48" i="9" s="1"/>
  <c r="S48" i="9" s="1"/>
  <c r="J48" i="9"/>
  <c r="O48" i="9" s="1"/>
  <c r="T48" i="9" s="1"/>
  <c r="Z291" i="9"/>
  <c r="X291" i="9"/>
  <c r="Y291" i="9"/>
  <c r="W291" i="9"/>
  <c r="H125" i="9"/>
  <c r="M125" i="9" s="1"/>
  <c r="R125" i="9" s="1"/>
  <c r="K125" i="9"/>
  <c r="P125" i="9" s="1"/>
  <c r="U125" i="9" s="1"/>
  <c r="J125" i="9"/>
  <c r="O125" i="9" s="1"/>
  <c r="T125" i="9" s="1"/>
  <c r="I125" i="9"/>
  <c r="N125" i="9" s="1"/>
  <c r="S125" i="9" s="1"/>
  <c r="Z54" i="9"/>
  <c r="X54" i="9"/>
  <c r="W54" i="9"/>
  <c r="Y54" i="9"/>
  <c r="K307" i="9"/>
  <c r="P307" i="9" s="1"/>
  <c r="U307" i="9" s="1"/>
  <c r="I307" i="9"/>
  <c r="N307" i="9" s="1"/>
  <c r="S307" i="9" s="1"/>
  <c r="J307" i="9"/>
  <c r="O307" i="9" s="1"/>
  <c r="T307" i="9" s="1"/>
  <c r="H307" i="9"/>
  <c r="M307" i="9" s="1"/>
  <c r="R307" i="9" s="1"/>
  <c r="K187" i="9"/>
  <c r="P187" i="9" s="1"/>
  <c r="U187" i="9" s="1"/>
  <c r="H187" i="9"/>
  <c r="M187" i="9" s="1"/>
  <c r="R187" i="9" s="1"/>
  <c r="I187" i="9"/>
  <c r="N187" i="9" s="1"/>
  <c r="S187" i="9" s="1"/>
  <c r="J187" i="9"/>
  <c r="O187" i="9" s="1"/>
  <c r="T187" i="9" s="1"/>
  <c r="K41" i="9"/>
  <c r="P41" i="9" s="1"/>
  <c r="U41" i="9" s="1"/>
  <c r="H41" i="9"/>
  <c r="M41" i="9" s="1"/>
  <c r="R41" i="9" s="1"/>
  <c r="J41" i="9"/>
  <c r="O41" i="9" s="1"/>
  <c r="T41" i="9" s="1"/>
  <c r="I41" i="9"/>
  <c r="N41" i="9" s="1"/>
  <c r="S41" i="9" s="1"/>
  <c r="K136" i="9"/>
  <c r="P136" i="9" s="1"/>
  <c r="U136" i="9" s="1"/>
  <c r="J136" i="9"/>
  <c r="O136" i="9" s="1"/>
  <c r="T136" i="9" s="1"/>
  <c r="H136" i="9"/>
  <c r="M136" i="9" s="1"/>
  <c r="R136" i="9" s="1"/>
  <c r="Y169" i="9"/>
  <c r="W169" i="9"/>
  <c r="Z169" i="9"/>
  <c r="X169" i="9"/>
  <c r="J128" i="9"/>
  <c r="O128" i="9" s="1"/>
  <c r="T128" i="9" s="1"/>
  <c r="I128" i="9"/>
  <c r="N128" i="9" s="1"/>
  <c r="S128" i="9" s="1"/>
  <c r="H128" i="9"/>
  <c r="M128" i="9" s="1"/>
  <c r="R128" i="9" s="1"/>
  <c r="K128" i="9"/>
  <c r="P128" i="9" s="1"/>
  <c r="U128" i="9" s="1"/>
  <c r="X170" i="9"/>
  <c r="W170" i="9"/>
  <c r="Z170" i="9"/>
  <c r="Y170" i="9"/>
  <c r="X239" i="9"/>
  <c r="Y239" i="9"/>
  <c r="Z239" i="9"/>
  <c r="W239" i="9"/>
  <c r="Z57" i="9"/>
  <c r="Y57" i="9"/>
  <c r="X57" i="9"/>
  <c r="W57" i="9"/>
  <c r="I190" i="9"/>
  <c r="N190" i="9" s="1"/>
  <c r="S190" i="9" s="1"/>
  <c r="H190" i="9"/>
  <c r="M190" i="9" s="1"/>
  <c r="R190" i="9" s="1"/>
  <c r="J190" i="9"/>
  <c r="O190" i="9" s="1"/>
  <c r="T190" i="9" s="1"/>
  <c r="K190" i="9"/>
  <c r="P190" i="9" s="1"/>
  <c r="U190" i="9" s="1"/>
  <c r="J47" i="9"/>
  <c r="O47" i="9" s="1"/>
  <c r="T47" i="9" s="1"/>
  <c r="H47" i="9"/>
  <c r="M47" i="9" s="1"/>
  <c r="R47" i="9" s="1"/>
  <c r="K47" i="9"/>
  <c r="P47" i="9" s="1"/>
  <c r="U47" i="9" s="1"/>
  <c r="K201" i="9"/>
  <c r="P201" i="9" s="1"/>
  <c r="U201" i="9" s="1"/>
  <c r="H201" i="9"/>
  <c r="M201" i="9" s="1"/>
  <c r="R201" i="9" s="1"/>
  <c r="J201" i="9"/>
  <c r="O201" i="9" s="1"/>
  <c r="T201" i="9" s="1"/>
  <c r="J59" i="9"/>
  <c r="O59" i="9" s="1"/>
  <c r="T59" i="9" s="1"/>
  <c r="K59" i="9"/>
  <c r="P59" i="9" s="1"/>
  <c r="U59" i="9" s="1"/>
  <c r="H59" i="9"/>
  <c r="M59" i="9" s="1"/>
  <c r="R59" i="9" s="1"/>
  <c r="I59" i="9"/>
  <c r="N59" i="9" s="1"/>
  <c r="S59" i="9" s="1"/>
  <c r="X122" i="9"/>
  <c r="Y122" i="9"/>
  <c r="Z122" i="9"/>
  <c r="W122" i="9"/>
  <c r="AG250" i="9"/>
  <c r="AB250" i="9"/>
  <c r="W178" i="9"/>
  <c r="Y178" i="9"/>
  <c r="Z178" i="9"/>
  <c r="X178" i="9"/>
  <c r="X255" i="9"/>
  <c r="W255" i="9"/>
  <c r="Y255" i="9"/>
  <c r="Z255" i="9"/>
  <c r="X287" i="9"/>
  <c r="Z287" i="9"/>
  <c r="Y287" i="9"/>
  <c r="W287" i="9"/>
  <c r="W197" i="9"/>
  <c r="Z197" i="9"/>
  <c r="Y197" i="9"/>
  <c r="X197" i="9"/>
  <c r="I210" i="9"/>
  <c r="N210" i="9" s="1"/>
  <c r="S210" i="9" s="1"/>
  <c r="I113" i="9"/>
  <c r="N113" i="9" s="1"/>
  <c r="S113" i="9" s="1"/>
  <c r="K55" i="9"/>
  <c r="P55" i="9" s="1"/>
  <c r="U55" i="9" s="1"/>
  <c r="I55" i="9"/>
  <c r="N55" i="9" s="1"/>
  <c r="S55" i="9" s="1"/>
  <c r="J55" i="9"/>
  <c r="O55" i="9" s="1"/>
  <c r="T55" i="9" s="1"/>
  <c r="H55" i="9"/>
  <c r="M55" i="9" s="1"/>
  <c r="R55" i="9" s="1"/>
  <c r="J74" i="9"/>
  <c r="O74" i="9" s="1"/>
  <c r="T74" i="9" s="1"/>
  <c r="K74" i="9"/>
  <c r="P74" i="9" s="1"/>
  <c r="U74" i="9" s="1"/>
  <c r="I74" i="9"/>
  <c r="N74" i="9" s="1"/>
  <c r="S74" i="9" s="1"/>
  <c r="H74" i="9"/>
  <c r="M74" i="9" s="1"/>
  <c r="R74" i="9" s="1"/>
  <c r="I277" i="9"/>
  <c r="N277" i="9" s="1"/>
  <c r="S277" i="9" s="1"/>
  <c r="H277" i="9"/>
  <c r="M277" i="9" s="1"/>
  <c r="R277" i="9" s="1"/>
  <c r="K277" i="9"/>
  <c r="P277" i="9" s="1"/>
  <c r="U277" i="9" s="1"/>
  <c r="J277" i="9"/>
  <c r="O277" i="9" s="1"/>
  <c r="T277" i="9" s="1"/>
  <c r="K206" i="9"/>
  <c r="P206" i="9" s="1"/>
  <c r="U206" i="9" s="1"/>
  <c r="H206" i="9"/>
  <c r="M206" i="9" s="1"/>
  <c r="R206" i="9" s="1"/>
  <c r="J206" i="9"/>
  <c r="O206" i="9" s="1"/>
  <c r="T206" i="9" s="1"/>
  <c r="I269" i="9"/>
  <c r="N269" i="9" s="1"/>
  <c r="S269" i="9" s="1"/>
  <c r="K269" i="9"/>
  <c r="P269" i="9" s="1"/>
  <c r="U269" i="9" s="1"/>
  <c r="J269" i="9"/>
  <c r="O269" i="9" s="1"/>
  <c r="T269" i="9" s="1"/>
  <c r="H269" i="9"/>
  <c r="M269" i="9" s="1"/>
  <c r="R269" i="9" s="1"/>
  <c r="Y265" i="9"/>
  <c r="W265" i="9"/>
  <c r="X265" i="9"/>
  <c r="Z265" i="9"/>
  <c r="H205" i="9"/>
  <c r="M205" i="9" s="1"/>
  <c r="R205" i="9" s="1"/>
  <c r="K205" i="9"/>
  <c r="P205" i="9" s="1"/>
  <c r="U205" i="9" s="1"/>
  <c r="I205" i="9"/>
  <c r="N205" i="9" s="1"/>
  <c r="S205" i="9" s="1"/>
  <c r="J205" i="9"/>
  <c r="O205" i="9" s="1"/>
  <c r="T205" i="9" s="1"/>
  <c r="K25" i="9"/>
  <c r="P25" i="9" s="1"/>
  <c r="U25" i="9" s="1"/>
  <c r="I25" i="9"/>
  <c r="N25" i="9" s="1"/>
  <c r="S25" i="9" s="1"/>
  <c r="J25" i="9"/>
  <c r="O25" i="9" s="1"/>
  <c r="T25" i="9" s="1"/>
  <c r="H25" i="9"/>
  <c r="M25" i="9" s="1"/>
  <c r="R25" i="9" s="1"/>
  <c r="X298" i="9"/>
  <c r="W298" i="9"/>
  <c r="Y298" i="9"/>
  <c r="Z298" i="9"/>
  <c r="K105" i="9"/>
  <c r="P105" i="9" s="1"/>
  <c r="U105" i="9" s="1"/>
  <c r="J105" i="9"/>
  <c r="O105" i="9" s="1"/>
  <c r="T105" i="9" s="1"/>
  <c r="H105" i="9"/>
  <c r="M105" i="9" s="1"/>
  <c r="R105" i="9" s="1"/>
  <c r="I105" i="9"/>
  <c r="N105" i="9" s="1"/>
  <c r="S105" i="9" s="1"/>
  <c r="Z78" i="9"/>
  <c r="X78" i="9"/>
  <c r="Y78" i="9"/>
  <c r="W78" i="9"/>
  <c r="Y26" i="9"/>
  <c r="X26" i="9"/>
  <c r="Z26" i="9"/>
  <c r="W26" i="9"/>
  <c r="K92" i="9"/>
  <c r="P92" i="9" s="1"/>
  <c r="U92" i="9" s="1"/>
  <c r="J92" i="9"/>
  <c r="O92" i="9" s="1"/>
  <c r="T92" i="9" s="1"/>
  <c r="H92" i="9"/>
  <c r="M92" i="9" s="1"/>
  <c r="R92" i="9" s="1"/>
  <c r="I151" i="9"/>
  <c r="N151" i="9" s="1"/>
  <c r="S151" i="9" s="1"/>
  <c r="H151" i="9"/>
  <c r="M151" i="9" s="1"/>
  <c r="R151" i="9" s="1"/>
  <c r="J151" i="9"/>
  <c r="O151" i="9" s="1"/>
  <c r="T151" i="9" s="1"/>
  <c r="K151" i="9"/>
  <c r="P151" i="9" s="1"/>
  <c r="U151" i="9" s="1"/>
  <c r="Y31" i="9"/>
  <c r="W31" i="9"/>
  <c r="Z31" i="9"/>
  <c r="X31" i="9"/>
  <c r="X146" i="9"/>
  <c r="Y146" i="9"/>
  <c r="Z146" i="9"/>
  <c r="W146" i="9"/>
  <c r="K197" i="9"/>
  <c r="P197" i="9" s="1"/>
  <c r="U197" i="9" s="1"/>
  <c r="H197" i="9"/>
  <c r="M197" i="9" s="1"/>
  <c r="R197" i="9" s="1"/>
  <c r="J197" i="9"/>
  <c r="O197" i="9" s="1"/>
  <c r="T197" i="9" s="1"/>
  <c r="I197" i="9"/>
  <c r="N197" i="9" s="1"/>
  <c r="S197" i="9" s="1"/>
  <c r="I195" i="9"/>
  <c r="N195" i="9" s="1"/>
  <c r="S195" i="9" s="1"/>
  <c r="I143" i="9"/>
  <c r="N143" i="9" s="1"/>
  <c r="S143" i="9" s="1"/>
  <c r="W23" i="9"/>
  <c r="Z23" i="9"/>
  <c r="Y23" i="9"/>
  <c r="X23" i="9"/>
  <c r="Z99" i="9"/>
  <c r="X99" i="9"/>
  <c r="Y99" i="9"/>
  <c r="W99" i="9"/>
  <c r="W260" i="9"/>
  <c r="X260" i="9"/>
  <c r="Y260" i="9"/>
  <c r="Z260" i="9"/>
  <c r="H103" i="9"/>
  <c r="M103" i="9" s="1"/>
  <c r="R103" i="9" s="1"/>
  <c r="J103" i="9"/>
  <c r="O103" i="9" s="1"/>
  <c r="T103" i="9" s="1"/>
  <c r="K103" i="9"/>
  <c r="P103" i="9" s="1"/>
  <c r="U103" i="9" s="1"/>
  <c r="I103" i="9"/>
  <c r="N103" i="9" s="1"/>
  <c r="S103" i="9" s="1"/>
  <c r="Y189" i="9"/>
  <c r="Z189" i="9"/>
  <c r="W189" i="9"/>
  <c r="X189" i="9"/>
  <c r="I303" i="9"/>
  <c r="N303" i="9" s="1"/>
  <c r="S303" i="9" s="1"/>
  <c r="J34" i="9"/>
  <c r="O34" i="9" s="1"/>
  <c r="T34" i="9" s="1"/>
  <c r="H34" i="9"/>
  <c r="M34" i="9" s="1"/>
  <c r="R34" i="9" s="1"/>
  <c r="K34" i="9"/>
  <c r="P34" i="9" s="1"/>
  <c r="U34" i="9" s="1"/>
  <c r="I36" i="9"/>
  <c r="N36" i="9" s="1"/>
  <c r="S36" i="9" s="1"/>
  <c r="H36" i="9"/>
  <c r="M36" i="9" s="1"/>
  <c r="R36" i="9" s="1"/>
  <c r="J36" i="9"/>
  <c r="O36" i="9" s="1"/>
  <c r="T36" i="9" s="1"/>
  <c r="K36" i="9"/>
  <c r="P36" i="9" s="1"/>
  <c r="U36" i="9" s="1"/>
  <c r="I222" i="9"/>
  <c r="N222" i="9" s="1"/>
  <c r="S222" i="9" s="1"/>
  <c r="J222" i="9"/>
  <c r="O222" i="9" s="1"/>
  <c r="T222" i="9" s="1"/>
  <c r="K222" i="9"/>
  <c r="P222" i="9" s="1"/>
  <c r="U222" i="9" s="1"/>
  <c r="H222" i="9"/>
  <c r="M222" i="9" s="1"/>
  <c r="R222" i="9" s="1"/>
  <c r="Z100" i="9"/>
  <c r="W100" i="9"/>
  <c r="Y100" i="9"/>
  <c r="X100" i="9"/>
  <c r="I154" i="9"/>
  <c r="N154" i="9" s="1"/>
  <c r="S154" i="9" s="1"/>
  <c r="H154" i="9"/>
  <c r="M154" i="9" s="1"/>
  <c r="R154" i="9" s="1"/>
  <c r="K154" i="9"/>
  <c r="P154" i="9" s="1"/>
  <c r="U154" i="9" s="1"/>
  <c r="J154" i="9"/>
  <c r="O154" i="9" s="1"/>
  <c r="T154" i="9" s="1"/>
  <c r="J229" i="9"/>
  <c r="O229" i="9" s="1"/>
  <c r="T229" i="9" s="1"/>
  <c r="I229" i="9"/>
  <c r="N229" i="9" s="1"/>
  <c r="S229" i="9" s="1"/>
  <c r="K229" i="9"/>
  <c r="P229" i="9" s="1"/>
  <c r="U229" i="9" s="1"/>
  <c r="H229" i="9"/>
  <c r="M229" i="9" s="1"/>
  <c r="R229" i="9" s="1"/>
  <c r="Z182" i="9"/>
  <c r="X182" i="9"/>
  <c r="Y182" i="9"/>
  <c r="W182" i="9"/>
  <c r="H223" i="9"/>
  <c r="M223" i="9" s="1"/>
  <c r="R223" i="9" s="1"/>
  <c r="J223" i="9"/>
  <c r="O223" i="9" s="1"/>
  <c r="T223" i="9" s="1"/>
  <c r="K223" i="9"/>
  <c r="P223" i="9" s="1"/>
  <c r="U223" i="9" s="1"/>
  <c r="I270" i="9"/>
  <c r="N270" i="9" s="1"/>
  <c r="S270" i="9" s="1"/>
  <c r="H270" i="9"/>
  <c r="M270" i="9" s="1"/>
  <c r="R270" i="9" s="1"/>
  <c r="J270" i="9"/>
  <c r="O270" i="9" s="1"/>
  <c r="T270" i="9" s="1"/>
  <c r="K270" i="9"/>
  <c r="P270" i="9" s="1"/>
  <c r="U270" i="9" s="1"/>
  <c r="J273" i="9"/>
  <c r="O273" i="9" s="1"/>
  <c r="T273" i="9" s="1"/>
  <c r="H273" i="9"/>
  <c r="M273" i="9" s="1"/>
  <c r="R273" i="9" s="1"/>
  <c r="K273" i="9"/>
  <c r="P273" i="9" s="1"/>
  <c r="U273" i="9" s="1"/>
  <c r="I273" i="9"/>
  <c r="N273" i="9" s="1"/>
  <c r="S273" i="9" s="1"/>
  <c r="Y175" i="9"/>
  <c r="X175" i="9"/>
  <c r="Z175" i="9"/>
  <c r="W175" i="9"/>
  <c r="Z279" i="9"/>
  <c r="Y279" i="9"/>
  <c r="X279" i="9"/>
  <c r="W279" i="9"/>
  <c r="J33" i="9"/>
  <c r="O33" i="9" s="1"/>
  <c r="T33" i="9" s="1"/>
  <c r="K33" i="9"/>
  <c r="P33" i="9" s="1"/>
  <c r="U33" i="9" s="1"/>
  <c r="I33" i="9"/>
  <c r="N33" i="9" s="1"/>
  <c r="S33" i="9" s="1"/>
  <c r="H33" i="9"/>
  <c r="M33" i="9" s="1"/>
  <c r="R33" i="9" s="1"/>
  <c r="H110" i="9"/>
  <c r="M110" i="9" s="1"/>
  <c r="R110" i="9" s="1"/>
  <c r="I110" i="9"/>
  <c r="N110" i="9" s="1"/>
  <c r="S110" i="9" s="1"/>
  <c r="J110" i="9"/>
  <c r="O110" i="9" s="1"/>
  <c r="T110" i="9" s="1"/>
  <c r="K110" i="9"/>
  <c r="P110" i="9" s="1"/>
  <c r="U110" i="9" s="1"/>
  <c r="J138" i="9"/>
  <c r="O138" i="9" s="1"/>
  <c r="T138" i="9" s="1"/>
  <c r="K138" i="9"/>
  <c r="P138" i="9" s="1"/>
  <c r="U138" i="9" s="1"/>
  <c r="I138" i="9"/>
  <c r="N138" i="9" s="1"/>
  <c r="S138" i="9" s="1"/>
  <c r="H138" i="9"/>
  <c r="M138" i="9" s="1"/>
  <c r="R138" i="9" s="1"/>
  <c r="W40" i="9"/>
  <c r="X40" i="9"/>
  <c r="Z40" i="9"/>
  <c r="Y40" i="9"/>
  <c r="X236" i="9"/>
  <c r="Z236" i="9"/>
  <c r="W236" i="9"/>
  <c r="Y236" i="9"/>
  <c r="Y27" i="9"/>
  <c r="X27" i="9"/>
  <c r="Z27" i="9"/>
  <c r="W27" i="9"/>
  <c r="J150" i="9"/>
  <c r="O150" i="9" s="1"/>
  <c r="T150" i="9" s="1"/>
  <c r="H150" i="9"/>
  <c r="M150" i="9" s="1"/>
  <c r="R150" i="9" s="1"/>
  <c r="K150" i="9"/>
  <c r="P150" i="9" s="1"/>
  <c r="U150" i="9" s="1"/>
  <c r="I150" i="9"/>
  <c r="N150" i="9" s="1"/>
  <c r="S150" i="9" s="1"/>
  <c r="X111" i="9"/>
  <c r="W111" i="9"/>
  <c r="Y111" i="9"/>
  <c r="Z111" i="9"/>
  <c r="H280" i="9"/>
  <c r="M280" i="9" s="1"/>
  <c r="R280" i="9" s="1"/>
  <c r="K280" i="9"/>
  <c r="P280" i="9" s="1"/>
  <c r="U280" i="9" s="1"/>
  <c r="J280" i="9"/>
  <c r="O280" i="9" s="1"/>
  <c r="T280" i="9" s="1"/>
  <c r="Z241" i="9"/>
  <c r="X241" i="9"/>
  <c r="Y241" i="9"/>
  <c r="W241" i="9"/>
  <c r="Z87" i="9"/>
  <c r="W87" i="9"/>
  <c r="X87" i="9"/>
  <c r="Y87" i="9"/>
  <c r="Z88" i="9"/>
  <c r="X88" i="9"/>
  <c r="Y88" i="9"/>
  <c r="W88" i="9"/>
  <c r="I89" i="9"/>
  <c r="N89" i="9" s="1"/>
  <c r="S89" i="9" s="1"/>
  <c r="I280" i="9"/>
  <c r="N280" i="9" s="1"/>
  <c r="S280" i="9" s="1"/>
  <c r="I58" i="9"/>
  <c r="N58" i="9" s="1"/>
  <c r="S58" i="9" s="1"/>
  <c r="I271" i="9"/>
  <c r="N271" i="9" s="1"/>
  <c r="S271" i="9" s="1"/>
  <c r="I92" i="9"/>
  <c r="N92" i="9" s="1"/>
  <c r="S92" i="9" s="1"/>
  <c r="I95" i="9"/>
  <c r="N95" i="9" s="1"/>
  <c r="S95" i="9" s="1"/>
  <c r="H267" i="9"/>
  <c r="M267" i="9" s="1"/>
  <c r="R267" i="9" s="1"/>
  <c r="K267" i="9"/>
  <c r="P267" i="9" s="1"/>
  <c r="U267" i="9" s="1"/>
  <c r="I267" i="9"/>
  <c r="N267" i="9" s="1"/>
  <c r="S267" i="9" s="1"/>
  <c r="J267" i="9"/>
  <c r="O267" i="9" s="1"/>
  <c r="T267" i="9" s="1"/>
  <c r="K85" i="9"/>
  <c r="P85" i="9" s="1"/>
  <c r="U85" i="9" s="1"/>
  <c r="I85" i="9"/>
  <c r="N85" i="9" s="1"/>
  <c r="S85" i="9" s="1"/>
  <c r="H85" i="9"/>
  <c r="M85" i="9" s="1"/>
  <c r="R85" i="9" s="1"/>
  <c r="J85" i="9"/>
  <c r="O85" i="9" s="1"/>
  <c r="T85" i="9" s="1"/>
  <c r="H231" i="9"/>
  <c r="M231" i="9" s="1"/>
  <c r="R231" i="9" s="1"/>
  <c r="K231" i="9"/>
  <c r="P231" i="9" s="1"/>
  <c r="U231" i="9" s="1"/>
  <c r="J231" i="9"/>
  <c r="O231" i="9" s="1"/>
  <c r="T231" i="9" s="1"/>
  <c r="I231" i="9"/>
  <c r="N231" i="9" s="1"/>
  <c r="S231" i="9" s="1"/>
  <c r="K70" i="9"/>
  <c r="P70" i="9" s="1"/>
  <c r="U70" i="9" s="1"/>
  <c r="I70" i="9"/>
  <c r="N70" i="9" s="1"/>
  <c r="S70" i="9" s="1"/>
  <c r="J70" i="9"/>
  <c r="O70" i="9" s="1"/>
  <c r="T70" i="9" s="1"/>
  <c r="H70" i="9"/>
  <c r="M70" i="9" s="1"/>
  <c r="R70" i="9" s="1"/>
  <c r="Z106" i="9"/>
  <c r="Y106" i="9"/>
  <c r="X106" i="9"/>
  <c r="W106" i="9"/>
  <c r="J252" i="9"/>
  <c r="O252" i="9" s="1"/>
  <c r="T252" i="9" s="1"/>
  <c r="K252" i="9"/>
  <c r="P252" i="9" s="1"/>
  <c r="U252" i="9" s="1"/>
  <c r="H252" i="9"/>
  <c r="M252" i="9" s="1"/>
  <c r="R252" i="9" s="1"/>
  <c r="I252" i="9"/>
  <c r="N252" i="9" s="1"/>
  <c r="S252" i="9" s="1"/>
  <c r="J185" i="9"/>
  <c r="O185" i="9" s="1"/>
  <c r="T185" i="9" s="1"/>
  <c r="H185" i="9"/>
  <c r="M185" i="9" s="1"/>
  <c r="R185" i="9" s="1"/>
  <c r="K185" i="9"/>
  <c r="P185" i="9" s="1"/>
  <c r="U185" i="9" s="1"/>
  <c r="I185" i="9"/>
  <c r="N185" i="9" s="1"/>
  <c r="S185" i="9" s="1"/>
  <c r="Y94" i="9"/>
  <c r="Z94" i="9"/>
  <c r="W94" i="9"/>
  <c r="X94" i="9"/>
  <c r="X53" i="9"/>
  <c r="W53" i="9"/>
  <c r="Y53" i="9"/>
  <c r="Z53" i="9"/>
  <c r="W101" i="9"/>
  <c r="X101" i="9"/>
  <c r="Z101" i="9"/>
  <c r="Y101" i="9"/>
  <c r="K141" i="9"/>
  <c r="P141" i="9" s="1"/>
  <c r="U141" i="9" s="1"/>
  <c r="H141" i="9"/>
  <c r="M141" i="9" s="1"/>
  <c r="R141" i="9" s="1"/>
  <c r="J141" i="9"/>
  <c r="O141" i="9" s="1"/>
  <c r="T141" i="9" s="1"/>
  <c r="I259" i="9"/>
  <c r="N259" i="9" s="1"/>
  <c r="S259" i="9" s="1"/>
  <c r="J259" i="9"/>
  <c r="O259" i="9" s="1"/>
  <c r="T259" i="9" s="1"/>
  <c r="K259" i="9"/>
  <c r="P259" i="9" s="1"/>
  <c r="U259" i="9" s="1"/>
  <c r="H259" i="9"/>
  <c r="M259" i="9" s="1"/>
  <c r="R259" i="9" s="1"/>
  <c r="X191" i="9"/>
  <c r="Y191" i="9"/>
  <c r="Z191" i="9"/>
  <c r="W191" i="9"/>
  <c r="Z124" i="9"/>
  <c r="Y124" i="9"/>
  <c r="W124" i="9"/>
  <c r="X124" i="9"/>
  <c r="H227" i="9"/>
  <c r="M227" i="9" s="1"/>
  <c r="R227" i="9" s="1"/>
  <c r="K227" i="9"/>
  <c r="P227" i="9" s="1"/>
  <c r="U227" i="9" s="1"/>
  <c r="I227" i="9"/>
  <c r="N227" i="9" s="1"/>
  <c r="S227" i="9" s="1"/>
  <c r="J227" i="9"/>
  <c r="O227" i="9" s="1"/>
  <c r="T227" i="9" s="1"/>
  <c r="X68" i="9"/>
  <c r="W68" i="9"/>
  <c r="Z68" i="9"/>
  <c r="Y68" i="9"/>
  <c r="W145" i="9"/>
  <c r="Z145" i="9"/>
  <c r="X145" i="9"/>
  <c r="Y145" i="9"/>
  <c r="I180" i="9"/>
  <c r="N180" i="9" s="1"/>
  <c r="S180" i="9" s="1"/>
  <c r="J180" i="9"/>
  <c r="O180" i="9" s="1"/>
  <c r="T180" i="9" s="1"/>
  <c r="H180" i="9"/>
  <c r="M180" i="9" s="1"/>
  <c r="R180" i="9" s="1"/>
  <c r="K180" i="9"/>
  <c r="P180" i="9" s="1"/>
  <c r="U180" i="9" s="1"/>
  <c r="K278" i="9"/>
  <c r="P278" i="9" s="1"/>
  <c r="U278" i="9" s="1"/>
  <c r="H278" i="9"/>
  <c r="M278" i="9" s="1"/>
  <c r="R278" i="9" s="1"/>
  <c r="I278" i="9"/>
  <c r="N278" i="9" s="1"/>
  <c r="S278" i="9" s="1"/>
  <c r="J278" i="9"/>
  <c r="O278" i="9" s="1"/>
  <c r="T278" i="9" s="1"/>
  <c r="K164" i="9"/>
  <c r="P164" i="9" s="1"/>
  <c r="U164" i="9" s="1"/>
  <c r="J164" i="9"/>
  <c r="O164" i="9" s="1"/>
  <c r="T164" i="9" s="1"/>
  <c r="H164" i="9"/>
  <c r="M164" i="9" s="1"/>
  <c r="R164" i="9" s="1"/>
  <c r="I164" i="9"/>
  <c r="N164" i="9" s="1"/>
  <c r="S164" i="9" s="1"/>
  <c r="Y144" i="9"/>
  <c r="X144" i="9"/>
  <c r="W144" i="9"/>
  <c r="Z144" i="9"/>
  <c r="K235" i="9"/>
  <c r="P235" i="9" s="1"/>
  <c r="U235" i="9" s="1"/>
  <c r="I235" i="9"/>
  <c r="N235" i="9" s="1"/>
  <c r="S235" i="9" s="1"/>
  <c r="J235" i="9"/>
  <c r="O235" i="9" s="1"/>
  <c r="T235" i="9" s="1"/>
  <c r="H235" i="9"/>
  <c r="M235" i="9" s="1"/>
  <c r="R235" i="9" s="1"/>
  <c r="K170" i="9"/>
  <c r="P170" i="9" s="1"/>
  <c r="U170" i="9" s="1"/>
  <c r="J170" i="9"/>
  <c r="O170" i="9" s="1"/>
  <c r="T170" i="9" s="1"/>
  <c r="H170" i="9"/>
  <c r="M170" i="9" s="1"/>
  <c r="R170" i="9" s="1"/>
  <c r="J49" i="9"/>
  <c r="O49" i="9" s="1"/>
  <c r="T49" i="9" s="1"/>
  <c r="K49" i="9"/>
  <c r="P49" i="9" s="1"/>
  <c r="U49" i="9" s="1"/>
  <c r="I49" i="9"/>
  <c r="N49" i="9" s="1"/>
  <c r="S49" i="9" s="1"/>
  <c r="H49" i="9"/>
  <c r="M49" i="9" s="1"/>
  <c r="R49" i="9" s="1"/>
  <c r="K217" i="9"/>
  <c r="P217" i="9" s="1"/>
  <c r="U217" i="9" s="1"/>
  <c r="I217" i="9"/>
  <c r="N217" i="9" s="1"/>
  <c r="S217" i="9" s="1"/>
  <c r="H217" i="9"/>
  <c r="M217" i="9" s="1"/>
  <c r="R217" i="9" s="1"/>
  <c r="J217" i="9"/>
  <c r="O217" i="9" s="1"/>
  <c r="T217" i="9" s="1"/>
  <c r="Y76" i="9"/>
  <c r="Z76" i="9"/>
  <c r="X76" i="9"/>
  <c r="W76" i="9"/>
  <c r="Y95" i="9"/>
  <c r="W95" i="9"/>
  <c r="Z95" i="9"/>
  <c r="X95" i="9"/>
  <c r="H239" i="9"/>
  <c r="M239" i="9" s="1"/>
  <c r="R239" i="9" s="1"/>
  <c r="I239" i="9"/>
  <c r="N239" i="9" s="1"/>
  <c r="S239" i="9" s="1"/>
  <c r="K239" i="9"/>
  <c r="P239" i="9" s="1"/>
  <c r="U239" i="9" s="1"/>
  <c r="J239" i="9"/>
  <c r="O239" i="9" s="1"/>
  <c r="T239" i="9" s="1"/>
  <c r="Z79" i="9"/>
  <c r="X79" i="9"/>
  <c r="Y79" i="9"/>
  <c r="W79" i="9"/>
  <c r="Y234" i="9"/>
  <c r="W234" i="9"/>
  <c r="X234" i="9"/>
  <c r="Z234" i="9"/>
  <c r="K214" i="9"/>
  <c r="P214" i="9" s="1"/>
  <c r="U214" i="9" s="1"/>
  <c r="H214" i="9"/>
  <c r="M214" i="9" s="1"/>
  <c r="R214" i="9" s="1"/>
  <c r="J214" i="9"/>
  <c r="O214" i="9" s="1"/>
  <c r="T214" i="9" s="1"/>
  <c r="H57" i="9"/>
  <c r="M57" i="9" s="1"/>
  <c r="R57" i="9" s="1"/>
  <c r="K57" i="9"/>
  <c r="P57" i="9" s="1"/>
  <c r="U57" i="9" s="1"/>
  <c r="I57" i="9"/>
  <c r="N57" i="9" s="1"/>
  <c r="S57" i="9" s="1"/>
  <c r="J57" i="9"/>
  <c r="O57" i="9" s="1"/>
  <c r="T57" i="9" s="1"/>
  <c r="W140" i="9"/>
  <c r="Y140" i="9"/>
  <c r="X140" i="9"/>
  <c r="Z140" i="9"/>
  <c r="I80" i="9"/>
  <c r="N80" i="9" s="1"/>
  <c r="S80" i="9" s="1"/>
  <c r="J80" i="9"/>
  <c r="O80" i="9" s="1"/>
  <c r="T80" i="9" s="1"/>
  <c r="H80" i="9"/>
  <c r="M80" i="9" s="1"/>
  <c r="R80" i="9" s="1"/>
  <c r="K80" i="9"/>
  <c r="P80" i="9" s="1"/>
  <c r="U80" i="9" s="1"/>
  <c r="W116" i="9"/>
  <c r="Z116" i="9"/>
  <c r="X116" i="9"/>
  <c r="Y116" i="9"/>
  <c r="W190" i="9"/>
  <c r="Y190" i="9"/>
  <c r="X190" i="9"/>
  <c r="Z190" i="9"/>
  <c r="W248" i="9"/>
  <c r="Y248" i="9"/>
  <c r="X248" i="9"/>
  <c r="Z248" i="9"/>
  <c r="Y276" i="9"/>
  <c r="Z276" i="9"/>
  <c r="X276" i="9"/>
  <c r="W276" i="9"/>
  <c r="Y266" i="9"/>
  <c r="X266" i="9"/>
  <c r="W266" i="9"/>
  <c r="Z266" i="9"/>
  <c r="W47" i="9"/>
  <c r="Z47" i="9"/>
  <c r="X47" i="9"/>
  <c r="Y47" i="9"/>
  <c r="Z38" i="9"/>
  <c r="W38" i="9"/>
  <c r="X38" i="9"/>
  <c r="Y38" i="9"/>
  <c r="X243" i="9"/>
  <c r="Z243" i="9"/>
  <c r="W243" i="9"/>
  <c r="Y243" i="9"/>
  <c r="X201" i="9"/>
  <c r="W201" i="9"/>
  <c r="Y201" i="9"/>
  <c r="Z201" i="9"/>
  <c r="K173" i="9"/>
  <c r="P173" i="9" s="1"/>
  <c r="U173" i="9" s="1"/>
  <c r="I173" i="9"/>
  <c r="N173" i="9" s="1"/>
  <c r="S173" i="9" s="1"/>
  <c r="H173" i="9"/>
  <c r="M173" i="9" s="1"/>
  <c r="R173" i="9" s="1"/>
  <c r="J173" i="9"/>
  <c r="O173" i="9" s="1"/>
  <c r="T173" i="9" s="1"/>
  <c r="Y166" i="9"/>
  <c r="X166" i="9"/>
  <c r="Z166" i="9"/>
  <c r="W166" i="9"/>
  <c r="I188" i="9"/>
  <c r="N188" i="9" s="1"/>
  <c r="S188" i="9" s="1"/>
  <c r="J188" i="9"/>
  <c r="O188" i="9" s="1"/>
  <c r="T188" i="9" s="1"/>
  <c r="H188" i="9"/>
  <c r="M188" i="9" s="1"/>
  <c r="R188" i="9" s="1"/>
  <c r="K188" i="9"/>
  <c r="P188" i="9" s="1"/>
  <c r="U188" i="9" s="1"/>
  <c r="Y59" i="9"/>
  <c r="W59" i="9"/>
  <c r="X59" i="9"/>
  <c r="Z59" i="9"/>
  <c r="Z271" i="9"/>
  <c r="X271" i="9"/>
  <c r="W271" i="9"/>
  <c r="Y271" i="9"/>
  <c r="X300" i="9"/>
  <c r="W300" i="9"/>
  <c r="Y300" i="9"/>
  <c r="Z300" i="9"/>
  <c r="I43" i="9"/>
  <c r="N43" i="9" s="1"/>
  <c r="S43" i="9" s="1"/>
  <c r="J43" i="9"/>
  <c r="O43" i="9" s="1"/>
  <c r="T43" i="9" s="1"/>
  <c r="H43" i="9"/>
  <c r="M43" i="9" s="1"/>
  <c r="R43" i="9" s="1"/>
  <c r="K43" i="9"/>
  <c r="P43" i="9" s="1"/>
  <c r="U43" i="9" s="1"/>
  <c r="H122" i="9"/>
  <c r="M122" i="9" s="1"/>
  <c r="R122" i="9" s="1"/>
  <c r="K122" i="9"/>
  <c r="P122" i="9" s="1"/>
  <c r="U122" i="9" s="1"/>
  <c r="J122" i="9"/>
  <c r="O122" i="9" s="1"/>
  <c r="T122" i="9" s="1"/>
  <c r="AD250" i="9"/>
  <c r="AI250" i="9"/>
  <c r="J305" i="9"/>
  <c r="O305" i="9" s="1"/>
  <c r="T305" i="9" s="1"/>
  <c r="H305" i="9"/>
  <c r="M305" i="9" s="1"/>
  <c r="R305" i="9" s="1"/>
  <c r="I305" i="9"/>
  <c r="N305" i="9" s="1"/>
  <c r="S305" i="9" s="1"/>
  <c r="K305" i="9"/>
  <c r="P305" i="9" s="1"/>
  <c r="U305" i="9" s="1"/>
  <c r="Z184" i="9"/>
  <c r="Y184" i="9"/>
  <c r="W184" i="9"/>
  <c r="X184" i="9"/>
  <c r="Y132" i="9"/>
  <c r="W132" i="9"/>
  <c r="X132" i="9"/>
  <c r="Z132" i="9"/>
  <c r="J178" i="9"/>
  <c r="O178" i="9" s="1"/>
  <c r="T178" i="9" s="1"/>
  <c r="H178" i="9"/>
  <c r="M178" i="9" s="1"/>
  <c r="R178" i="9" s="1"/>
  <c r="K178" i="9"/>
  <c r="P178" i="9" s="1"/>
  <c r="U178" i="9" s="1"/>
  <c r="X113" i="9"/>
  <c r="W113" i="9"/>
  <c r="Z113" i="9"/>
  <c r="Y113" i="9"/>
  <c r="Y39" i="9"/>
  <c r="X39" i="9"/>
  <c r="W39" i="9"/>
  <c r="Z39" i="9"/>
  <c r="H109" i="9"/>
  <c r="M109" i="9" s="1"/>
  <c r="R109" i="9" s="1"/>
  <c r="J109" i="9"/>
  <c r="O109" i="9" s="1"/>
  <c r="T109" i="9" s="1"/>
  <c r="K109" i="9"/>
  <c r="P109" i="9" s="1"/>
  <c r="U109" i="9" s="1"/>
  <c r="I255" i="9"/>
  <c r="N255" i="9" s="1"/>
  <c r="S255" i="9" s="1"/>
  <c r="K255" i="9"/>
  <c r="P255" i="9" s="1"/>
  <c r="U255" i="9" s="1"/>
  <c r="J255" i="9"/>
  <c r="O255" i="9" s="1"/>
  <c r="T255" i="9" s="1"/>
  <c r="H255" i="9"/>
  <c r="M255" i="9" s="1"/>
  <c r="R255" i="9" s="1"/>
  <c r="K104" i="9"/>
  <c r="P104" i="9" s="1"/>
  <c r="U104" i="9" s="1"/>
  <c r="I104" i="9"/>
  <c r="N104" i="9" s="1"/>
  <c r="S104" i="9" s="1"/>
  <c r="J104" i="9"/>
  <c r="O104" i="9" s="1"/>
  <c r="T104" i="9" s="1"/>
  <c r="H104" i="9"/>
  <c r="M104" i="9" s="1"/>
  <c r="R104" i="9" s="1"/>
  <c r="W130" i="9"/>
  <c r="Y130" i="9"/>
  <c r="Z130" i="9"/>
  <c r="X130" i="9"/>
  <c r="H213" i="9"/>
  <c r="M213" i="9" s="1"/>
  <c r="R213" i="9" s="1"/>
  <c r="K213" i="9"/>
  <c r="P213" i="9" s="1"/>
  <c r="U213" i="9" s="1"/>
  <c r="I213" i="9"/>
  <c r="N213" i="9" s="1"/>
  <c r="S213" i="9" s="1"/>
  <c r="J213" i="9"/>
  <c r="O213" i="9" s="1"/>
  <c r="T213" i="9" s="1"/>
  <c r="J287" i="9"/>
  <c r="O287" i="9" s="1"/>
  <c r="T287" i="9" s="1"/>
  <c r="H287" i="9"/>
  <c r="M287" i="9" s="1"/>
  <c r="R287" i="9" s="1"/>
  <c r="I287" i="9"/>
  <c r="N287" i="9" s="1"/>
  <c r="S287" i="9" s="1"/>
  <c r="K287" i="9"/>
  <c r="P287" i="9" s="1"/>
  <c r="U287" i="9" s="1"/>
  <c r="I211" i="9"/>
  <c r="N211" i="9" s="1"/>
  <c r="S211" i="9" s="1"/>
  <c r="J211" i="9"/>
  <c r="O211" i="9" s="1"/>
  <c r="T211" i="9" s="1"/>
  <c r="H211" i="9"/>
  <c r="M211" i="9" s="1"/>
  <c r="R211" i="9" s="1"/>
  <c r="K211" i="9"/>
  <c r="P211" i="9" s="1"/>
  <c r="U211" i="9" s="1"/>
  <c r="W48" i="9"/>
  <c r="Y48" i="9"/>
  <c r="X48" i="9"/>
  <c r="Z48" i="9"/>
  <c r="J291" i="9"/>
  <c r="O291" i="9" s="1"/>
  <c r="T291" i="9" s="1"/>
  <c r="K291" i="9"/>
  <c r="P291" i="9" s="1"/>
  <c r="U291" i="9" s="1"/>
  <c r="I291" i="9"/>
  <c r="N291" i="9" s="1"/>
  <c r="S291" i="9" s="1"/>
  <c r="H291" i="9"/>
  <c r="M291" i="9" s="1"/>
  <c r="R291" i="9" s="1"/>
  <c r="X125" i="9"/>
  <c r="Y125" i="9"/>
  <c r="W125" i="9"/>
  <c r="Z125" i="9"/>
  <c r="K54" i="9"/>
  <c r="P54" i="9" s="1"/>
  <c r="U54" i="9" s="1"/>
  <c r="I54" i="9"/>
  <c r="N54" i="9" s="1"/>
  <c r="S54" i="9" s="1"/>
  <c r="H54" i="9"/>
  <c r="M54" i="9" s="1"/>
  <c r="R54" i="9" s="1"/>
  <c r="J54" i="9"/>
  <c r="O54" i="9" s="1"/>
  <c r="T54" i="9" s="1"/>
  <c r="Z307" i="9"/>
  <c r="W307" i="9"/>
  <c r="X307" i="9"/>
  <c r="Y307" i="9"/>
  <c r="W44" i="9"/>
  <c r="Z44" i="9"/>
  <c r="Y44" i="9"/>
  <c r="X44" i="9"/>
  <c r="X160" i="9"/>
  <c r="W160" i="9"/>
  <c r="Y160" i="9"/>
  <c r="Z160" i="9"/>
  <c r="K46" i="9"/>
  <c r="P46" i="9" s="1"/>
  <c r="U46" i="9" s="1"/>
  <c r="J46" i="9"/>
  <c r="O46" i="9" s="1"/>
  <c r="T46" i="9" s="1"/>
  <c r="H46" i="9"/>
  <c r="M46" i="9" s="1"/>
  <c r="R46" i="9" s="1"/>
  <c r="I46" i="9"/>
  <c r="N46" i="9" s="1"/>
  <c r="S46" i="9" s="1"/>
  <c r="I44" i="9"/>
  <c r="N44" i="9" s="1"/>
  <c r="S44" i="9" s="1"/>
  <c r="K44" i="9"/>
  <c r="P44" i="9" s="1"/>
  <c r="U44" i="9" s="1"/>
  <c r="H44" i="9"/>
  <c r="M44" i="9" s="1"/>
  <c r="R44" i="9" s="1"/>
  <c r="J44" i="9"/>
  <c r="O44" i="9" s="1"/>
  <c r="T44" i="9" s="1"/>
  <c r="J160" i="9"/>
  <c r="O160" i="9" s="1"/>
  <c r="T160" i="9" s="1"/>
  <c r="H160" i="9"/>
  <c r="M160" i="9" s="1"/>
  <c r="R160" i="9" s="1"/>
  <c r="I160" i="9"/>
  <c r="N160" i="9" s="1"/>
  <c r="S160" i="9" s="1"/>
  <c r="K160" i="9"/>
  <c r="P160" i="9" s="1"/>
  <c r="U160" i="9" s="1"/>
  <c r="Z46" i="9"/>
  <c r="X46" i="9"/>
  <c r="W46" i="9"/>
  <c r="Y46" i="9"/>
  <c r="Y86" i="9"/>
  <c r="W86" i="9"/>
  <c r="Z86" i="9"/>
  <c r="X86" i="9"/>
  <c r="H30" i="9"/>
  <c r="M30" i="9" s="1"/>
  <c r="R30" i="9" s="1"/>
  <c r="K30" i="9"/>
  <c r="P30" i="9" s="1"/>
  <c r="U30" i="9" s="1"/>
  <c r="J30" i="9"/>
  <c r="O30" i="9" s="1"/>
  <c r="T30" i="9" s="1"/>
  <c r="I30" i="9"/>
  <c r="N30" i="9" s="1"/>
  <c r="S30" i="9" s="1"/>
  <c r="I28" i="9"/>
  <c r="N28" i="9" s="1"/>
  <c r="S28" i="9" s="1"/>
  <c r="H28" i="9"/>
  <c r="M28" i="9" s="1"/>
  <c r="R28" i="9" s="1"/>
  <c r="K28" i="9"/>
  <c r="P28" i="9" s="1"/>
  <c r="U28" i="9" s="1"/>
  <c r="J28" i="9"/>
  <c r="O28" i="9" s="1"/>
  <c r="T28" i="9" s="1"/>
  <c r="K86" i="9"/>
  <c r="P86" i="9" s="1"/>
  <c r="U86" i="9" s="1"/>
  <c r="I86" i="9"/>
  <c r="N86" i="9" s="1"/>
  <c r="S86" i="9" s="1"/>
  <c r="J86" i="9"/>
  <c r="O86" i="9" s="1"/>
  <c r="T86" i="9" s="1"/>
  <c r="H86" i="9"/>
  <c r="M86" i="9" s="1"/>
  <c r="R86" i="9" s="1"/>
  <c r="Y30" i="9"/>
  <c r="W30" i="9"/>
  <c r="X30" i="9"/>
  <c r="Z30" i="9"/>
  <c r="Y28" i="9"/>
  <c r="W28" i="9"/>
  <c r="Z28" i="9"/>
  <c r="X28" i="9"/>
  <c r="Z51" i="9"/>
  <c r="W51" i="9"/>
  <c r="X51" i="9"/>
  <c r="Y51" i="9"/>
  <c r="AC42" i="9"/>
  <c r="AH42" i="9"/>
  <c r="K51" i="9"/>
  <c r="P51" i="9" s="1"/>
  <c r="U51" i="9" s="1"/>
  <c r="H51" i="9"/>
  <c r="M51" i="9" s="1"/>
  <c r="R51" i="9" s="1"/>
  <c r="I51" i="9"/>
  <c r="N51" i="9" s="1"/>
  <c r="S51" i="9" s="1"/>
  <c r="J51" i="9"/>
  <c r="O51" i="9" s="1"/>
  <c r="T51" i="9" s="1"/>
  <c r="Y112" i="9"/>
  <c r="X112" i="9"/>
  <c r="Z112" i="9"/>
  <c r="W112" i="9"/>
  <c r="AG42" i="9"/>
  <c r="AB42" i="9"/>
  <c r="I121" i="9"/>
  <c r="N121" i="9" s="1"/>
  <c r="S121" i="9" s="1"/>
  <c r="K121" i="9"/>
  <c r="P121" i="9" s="1"/>
  <c r="U121" i="9" s="1"/>
  <c r="H121" i="9"/>
  <c r="M121" i="9" s="1"/>
  <c r="R121" i="9" s="1"/>
  <c r="J121" i="9"/>
  <c r="O121" i="9" s="1"/>
  <c r="T121" i="9" s="1"/>
  <c r="J63" i="9"/>
  <c r="O63" i="9" s="1"/>
  <c r="T63" i="9" s="1"/>
  <c r="H63" i="9"/>
  <c r="M63" i="9" s="1"/>
  <c r="R63" i="9" s="1"/>
  <c r="K63" i="9"/>
  <c r="P63" i="9" s="1"/>
  <c r="U63" i="9" s="1"/>
  <c r="J112" i="9"/>
  <c r="O112" i="9" s="1"/>
  <c r="T112" i="9" s="1"/>
  <c r="K112" i="9"/>
  <c r="P112" i="9" s="1"/>
  <c r="U112" i="9" s="1"/>
  <c r="I112" i="9"/>
  <c r="N112" i="9" s="1"/>
  <c r="S112" i="9" s="1"/>
  <c r="H112" i="9"/>
  <c r="M112" i="9" s="1"/>
  <c r="R112" i="9" s="1"/>
  <c r="AD42" i="9"/>
  <c r="AI42" i="9"/>
  <c r="W121" i="9"/>
  <c r="X121" i="9"/>
  <c r="Z121" i="9"/>
  <c r="Y121" i="9"/>
  <c r="W63" i="9"/>
  <c r="Y63" i="9"/>
  <c r="X63" i="9"/>
  <c r="Z63" i="9"/>
  <c r="S21" i="9"/>
  <c r="R21" i="9"/>
  <c r="U21" i="9"/>
  <c r="T21" i="9"/>
  <c r="R16" i="9" s="1" a="1"/>
  <c r="AJ42" i="9" l="1"/>
  <c r="AC250" i="9"/>
  <c r="AJ250" i="9"/>
  <c r="AD218" i="9"/>
  <c r="AG218" i="9"/>
  <c r="AE218" i="9"/>
  <c r="AB125" i="9"/>
  <c r="AG125" i="9"/>
  <c r="AH39" i="9"/>
  <c r="AC39" i="9"/>
  <c r="AE184" i="9"/>
  <c r="AJ184" i="9"/>
  <c r="AB300" i="9"/>
  <c r="AG300" i="9"/>
  <c r="AG201" i="9"/>
  <c r="AB201" i="9"/>
  <c r="AC266" i="9"/>
  <c r="AH266" i="9"/>
  <c r="AD248" i="9"/>
  <c r="AI248" i="9"/>
  <c r="AD140" i="9"/>
  <c r="AI140" i="9"/>
  <c r="AH124" i="9"/>
  <c r="AC124" i="9"/>
  <c r="AC146" i="9"/>
  <c r="AH146" i="9"/>
  <c r="AG78" i="9"/>
  <c r="AB78" i="9"/>
  <c r="AB197" i="9"/>
  <c r="AG197" i="9"/>
  <c r="AJ122" i="9"/>
  <c r="AE122" i="9"/>
  <c r="AC90" i="9"/>
  <c r="AH90" i="9"/>
  <c r="AH71" i="9"/>
  <c r="AC71" i="9"/>
  <c r="AB72" i="9"/>
  <c r="AG72" i="9"/>
  <c r="AE123" i="9"/>
  <c r="AJ123" i="9"/>
  <c r="AC50" i="9"/>
  <c r="AH50" i="9"/>
  <c r="AB163" i="9"/>
  <c r="AG163" i="9"/>
  <c r="AD258" i="9"/>
  <c r="AI258" i="9"/>
  <c r="AC256" i="9"/>
  <c r="AH256" i="9"/>
  <c r="AJ221" i="9"/>
  <c r="AE221" i="9"/>
  <c r="AH203" i="9"/>
  <c r="AC203" i="9"/>
  <c r="AD43" i="9"/>
  <c r="AI43" i="9"/>
  <c r="AJ280" i="9"/>
  <c r="AE280" i="9"/>
  <c r="AB108" i="9"/>
  <c r="AG108" i="9"/>
  <c r="AD150" i="9"/>
  <c r="AI150" i="9"/>
  <c r="AB138" i="9"/>
  <c r="AG138" i="9"/>
  <c r="AI183" i="9"/>
  <c r="AD183" i="9"/>
  <c r="AG33" i="9"/>
  <c r="AB33" i="9"/>
  <c r="AI223" i="9"/>
  <c r="AD223" i="9"/>
  <c r="AI179" i="9"/>
  <c r="AD179" i="9"/>
  <c r="AC29" i="9"/>
  <c r="AH29" i="9"/>
  <c r="AE103" i="9"/>
  <c r="AJ103" i="9"/>
  <c r="AE97" i="9"/>
  <c r="AJ97" i="9"/>
  <c r="AG83" i="9"/>
  <c r="AB83" i="9"/>
  <c r="AG139" i="9"/>
  <c r="AB139" i="9"/>
  <c r="AB245" i="9"/>
  <c r="AG245" i="9"/>
  <c r="AI158" i="9"/>
  <c r="AD158" i="9"/>
  <c r="AJ152" i="9"/>
  <c r="AE152" i="9"/>
  <c r="AH133" i="9"/>
  <c r="AC133" i="9"/>
  <c r="AC64" i="9"/>
  <c r="AH64" i="9"/>
  <c r="AI172" i="9"/>
  <c r="AD172" i="9"/>
  <c r="AD286" i="9"/>
  <c r="AI286" i="9"/>
  <c r="AD257" i="9"/>
  <c r="AI257" i="9"/>
  <c r="AD224" i="9"/>
  <c r="AI224" i="9"/>
  <c r="AG249" i="9"/>
  <c r="AB249" i="9"/>
  <c r="AG303" i="9"/>
  <c r="AB303" i="9"/>
  <c r="AB129" i="9"/>
  <c r="AG129" i="9"/>
  <c r="AC212" i="9"/>
  <c r="AH212" i="9"/>
  <c r="AC167" i="9"/>
  <c r="AH167" i="9"/>
  <c r="AD134" i="9"/>
  <c r="AI134" i="9"/>
  <c r="AE299" i="9"/>
  <c r="AJ299" i="9"/>
  <c r="AE75" i="9"/>
  <c r="AJ75" i="9"/>
  <c r="AI41" i="9"/>
  <c r="AD41" i="9"/>
  <c r="AG214" i="9"/>
  <c r="AB214" i="9"/>
  <c r="AG49" i="9"/>
  <c r="AB49" i="9"/>
  <c r="AG307" i="9"/>
  <c r="AB307" i="9"/>
  <c r="AD125" i="9"/>
  <c r="AI125" i="9"/>
  <c r="AD48" i="9"/>
  <c r="AI48" i="9"/>
  <c r="AD130" i="9"/>
  <c r="AI130" i="9"/>
  <c r="AD39" i="9"/>
  <c r="AI39" i="9"/>
  <c r="AJ132" i="9"/>
  <c r="AE132" i="9"/>
  <c r="AC300" i="9"/>
  <c r="AH300" i="9"/>
  <c r="AI59" i="9"/>
  <c r="AD59" i="9"/>
  <c r="AD166" i="9"/>
  <c r="AI166" i="9"/>
  <c r="AH201" i="9"/>
  <c r="AC201" i="9"/>
  <c r="AE38" i="9"/>
  <c r="AJ38" i="9"/>
  <c r="AI266" i="9"/>
  <c r="AD266" i="9"/>
  <c r="AG248" i="9"/>
  <c r="AB248" i="9"/>
  <c r="AG116" i="9"/>
  <c r="AB116" i="9"/>
  <c r="AG140" i="9"/>
  <c r="AB140" i="9"/>
  <c r="AE234" i="9"/>
  <c r="AJ234" i="9"/>
  <c r="AB76" i="9"/>
  <c r="AG76" i="9"/>
  <c r="AE68" i="9"/>
  <c r="AJ68" i="9"/>
  <c r="AG124" i="9"/>
  <c r="AB124" i="9"/>
  <c r="AC101" i="9"/>
  <c r="AH101" i="9"/>
  <c r="AE94" i="9"/>
  <c r="AJ94" i="9"/>
  <c r="AI87" i="9"/>
  <c r="AD87" i="9"/>
  <c r="AG236" i="9"/>
  <c r="AB236" i="9"/>
  <c r="AE175" i="9"/>
  <c r="AJ175" i="9"/>
  <c r="AH182" i="9"/>
  <c r="AC182" i="9"/>
  <c r="AC99" i="9"/>
  <c r="AH99" i="9"/>
  <c r="AH31" i="9"/>
  <c r="AC31" i="9"/>
  <c r="AD78" i="9"/>
  <c r="AI78" i="9"/>
  <c r="AI298" i="9"/>
  <c r="AD298" i="9"/>
  <c r="AB287" i="9"/>
  <c r="AG287" i="9"/>
  <c r="AC178" i="9"/>
  <c r="AH178" i="9"/>
  <c r="AI122" i="9"/>
  <c r="AD122" i="9"/>
  <c r="AB57" i="9"/>
  <c r="AG57" i="9"/>
  <c r="AD170" i="9"/>
  <c r="AI170" i="9"/>
  <c r="AH169" i="9"/>
  <c r="AC169" i="9"/>
  <c r="AI90" i="9"/>
  <c r="AD90" i="9"/>
  <c r="AD263" i="9"/>
  <c r="AI263" i="9"/>
  <c r="AG264" i="9"/>
  <c r="AB264" i="9"/>
  <c r="AE161" i="9"/>
  <c r="AJ161" i="9"/>
  <c r="AE290" i="9"/>
  <c r="AJ290" i="9"/>
  <c r="AJ71" i="9"/>
  <c r="AE71" i="9"/>
  <c r="AJ118" i="9"/>
  <c r="AE118" i="9"/>
  <c r="AD293" i="9"/>
  <c r="AI293" i="9"/>
  <c r="AE262" i="9"/>
  <c r="AJ262" i="9"/>
  <c r="AI77" i="9"/>
  <c r="AD77" i="9"/>
  <c r="AE180" i="9"/>
  <c r="AJ180" i="9"/>
  <c r="AC259" i="9"/>
  <c r="AH259" i="9"/>
  <c r="AE185" i="9"/>
  <c r="AJ185" i="9"/>
  <c r="AC231" i="9"/>
  <c r="AH231" i="9"/>
  <c r="AH267" i="9"/>
  <c r="AC267" i="9"/>
  <c r="AI284" i="9"/>
  <c r="AD284" i="9"/>
  <c r="AB171" i="9"/>
  <c r="AG171" i="9"/>
  <c r="AE60" i="9"/>
  <c r="AJ60" i="9"/>
  <c r="AB156" i="9"/>
  <c r="AG156" i="9"/>
  <c r="AI35" i="9"/>
  <c r="AD35" i="9"/>
  <c r="AG52" i="9"/>
  <c r="AB52" i="9"/>
  <c r="AC230" i="9"/>
  <c r="AH230" i="9"/>
  <c r="AD297" i="9"/>
  <c r="AI297" i="9"/>
  <c r="AE153" i="9"/>
  <c r="AJ153" i="9"/>
  <c r="AB238" i="9"/>
  <c r="AG238" i="9"/>
  <c r="AD204" i="9"/>
  <c r="AI204" i="9"/>
  <c r="AD173" i="9"/>
  <c r="AI173" i="9"/>
  <c r="AI50" i="9"/>
  <c r="AD50" i="9"/>
  <c r="AI207" i="9"/>
  <c r="AD207" i="9"/>
  <c r="AC289" i="9"/>
  <c r="AH289" i="9"/>
  <c r="AE198" i="9"/>
  <c r="AJ198" i="9"/>
  <c r="AJ56" i="9"/>
  <c r="AE56" i="9"/>
  <c r="AE102" i="9"/>
  <c r="AJ102" i="9"/>
  <c r="AB294" i="9"/>
  <c r="AG294" i="9"/>
  <c r="AB244" i="9"/>
  <c r="AG244" i="9"/>
  <c r="AG81" i="9"/>
  <c r="AB81" i="9"/>
  <c r="AB254" i="9"/>
  <c r="AG254" i="9"/>
  <c r="AB304" i="9"/>
  <c r="AG304" i="9"/>
  <c r="AE149" i="9"/>
  <c r="AJ149" i="9"/>
  <c r="AJ135" i="9"/>
  <c r="AE135" i="9"/>
  <c r="AI200" i="9"/>
  <c r="AD200" i="9"/>
  <c r="AG225" i="9"/>
  <c r="AB225" i="9"/>
  <c r="AB142" i="9"/>
  <c r="AG142" i="9"/>
  <c r="AG272" i="9"/>
  <c r="AB272" i="9"/>
  <c r="AC84" i="9"/>
  <c r="AH84" i="9"/>
  <c r="AG34" i="9"/>
  <c r="AB34" i="9"/>
  <c r="AI128" i="9"/>
  <c r="AD128" i="9"/>
  <c r="AC119" i="9"/>
  <c r="AH119" i="9"/>
  <c r="AD163" i="9"/>
  <c r="AI163" i="9"/>
  <c r="AE258" i="9"/>
  <c r="AJ258" i="9"/>
  <c r="AG256" i="9"/>
  <c r="AB256" i="9"/>
  <c r="AD221" i="9"/>
  <c r="AI221" i="9"/>
  <c r="AE275" i="9"/>
  <c r="AJ275" i="9"/>
  <c r="AJ261" i="9"/>
  <c r="AE261" i="9"/>
  <c r="AI203" i="9"/>
  <c r="AD203" i="9"/>
  <c r="AB246" i="9"/>
  <c r="AG246" i="9"/>
  <c r="AD228" i="9"/>
  <c r="AI228" i="9"/>
  <c r="AH58" i="9"/>
  <c r="AC58" i="9"/>
  <c r="AH109" i="9"/>
  <c r="AC109" i="9"/>
  <c r="AC43" i="9"/>
  <c r="AH43" i="9"/>
  <c r="AD217" i="9"/>
  <c r="AI217" i="9"/>
  <c r="AC206" i="9"/>
  <c r="AH206" i="9"/>
  <c r="AH74" i="9"/>
  <c r="AC74" i="9"/>
  <c r="AJ66" i="9"/>
  <c r="AE66" i="9"/>
  <c r="AI306" i="9"/>
  <c r="AD306" i="9"/>
  <c r="AB280" i="9"/>
  <c r="AG280" i="9"/>
  <c r="AB219" i="9"/>
  <c r="AG219" i="9"/>
  <c r="AC176" i="9"/>
  <c r="AH176" i="9"/>
  <c r="AH183" i="9"/>
  <c r="AC183" i="9"/>
  <c r="AE33" i="9"/>
  <c r="AJ33" i="9"/>
  <c r="AG301" i="9"/>
  <c r="AB301" i="9"/>
  <c r="AD155" i="9"/>
  <c r="AI155" i="9"/>
  <c r="AC273" i="9"/>
  <c r="AH273" i="9"/>
  <c r="AJ223" i="9"/>
  <c r="AE223" i="9"/>
  <c r="AJ179" i="9"/>
  <c r="AE179" i="9"/>
  <c r="AH240" i="9"/>
  <c r="AC240" i="9"/>
  <c r="AJ69" i="9"/>
  <c r="AE69" i="9"/>
  <c r="AI97" i="9"/>
  <c r="AD97" i="9"/>
  <c r="AC83" i="9"/>
  <c r="AH83" i="9"/>
  <c r="AC139" i="9"/>
  <c r="AH139" i="9"/>
  <c r="AI245" i="9"/>
  <c r="AD245" i="9"/>
  <c r="AH158" i="9"/>
  <c r="AC158" i="9"/>
  <c r="AH152" i="9"/>
  <c r="AC152" i="9"/>
  <c r="AI127" i="9"/>
  <c r="AD127" i="9"/>
  <c r="AB105" i="9"/>
  <c r="AG105" i="9"/>
  <c r="AE195" i="9"/>
  <c r="AJ195" i="9"/>
  <c r="AD251" i="9"/>
  <c r="AI251" i="9"/>
  <c r="AE25" i="9"/>
  <c r="AJ25" i="9"/>
  <c r="AC147" i="9"/>
  <c r="AH147" i="9"/>
  <c r="AH205" i="9"/>
  <c r="AC205" i="9"/>
  <c r="AC114" i="9"/>
  <c r="AH114" i="9"/>
  <c r="AE73" i="9"/>
  <c r="AJ73" i="9"/>
  <c r="AD117" i="9"/>
  <c r="AI117" i="9"/>
  <c r="AB212" i="9"/>
  <c r="AG212" i="9"/>
  <c r="AI167" i="9"/>
  <c r="AD167" i="9"/>
  <c r="AJ134" i="9"/>
  <c r="AE134" i="9"/>
  <c r="AD299" i="9"/>
  <c r="AI299" i="9"/>
  <c r="AD75" i="9"/>
  <c r="AI75" i="9"/>
  <c r="AJ41" i="9"/>
  <c r="AE41" i="9"/>
  <c r="AH305" i="9"/>
  <c r="AC305" i="9"/>
  <c r="AH214" i="9"/>
  <c r="AC214" i="9"/>
  <c r="AC49" i="9"/>
  <c r="AH49" i="9"/>
  <c r="AJ285" i="9"/>
  <c r="AE285" i="9"/>
  <c r="AE307" i="9"/>
  <c r="AJ307" i="9"/>
  <c r="AC125" i="9"/>
  <c r="AH125" i="9"/>
  <c r="AB48" i="9"/>
  <c r="AG48" i="9"/>
  <c r="AB130" i="9"/>
  <c r="AG130" i="9"/>
  <c r="AD113" i="9"/>
  <c r="AI113" i="9"/>
  <c r="AH132" i="9"/>
  <c r="AC132" i="9"/>
  <c r="AI271" i="9"/>
  <c r="AD271" i="9"/>
  <c r="AI243" i="9"/>
  <c r="AD243" i="9"/>
  <c r="AI47" i="9"/>
  <c r="AD47" i="9"/>
  <c r="AB276" i="9"/>
  <c r="AG276" i="9"/>
  <c r="AE190" i="9"/>
  <c r="AJ190" i="9"/>
  <c r="AH234" i="9"/>
  <c r="AC234" i="9"/>
  <c r="AC76" i="9"/>
  <c r="AH76" i="9"/>
  <c r="AB68" i="9"/>
  <c r="AG68" i="9"/>
  <c r="AI124" i="9"/>
  <c r="AD124" i="9"/>
  <c r="AB101" i="9"/>
  <c r="AG101" i="9"/>
  <c r="AI94" i="9"/>
  <c r="AD94" i="9"/>
  <c r="AC87" i="9"/>
  <c r="AH87" i="9"/>
  <c r="AJ236" i="9"/>
  <c r="AE236" i="9"/>
  <c r="AH175" i="9"/>
  <c r="AC175" i="9"/>
  <c r="AE182" i="9"/>
  <c r="AJ182" i="9"/>
  <c r="AE99" i="9"/>
  <c r="AJ99" i="9"/>
  <c r="AJ31" i="9"/>
  <c r="AE31" i="9"/>
  <c r="AC78" i="9"/>
  <c r="AH78" i="9"/>
  <c r="AG298" i="9"/>
  <c r="AB298" i="9"/>
  <c r="AI287" i="9"/>
  <c r="AD287" i="9"/>
  <c r="AE178" i="9"/>
  <c r="AJ178" i="9"/>
  <c r="AH122" i="9"/>
  <c r="AC122" i="9"/>
  <c r="AC57" i="9"/>
  <c r="AH57" i="9"/>
  <c r="AJ170" i="9"/>
  <c r="AE170" i="9"/>
  <c r="AJ169" i="9"/>
  <c r="AE169" i="9"/>
  <c r="AE90" i="9"/>
  <c r="AJ90" i="9"/>
  <c r="AB263" i="9"/>
  <c r="AG263" i="9"/>
  <c r="AD264" i="9"/>
  <c r="AI264" i="9"/>
  <c r="AH161" i="9"/>
  <c r="AC161" i="9"/>
  <c r="AB290" i="9"/>
  <c r="AG290" i="9"/>
  <c r="AD71" i="9"/>
  <c r="AI71" i="9"/>
  <c r="AI118" i="9"/>
  <c r="AD118" i="9"/>
  <c r="AB293" i="9"/>
  <c r="AG293" i="9"/>
  <c r="AI262" i="9"/>
  <c r="AD262" i="9"/>
  <c r="AE77" i="9"/>
  <c r="AJ77" i="9"/>
  <c r="AE278" i="9"/>
  <c r="AJ278" i="9"/>
  <c r="AC227" i="9"/>
  <c r="AH227" i="9"/>
  <c r="AE141" i="9"/>
  <c r="AJ141" i="9"/>
  <c r="AD185" i="9"/>
  <c r="AI185" i="9"/>
  <c r="AB231" i="9"/>
  <c r="AG231" i="9"/>
  <c r="AB267" i="9"/>
  <c r="AG267" i="9"/>
  <c r="AJ284" i="9"/>
  <c r="AE284" i="9"/>
  <c r="AI171" i="9"/>
  <c r="AD171" i="9"/>
  <c r="AI60" i="9"/>
  <c r="AD60" i="9"/>
  <c r="AE156" i="9"/>
  <c r="AJ156" i="9"/>
  <c r="AB35" i="9"/>
  <c r="AG35" i="9"/>
  <c r="AI52" i="9"/>
  <c r="AD52" i="9"/>
  <c r="AB230" i="9"/>
  <c r="AG230" i="9"/>
  <c r="AH297" i="9"/>
  <c r="AC297" i="9"/>
  <c r="AB153" i="9"/>
  <c r="AG153" i="9"/>
  <c r="AB253" i="9"/>
  <c r="AG253" i="9"/>
  <c r="AE204" i="9"/>
  <c r="AJ204" i="9"/>
  <c r="AJ173" i="9"/>
  <c r="AE173" i="9"/>
  <c r="AJ50" i="9"/>
  <c r="AE50" i="9"/>
  <c r="AD194" i="9"/>
  <c r="AI194" i="9"/>
  <c r="AC198" i="9"/>
  <c r="AH198" i="9"/>
  <c r="AC61" i="9"/>
  <c r="AH61" i="9"/>
  <c r="AG295" i="9"/>
  <c r="AB295" i="9"/>
  <c r="AJ294" i="9"/>
  <c r="AE294" i="9"/>
  <c r="AD244" i="9"/>
  <c r="AI244" i="9"/>
  <c r="AD126" i="9"/>
  <c r="AI126" i="9"/>
  <c r="AJ215" i="9"/>
  <c r="AE215" i="9"/>
  <c r="AI67" i="9"/>
  <c r="AD67" i="9"/>
  <c r="AC229" i="9"/>
  <c r="AH229" i="9"/>
  <c r="AD154" i="9"/>
  <c r="AI154" i="9"/>
  <c r="AD222" i="9"/>
  <c r="AI222" i="9"/>
  <c r="AE272" i="9"/>
  <c r="AJ272" i="9"/>
  <c r="AB84" i="9"/>
  <c r="AG84" i="9"/>
  <c r="AE34" i="9"/>
  <c r="AJ34" i="9"/>
  <c r="AG128" i="9"/>
  <c r="AB128" i="9"/>
  <c r="AH137" i="9"/>
  <c r="AC137" i="9"/>
  <c r="AD292" i="9"/>
  <c r="AI292" i="9"/>
  <c r="AC221" i="9"/>
  <c r="AH221" i="9"/>
  <c r="AC237" i="9"/>
  <c r="AH237" i="9"/>
  <c r="AC226" i="9"/>
  <c r="AH226" i="9"/>
  <c r="AG203" i="9"/>
  <c r="AB203" i="9"/>
  <c r="AE246" i="9"/>
  <c r="AJ246" i="9"/>
  <c r="AH228" i="9"/>
  <c r="AC228" i="9"/>
  <c r="AJ58" i="9"/>
  <c r="AE58" i="9"/>
  <c r="AI109" i="9"/>
  <c r="AD109" i="9"/>
  <c r="AJ43" i="9"/>
  <c r="AE43" i="9"/>
  <c r="AH24" i="9"/>
  <c r="AC24" i="9"/>
  <c r="AG55" i="9"/>
  <c r="AB55" i="9"/>
  <c r="AD196" i="9"/>
  <c r="AI196" i="9"/>
  <c r="AE219" i="9"/>
  <c r="AJ219" i="9"/>
  <c r="AE176" i="9"/>
  <c r="AJ176" i="9"/>
  <c r="AG183" i="9"/>
  <c r="AB183" i="9"/>
  <c r="AH33" i="9"/>
  <c r="AC33" i="9"/>
  <c r="AC301" i="9"/>
  <c r="AH301" i="9"/>
  <c r="AG155" i="9"/>
  <c r="AB155" i="9"/>
  <c r="AJ273" i="9"/>
  <c r="AE273" i="9"/>
  <c r="AB223" i="9"/>
  <c r="AG223" i="9"/>
  <c r="AG179" i="9"/>
  <c r="AB179" i="9"/>
  <c r="AG240" i="9"/>
  <c r="AB240" i="9"/>
  <c r="AD69" i="9"/>
  <c r="AI69" i="9"/>
  <c r="AD89" i="9"/>
  <c r="AI89" i="9"/>
  <c r="AG97" i="9"/>
  <c r="AB97" i="9"/>
  <c r="AE83" i="9"/>
  <c r="AJ83" i="9"/>
  <c r="AD139" i="9"/>
  <c r="AI139" i="9"/>
  <c r="AC245" i="9"/>
  <c r="AH245" i="9"/>
  <c r="AE158" i="9"/>
  <c r="AJ158" i="9"/>
  <c r="AB152" i="9"/>
  <c r="AG152" i="9"/>
  <c r="AG127" i="9"/>
  <c r="AB127" i="9"/>
  <c r="AI105" i="9"/>
  <c r="AD105" i="9"/>
  <c r="AC195" i="9"/>
  <c r="AH195" i="9"/>
  <c r="AB251" i="9"/>
  <c r="AG251" i="9"/>
  <c r="AG25" i="9"/>
  <c r="AB25" i="9"/>
  <c r="AE147" i="9"/>
  <c r="AJ147" i="9"/>
  <c r="AE205" i="9"/>
  <c r="AJ205" i="9"/>
  <c r="AI114" i="9"/>
  <c r="AD114" i="9"/>
  <c r="AC73" i="9"/>
  <c r="AH73" i="9"/>
  <c r="AE117" i="9"/>
  <c r="AJ117" i="9"/>
  <c r="AE212" i="9"/>
  <c r="AJ212" i="9"/>
  <c r="AG167" i="9"/>
  <c r="AB167" i="9"/>
  <c r="AB134" i="9"/>
  <c r="AG134" i="9"/>
  <c r="AG299" i="9"/>
  <c r="AB299" i="9"/>
  <c r="AG75" i="9"/>
  <c r="AB75" i="9"/>
  <c r="AJ136" i="9"/>
  <c r="AE136" i="9"/>
  <c r="AH187" i="9"/>
  <c r="AC187" i="9"/>
  <c r="AB96" i="9"/>
  <c r="AG96" i="9"/>
  <c r="AD104" i="9"/>
  <c r="AI104" i="9"/>
  <c r="AE305" i="9"/>
  <c r="AJ305" i="9"/>
  <c r="AJ214" i="9"/>
  <c r="AE214" i="9"/>
  <c r="AI49" i="9"/>
  <c r="AD49" i="9"/>
  <c r="AE115" i="9"/>
  <c r="AJ115" i="9"/>
  <c r="AG285" i="9"/>
  <c r="AB285" i="9"/>
  <c r="AH307" i="9"/>
  <c r="AC307" i="9"/>
  <c r="AJ130" i="9"/>
  <c r="AE130" i="9"/>
  <c r="AG59" i="9"/>
  <c r="AB59" i="9"/>
  <c r="AE88" i="9"/>
  <c r="AJ88" i="9"/>
  <c r="AD182" i="9"/>
  <c r="AI182" i="9"/>
  <c r="AI193" i="9"/>
  <c r="AD193" i="9"/>
  <c r="AJ293" i="9"/>
  <c r="AE293" i="9"/>
  <c r="AC77" i="9"/>
  <c r="AH77" i="9"/>
  <c r="AI252" i="9"/>
  <c r="AD252" i="9"/>
  <c r="AC85" i="9"/>
  <c r="AH85" i="9"/>
  <c r="AB284" i="9"/>
  <c r="AG284" i="9"/>
  <c r="AH168" i="9"/>
  <c r="AC168" i="9"/>
  <c r="AJ107" i="9"/>
  <c r="AE107" i="9"/>
  <c r="AH238" i="9"/>
  <c r="AC238" i="9"/>
  <c r="AC204" i="9"/>
  <c r="AH204" i="9"/>
  <c r="AG207" i="9"/>
  <c r="AB207" i="9"/>
  <c r="AE289" i="9"/>
  <c r="AJ289" i="9"/>
  <c r="AB198" i="9"/>
  <c r="AG198" i="9"/>
  <c r="AE157" i="9"/>
  <c r="AJ157" i="9"/>
  <c r="AJ81" i="9"/>
  <c r="AE81" i="9"/>
  <c r="AJ254" i="9"/>
  <c r="AE254" i="9"/>
  <c r="AE304" i="9"/>
  <c r="AJ304" i="9"/>
  <c r="AD149" i="9"/>
  <c r="AI149" i="9"/>
  <c r="AB200" i="9"/>
  <c r="AG200" i="9"/>
  <c r="AI142" i="9"/>
  <c r="AD142" i="9"/>
  <c r="AB274" i="9"/>
  <c r="AG274" i="9"/>
  <c r="AB206" i="9"/>
  <c r="AG206" i="9"/>
  <c r="AB66" i="9"/>
  <c r="AG66" i="9"/>
  <c r="AC306" i="9"/>
  <c r="AH306" i="9"/>
  <c r="AI273" i="9"/>
  <c r="AD273" i="9"/>
  <c r="AB132" i="9"/>
  <c r="AG132" i="9"/>
  <c r="AH47" i="9"/>
  <c r="AC47" i="9"/>
  <c r="AC190" i="9"/>
  <c r="AH190" i="9"/>
  <c r="AE260" i="9"/>
  <c r="AJ260" i="9"/>
  <c r="AJ78" i="9"/>
  <c r="AE78" i="9"/>
  <c r="AH298" i="9"/>
  <c r="AC298" i="9"/>
  <c r="AD178" i="9"/>
  <c r="AI178" i="9"/>
  <c r="AB90" i="9"/>
  <c r="AG90" i="9"/>
  <c r="AI290" i="9"/>
  <c r="AD290" i="9"/>
  <c r="AH174" i="9"/>
  <c r="AC174" i="9"/>
  <c r="AC131" i="9"/>
  <c r="AH131" i="9"/>
  <c r="AB281" i="9"/>
  <c r="AG281" i="9"/>
  <c r="AG165" i="9"/>
  <c r="AB165" i="9"/>
  <c r="AB202" i="9"/>
  <c r="AG202" i="9"/>
  <c r="AC278" i="9"/>
  <c r="AH278" i="9"/>
  <c r="AB227" i="9"/>
  <c r="AG227" i="9"/>
  <c r="AH185" i="9"/>
  <c r="AC185" i="9"/>
  <c r="AJ231" i="9"/>
  <c r="AE231" i="9"/>
  <c r="AD267" i="9"/>
  <c r="AI267" i="9"/>
  <c r="AE159" i="9"/>
  <c r="AJ159" i="9"/>
  <c r="AH233" i="9"/>
  <c r="AC233" i="9"/>
  <c r="AH60" i="9"/>
  <c r="AC60" i="9"/>
  <c r="AI230" i="9"/>
  <c r="AD230" i="9"/>
  <c r="AD198" i="9"/>
  <c r="AI198" i="9"/>
  <c r="AJ67" i="9"/>
  <c r="AE67" i="9"/>
  <c r="AJ229" i="9"/>
  <c r="AE229" i="9"/>
  <c r="AG154" i="9"/>
  <c r="AB154" i="9"/>
  <c r="AE84" i="9"/>
  <c r="AJ84" i="9"/>
  <c r="AB221" i="9"/>
  <c r="AG221" i="9"/>
  <c r="AB237" i="9"/>
  <c r="AG237" i="9"/>
  <c r="AD143" i="9"/>
  <c r="AI143" i="9"/>
  <c r="AJ213" i="9"/>
  <c r="AE213" i="9"/>
  <c r="AE24" i="9"/>
  <c r="AJ24" i="9"/>
  <c r="AI176" i="9"/>
  <c r="AD176" i="9"/>
  <c r="AH69" i="9"/>
  <c r="AC69" i="9"/>
  <c r="AD120" i="9"/>
  <c r="AI120" i="9"/>
  <c r="AG158" i="9"/>
  <c r="AB158" i="9"/>
  <c r="AI25" i="9"/>
  <c r="AD25" i="9"/>
  <c r="AB147" i="9"/>
  <c r="AG147" i="9"/>
  <c r="AE114" i="9"/>
  <c r="AJ114" i="9"/>
  <c r="AD212" i="9"/>
  <c r="AI212" i="9"/>
  <c r="AG208" i="9"/>
  <c r="AB208" i="9"/>
  <c r="AD214" i="9"/>
  <c r="AI214" i="9"/>
  <c r="AI164" i="9"/>
  <c r="AD164" i="9"/>
  <c r="AB113" i="9"/>
  <c r="AG113" i="9"/>
  <c r="AC271" i="9"/>
  <c r="AH271" i="9"/>
  <c r="AJ243" i="9"/>
  <c r="AE243" i="9"/>
  <c r="AE276" i="9"/>
  <c r="AJ276" i="9"/>
  <c r="AD234" i="9"/>
  <c r="AI234" i="9"/>
  <c r="AI76" i="9"/>
  <c r="AD76" i="9"/>
  <c r="AE144" i="9"/>
  <c r="AJ144" i="9"/>
  <c r="AE111" i="9"/>
  <c r="AJ111" i="9"/>
  <c r="AG189" i="9"/>
  <c r="AB189" i="9"/>
  <c r="AD260" i="9"/>
  <c r="AI260" i="9"/>
  <c r="AI31" i="9"/>
  <c r="AD31" i="9"/>
  <c r="AB26" i="9"/>
  <c r="AG26" i="9"/>
  <c r="AH170" i="9"/>
  <c r="AC170" i="9"/>
  <c r="AD54" i="9"/>
  <c r="AI54" i="9"/>
  <c r="AB161" i="9"/>
  <c r="AG161" i="9"/>
  <c r="AE131" i="9"/>
  <c r="AJ131" i="9"/>
  <c r="AI220" i="9"/>
  <c r="AD220" i="9"/>
  <c r="AD281" i="9"/>
  <c r="AI281" i="9"/>
  <c r="AE62" i="9"/>
  <c r="AJ62" i="9"/>
  <c r="AD288" i="9"/>
  <c r="AI288" i="9"/>
  <c r="AE165" i="9"/>
  <c r="AJ165" i="9"/>
  <c r="AD278" i="9"/>
  <c r="AI278" i="9"/>
  <c r="AI141" i="9"/>
  <c r="AD141" i="9"/>
  <c r="AB185" i="9"/>
  <c r="AG185" i="9"/>
  <c r="AE233" i="9"/>
  <c r="AJ233" i="9"/>
  <c r="AD156" i="9"/>
  <c r="AI156" i="9"/>
  <c r="AE297" i="9"/>
  <c r="AJ297" i="9"/>
  <c r="AG173" i="9"/>
  <c r="AB173" i="9"/>
  <c r="AH295" i="9"/>
  <c r="AC295" i="9"/>
  <c r="AJ244" i="9"/>
  <c r="AE244" i="9"/>
  <c r="AG126" i="9"/>
  <c r="AB126" i="9"/>
  <c r="AI215" i="9"/>
  <c r="AD215" i="9"/>
  <c r="AC272" i="9"/>
  <c r="AH272" i="9"/>
  <c r="AB137" i="9"/>
  <c r="AG137" i="9"/>
  <c r="AC292" i="9"/>
  <c r="AH292" i="9"/>
  <c r="AC91" i="9"/>
  <c r="AH91" i="9"/>
  <c r="AC188" i="9"/>
  <c r="AH188" i="9"/>
  <c r="AD24" i="9"/>
  <c r="AI24" i="9"/>
  <c r="AE55" i="9"/>
  <c r="AJ55" i="9"/>
  <c r="AC196" i="9"/>
  <c r="AH196" i="9"/>
  <c r="AC110" i="9"/>
  <c r="AH110" i="9"/>
  <c r="AH232" i="9"/>
  <c r="AC232" i="9"/>
  <c r="AB69" i="9"/>
  <c r="AG69" i="9"/>
  <c r="AB89" i="9"/>
  <c r="AG89" i="9"/>
  <c r="AD199" i="9"/>
  <c r="AI199" i="9"/>
  <c r="AC105" i="9"/>
  <c r="AH105" i="9"/>
  <c r="AJ251" i="9"/>
  <c r="AE251" i="9"/>
  <c r="AE208" i="9"/>
  <c r="AJ208" i="9"/>
  <c r="AC192" i="9"/>
  <c r="AH192" i="9"/>
  <c r="AB164" i="9"/>
  <c r="AG164" i="9"/>
  <c r="AC113" i="9"/>
  <c r="AH113" i="9"/>
  <c r="AH184" i="9"/>
  <c r="AC184" i="9"/>
  <c r="AE271" i="9"/>
  <c r="AJ271" i="9"/>
  <c r="AH243" i="9"/>
  <c r="AC243" i="9"/>
  <c r="AG47" i="9"/>
  <c r="AB47" i="9"/>
  <c r="AI276" i="9"/>
  <c r="AD276" i="9"/>
  <c r="AG190" i="9"/>
  <c r="AB190" i="9"/>
  <c r="AB79" i="9"/>
  <c r="AG79" i="9"/>
  <c r="AC95" i="9"/>
  <c r="AH95" i="9"/>
  <c r="AB144" i="9"/>
  <c r="AG144" i="9"/>
  <c r="AC145" i="9"/>
  <c r="AH145" i="9"/>
  <c r="AE191" i="9"/>
  <c r="AJ191" i="9"/>
  <c r="AB53" i="9"/>
  <c r="AG53" i="9"/>
  <c r="AD106" i="9"/>
  <c r="AI106" i="9"/>
  <c r="AB88" i="9"/>
  <c r="AG88" i="9"/>
  <c r="AB241" i="9"/>
  <c r="AG241" i="9"/>
  <c r="AI111" i="9"/>
  <c r="AD111" i="9"/>
  <c r="AE27" i="9"/>
  <c r="AJ27" i="9"/>
  <c r="AJ40" i="9"/>
  <c r="AE40" i="9"/>
  <c r="AH279" i="9"/>
  <c r="AC279" i="9"/>
  <c r="AB100" i="9"/>
  <c r="AG100" i="9"/>
  <c r="AE189" i="9"/>
  <c r="AJ189" i="9"/>
  <c r="AH260" i="9"/>
  <c r="AC260" i="9"/>
  <c r="AJ23" i="9"/>
  <c r="AE23" i="9"/>
  <c r="AG146" i="9"/>
  <c r="AB146" i="9"/>
  <c r="AJ26" i="9"/>
  <c r="AE26" i="9"/>
  <c r="AH265" i="9"/>
  <c r="AC265" i="9"/>
  <c r="AC197" i="9"/>
  <c r="AH197" i="9"/>
  <c r="AE255" i="9"/>
  <c r="AJ255" i="9"/>
  <c r="AB239" i="9"/>
  <c r="AG239" i="9"/>
  <c r="AB54" i="9"/>
  <c r="AG54" i="9"/>
  <c r="AD291" i="9"/>
  <c r="AI291" i="9"/>
  <c r="AE211" i="9"/>
  <c r="AJ211" i="9"/>
  <c r="AB37" i="9"/>
  <c r="AG37" i="9"/>
  <c r="AB93" i="9"/>
  <c r="AG93" i="9"/>
  <c r="AD282" i="9"/>
  <c r="AI282" i="9"/>
  <c r="AD177" i="9"/>
  <c r="AI177" i="9"/>
  <c r="AE193" i="9"/>
  <c r="AJ193" i="9"/>
  <c r="AB209" i="9"/>
  <c r="AG209" i="9"/>
  <c r="AB174" i="9"/>
  <c r="AG174" i="9"/>
  <c r="AG131" i="9"/>
  <c r="AB131" i="9"/>
  <c r="AE220" i="9"/>
  <c r="AJ220" i="9"/>
  <c r="AH281" i="9"/>
  <c r="AC281" i="9"/>
  <c r="AC62" i="9"/>
  <c r="AH62" i="9"/>
  <c r="AJ288" i="9"/>
  <c r="AE288" i="9"/>
  <c r="AD165" i="9"/>
  <c r="AI165" i="9"/>
  <c r="AI202" i="9"/>
  <c r="AD202" i="9"/>
  <c r="AB278" i="9"/>
  <c r="AG278" i="9"/>
  <c r="AJ227" i="9"/>
  <c r="AE227" i="9"/>
  <c r="AC141" i="9"/>
  <c r="AH141" i="9"/>
  <c r="AH252" i="9"/>
  <c r="AC252" i="9"/>
  <c r="AE70" i="9"/>
  <c r="AJ70" i="9"/>
  <c r="AB85" i="9"/>
  <c r="AG85" i="9"/>
  <c r="AG159" i="9"/>
  <c r="AB159" i="9"/>
  <c r="AI233" i="9"/>
  <c r="AD233" i="9"/>
  <c r="AI168" i="9"/>
  <c r="AD168" i="9"/>
  <c r="AH72" i="9"/>
  <c r="AC72" i="9"/>
  <c r="AG269" i="9"/>
  <c r="AB269" i="9"/>
  <c r="AB123" i="9"/>
  <c r="AG123" i="9"/>
  <c r="AD107" i="9"/>
  <c r="AI107" i="9"/>
  <c r="AD242" i="9"/>
  <c r="AI242" i="9"/>
  <c r="AG283" i="9"/>
  <c r="AB283" i="9"/>
  <c r="AI253" i="9"/>
  <c r="AD253" i="9"/>
  <c r="AG235" i="9"/>
  <c r="AB235" i="9"/>
  <c r="AC277" i="9"/>
  <c r="AH277" i="9"/>
  <c r="AD296" i="9"/>
  <c r="AI296" i="9"/>
  <c r="AC194" i="9"/>
  <c r="AH194" i="9"/>
  <c r="AD162" i="9"/>
  <c r="AI162" i="9"/>
  <c r="AC65" i="9"/>
  <c r="AH65" i="9"/>
  <c r="AD61" i="9"/>
  <c r="AI61" i="9"/>
  <c r="AI295" i="9"/>
  <c r="AD295" i="9"/>
  <c r="AC157" i="9"/>
  <c r="AH157" i="9"/>
  <c r="AC126" i="9"/>
  <c r="AH126" i="9"/>
  <c r="AC215" i="9"/>
  <c r="AH215" i="9"/>
  <c r="AC67" i="9"/>
  <c r="AH67" i="9"/>
  <c r="AD229" i="9"/>
  <c r="AI229" i="9"/>
  <c r="AC154" i="9"/>
  <c r="AH154" i="9"/>
  <c r="AC222" i="9"/>
  <c r="AH222" i="9"/>
  <c r="AG36" i="9"/>
  <c r="AB36" i="9"/>
  <c r="AJ137" i="9"/>
  <c r="AE137" i="9"/>
  <c r="AG292" i="9"/>
  <c r="AB292" i="9"/>
  <c r="AC82" i="9"/>
  <c r="AH82" i="9"/>
  <c r="AD268" i="9"/>
  <c r="AI268" i="9"/>
  <c r="AG91" i="9"/>
  <c r="AB91" i="9"/>
  <c r="AJ237" i="9"/>
  <c r="AE237" i="9"/>
  <c r="AJ226" i="9"/>
  <c r="AE226" i="9"/>
  <c r="AH274" i="9"/>
  <c r="AC274" i="9"/>
  <c r="AE143" i="9"/>
  <c r="AJ143" i="9"/>
  <c r="AC210" i="9"/>
  <c r="AH210" i="9"/>
  <c r="AC148" i="9"/>
  <c r="AH148" i="9"/>
  <c r="AB213" i="9"/>
  <c r="AG213" i="9"/>
  <c r="AE188" i="9"/>
  <c r="AJ188" i="9"/>
  <c r="AG24" i="9"/>
  <c r="AB24" i="9"/>
  <c r="AC55" i="9"/>
  <c r="AH55" i="9"/>
  <c r="AG196" i="9"/>
  <c r="AB196" i="9"/>
  <c r="AJ108" i="9"/>
  <c r="AE108" i="9"/>
  <c r="AH150" i="9"/>
  <c r="AC150" i="9"/>
  <c r="AC45" i="9"/>
  <c r="AH45" i="9"/>
  <c r="AI138" i="9"/>
  <c r="AD138" i="9"/>
  <c r="AB110" i="9"/>
  <c r="AG110" i="9"/>
  <c r="AG232" i="9"/>
  <c r="AB232" i="9"/>
  <c r="AC270" i="9"/>
  <c r="AH270" i="9"/>
  <c r="AC181" i="9"/>
  <c r="AH181" i="9"/>
  <c r="AG186" i="9"/>
  <c r="AB186" i="9"/>
  <c r="AB29" i="9"/>
  <c r="AG29" i="9"/>
  <c r="AB103" i="9"/>
  <c r="AG103" i="9"/>
  <c r="AJ216" i="9"/>
  <c r="AE216" i="9"/>
  <c r="AC120" i="9"/>
  <c r="AH120" i="9"/>
  <c r="AC89" i="9"/>
  <c r="AH89" i="9"/>
  <c r="AE32" i="9"/>
  <c r="AJ32" i="9"/>
  <c r="AE199" i="9"/>
  <c r="AJ199" i="9"/>
  <c r="AH98" i="9"/>
  <c r="AC98" i="9"/>
  <c r="AJ302" i="9"/>
  <c r="AE302" i="9"/>
  <c r="AB151" i="9"/>
  <c r="AG151" i="9"/>
  <c r="AB247" i="9"/>
  <c r="AG247" i="9"/>
  <c r="AG92" i="9"/>
  <c r="AB92" i="9"/>
  <c r="AJ133" i="9"/>
  <c r="AE133" i="9"/>
  <c r="AE64" i="9"/>
  <c r="AJ64" i="9"/>
  <c r="AC172" i="9"/>
  <c r="AH172" i="9"/>
  <c r="AE286" i="9"/>
  <c r="AJ286" i="9"/>
  <c r="AC257" i="9"/>
  <c r="AH257" i="9"/>
  <c r="AG224" i="9"/>
  <c r="AB224" i="9"/>
  <c r="AJ249" i="9"/>
  <c r="AE249" i="9"/>
  <c r="AD303" i="9"/>
  <c r="AI303" i="9"/>
  <c r="AH129" i="9"/>
  <c r="AC129" i="9"/>
  <c r="AC208" i="9"/>
  <c r="AH208" i="9"/>
  <c r="AD192" i="9"/>
  <c r="AI192" i="9"/>
  <c r="AI136" i="9"/>
  <c r="AD136" i="9"/>
  <c r="AI187" i="9"/>
  <c r="AD187" i="9"/>
  <c r="AH96" i="9"/>
  <c r="AC96" i="9"/>
  <c r="AH104" i="9"/>
  <c r="AC104" i="9"/>
  <c r="AC80" i="9"/>
  <c r="AH80" i="9"/>
  <c r="AJ164" i="9"/>
  <c r="AE164" i="9"/>
  <c r="AC115" i="9"/>
  <c r="AH115" i="9"/>
  <c r="AC48" i="9"/>
  <c r="AH48" i="9"/>
  <c r="AH166" i="9"/>
  <c r="AC166" i="9"/>
  <c r="AE116" i="9"/>
  <c r="AJ116" i="9"/>
  <c r="AE241" i="9"/>
  <c r="AJ241" i="9"/>
  <c r="AE298" i="9"/>
  <c r="AJ298" i="9"/>
  <c r="AC255" i="9"/>
  <c r="AH255" i="9"/>
  <c r="AJ263" i="9"/>
  <c r="AE263" i="9"/>
  <c r="AJ259" i="9"/>
  <c r="AE259" i="9"/>
  <c r="AC70" i="9"/>
  <c r="AH70" i="9"/>
  <c r="AJ171" i="9"/>
  <c r="AE171" i="9"/>
  <c r="AC269" i="9"/>
  <c r="AH269" i="9"/>
  <c r="AC56" i="9"/>
  <c r="AH56" i="9"/>
  <c r="AH135" i="9"/>
  <c r="AC135" i="9"/>
  <c r="AC225" i="9"/>
  <c r="AH225" i="9"/>
  <c r="AH36" i="9"/>
  <c r="AC36" i="9"/>
  <c r="AB119" i="9"/>
  <c r="AG119" i="9"/>
  <c r="AB82" i="9"/>
  <c r="AG82" i="9"/>
  <c r="AH275" i="9"/>
  <c r="AC275" i="9"/>
  <c r="AG109" i="9"/>
  <c r="AB109" i="9"/>
  <c r="AB217" i="9"/>
  <c r="AG217" i="9"/>
  <c r="AH155" i="9"/>
  <c r="AC155" i="9"/>
  <c r="AE113" i="9"/>
  <c r="AJ113" i="9"/>
  <c r="AG271" i="9"/>
  <c r="AB271" i="9"/>
  <c r="AG243" i="9"/>
  <c r="AB243" i="9"/>
  <c r="AC276" i="9"/>
  <c r="AH276" i="9"/>
  <c r="AG234" i="9"/>
  <c r="AB234" i="9"/>
  <c r="AJ76" i="9"/>
  <c r="AE76" i="9"/>
  <c r="AC68" i="9"/>
  <c r="AH68" i="9"/>
  <c r="AJ124" i="9"/>
  <c r="AE124" i="9"/>
  <c r="AC100" i="9"/>
  <c r="AH100" i="9"/>
  <c r="AH189" i="9"/>
  <c r="AC189" i="9"/>
  <c r="AH23" i="9"/>
  <c r="AC23" i="9"/>
  <c r="AG31" i="9"/>
  <c r="AB31" i="9"/>
  <c r="AB177" i="9"/>
  <c r="AG177" i="9"/>
  <c r="AD161" i="9"/>
  <c r="AI161" i="9"/>
  <c r="AB141" i="9"/>
  <c r="AG141" i="9"/>
  <c r="AJ35" i="9"/>
  <c r="AE35" i="9"/>
  <c r="AE52" i="9"/>
  <c r="AJ52" i="9"/>
  <c r="AB297" i="9"/>
  <c r="AG297" i="9"/>
  <c r="AB194" i="9"/>
  <c r="AG194" i="9"/>
  <c r="AE126" i="9"/>
  <c r="AJ126" i="9"/>
  <c r="AI272" i="9"/>
  <c r="AD272" i="9"/>
  <c r="AC128" i="9"/>
  <c r="AH128" i="9"/>
  <c r="AB226" i="9"/>
  <c r="AG226" i="9"/>
  <c r="AE228" i="9"/>
  <c r="AJ228" i="9"/>
  <c r="AB58" i="9"/>
  <c r="AG58" i="9"/>
  <c r="AI210" i="9"/>
  <c r="AD210" i="9"/>
  <c r="AJ232" i="9"/>
  <c r="AE232" i="9"/>
  <c r="AE270" i="9"/>
  <c r="AJ270" i="9"/>
  <c r="AG181" i="9"/>
  <c r="AB181" i="9"/>
  <c r="AJ186" i="9"/>
  <c r="AE186" i="9"/>
  <c r="AI152" i="9"/>
  <c r="AD152" i="9"/>
  <c r="AC127" i="9"/>
  <c r="AH127" i="9"/>
  <c r="AB195" i="9"/>
  <c r="AG195" i="9"/>
  <c r="AD205" i="9"/>
  <c r="AI205" i="9"/>
  <c r="AB136" i="9"/>
  <c r="AG136" i="9"/>
  <c r="AB187" i="9"/>
  <c r="AG187" i="9"/>
  <c r="AE96" i="9"/>
  <c r="AJ96" i="9"/>
  <c r="AB104" i="9"/>
  <c r="AG104" i="9"/>
  <c r="AD305" i="9"/>
  <c r="AI305" i="9"/>
  <c r="AH285" i="9"/>
  <c r="AC285" i="9"/>
  <c r="AJ47" i="9"/>
  <c r="AE47" i="9"/>
  <c r="AD190" i="9"/>
  <c r="AI190" i="9"/>
  <c r="AD145" i="9"/>
  <c r="AI145" i="9"/>
  <c r="AC106" i="9"/>
  <c r="AH106" i="9"/>
  <c r="AE87" i="9"/>
  <c r="AJ87" i="9"/>
  <c r="AB27" i="9"/>
  <c r="AG27" i="9"/>
  <c r="AD40" i="9"/>
  <c r="AI40" i="9"/>
  <c r="AE265" i="9"/>
  <c r="AJ265" i="9"/>
  <c r="AB178" i="9"/>
  <c r="AG178" i="9"/>
  <c r="AB291" i="9"/>
  <c r="AG291" i="9"/>
  <c r="AE37" i="9"/>
  <c r="AJ37" i="9"/>
  <c r="AI93" i="9"/>
  <c r="AD93" i="9"/>
  <c r="AJ177" i="9"/>
  <c r="AE177" i="9"/>
  <c r="AC290" i="9"/>
  <c r="AH290" i="9"/>
  <c r="AD227" i="9"/>
  <c r="AI227" i="9"/>
  <c r="AI231" i="9"/>
  <c r="AD231" i="9"/>
  <c r="AJ267" i="9"/>
  <c r="AE267" i="9"/>
  <c r="AH159" i="9"/>
  <c r="AC159" i="9"/>
  <c r="AB60" i="9"/>
  <c r="AG60" i="9"/>
  <c r="AH35" i="9"/>
  <c r="AC35" i="9"/>
  <c r="AC52" i="9"/>
  <c r="AH52" i="9"/>
  <c r="AJ230" i="9"/>
  <c r="AE230" i="9"/>
  <c r="AC283" i="9"/>
  <c r="AH283" i="9"/>
  <c r="AE194" i="9"/>
  <c r="AJ194" i="9"/>
  <c r="AG67" i="9"/>
  <c r="AB67" i="9"/>
  <c r="AG229" i="9"/>
  <c r="AB229" i="9"/>
  <c r="AJ154" i="9"/>
  <c r="AE154" i="9"/>
  <c r="AD84" i="9"/>
  <c r="AI84" i="9"/>
  <c r="AD237" i="9"/>
  <c r="AI237" i="9"/>
  <c r="AI226" i="9"/>
  <c r="AD226" i="9"/>
  <c r="AB228" i="9"/>
  <c r="AG228" i="9"/>
  <c r="AD58" i="9"/>
  <c r="AI58" i="9"/>
  <c r="AG210" i="9"/>
  <c r="AB210" i="9"/>
  <c r="AH219" i="9"/>
  <c r="AC219" i="9"/>
  <c r="AG176" i="9"/>
  <c r="AB176" i="9"/>
  <c r="AD270" i="9"/>
  <c r="AI270" i="9"/>
  <c r="AI181" i="9"/>
  <c r="AD181" i="9"/>
  <c r="AC186" i="9"/>
  <c r="AH186" i="9"/>
  <c r="AH216" i="9"/>
  <c r="AC216" i="9"/>
  <c r="AB98" i="9"/>
  <c r="AG98" i="9"/>
  <c r="AC25" i="9"/>
  <c r="AH25" i="9"/>
  <c r="AI147" i="9"/>
  <c r="AD147" i="9"/>
  <c r="AG205" i="9"/>
  <c r="AB205" i="9"/>
  <c r="AG114" i="9"/>
  <c r="AB114" i="9"/>
  <c r="AH136" i="9"/>
  <c r="AC136" i="9"/>
  <c r="AJ187" i="9"/>
  <c r="AE187" i="9"/>
  <c r="AI96" i="9"/>
  <c r="AD96" i="9"/>
  <c r="AJ104" i="9"/>
  <c r="AE104" i="9"/>
  <c r="AB305" i="9"/>
  <c r="AG305" i="9"/>
  <c r="AD80" i="9"/>
  <c r="AI80" i="9"/>
  <c r="AG115" i="9"/>
  <c r="AB115" i="9"/>
  <c r="AE39" i="9"/>
  <c r="AJ39" i="9"/>
  <c r="AJ59" i="9"/>
  <c r="AE59" i="9"/>
  <c r="AE140" i="9"/>
  <c r="AJ140" i="9"/>
  <c r="AE95" i="9"/>
  <c r="AJ95" i="9"/>
  <c r="AC144" i="9"/>
  <c r="AH144" i="9"/>
  <c r="AI191" i="9"/>
  <c r="AD191" i="9"/>
  <c r="AH53" i="9"/>
  <c r="AC53" i="9"/>
  <c r="AJ106" i="9"/>
  <c r="AE106" i="9"/>
  <c r="AD88" i="9"/>
  <c r="AI88" i="9"/>
  <c r="AD241" i="9"/>
  <c r="AI241" i="9"/>
  <c r="AG111" i="9"/>
  <c r="AB111" i="9"/>
  <c r="AC27" i="9"/>
  <c r="AH27" i="9"/>
  <c r="AC40" i="9"/>
  <c r="AH40" i="9"/>
  <c r="AI279" i="9"/>
  <c r="AD279" i="9"/>
  <c r="AE100" i="9"/>
  <c r="AJ100" i="9"/>
  <c r="AI189" i="9"/>
  <c r="AD189" i="9"/>
  <c r="AG260" i="9"/>
  <c r="AB260" i="9"/>
  <c r="AB23" i="9"/>
  <c r="AG23" i="9"/>
  <c r="AJ146" i="9"/>
  <c r="AE146" i="9"/>
  <c r="AC26" i="9"/>
  <c r="AH26" i="9"/>
  <c r="AB265" i="9"/>
  <c r="AG265" i="9"/>
  <c r="AD197" i="9"/>
  <c r="AI197" i="9"/>
  <c r="AD255" i="9"/>
  <c r="AI255" i="9"/>
  <c r="AJ239" i="9"/>
  <c r="AE239" i="9"/>
  <c r="AC54" i="9"/>
  <c r="AH54" i="9"/>
  <c r="AH291" i="9"/>
  <c r="AC291" i="9"/>
  <c r="AH211" i="9"/>
  <c r="AC211" i="9"/>
  <c r="AD37" i="9"/>
  <c r="AI37" i="9"/>
  <c r="AC93" i="9"/>
  <c r="AH93" i="9"/>
  <c r="AE282" i="9"/>
  <c r="AJ282" i="9"/>
  <c r="AH177" i="9"/>
  <c r="AC177" i="9"/>
  <c r="AC193" i="9"/>
  <c r="AH193" i="9"/>
  <c r="AH209" i="9"/>
  <c r="AC209" i="9"/>
  <c r="AJ174" i="9"/>
  <c r="AE174" i="9"/>
  <c r="AI131" i="9"/>
  <c r="AD131" i="9"/>
  <c r="AH220" i="9"/>
  <c r="AC220" i="9"/>
  <c r="AE281" i="9"/>
  <c r="AJ281" i="9"/>
  <c r="AB62" i="9"/>
  <c r="AG62" i="9"/>
  <c r="AB288" i="9"/>
  <c r="AG288" i="9"/>
  <c r="AC165" i="9"/>
  <c r="AH165" i="9"/>
  <c r="AE202" i="9"/>
  <c r="AJ202" i="9"/>
  <c r="AD180" i="9"/>
  <c r="AI180" i="9"/>
  <c r="AD259" i="9"/>
  <c r="AI259" i="9"/>
  <c r="AG252" i="9"/>
  <c r="AB252" i="9"/>
  <c r="AG70" i="9"/>
  <c r="AB70" i="9"/>
  <c r="AD85" i="9"/>
  <c r="AI85" i="9"/>
  <c r="AD159" i="9"/>
  <c r="AI159" i="9"/>
  <c r="AB233" i="9"/>
  <c r="AG233" i="9"/>
  <c r="AG168" i="9"/>
  <c r="AB168" i="9"/>
  <c r="AD72" i="9"/>
  <c r="AI72" i="9"/>
  <c r="AJ269" i="9"/>
  <c r="AE269" i="9"/>
  <c r="AD123" i="9"/>
  <c r="AI123" i="9"/>
  <c r="AG107" i="9"/>
  <c r="AB107" i="9"/>
  <c r="AE242" i="9"/>
  <c r="AJ242" i="9"/>
  <c r="AJ283" i="9"/>
  <c r="AE283" i="9"/>
  <c r="AJ238" i="9"/>
  <c r="AE238" i="9"/>
  <c r="AC235" i="9"/>
  <c r="AH235" i="9"/>
  <c r="AJ277" i="9"/>
  <c r="AE277" i="9"/>
  <c r="AE296" i="9"/>
  <c r="AJ296" i="9"/>
  <c r="AE207" i="9"/>
  <c r="AJ207" i="9"/>
  <c r="AD289" i="9"/>
  <c r="AI289" i="9"/>
  <c r="AB162" i="9"/>
  <c r="AG162" i="9"/>
  <c r="AI65" i="9"/>
  <c r="AD65" i="9"/>
  <c r="AB56" i="9"/>
  <c r="AG56" i="9"/>
  <c r="AB102" i="9"/>
  <c r="AG102" i="9"/>
  <c r="AD157" i="9"/>
  <c r="AI157" i="9"/>
  <c r="AI81" i="9"/>
  <c r="AD81" i="9"/>
  <c r="AH254" i="9"/>
  <c r="AC254" i="9"/>
  <c r="AH304" i="9"/>
  <c r="AC304" i="9"/>
  <c r="AG149" i="9"/>
  <c r="AB149" i="9"/>
  <c r="AG135" i="9"/>
  <c r="AB135" i="9"/>
  <c r="AC200" i="9"/>
  <c r="AH200" i="9"/>
  <c r="AJ225" i="9"/>
  <c r="AE225" i="9"/>
  <c r="AH142" i="9"/>
  <c r="AC142" i="9"/>
  <c r="AE36" i="9"/>
  <c r="AJ36" i="9"/>
  <c r="AD119" i="9"/>
  <c r="AI119" i="9"/>
  <c r="AH163" i="9"/>
  <c r="AC163" i="9"/>
  <c r="AC258" i="9"/>
  <c r="AH258" i="9"/>
  <c r="AJ256" i="9"/>
  <c r="AE256" i="9"/>
  <c r="AI82" i="9"/>
  <c r="AD82" i="9"/>
  <c r="AG268" i="9"/>
  <c r="AB268" i="9"/>
  <c r="AE91" i="9"/>
  <c r="AJ91" i="9"/>
  <c r="AD275" i="9"/>
  <c r="AI275" i="9"/>
  <c r="AD261" i="9"/>
  <c r="AI261" i="9"/>
  <c r="AD274" i="9"/>
  <c r="AI274" i="9"/>
  <c r="AB143" i="9"/>
  <c r="AG143" i="9"/>
  <c r="AE210" i="9"/>
  <c r="AJ210" i="9"/>
  <c r="AJ148" i="9"/>
  <c r="AE148" i="9"/>
  <c r="AH213" i="9"/>
  <c r="AC213" i="9"/>
  <c r="AG188" i="9"/>
  <c r="AB188" i="9"/>
  <c r="AH217" i="9"/>
  <c r="AC217" i="9"/>
  <c r="AD206" i="9"/>
  <c r="AI206" i="9"/>
  <c r="AB74" i="9"/>
  <c r="AG74" i="9"/>
  <c r="AC66" i="9"/>
  <c r="AH66" i="9"/>
  <c r="AB306" i="9"/>
  <c r="AG306" i="9"/>
  <c r="AC280" i="9"/>
  <c r="AH280" i="9"/>
  <c r="AI108" i="9"/>
  <c r="AD108" i="9"/>
  <c r="AB150" i="9"/>
  <c r="AG150" i="9"/>
  <c r="AB45" i="9"/>
  <c r="AG45" i="9"/>
  <c r="AH138" i="9"/>
  <c r="AC138" i="9"/>
  <c r="AD110" i="9"/>
  <c r="AI110" i="9"/>
  <c r="AD232" i="9"/>
  <c r="AI232" i="9"/>
  <c r="AB270" i="9"/>
  <c r="AG270" i="9"/>
  <c r="AE181" i="9"/>
  <c r="AJ181" i="9"/>
  <c r="AI186" i="9"/>
  <c r="AD186" i="9"/>
  <c r="AJ29" i="9"/>
  <c r="AE29" i="9"/>
  <c r="AD103" i="9"/>
  <c r="AI103" i="9"/>
  <c r="AB216" i="9"/>
  <c r="AG216" i="9"/>
  <c r="AB120" i="9"/>
  <c r="AG120" i="9"/>
  <c r="AB32" i="9"/>
  <c r="AG32" i="9"/>
  <c r="AC199" i="9"/>
  <c r="AH199" i="9"/>
  <c r="AJ98" i="9"/>
  <c r="AE98" i="9"/>
  <c r="AG302" i="9"/>
  <c r="AB302" i="9"/>
  <c r="AD151" i="9"/>
  <c r="AI151" i="9"/>
  <c r="AI247" i="9"/>
  <c r="AD247" i="9"/>
  <c r="AC92" i="9"/>
  <c r="AH92" i="9"/>
  <c r="AB133" i="9"/>
  <c r="AG133" i="9"/>
  <c r="AB64" i="9"/>
  <c r="AG64" i="9"/>
  <c r="AB172" i="9"/>
  <c r="AG172" i="9"/>
  <c r="AC286" i="9"/>
  <c r="AH286" i="9"/>
  <c r="AE257" i="9"/>
  <c r="AJ257" i="9"/>
  <c r="AC224" i="9"/>
  <c r="AH224" i="9"/>
  <c r="AD249" i="9"/>
  <c r="AI249" i="9"/>
  <c r="AH303" i="9"/>
  <c r="AC303" i="9"/>
  <c r="AD129" i="9"/>
  <c r="AI129" i="9"/>
  <c r="AD208" i="9"/>
  <c r="AI208" i="9"/>
  <c r="AG192" i="9"/>
  <c r="AB192" i="9"/>
  <c r="AG41" i="9"/>
  <c r="AB41" i="9"/>
  <c r="AB80" i="9"/>
  <c r="AG80" i="9"/>
  <c r="AH164" i="9"/>
  <c r="AC164" i="9"/>
  <c r="AG38" i="9"/>
  <c r="AB38" i="9"/>
  <c r="AJ79" i="9"/>
  <c r="AE79" i="9"/>
  <c r="AI95" i="9"/>
  <c r="AD95" i="9"/>
  <c r="AI68" i="9"/>
  <c r="AD68" i="9"/>
  <c r="AJ101" i="9"/>
  <c r="AE101" i="9"/>
  <c r="AB94" i="9"/>
  <c r="AG94" i="9"/>
  <c r="AD236" i="9"/>
  <c r="AI236" i="9"/>
  <c r="AG175" i="9"/>
  <c r="AB175" i="9"/>
  <c r="AI99" i="9"/>
  <c r="AD99" i="9"/>
  <c r="AC239" i="9"/>
  <c r="AH239" i="9"/>
  <c r="AE264" i="9"/>
  <c r="AJ264" i="9"/>
  <c r="AE209" i="9"/>
  <c r="AJ209" i="9"/>
  <c r="AG118" i="9"/>
  <c r="AB118" i="9"/>
  <c r="AB262" i="9"/>
  <c r="AG262" i="9"/>
  <c r="AG180" i="9"/>
  <c r="AB180" i="9"/>
  <c r="AC242" i="9"/>
  <c r="AH242" i="9"/>
  <c r="AI102" i="9"/>
  <c r="AD102" i="9"/>
  <c r="AB261" i="9"/>
  <c r="AG261" i="9"/>
  <c r="AD246" i="9"/>
  <c r="AI246" i="9"/>
  <c r="AI74" i="9"/>
  <c r="AD74" i="9"/>
  <c r="AJ45" i="9"/>
  <c r="AE45" i="9"/>
  <c r="AJ301" i="9"/>
  <c r="AE301" i="9"/>
  <c r="AE53" i="9"/>
  <c r="AJ53" i="9"/>
  <c r="AB106" i="9"/>
  <c r="AG106" i="9"/>
  <c r="AB87" i="9"/>
  <c r="AG87" i="9"/>
  <c r="AC236" i="9"/>
  <c r="AH236" i="9"/>
  <c r="AD175" i="9"/>
  <c r="AI175" i="9"/>
  <c r="AJ287" i="9"/>
  <c r="AE287" i="9"/>
  <c r="AI57" i="9"/>
  <c r="AD57" i="9"/>
  <c r="AG170" i="9"/>
  <c r="AB170" i="9"/>
  <c r="AB169" i="9"/>
  <c r="AG169" i="9"/>
  <c r="AC263" i="9"/>
  <c r="AH263" i="9"/>
  <c r="AB220" i="9"/>
  <c r="AG220" i="9"/>
  <c r="AD62" i="9"/>
  <c r="AI62" i="9"/>
  <c r="AC288" i="9"/>
  <c r="AH288" i="9"/>
  <c r="AC156" i="9"/>
  <c r="AH156" i="9"/>
  <c r="AI153" i="9"/>
  <c r="AD153" i="9"/>
  <c r="AC253" i="9"/>
  <c r="AH253" i="9"/>
  <c r="AH173" i="9"/>
  <c r="AC173" i="9"/>
  <c r="AG50" i="9"/>
  <c r="AB50" i="9"/>
  <c r="AB296" i="9"/>
  <c r="AG296" i="9"/>
  <c r="AG61" i="9"/>
  <c r="AB61" i="9"/>
  <c r="AJ295" i="9"/>
  <c r="AE295" i="9"/>
  <c r="AC294" i="9"/>
  <c r="AH294" i="9"/>
  <c r="AH244" i="9"/>
  <c r="AC244" i="9"/>
  <c r="AB215" i="9"/>
  <c r="AG215" i="9"/>
  <c r="AB222" i="9"/>
  <c r="AG222" i="9"/>
  <c r="AI34" i="9"/>
  <c r="AD34" i="9"/>
  <c r="AI137" i="9"/>
  <c r="AD137" i="9"/>
  <c r="AJ292" i="9"/>
  <c r="AE292" i="9"/>
  <c r="AB148" i="9"/>
  <c r="AG148" i="9"/>
  <c r="AD188" i="9"/>
  <c r="AI188" i="9"/>
  <c r="AI55" i="9"/>
  <c r="AD55" i="9"/>
  <c r="AE196" i="9"/>
  <c r="AJ196" i="9"/>
  <c r="AD219" i="9"/>
  <c r="AI219" i="9"/>
  <c r="AE110" i="9"/>
  <c r="AJ110" i="9"/>
  <c r="AE240" i="9"/>
  <c r="AJ240" i="9"/>
  <c r="AE89" i="9"/>
  <c r="AJ89" i="9"/>
  <c r="AC97" i="9"/>
  <c r="AH97" i="9"/>
  <c r="AD83" i="9"/>
  <c r="AI83" i="9"/>
  <c r="AJ139" i="9"/>
  <c r="AE139" i="9"/>
  <c r="AE245" i="9"/>
  <c r="AJ245" i="9"/>
  <c r="AE105" i="9"/>
  <c r="AJ105" i="9"/>
  <c r="AC251" i="9"/>
  <c r="AH251" i="9"/>
  <c r="AI73" i="9"/>
  <c r="AD73" i="9"/>
  <c r="AH117" i="9"/>
  <c r="AC117" i="9"/>
  <c r="AE192" i="9"/>
  <c r="AJ192" i="9"/>
  <c r="AD115" i="9"/>
  <c r="AI115" i="9"/>
  <c r="AD132" i="9"/>
  <c r="AI132" i="9"/>
  <c r="AB191" i="9"/>
  <c r="AG191" i="9"/>
  <c r="AI53" i="9"/>
  <c r="AD53" i="9"/>
  <c r="AB279" i="9"/>
  <c r="AG279" i="9"/>
  <c r="AI100" i="9"/>
  <c r="AD100" i="9"/>
  <c r="AI23" i="9"/>
  <c r="AD23" i="9"/>
  <c r="AH287" i="9"/>
  <c r="AC287" i="9"/>
  <c r="AE57" i="9"/>
  <c r="AJ57" i="9"/>
  <c r="AI169" i="9"/>
  <c r="AD169" i="9"/>
  <c r="AI211" i="9"/>
  <c r="AD211" i="9"/>
  <c r="AB282" i="9"/>
  <c r="AG282" i="9"/>
  <c r="AD174" i="9"/>
  <c r="AI174" i="9"/>
  <c r="AC202" i="9"/>
  <c r="AH202" i="9"/>
  <c r="AC153" i="9"/>
  <c r="AH153" i="9"/>
  <c r="AE253" i="9"/>
  <c r="AJ253" i="9"/>
  <c r="AD235" i="9"/>
  <c r="AI235" i="9"/>
  <c r="AD277" i="9"/>
  <c r="AI277" i="9"/>
  <c r="AH296" i="9"/>
  <c r="AC296" i="9"/>
  <c r="AH162" i="9"/>
  <c r="AC162" i="9"/>
  <c r="AE65" i="9"/>
  <c r="AJ65" i="9"/>
  <c r="AE61" i="9"/>
  <c r="AJ61" i="9"/>
  <c r="AI294" i="9"/>
  <c r="AD294" i="9"/>
  <c r="AE222" i="9"/>
  <c r="AJ222" i="9"/>
  <c r="AC34" i="9"/>
  <c r="AH34" i="9"/>
  <c r="AJ128" i="9"/>
  <c r="AE128" i="9"/>
  <c r="AE268" i="9"/>
  <c r="AJ268" i="9"/>
  <c r="AH143" i="9"/>
  <c r="AC143" i="9"/>
  <c r="AD148" i="9"/>
  <c r="AI148" i="9"/>
  <c r="AI213" i="9"/>
  <c r="AD213" i="9"/>
  <c r="AI240" i="9"/>
  <c r="AD240" i="9"/>
  <c r="AJ120" i="9"/>
  <c r="AE120" i="9"/>
  <c r="AI32" i="9"/>
  <c r="AD32" i="9"/>
  <c r="AH302" i="9"/>
  <c r="AC302" i="9"/>
  <c r="AC151" i="9"/>
  <c r="AH151" i="9"/>
  <c r="AC247" i="9"/>
  <c r="AH247" i="9"/>
  <c r="AJ92" i="9"/>
  <c r="AE92" i="9"/>
  <c r="AJ127" i="9"/>
  <c r="AE127" i="9"/>
  <c r="AI195" i="9"/>
  <c r="AD195" i="9"/>
  <c r="AG73" i="9"/>
  <c r="AB73" i="9"/>
  <c r="AG117" i="9"/>
  <c r="AB117" i="9"/>
  <c r="AD285" i="9"/>
  <c r="AI285" i="9"/>
  <c r="AG184" i="9"/>
  <c r="AB184" i="9"/>
  <c r="AJ300" i="9"/>
  <c r="AE300" i="9"/>
  <c r="AB166" i="9"/>
  <c r="AG166" i="9"/>
  <c r="AE201" i="9"/>
  <c r="AJ201" i="9"/>
  <c r="AI38" i="9"/>
  <c r="AD38" i="9"/>
  <c r="AJ266" i="9"/>
  <c r="AE266" i="9"/>
  <c r="AJ248" i="9"/>
  <c r="AE248" i="9"/>
  <c r="AI116" i="9"/>
  <c r="AD116" i="9"/>
  <c r="AD79" i="9"/>
  <c r="AI79" i="9"/>
  <c r="AE145" i="9"/>
  <c r="AJ145" i="9"/>
  <c r="AD307" i="9"/>
  <c r="AI307" i="9"/>
  <c r="AE125" i="9"/>
  <c r="AJ125" i="9"/>
  <c r="AE48" i="9"/>
  <c r="AJ48" i="9"/>
  <c r="AH130" i="9"/>
  <c r="AC130" i="9"/>
  <c r="AG39" i="9"/>
  <c r="AB39" i="9"/>
  <c r="AI184" i="9"/>
  <c r="AD184" i="9"/>
  <c r="AI300" i="9"/>
  <c r="AD300" i="9"/>
  <c r="AC59" i="9"/>
  <c r="AH59" i="9"/>
  <c r="AE166" i="9"/>
  <c r="AJ166" i="9"/>
  <c r="AI201" i="9"/>
  <c r="AD201" i="9"/>
  <c r="AH38" i="9"/>
  <c r="AC38" i="9"/>
  <c r="AG266" i="9"/>
  <c r="AB266" i="9"/>
  <c r="AH248" i="9"/>
  <c r="AC248" i="9"/>
  <c r="AC116" i="9"/>
  <c r="AH116" i="9"/>
  <c r="AC140" i="9"/>
  <c r="AH140" i="9"/>
  <c r="AC79" i="9"/>
  <c r="AH79" i="9"/>
  <c r="AG95" i="9"/>
  <c r="AB95" i="9"/>
  <c r="AD144" i="9"/>
  <c r="AI144" i="9"/>
  <c r="AB145" i="9"/>
  <c r="AG145" i="9"/>
  <c r="AH191" i="9"/>
  <c r="AC191" i="9"/>
  <c r="AD101" i="9"/>
  <c r="AI101" i="9"/>
  <c r="AC94" i="9"/>
  <c r="AH94" i="9"/>
  <c r="AH88" i="9"/>
  <c r="AC88" i="9"/>
  <c r="AC241" i="9"/>
  <c r="AH241" i="9"/>
  <c r="AH111" i="9"/>
  <c r="AC111" i="9"/>
  <c r="AD27" i="9"/>
  <c r="AI27" i="9"/>
  <c r="AB40" i="9"/>
  <c r="AG40" i="9"/>
  <c r="AJ279" i="9"/>
  <c r="AE279" i="9"/>
  <c r="AB182" i="9"/>
  <c r="AG182" i="9"/>
  <c r="AB99" i="9"/>
  <c r="AG99" i="9"/>
  <c r="AI146" i="9"/>
  <c r="AD146" i="9"/>
  <c r="AD26" i="9"/>
  <c r="AI26" i="9"/>
  <c r="AD265" i="9"/>
  <c r="AI265" i="9"/>
  <c r="AJ197" i="9"/>
  <c r="AE197" i="9"/>
  <c r="AG255" i="9"/>
  <c r="AB255" i="9"/>
  <c r="AG122" i="9"/>
  <c r="AB122" i="9"/>
  <c r="AD239" i="9"/>
  <c r="AI239" i="9"/>
  <c r="AE54" i="9"/>
  <c r="AJ54" i="9"/>
  <c r="AE291" i="9"/>
  <c r="AJ291" i="9"/>
  <c r="AB211" i="9"/>
  <c r="AG211" i="9"/>
  <c r="AH37" i="9"/>
  <c r="AC37" i="9"/>
  <c r="AJ93" i="9"/>
  <c r="AE93" i="9"/>
  <c r="AH282" i="9"/>
  <c r="AC282" i="9"/>
  <c r="AC264" i="9"/>
  <c r="AH264" i="9"/>
  <c r="AB193" i="9"/>
  <c r="AG193" i="9"/>
  <c r="AI209" i="9"/>
  <c r="AD209" i="9"/>
  <c r="AG71" i="9"/>
  <c r="AB71" i="9"/>
  <c r="AC118" i="9"/>
  <c r="AH118" i="9"/>
  <c r="AC293" i="9"/>
  <c r="AH293" i="9"/>
  <c r="AC262" i="9"/>
  <c r="AH262" i="9"/>
  <c r="AG77" i="9"/>
  <c r="AB77" i="9"/>
  <c r="AC180" i="9"/>
  <c r="AH180" i="9"/>
  <c r="AB259" i="9"/>
  <c r="AG259" i="9"/>
  <c r="AJ252" i="9"/>
  <c r="AE252" i="9"/>
  <c r="AD70" i="9"/>
  <c r="AI70" i="9"/>
  <c r="AE85" i="9"/>
  <c r="AJ85" i="9"/>
  <c r="AC284" i="9"/>
  <c r="AH284" i="9"/>
  <c r="AC171" i="9"/>
  <c r="AH171" i="9"/>
  <c r="AJ168" i="9"/>
  <c r="AE168" i="9"/>
  <c r="AE72" i="9"/>
  <c r="AJ72" i="9"/>
  <c r="AD269" i="9"/>
  <c r="AI269" i="9"/>
  <c r="AH123" i="9"/>
  <c r="AC123" i="9"/>
  <c r="AH107" i="9"/>
  <c r="AC107" i="9"/>
  <c r="AB242" i="9"/>
  <c r="AG242" i="9"/>
  <c r="AD283" i="9"/>
  <c r="AI283" i="9"/>
  <c r="AD238" i="9"/>
  <c r="AI238" i="9"/>
  <c r="AG204" i="9"/>
  <c r="AB204" i="9"/>
  <c r="AE235" i="9"/>
  <c r="AJ235" i="9"/>
  <c r="AG277" i="9"/>
  <c r="AB277" i="9"/>
  <c r="AC207" i="9"/>
  <c r="AH207" i="9"/>
  <c r="AB289" i="9"/>
  <c r="AG289" i="9"/>
  <c r="AJ162" i="9"/>
  <c r="AE162" i="9"/>
  <c r="AG65" i="9"/>
  <c r="AB65" i="9"/>
  <c r="AD56" i="9"/>
  <c r="AI56" i="9"/>
  <c r="AC102" i="9"/>
  <c r="AH102" i="9"/>
  <c r="AG157" i="9"/>
  <c r="AB157" i="9"/>
  <c r="AH81" i="9"/>
  <c r="AC81" i="9"/>
  <c r="AI254" i="9"/>
  <c r="AD254" i="9"/>
  <c r="AD304" i="9"/>
  <c r="AI304" i="9"/>
  <c r="AC149" i="9"/>
  <c r="AH149" i="9"/>
  <c r="AD135" i="9"/>
  <c r="AI135" i="9"/>
  <c r="AE200" i="9"/>
  <c r="AJ200" i="9"/>
  <c r="AI225" i="9"/>
  <c r="AD225" i="9"/>
  <c r="AE142" i="9"/>
  <c r="AJ142" i="9"/>
  <c r="AD36" i="9"/>
  <c r="AI36" i="9"/>
  <c r="AE119" i="9"/>
  <c r="AJ119" i="9"/>
  <c r="AE163" i="9"/>
  <c r="AJ163" i="9"/>
  <c r="AG258" i="9"/>
  <c r="AB258" i="9"/>
  <c r="AI256" i="9"/>
  <c r="AD256" i="9"/>
  <c r="AE82" i="9"/>
  <c r="AJ82" i="9"/>
  <c r="AC268" i="9"/>
  <c r="AH268" i="9"/>
  <c r="AD91" i="9"/>
  <c r="AI91" i="9"/>
  <c r="AB275" i="9"/>
  <c r="AG275" i="9"/>
  <c r="AC261" i="9"/>
  <c r="AH261" i="9"/>
  <c r="AE203" i="9"/>
  <c r="AJ203" i="9"/>
  <c r="AC246" i="9"/>
  <c r="AH246" i="9"/>
  <c r="AJ274" i="9"/>
  <c r="AE274" i="9"/>
  <c r="AE109" i="9"/>
  <c r="AJ109" i="9"/>
  <c r="AB43" i="9"/>
  <c r="AG43" i="9"/>
  <c r="AE217" i="9"/>
  <c r="AJ217" i="9"/>
  <c r="AJ206" i="9"/>
  <c r="AE206" i="9"/>
  <c r="AE74" i="9"/>
  <c r="AJ74" i="9"/>
  <c r="AD66" i="9"/>
  <c r="AI66" i="9"/>
  <c r="AE306" i="9"/>
  <c r="AJ306" i="9"/>
  <c r="AI280" i="9"/>
  <c r="AD280" i="9"/>
  <c r="AC108" i="9"/>
  <c r="AH108" i="9"/>
  <c r="AE150" i="9"/>
  <c r="AJ150" i="9"/>
  <c r="AI45" i="9"/>
  <c r="AD45" i="9"/>
  <c r="AE138" i="9"/>
  <c r="AJ138" i="9"/>
  <c r="AE183" i="9"/>
  <c r="AJ183" i="9"/>
  <c r="AI33" i="9"/>
  <c r="AD33" i="9"/>
  <c r="AD301" i="9"/>
  <c r="AI301" i="9"/>
  <c r="AE155" i="9"/>
  <c r="AJ155" i="9"/>
  <c r="AG273" i="9"/>
  <c r="AB273" i="9"/>
  <c r="AH223" i="9"/>
  <c r="AC223" i="9"/>
  <c r="AH179" i="9"/>
  <c r="AC179" i="9"/>
  <c r="AD29" i="9"/>
  <c r="AI29" i="9"/>
  <c r="AH103" i="9"/>
  <c r="AC103" i="9"/>
  <c r="AD216" i="9"/>
  <c r="AI216" i="9"/>
  <c r="AH32" i="9"/>
  <c r="AC32" i="9"/>
  <c r="AB199" i="9"/>
  <c r="AG199" i="9"/>
  <c r="AD98" i="9"/>
  <c r="AI98" i="9"/>
  <c r="AD302" i="9"/>
  <c r="AI302" i="9"/>
  <c r="AE151" i="9"/>
  <c r="AJ151" i="9"/>
  <c r="AJ247" i="9"/>
  <c r="AE247" i="9"/>
  <c r="AD92" i="9"/>
  <c r="AI92" i="9"/>
  <c r="AD133" i="9"/>
  <c r="AI133" i="9"/>
  <c r="AI64" i="9"/>
  <c r="AD64" i="9"/>
  <c r="AJ172" i="9"/>
  <c r="AE172" i="9"/>
  <c r="AG286" i="9"/>
  <c r="AB286" i="9"/>
  <c r="AB257" i="9"/>
  <c r="AG257" i="9"/>
  <c r="AE224" i="9"/>
  <c r="AJ224" i="9"/>
  <c r="AC249" i="9"/>
  <c r="AH249" i="9"/>
  <c r="AE303" i="9"/>
  <c r="AJ303" i="9"/>
  <c r="AJ129" i="9"/>
  <c r="AE129" i="9"/>
  <c r="AE167" i="9"/>
  <c r="AJ167" i="9"/>
  <c r="AC134" i="9"/>
  <c r="AH134" i="9"/>
  <c r="AH299" i="9"/>
  <c r="AC299" i="9"/>
  <c r="AH75" i="9"/>
  <c r="AC75" i="9"/>
  <c r="AH41" i="9"/>
  <c r="AC41" i="9"/>
  <c r="AJ80" i="9"/>
  <c r="AE80" i="9"/>
  <c r="AJ49" i="9"/>
  <c r="AE49" i="9"/>
  <c r="T16" i="9"/>
  <c r="S16" i="9"/>
  <c r="R16" i="9"/>
  <c r="U17" i="9"/>
  <c r="S18" i="9"/>
  <c r="U18" i="9"/>
  <c r="S19" i="9"/>
  <c r="T19" i="9"/>
  <c r="T17" i="9"/>
  <c r="R17" i="9"/>
  <c r="U16" i="9"/>
  <c r="R19" i="9"/>
  <c r="T18" i="9"/>
  <c r="U19" i="9"/>
  <c r="S17" i="9"/>
  <c r="R18" i="9"/>
  <c r="AH28" i="9"/>
  <c r="AC28" i="9"/>
  <c r="AD46" i="9"/>
  <c r="AI46" i="9"/>
  <c r="AJ160" i="9"/>
  <c r="AE160" i="9"/>
  <c r="AE28" i="9"/>
  <c r="AJ28" i="9"/>
  <c r="AG46" i="9"/>
  <c r="AB46" i="9"/>
  <c r="AI160" i="9"/>
  <c r="AD160" i="9"/>
  <c r="AH63" i="9"/>
  <c r="AC63" i="9"/>
  <c r="AC112" i="9"/>
  <c r="AH112" i="9"/>
  <c r="AG28" i="9"/>
  <c r="AB28" i="9"/>
  <c r="AC46" i="9"/>
  <c r="AH46" i="9"/>
  <c r="AG160" i="9"/>
  <c r="AB160" i="9"/>
  <c r="AD112" i="9"/>
  <c r="AI112" i="9"/>
  <c r="AD28" i="9"/>
  <c r="AI28" i="9"/>
  <c r="AE46" i="9"/>
  <c r="AJ46" i="9"/>
  <c r="AH160" i="9"/>
  <c r="AC160" i="9"/>
  <c r="AH86" i="9"/>
  <c r="AC86" i="9"/>
  <c r="AH44" i="9"/>
  <c r="AC44" i="9"/>
  <c r="AB121" i="9"/>
  <c r="AG121" i="9"/>
  <c r="AE112" i="9"/>
  <c r="AJ112" i="9"/>
  <c r="AC51" i="9"/>
  <c r="AH51" i="9"/>
  <c r="AC30" i="9"/>
  <c r="AH30" i="9"/>
  <c r="AE86" i="9"/>
  <c r="AJ86" i="9"/>
  <c r="AI44" i="9"/>
  <c r="AD44" i="9"/>
  <c r="AG112" i="9"/>
  <c r="AB112" i="9"/>
  <c r="AJ63" i="9"/>
  <c r="AE63" i="9"/>
  <c r="AG63" i="9"/>
  <c r="AB63" i="9"/>
  <c r="AG51" i="9"/>
  <c r="AB51" i="9"/>
  <c r="AG30" i="9"/>
  <c r="AB30" i="9"/>
  <c r="AG86" i="9"/>
  <c r="AB86" i="9"/>
  <c r="AE44" i="9"/>
  <c r="AJ44" i="9"/>
  <c r="AD63" i="9"/>
  <c r="AI63" i="9"/>
  <c r="AI51" i="9"/>
  <c r="AD51" i="9"/>
  <c r="AE30" i="9"/>
  <c r="AJ30" i="9"/>
  <c r="AI121" i="9"/>
  <c r="AD121" i="9"/>
  <c r="AE121" i="9"/>
  <c r="AJ121" i="9"/>
  <c r="AC121" i="9"/>
  <c r="AH121" i="9"/>
  <c r="AJ51" i="9"/>
  <c r="AE51" i="9"/>
  <c r="AI30" i="9"/>
  <c r="AD30" i="9"/>
  <c r="AI86" i="9"/>
  <c r="AD86" i="9"/>
  <c r="AB44" i="9"/>
  <c r="AG44" i="9"/>
  <c r="AH21" i="9"/>
  <c r="AG21" i="9"/>
  <c r="AB16" i="9" a="1"/>
  <c r="AI21" i="9"/>
  <c r="AJ21" i="9"/>
  <c r="AG16" i="9" s="1" a="1"/>
  <c r="R11" i="3" a="1"/>
  <c r="AH17" i="9" l="1"/>
  <c r="AG16" i="9"/>
  <c r="AG19" i="9"/>
  <c r="AH16" i="9"/>
  <c r="AJ17" i="9"/>
  <c r="AJ18" i="9"/>
  <c r="AJ19" i="9"/>
  <c r="AI17" i="9"/>
  <c r="AJ16" i="9"/>
  <c r="AG17" i="9"/>
  <c r="AG18" i="9"/>
  <c r="AI16" i="9"/>
  <c r="AH19" i="9"/>
  <c r="AH18" i="9"/>
  <c r="AI18" i="9"/>
  <c r="AI19" i="9"/>
  <c r="AB18" i="9"/>
  <c r="AC19" i="9"/>
  <c r="AB16" i="9"/>
  <c r="AB17" i="9"/>
  <c r="AD18" i="9"/>
  <c r="AB19" i="9"/>
  <c r="AD17" i="9"/>
  <c r="AE18" i="9"/>
  <c r="AE16" i="9"/>
  <c r="AC18" i="9"/>
  <c r="AD16" i="9"/>
  <c r="AC16" i="9"/>
  <c r="AE17" i="9"/>
  <c r="AC17" i="9"/>
  <c r="AE19" i="9"/>
  <c r="AD19" i="9"/>
  <c r="U13" i="3"/>
  <c r="U12" i="3"/>
  <c r="R13" i="3"/>
  <c r="S13" i="3"/>
  <c r="T12" i="3"/>
  <c r="T11" i="3"/>
  <c r="S14" i="3"/>
  <c r="S12" i="3"/>
  <c r="U11" i="3"/>
  <c r="S11" i="3"/>
  <c r="T14" i="3"/>
  <c r="R11" i="3"/>
  <c r="R12" i="3"/>
  <c r="U14" i="3"/>
  <c r="R14" i="3"/>
  <c r="T13" i="3"/>
  <c r="M16" i="9" a="1"/>
  <c r="P19" i="9" l="1"/>
  <c r="P18" i="9"/>
  <c r="N17" i="9"/>
  <c r="O16" i="9"/>
  <c r="N19" i="9"/>
  <c r="O19" i="9"/>
  <c r="M16" i="9"/>
  <c r="M19" i="9"/>
  <c r="M17" i="9"/>
  <c r="N18" i="9"/>
  <c r="P16" i="9"/>
  <c r="N16" i="9"/>
  <c r="O17" i="9"/>
  <c r="M18" i="9"/>
  <c r="O18" i="9"/>
  <c r="P17" i="9"/>
  <c r="AG10" i="9" a="1"/>
  <c r="AI12" i="9" l="1"/>
  <c r="AH10" i="9"/>
  <c r="AI10" i="9"/>
  <c r="AJ10" i="9"/>
  <c r="AJ11" i="9"/>
  <c r="AG10" i="9"/>
  <c r="AG12" i="9"/>
  <c r="AH13" i="9"/>
  <c r="AJ13" i="9"/>
  <c r="AG11" i="9"/>
  <c r="AG13" i="9"/>
  <c r="AI11" i="9"/>
  <c r="AH12" i="9"/>
  <c r="AJ12" i="9"/>
  <c r="AH11" i="9"/>
  <c r="AI13" i="9"/>
  <c r="R10" i="9" a="1"/>
  <c r="T10" i="9" l="1"/>
  <c r="T12" i="9"/>
  <c r="T11" i="9"/>
  <c r="S13" i="9"/>
  <c r="T13" i="9"/>
  <c r="U12" i="9"/>
  <c r="U10" i="9"/>
  <c r="R11" i="9"/>
  <c r="S11" i="9"/>
  <c r="S10" i="9"/>
  <c r="R10" i="9"/>
  <c r="U13" i="9"/>
  <c r="U11" i="9"/>
  <c r="R13" i="9"/>
  <c r="S12" i="9"/>
  <c r="R12" i="9"/>
  <c r="W10" i="9" a="1"/>
  <c r="Y10" i="9" l="1"/>
  <c r="Y13" i="9" s="1"/>
  <c r="E18" i="9" s="1"/>
  <c r="Z10" i="9"/>
  <c r="X10" i="9"/>
  <c r="W10" i="9"/>
  <c r="H10" i="9" a="1"/>
  <c r="J10" i="9" l="1"/>
  <c r="J13" i="9" s="1"/>
  <c r="E12" i="9" s="1"/>
  <c r="R21" i="3" a="1"/>
  <c r="U21" i="3" s="1"/>
  <c r="R26" i="3" a="1"/>
  <c r="U26" i="3" s="1"/>
  <c r="R31" i="3" a="1"/>
  <c r="T31" i="3" s="1"/>
  <c r="R38" i="3" a="1"/>
  <c r="U38" i="3" s="1"/>
  <c r="R56" i="3" a="1"/>
  <c r="R56" i="3" s="1"/>
  <c r="R64" i="3" a="1"/>
  <c r="S64" i="3" s="1"/>
  <c r="R67" i="3" a="1"/>
  <c r="R67" i="3" s="1"/>
  <c r="R78" i="3" a="1"/>
  <c r="R78" i="3" s="1"/>
  <c r="R82" i="3" a="1"/>
  <c r="U82" i="3" s="1"/>
  <c r="R87" i="3" a="1"/>
  <c r="U87" i="3" s="1"/>
  <c r="R94" i="3" a="1"/>
  <c r="T94" i="3" s="1"/>
  <c r="R105" i="3" a="1"/>
  <c r="R105" i="3" s="1"/>
  <c r="R114" i="3" a="1"/>
  <c r="R114" i="3" s="1"/>
  <c r="R119" i="3" a="1"/>
  <c r="T119" i="3" s="1"/>
  <c r="R129" i="3" a="1"/>
  <c r="U129" i="3" s="1"/>
  <c r="R139" i="3" a="1"/>
  <c r="T139" i="3" s="1"/>
  <c r="R148" i="3" a="1"/>
  <c r="S148" i="3" s="1"/>
  <c r="R155" i="3" a="1"/>
  <c r="T155" i="3" s="1"/>
  <c r="R166" i="3" a="1"/>
  <c r="R166" i="3" s="1"/>
  <c r="R170" i="3" a="1"/>
  <c r="R170" i="3" s="1"/>
  <c r="R175" i="3" a="1"/>
  <c r="T175" i="3" s="1"/>
  <c r="R179" i="3" a="1"/>
  <c r="S179" i="3" s="1"/>
  <c r="R191" i="3" a="1"/>
  <c r="S191" i="3" s="1"/>
  <c r="R204" i="3" a="1"/>
  <c r="R204" i="3" s="1"/>
  <c r="R208" i="3" a="1"/>
  <c r="R208" i="3" s="1"/>
  <c r="R211" i="3" a="1"/>
  <c r="S211" i="3" s="1"/>
  <c r="R219" i="3" a="1"/>
  <c r="S219" i="3" s="1"/>
  <c r="R227" i="3" a="1"/>
  <c r="R227" i="3" s="1"/>
  <c r="R238" i="3" a="1"/>
  <c r="R238" i="3" s="1"/>
  <c r="R242" i="3" a="1"/>
  <c r="T242" i="3" s="1"/>
  <c r="R247" i="3" a="1"/>
  <c r="U247" i="3" s="1"/>
  <c r="R251" i="3" a="1"/>
  <c r="T251" i="3" s="1"/>
  <c r="R265" i="3" a="1"/>
  <c r="R265" i="3" s="1"/>
  <c r="R274" i="3" a="1"/>
  <c r="R274" i="3" s="1"/>
  <c r="R279" i="3" a="1"/>
  <c r="R279" i="3" s="1"/>
  <c r="R283" i="3" a="1"/>
  <c r="U283" i="3" s="1"/>
  <c r="R291" i="3" a="1"/>
  <c r="T291" i="3" s="1"/>
  <c r="R300" i="3" a="1"/>
  <c r="R300" i="3" s="1"/>
  <c r="R32" i="3" a="1"/>
  <c r="R32" i="3" s="1"/>
  <c r="R72" i="3" a="1"/>
  <c r="R72" i="3" s="1"/>
  <c r="R84" i="3" a="1"/>
  <c r="S84" i="3" s="1"/>
  <c r="R120" i="3" a="1"/>
  <c r="S120" i="3" s="1"/>
  <c r="R141" i="3" a="1"/>
  <c r="R141" i="3" s="1"/>
  <c r="R172" i="3" a="1"/>
  <c r="T172" i="3" s="1"/>
  <c r="R185" i="3" a="1"/>
  <c r="U185" i="3" s="1"/>
  <c r="R197" i="3" a="1"/>
  <c r="U197" i="3" s="1"/>
  <c r="R209" i="3" a="1"/>
  <c r="R209" i="3" s="1"/>
  <c r="R236" i="3" a="1"/>
  <c r="R236" i="3" s="1"/>
  <c r="R263" i="3" a="1"/>
  <c r="T263" i="3" s="1"/>
  <c r="R128" i="3" a="1"/>
  <c r="R165" i="3" a="1"/>
  <c r="R193" i="3" a="1"/>
  <c r="T193" i="3" s="1"/>
  <c r="R233" i="3" a="1"/>
  <c r="R233" i="3" s="1"/>
  <c r="R254" i="3" a="1"/>
  <c r="S254" i="3" s="1"/>
  <c r="R277" i="3" a="1"/>
  <c r="R277" i="3" s="1"/>
  <c r="R22" i="3" a="1"/>
  <c r="S22" i="3" s="1"/>
  <c r="R63" i="3" a="1"/>
  <c r="T63" i="3" s="1"/>
  <c r="R101" i="3" a="1"/>
  <c r="T101" i="3" s="1"/>
  <c r="R121" i="3" a="1"/>
  <c r="R143" i="3" a="1"/>
  <c r="U143" i="3" s="1"/>
  <c r="R177" i="3" a="1"/>
  <c r="S177" i="3" s="1"/>
  <c r="R203" i="3" a="1"/>
  <c r="S203" i="3" s="1"/>
  <c r="R234" i="3" a="1"/>
  <c r="R234" i="3" s="1"/>
  <c r="R269" i="3" a="1"/>
  <c r="T269" i="3" s="1"/>
  <c r="R289" i="3" a="1"/>
  <c r="T289" i="3" s="1"/>
  <c r="R30" i="3" a="1"/>
  <c r="T30" i="3" s="1"/>
  <c r="R60" i="3" a="1"/>
  <c r="U60" i="3" s="1"/>
  <c r="R98" i="3" a="1"/>
  <c r="U98" i="3" s="1"/>
  <c r="R122" i="3" a="1"/>
  <c r="R169" i="3" a="1"/>
  <c r="S169" i="3" s="1"/>
  <c r="R195" i="3" a="1"/>
  <c r="U195" i="3" s="1"/>
  <c r="R230" i="3" a="1"/>
  <c r="T230" i="3" s="1"/>
  <c r="R270" i="3" a="1"/>
  <c r="T270" i="3" s="1"/>
  <c r="R295" i="3" a="1"/>
  <c r="S295" i="3" s="1"/>
  <c r="H10" i="9"/>
  <c r="R35" i="3" a="1"/>
  <c r="R39" i="3" a="1"/>
  <c r="U39" i="3" s="1"/>
  <c r="R49" i="3" a="1"/>
  <c r="S49" i="3" s="1"/>
  <c r="R53" i="3" a="1"/>
  <c r="R53" i="3" s="1"/>
  <c r="R57" i="3" a="1"/>
  <c r="R57" i="3" s="1"/>
  <c r="R61" i="3" a="1"/>
  <c r="S61" i="3" s="1"/>
  <c r="R71" i="3" a="1"/>
  <c r="R75" i="3" a="1"/>
  <c r="T75" i="3" s="1"/>
  <c r="R83" i="3" a="1"/>
  <c r="T83" i="3" s="1"/>
  <c r="R91" i="3" a="1"/>
  <c r="R102" i="3" a="1"/>
  <c r="T102" i="3" s="1"/>
  <c r="R106" i="3" a="1"/>
  <c r="R106" i="3" s="1"/>
  <c r="R111" i="3" a="1"/>
  <c r="R115" i="3" a="1"/>
  <c r="S115" i="3" s="1"/>
  <c r="R130" i="3" a="1"/>
  <c r="S130" i="3" s="1"/>
  <c r="R134" i="3" a="1"/>
  <c r="R134" i="3" s="1"/>
  <c r="R140" i="3" a="1"/>
  <c r="S140" i="3" s="1"/>
  <c r="R144" i="3" a="1"/>
  <c r="U144" i="3" s="1"/>
  <c r="R152" i="3" a="1"/>
  <c r="U152" i="3" s="1"/>
  <c r="R159" i="3" a="1"/>
  <c r="U159" i="3" s="1"/>
  <c r="R163" i="3" a="1"/>
  <c r="T163" i="3" s="1"/>
  <c r="R171" i="3" a="1"/>
  <c r="T171" i="3" s="1"/>
  <c r="R184" i="3" a="1"/>
  <c r="U184" i="3" s="1"/>
  <c r="R188" i="3" a="1"/>
  <c r="T188" i="3" s="1"/>
  <c r="R196" i="3" a="1"/>
  <c r="T196" i="3" s="1"/>
  <c r="R200" i="3" a="1"/>
  <c r="U200" i="3" s="1"/>
  <c r="R215" i="3" a="1"/>
  <c r="R215" i="3" s="1"/>
  <c r="R224" i="3" a="1"/>
  <c r="S224" i="3" s="1"/>
  <c r="R231" i="3" a="1"/>
  <c r="R231" i="3" s="1"/>
  <c r="R235" i="3" a="1"/>
  <c r="U235" i="3" s="1"/>
  <c r="R243" i="3" a="1"/>
  <c r="U243" i="3" s="1"/>
  <c r="R262" i="3" a="1"/>
  <c r="R266" i="3" a="1"/>
  <c r="T266" i="3" s="1"/>
  <c r="R271" i="3" a="1"/>
  <c r="R271" i="3" s="1"/>
  <c r="R275" i="3" a="1"/>
  <c r="R275" i="3" s="1"/>
  <c r="R287" i="3" a="1"/>
  <c r="R287" i="3" s="1"/>
  <c r="R304" i="3" a="1"/>
  <c r="S304" i="3" s="1"/>
  <c r="R43" i="3" a="1"/>
  <c r="U43" i="3" s="1"/>
  <c r="R92" i="3" a="1"/>
  <c r="T92" i="3" s="1"/>
  <c r="R116" i="3" a="1"/>
  <c r="R146" i="3" a="1"/>
  <c r="U146" i="3" s="1"/>
  <c r="R164" i="3" a="1"/>
  <c r="U164" i="3" s="1"/>
  <c r="R189" i="3" a="1"/>
  <c r="T189" i="3" s="1"/>
  <c r="R206" i="3" a="1"/>
  <c r="U206" i="3" s="1"/>
  <c r="R232" i="3" a="1"/>
  <c r="R232" i="3" s="1"/>
  <c r="R244" i="3" a="1"/>
  <c r="R276" i="3" a="1"/>
  <c r="R276" i="3" s="1"/>
  <c r="R154" i="3" a="1"/>
  <c r="T154" i="3" s="1"/>
  <c r="R168" i="3" a="1"/>
  <c r="T168" i="3" s="1"/>
  <c r="R202" i="3" a="1"/>
  <c r="R202" i="3" s="1"/>
  <c r="R237" i="3" a="1"/>
  <c r="U237" i="3" s="1"/>
  <c r="R257" i="3" a="1"/>
  <c r="T257" i="3" s="1"/>
  <c r="R294" i="3" a="1"/>
  <c r="R59" i="3" a="1"/>
  <c r="R59" i="3" s="1"/>
  <c r="R97" i="3" a="1"/>
  <c r="R97" i="3" s="1"/>
  <c r="R118" i="3" a="1"/>
  <c r="R118" i="3" s="1"/>
  <c r="R138" i="3" a="1"/>
  <c r="U138" i="3" s="1"/>
  <c r="R162" i="3" a="1"/>
  <c r="T162" i="3" s="1"/>
  <c r="R199" i="3" a="1"/>
  <c r="R199" i="3" s="1"/>
  <c r="R222" i="3" a="1"/>
  <c r="U222" i="3" s="1"/>
  <c r="R264" i="3" a="1"/>
  <c r="U264" i="3" s="1"/>
  <c r="R298" i="3" a="1"/>
  <c r="U298" i="3" s="1"/>
  <c r="R45" i="3" a="1"/>
  <c r="S45" i="3" s="1"/>
  <c r="R70" i="3" a="1"/>
  <c r="R70" i="3" s="1"/>
  <c r="R113" i="3" a="1"/>
  <c r="U113" i="3" s="1"/>
  <c r="R147" i="3" a="1"/>
  <c r="R183" i="3" a="1"/>
  <c r="T183" i="3" s="1"/>
  <c r="R214" i="3" a="1"/>
  <c r="R214" i="3" s="1"/>
  <c r="R241" i="3" a="1"/>
  <c r="T241" i="3" s="1"/>
  <c r="R273" i="3" a="1"/>
  <c r="U273" i="3" s="1"/>
  <c r="R299" i="3" a="1"/>
  <c r="R299" i="3" s="1"/>
  <c r="I10" i="9"/>
  <c r="R20" i="3" a="1"/>
  <c r="U20" i="3" s="1"/>
  <c r="R27" i="3" a="1"/>
  <c r="S27" i="3" s="1"/>
  <c r="R36" i="3" a="1"/>
  <c r="U36" i="3" s="1"/>
  <c r="R50" i="3" a="1"/>
  <c r="R50" i="3" s="1"/>
  <c r="R58" i="3" a="1"/>
  <c r="R58" i="3" s="1"/>
  <c r="R68" i="3" a="1"/>
  <c r="U68" i="3" s="1"/>
  <c r="R79" i="3" a="1"/>
  <c r="U79" i="3" s="1"/>
  <c r="R88" i="3" a="1"/>
  <c r="R88" i="3" s="1"/>
  <c r="R95" i="3" a="1"/>
  <c r="U95" i="3" s="1"/>
  <c r="R99" i="3" a="1"/>
  <c r="R107" i="3" a="1"/>
  <c r="S107" i="3" s="1"/>
  <c r="R126" i="3" a="1"/>
  <c r="U126" i="3" s="1"/>
  <c r="R145" i="3" a="1"/>
  <c r="T145" i="3" s="1"/>
  <c r="R149" i="3" a="1"/>
  <c r="T149" i="3" s="1"/>
  <c r="R156" i="3" a="1"/>
  <c r="S156" i="3" s="1"/>
  <c r="R167" i="3" a="1"/>
  <c r="S167" i="3" s="1"/>
  <c r="R180" i="3" a="1"/>
  <c r="T180" i="3" s="1"/>
  <c r="R205" i="3" a="1"/>
  <c r="R205" i="3" s="1"/>
  <c r="R212" i="3" a="1"/>
  <c r="U212" i="3" s="1"/>
  <c r="R220" i="3" a="1"/>
  <c r="T220" i="3" s="1"/>
  <c r="R228" i="3" a="1"/>
  <c r="S228" i="3" s="1"/>
  <c r="R239" i="3" a="1"/>
  <c r="S239" i="3" s="1"/>
  <c r="R252" i="3" a="1"/>
  <c r="S252" i="3" s="1"/>
  <c r="R256" i="3" a="1"/>
  <c r="R256" i="3" s="1"/>
  <c r="R259" i="3" a="1"/>
  <c r="U259" i="3" s="1"/>
  <c r="R267" i="3" a="1"/>
  <c r="R267" i="3" s="1"/>
  <c r="R280" i="3" a="1"/>
  <c r="T280" i="3" s="1"/>
  <c r="R284" i="3" a="1"/>
  <c r="T284" i="3" s="1"/>
  <c r="R292" i="3" a="1"/>
  <c r="S292" i="3" s="1"/>
  <c r="R296" i="3" a="1"/>
  <c r="S296" i="3" s="1"/>
  <c r="K10" i="9"/>
  <c r="R28" i="3" a="1"/>
  <c r="S28" i="3" s="1"/>
  <c r="R40" i="3" a="1"/>
  <c r="R46" i="3" a="1"/>
  <c r="U46" i="3" s="1"/>
  <c r="R65" i="3" a="1"/>
  <c r="T65" i="3" s="1"/>
  <c r="R76" i="3" a="1"/>
  <c r="S76" i="3" s="1"/>
  <c r="R103" i="3" a="1"/>
  <c r="T103" i="3" s="1"/>
  <c r="R123" i="3" a="1"/>
  <c r="R123" i="3" s="1"/>
  <c r="R135" i="3" a="1"/>
  <c r="S135" i="3" s="1"/>
  <c r="R160" i="3" a="1"/>
  <c r="T160" i="3" s="1"/>
  <c r="R176" i="3" a="1"/>
  <c r="S176" i="3" s="1"/>
  <c r="R192" i="3" a="1"/>
  <c r="T192" i="3" s="1"/>
  <c r="R213" i="3" a="1"/>
  <c r="U213" i="3" s="1"/>
  <c r="R248" i="3" a="1"/>
  <c r="R248" i="3" s="1"/>
  <c r="R301" i="3" a="1"/>
  <c r="S301" i="3" s="1"/>
  <c r="R137" i="3" a="1"/>
  <c r="S137" i="3" s="1"/>
  <c r="R173" i="3" a="1"/>
  <c r="U173" i="3" s="1"/>
  <c r="R207" i="3" a="1"/>
  <c r="T207" i="3" s="1"/>
  <c r="R240" i="3" a="1"/>
  <c r="T240" i="3" s="1"/>
  <c r="R261" i="3" a="1"/>
  <c r="R261" i="3" s="1"/>
  <c r="R297" i="3" a="1"/>
  <c r="T297" i="3" s="1"/>
  <c r="R41" i="3" a="1"/>
  <c r="S41" i="3" s="1"/>
  <c r="R74" i="3" a="1"/>
  <c r="R104" i="3" a="1"/>
  <c r="T104" i="3" s="1"/>
  <c r="R125" i="3" a="1"/>
  <c r="S125" i="3" s="1"/>
  <c r="R174" i="3" a="1"/>
  <c r="R174" i="3" s="1"/>
  <c r="R194" i="3" a="1"/>
  <c r="U194" i="3" s="1"/>
  <c r="R246" i="3" a="1"/>
  <c r="T246" i="3" s="1"/>
  <c r="R258" i="3" a="1"/>
  <c r="T258" i="3" s="1"/>
  <c r="R303" i="3" a="1"/>
  <c r="T303" i="3" s="1"/>
  <c r="R25" i="3" a="1"/>
  <c r="U25" i="3" s="1"/>
  <c r="R52" i="3" a="1"/>
  <c r="R52" i="3" s="1"/>
  <c r="R86" i="3" a="1"/>
  <c r="T86" i="3" s="1"/>
  <c r="R133" i="3" a="1"/>
  <c r="R158" i="3" a="1"/>
  <c r="S158" i="3" s="1"/>
  <c r="R187" i="3" a="1"/>
  <c r="S187" i="3" s="1"/>
  <c r="R223" i="3" a="1"/>
  <c r="R223" i="3" s="1"/>
  <c r="R250" i="3" a="1"/>
  <c r="T250" i="3" s="1"/>
  <c r="R290" i="3" a="1"/>
  <c r="R290" i="3" s="1"/>
  <c r="R33" i="3" a="1"/>
  <c r="S33" i="3" s="1"/>
  <c r="R37" i="3" a="1"/>
  <c r="T37" i="3" s="1"/>
  <c r="R54" i="3" a="1"/>
  <c r="R54" i="3" s="1"/>
  <c r="R66" i="3" a="1"/>
  <c r="R69" i="3" a="1"/>
  <c r="T69" i="3" s="1"/>
  <c r="R96" i="3" a="1"/>
  <c r="T96" i="3" s="1"/>
  <c r="R100" i="3" a="1"/>
  <c r="T100" i="3" s="1"/>
  <c r="R108" i="3" a="1"/>
  <c r="U108" i="3" s="1"/>
  <c r="R112" i="3" a="1"/>
  <c r="U112" i="3" s="1"/>
  <c r="R127" i="3" a="1"/>
  <c r="U127" i="3" s="1"/>
  <c r="R131" i="3" a="1"/>
  <c r="U131" i="3" s="1"/>
  <c r="R136" i="3" a="1"/>
  <c r="T136" i="3" s="1"/>
  <c r="R153" i="3" a="1"/>
  <c r="R153" i="3" s="1"/>
  <c r="R157" i="3" a="1"/>
  <c r="S157" i="3" s="1"/>
  <c r="R181" i="3" a="1"/>
  <c r="U181" i="3" s="1"/>
  <c r="R186" i="3" a="1"/>
  <c r="R186" i="3" s="1"/>
  <c r="R198" i="3" a="1"/>
  <c r="R198" i="3" s="1"/>
  <c r="R201" i="3" a="1"/>
  <c r="U201" i="3" s="1"/>
  <c r="R210" i="3" a="1"/>
  <c r="T210" i="3" s="1"/>
  <c r="R216" i="3" a="1"/>
  <c r="S216" i="3" s="1"/>
  <c r="R221" i="3" a="1"/>
  <c r="U221" i="3" s="1"/>
  <c r="R225" i="3" a="1"/>
  <c r="R225" i="3" s="1"/>
  <c r="R229" i="3" a="1"/>
  <c r="T229" i="3" s="1"/>
  <c r="R253" i="3" a="1"/>
  <c r="S253" i="3" s="1"/>
  <c r="R260" i="3" a="1"/>
  <c r="R260" i="3" s="1"/>
  <c r="R268" i="3" a="1"/>
  <c r="R272" i="3" a="1"/>
  <c r="R272" i="3" s="1"/>
  <c r="R281" i="3" a="1"/>
  <c r="U281" i="3" s="1"/>
  <c r="R285" i="3" a="1"/>
  <c r="S285" i="3" s="1"/>
  <c r="R288" i="3" a="1"/>
  <c r="U288" i="3" s="1"/>
  <c r="R293" i="3" a="1"/>
  <c r="T293" i="3" s="1"/>
  <c r="R302" i="3" a="1"/>
  <c r="R302" i="3" s="1"/>
  <c r="R23" i="3" a="1"/>
  <c r="R23" i="3" s="1"/>
  <c r="R29" i="3" a="1"/>
  <c r="T29" i="3" s="1"/>
  <c r="R34" i="3" a="1"/>
  <c r="U34" i="3" s="1"/>
  <c r="R44" i="3" a="1"/>
  <c r="T44" i="3" s="1"/>
  <c r="R47" i="3" a="1"/>
  <c r="U47" i="3" s="1"/>
  <c r="R51" i="3" a="1"/>
  <c r="U51" i="3" s="1"/>
  <c r="R55" i="3" a="1"/>
  <c r="S55" i="3" s="1"/>
  <c r="R62" i="3" a="1"/>
  <c r="T62" i="3" s="1"/>
  <c r="R73" i="3" a="1"/>
  <c r="S73" i="3" s="1"/>
  <c r="R77" i="3" a="1"/>
  <c r="R77" i="3" s="1"/>
  <c r="R80" i="3" a="1"/>
  <c r="U80" i="3" s="1"/>
  <c r="R85" i="3" a="1"/>
  <c r="R89" i="3" a="1"/>
  <c r="T89" i="3" s="1"/>
  <c r="R93" i="3" a="1"/>
  <c r="S93" i="3" s="1"/>
  <c r="R117" i="3" a="1"/>
  <c r="T117" i="3" s="1"/>
  <c r="R124" i="3" a="1"/>
  <c r="R124" i="3" s="1"/>
  <c r="R142" i="3" a="1"/>
  <c r="U142" i="3" s="1"/>
  <c r="R161" i="3" a="1"/>
  <c r="U161" i="3" s="1"/>
  <c r="R182" i="3" a="1"/>
  <c r="U182" i="3" s="1"/>
  <c r="R226" i="3" a="1"/>
  <c r="R226" i="3" s="1"/>
  <c r="R245" i="3" a="1"/>
  <c r="R282" i="3" a="1"/>
  <c r="U282" i="3" s="1"/>
  <c r="R24" i="3" a="1"/>
  <c r="T24" i="3" s="1"/>
  <c r="R90" i="3" a="1"/>
  <c r="U90" i="3" s="1"/>
  <c r="R109" i="3" a="1"/>
  <c r="U109" i="3" s="1"/>
  <c r="R132" i="3" a="1"/>
  <c r="S132" i="3" s="1"/>
  <c r="R150" i="3" a="1"/>
  <c r="S150" i="3" s="1"/>
  <c r="R190" i="3" a="1"/>
  <c r="R190" i="3" s="1"/>
  <c r="R217" i="3" a="1"/>
  <c r="S217" i="3" s="1"/>
  <c r="R249" i="3" a="1"/>
  <c r="U249" i="3" s="1"/>
  <c r="R278" i="3" a="1"/>
  <c r="T278" i="3" s="1"/>
  <c r="R42" i="3" a="1"/>
  <c r="S42" i="3" s="1"/>
  <c r="R48" i="3" a="1"/>
  <c r="U48" i="3" s="1"/>
  <c r="R81" i="3" a="1"/>
  <c r="T81" i="3" s="1"/>
  <c r="R110" i="3" a="1"/>
  <c r="T110" i="3" s="1"/>
  <c r="R151" i="3" a="1"/>
  <c r="S151" i="3" s="1"/>
  <c r="R178" i="3" a="1"/>
  <c r="S178" i="3" s="1"/>
  <c r="R218" i="3" a="1"/>
  <c r="R218" i="3" s="1"/>
  <c r="R255" i="3" a="1"/>
  <c r="T255" i="3" s="1"/>
  <c r="R286" i="3" a="1"/>
  <c r="S286" i="3" s="1"/>
  <c r="U148" i="3"/>
  <c r="S274" i="3"/>
  <c r="T79" i="3" l="1"/>
  <c r="S266" i="3"/>
  <c r="U140" i="3"/>
  <c r="R156" i="3"/>
  <c r="U167" i="3"/>
  <c r="R21" i="3"/>
  <c r="S21" i="3"/>
  <c r="U187" i="3"/>
  <c r="U22" i="3"/>
  <c r="R22" i="3"/>
  <c r="U72" i="3"/>
  <c r="S72" i="3"/>
  <c r="T22" i="3"/>
  <c r="U136" i="3"/>
  <c r="T72" i="3"/>
  <c r="S103" i="3"/>
  <c r="R169" i="3"/>
  <c r="S144" i="3"/>
  <c r="S153" i="3"/>
  <c r="T187" i="3"/>
  <c r="T21" i="3"/>
  <c r="T57" i="3"/>
  <c r="R180" i="3"/>
  <c r="R41" i="3"/>
  <c r="T41" i="3"/>
  <c r="U289" i="3"/>
  <c r="U155" i="3"/>
  <c r="S67" i="3"/>
  <c r="U41" i="3"/>
  <c r="R284" i="3"/>
  <c r="S210" i="3"/>
  <c r="S273" i="3"/>
  <c r="S69" i="3"/>
  <c r="S232" i="3"/>
  <c r="R184" i="3"/>
  <c r="S90" i="3"/>
  <c r="R84" i="3"/>
  <c r="S31" i="3"/>
  <c r="S288" i="3"/>
  <c r="R228" i="3"/>
  <c r="T90" i="3"/>
  <c r="T273" i="3"/>
  <c r="U214" i="3"/>
  <c r="R136" i="3"/>
  <c r="S235" i="3"/>
  <c r="U174" i="3"/>
  <c r="T129" i="3"/>
  <c r="T205" i="3"/>
  <c r="U110" i="3"/>
  <c r="T249" i="3"/>
  <c r="T304" i="3"/>
  <c r="U67" i="3"/>
  <c r="R109" i="3"/>
  <c r="T286" i="3"/>
  <c r="R282" i="3"/>
  <c r="S223" i="3"/>
  <c r="T206" i="3"/>
  <c r="S129" i="3"/>
  <c r="R73" i="3"/>
  <c r="T238" i="3"/>
  <c r="S282" i="3"/>
  <c r="T67" i="3"/>
  <c r="R60" i="3"/>
  <c r="R42" i="3"/>
  <c r="S281" i="3"/>
  <c r="T123" i="3"/>
  <c r="S25" i="3"/>
  <c r="S267" i="3"/>
  <c r="T299" i="3"/>
  <c r="S166" i="3"/>
  <c r="T137" i="3"/>
  <c r="R177" i="3"/>
  <c r="R301" i="3"/>
  <c r="S226" i="3"/>
  <c r="T248" i="3"/>
  <c r="S89" i="3"/>
  <c r="S60" i="3"/>
  <c r="S225" i="3"/>
  <c r="R240" i="3"/>
  <c r="S222" i="3"/>
  <c r="U225" i="3"/>
  <c r="R185" i="3"/>
  <c r="S106" i="3"/>
  <c r="T53" i="3"/>
  <c r="R89" i="3"/>
  <c r="U27" i="3"/>
  <c r="U238" i="3"/>
  <c r="R224" i="3"/>
  <c r="T58" i="3"/>
  <c r="U267" i="3"/>
  <c r="S238" i="3"/>
  <c r="T135" i="3"/>
  <c r="T281" i="3"/>
  <c r="T225" i="3"/>
  <c r="U123" i="3"/>
  <c r="R144" i="3"/>
  <c r="S185" i="3"/>
  <c r="U166" i="3"/>
  <c r="T112" i="3"/>
  <c r="R203" i="3"/>
  <c r="T132" i="3"/>
  <c r="R229" i="3"/>
  <c r="R160" i="3"/>
  <c r="U224" i="3"/>
  <c r="S299" i="3"/>
  <c r="R189" i="3"/>
  <c r="T49" i="3"/>
  <c r="T46" i="3"/>
  <c r="T224" i="3"/>
  <c r="R211" i="3"/>
  <c r="S87" i="3"/>
  <c r="R31" i="3"/>
  <c r="T39" i="3"/>
  <c r="U30" i="3"/>
  <c r="R25" i="3"/>
  <c r="T212" i="3"/>
  <c r="R46" i="3"/>
  <c r="U223" i="3"/>
  <c r="T59" i="3"/>
  <c r="S26" i="3"/>
  <c r="R83" i="3"/>
  <c r="R108" i="3"/>
  <c r="R219" i="3"/>
  <c r="U73" i="3"/>
  <c r="S114" i="3"/>
  <c r="T267" i="3"/>
  <c r="S303" i="3"/>
  <c r="S110" i="3"/>
  <c r="S196" i="3"/>
  <c r="U70" i="3"/>
  <c r="U162" i="3"/>
  <c r="T152" i="3"/>
  <c r="T26" i="3"/>
  <c r="T73" i="3"/>
  <c r="R222" i="3"/>
  <c r="T166" i="3"/>
  <c r="U59" i="3"/>
  <c r="T20" i="3"/>
  <c r="T114" i="3"/>
  <c r="R49" i="3"/>
  <c r="R281" i="3"/>
  <c r="U69" i="3"/>
  <c r="T194" i="3"/>
  <c r="U279" i="3"/>
  <c r="T235" i="3"/>
  <c r="S98" i="3"/>
  <c r="T60" i="3"/>
  <c r="T185" i="3"/>
  <c r="U83" i="3"/>
  <c r="T157" i="3"/>
  <c r="U280" i="3"/>
  <c r="U49" i="3"/>
  <c r="S108" i="3"/>
  <c r="T214" i="3"/>
  <c r="S46" i="3"/>
  <c r="S83" i="3"/>
  <c r="S97" i="3"/>
  <c r="S23" i="3"/>
  <c r="T279" i="3"/>
  <c r="S279" i="3"/>
  <c r="T64" i="3"/>
  <c r="U114" i="3"/>
  <c r="S152" i="3"/>
  <c r="S102" i="3"/>
  <c r="U28" i="3"/>
  <c r="U135" i="3"/>
  <c r="U77" i="3"/>
  <c r="S243" i="3"/>
  <c r="S190" i="3"/>
  <c r="S58" i="3"/>
  <c r="S59" i="3"/>
  <c r="U211" i="3"/>
  <c r="T106" i="3"/>
  <c r="S180" i="3"/>
  <c r="S260" i="3"/>
  <c r="U293" i="3"/>
  <c r="R51" i="3"/>
  <c r="U189" i="3"/>
  <c r="U304" i="3"/>
  <c r="U303" i="3"/>
  <c r="R164" i="3"/>
  <c r="R178" i="3"/>
  <c r="S194" i="3"/>
  <c r="S77" i="3"/>
  <c r="T25" i="3"/>
  <c r="U124" i="3"/>
  <c r="R33" i="3"/>
  <c r="T50" i="3"/>
  <c r="T93" i="3"/>
  <c r="T158" i="3"/>
  <c r="R303" i="3"/>
  <c r="T159" i="3"/>
  <c r="U31" i="3"/>
  <c r="R162" i="3"/>
  <c r="R257" i="3"/>
  <c r="T231" i="3"/>
  <c r="T203" i="3"/>
  <c r="S236" i="3"/>
  <c r="R129" i="3"/>
  <c r="R26" i="3"/>
  <c r="U178" i="3"/>
  <c r="T76" i="3"/>
  <c r="S48" i="3"/>
  <c r="U196" i="3"/>
  <c r="U32" i="3"/>
  <c r="T222" i="3"/>
  <c r="S65" i="3"/>
  <c r="S47" i="3"/>
  <c r="U230" i="3"/>
  <c r="T276" i="3"/>
  <c r="R159" i="3"/>
  <c r="S51" i="3"/>
  <c r="U93" i="3"/>
  <c r="U203" i="3"/>
  <c r="U297" i="3"/>
  <c r="T144" i="3"/>
  <c r="S231" i="3"/>
  <c r="T84" i="3"/>
  <c r="T108" i="3"/>
  <c r="S159" i="3"/>
  <c r="U299" i="3"/>
  <c r="T260" i="3"/>
  <c r="T265" i="3"/>
  <c r="T47" i="3"/>
  <c r="S92" i="3"/>
  <c r="T77" i="3"/>
  <c r="U89" i="3"/>
  <c r="U58" i="3"/>
  <c r="T167" i="3"/>
  <c r="R69" i="3"/>
  <c r="S214" i="3"/>
  <c r="T130" i="3"/>
  <c r="T233" i="3"/>
  <c r="T219" i="3"/>
  <c r="T97" i="3"/>
  <c r="S136" i="3"/>
  <c r="U260" i="3"/>
  <c r="U106" i="3"/>
  <c r="U231" i="3"/>
  <c r="R193" i="3"/>
  <c r="U240" i="3"/>
  <c r="S80" i="3"/>
  <c r="R24" i="3"/>
  <c r="R135" i="3"/>
  <c r="R289" i="3"/>
  <c r="R48" i="3"/>
  <c r="U24" i="3"/>
  <c r="R293" i="3"/>
  <c r="S264" i="3"/>
  <c r="S189" i="3"/>
  <c r="R230" i="3"/>
  <c r="S32" i="3"/>
  <c r="T195" i="3"/>
  <c r="U236" i="3"/>
  <c r="U208" i="3"/>
  <c r="U193" i="3"/>
  <c r="R168" i="3"/>
  <c r="S173" i="3"/>
  <c r="U96" i="3"/>
  <c r="T164" i="3"/>
  <c r="R201" i="3"/>
  <c r="U233" i="3"/>
  <c r="U232" i="3"/>
  <c r="S86" i="3"/>
  <c r="R259" i="3"/>
  <c r="T236" i="3"/>
  <c r="T27" i="3"/>
  <c r="R86" i="3"/>
  <c r="U242" i="3"/>
  <c r="R113" i="3"/>
  <c r="S259" i="3"/>
  <c r="R104" i="3"/>
  <c r="S174" i="3"/>
  <c r="T113" i="3"/>
  <c r="T70" i="3"/>
  <c r="U205" i="3"/>
  <c r="R210" i="3"/>
  <c r="S112" i="3"/>
  <c r="R80" i="3"/>
  <c r="T51" i="3"/>
  <c r="S302" i="3"/>
  <c r="T232" i="3"/>
  <c r="S206" i="3"/>
  <c r="T120" i="3"/>
  <c r="R37" i="3"/>
  <c r="U296" i="3"/>
  <c r="S287" i="3"/>
  <c r="R247" i="3"/>
  <c r="S205" i="3"/>
  <c r="R163" i="3"/>
  <c r="R115" i="3"/>
  <c r="S70" i="3"/>
  <c r="T200" i="3"/>
  <c r="R92" i="3"/>
  <c r="R98" i="3"/>
  <c r="U234" i="3"/>
  <c r="S63" i="3"/>
  <c r="S193" i="3"/>
  <c r="R142" i="3"/>
  <c r="T140" i="3"/>
  <c r="R143" i="3"/>
  <c r="U169" i="3"/>
  <c r="R195" i="3"/>
  <c r="R192" i="3"/>
  <c r="U202" i="3"/>
  <c r="R110" i="3"/>
  <c r="U137" i="3"/>
  <c r="S247" i="3"/>
  <c r="T118" i="3"/>
  <c r="R288" i="3"/>
  <c r="U52" i="3"/>
  <c r="T208" i="3"/>
  <c r="R273" i="3"/>
  <c r="U253" i="3"/>
  <c r="T243" i="3"/>
  <c r="S155" i="3"/>
  <c r="T146" i="3"/>
  <c r="S284" i="3"/>
  <c r="U102" i="3"/>
  <c r="R63" i="3"/>
  <c r="S291" i="3"/>
  <c r="R243" i="3"/>
  <c r="U86" i="3"/>
  <c r="R237" i="3"/>
  <c r="U291" i="3"/>
  <c r="T216" i="3"/>
  <c r="U192" i="3"/>
  <c r="U97" i="3"/>
  <c r="S289" i="3"/>
  <c r="R82" i="3"/>
  <c r="R102" i="3"/>
  <c r="S142" i="3"/>
  <c r="T253" i="3"/>
  <c r="R255" i="3"/>
  <c r="S242" i="3"/>
  <c r="T199" i="3"/>
  <c r="U118" i="3"/>
  <c r="U134" i="3"/>
  <c r="U301" i="3"/>
  <c r="T80" i="3"/>
  <c r="T127" i="3"/>
  <c r="U284" i="3"/>
  <c r="R155" i="3"/>
  <c r="T202" i="3"/>
  <c r="S255" i="3"/>
  <c r="S192" i="3"/>
  <c r="R146" i="3"/>
  <c r="T125" i="3"/>
  <c r="T191" i="3"/>
  <c r="U199" i="3"/>
  <c r="R175" i="3"/>
  <c r="U277" i="3"/>
  <c r="T211" i="3"/>
  <c r="U100" i="3"/>
  <c r="R140" i="3"/>
  <c r="S208" i="3"/>
  <c r="S95" i="3"/>
  <c r="R212" i="3"/>
  <c r="S146" i="3"/>
  <c r="R95" i="3"/>
  <c r="S113" i="3"/>
  <c r="R76" i="3"/>
  <c r="R100" i="3"/>
  <c r="U287" i="3"/>
  <c r="T142" i="3"/>
  <c r="R173" i="3"/>
  <c r="S100" i="3"/>
  <c r="R253" i="3"/>
  <c r="R297" i="3"/>
  <c r="S163" i="3"/>
  <c r="S29" i="3"/>
  <c r="U180" i="3"/>
  <c r="S81" i="3"/>
  <c r="R27" i="3"/>
  <c r="T124" i="3"/>
  <c r="R137" i="3"/>
  <c r="U33" i="3"/>
  <c r="U163" i="3"/>
  <c r="U23" i="3"/>
  <c r="T33" i="3"/>
  <c r="U132" i="3"/>
  <c r="R206" i="3"/>
  <c r="T301" i="3"/>
  <c r="S123" i="3"/>
  <c r="T23" i="3"/>
  <c r="U84" i="3"/>
  <c r="S127" i="3"/>
  <c r="S188" i="3"/>
  <c r="S202" i="3"/>
  <c r="S212" i="3"/>
  <c r="U255" i="3"/>
  <c r="S143" i="3"/>
  <c r="U42" i="3"/>
  <c r="T288" i="3"/>
  <c r="U186" i="3"/>
  <c r="S118" i="3"/>
  <c r="R125" i="3"/>
  <c r="T95" i="3"/>
  <c r="T45" i="3"/>
  <c r="T237" i="3"/>
  <c r="S164" i="3"/>
  <c r="T247" i="3"/>
  <c r="R171" i="3"/>
  <c r="U61" i="3"/>
  <c r="S195" i="3"/>
  <c r="T141" i="3"/>
  <c r="R291" i="3"/>
  <c r="T54" i="3"/>
  <c r="U246" i="3"/>
  <c r="S275" i="3"/>
  <c r="T227" i="3"/>
  <c r="U103" i="3"/>
  <c r="U278" i="3"/>
  <c r="T215" i="3"/>
  <c r="S131" i="3"/>
  <c r="R39" i="3"/>
  <c r="T176" i="3"/>
  <c r="S184" i="3"/>
  <c r="S94" i="3"/>
  <c r="R286" i="3"/>
  <c r="S290" i="3"/>
  <c r="T131" i="3"/>
  <c r="U276" i="3"/>
  <c r="R278" i="3"/>
  <c r="S271" i="3"/>
  <c r="R270" i="3"/>
  <c r="S276" i="3"/>
  <c r="S278" i="3"/>
  <c r="R252" i="3"/>
  <c r="R191" i="3"/>
  <c r="T115" i="3"/>
  <c r="R132" i="3"/>
  <c r="S234" i="3"/>
  <c r="R263" i="3"/>
  <c r="U141" i="3"/>
  <c r="R148" i="3"/>
  <c r="T87" i="3"/>
  <c r="T223" i="3"/>
  <c r="U56" i="3"/>
  <c r="T209" i="3"/>
  <c r="U139" i="3"/>
  <c r="R126" i="3"/>
  <c r="S109" i="3"/>
  <c r="T148" i="3"/>
  <c r="T56" i="3"/>
  <c r="U290" i="3"/>
  <c r="S233" i="3"/>
  <c r="U153" i="3"/>
  <c r="S162" i="3"/>
  <c r="S82" i="3"/>
  <c r="T178" i="3"/>
  <c r="S220" i="3"/>
  <c r="R246" i="3"/>
  <c r="T42" i="3"/>
  <c r="U210" i="3"/>
  <c r="R90" i="3"/>
  <c r="R93" i="3"/>
  <c r="R47" i="3"/>
  <c r="U285" i="3"/>
  <c r="S172" i="3"/>
  <c r="R112" i="3"/>
  <c r="U92" i="3"/>
  <c r="R187" i="3"/>
  <c r="T174" i="3"/>
  <c r="T271" i="3"/>
  <c r="T61" i="3"/>
  <c r="R235" i="3"/>
  <c r="R152" i="3"/>
  <c r="R61" i="3"/>
  <c r="R45" i="3"/>
  <c r="U275" i="3"/>
  <c r="U115" i="3"/>
  <c r="S56" i="3"/>
  <c r="S141" i="3"/>
  <c r="U160" i="3"/>
  <c r="R280" i="3"/>
  <c r="U265" i="3"/>
  <c r="U257" i="3"/>
  <c r="R249" i="3"/>
  <c r="U158" i="3"/>
  <c r="T48" i="3"/>
  <c r="R269" i="3"/>
  <c r="S230" i="3"/>
  <c r="S160" i="3"/>
  <c r="U54" i="3"/>
  <c r="U101" i="3"/>
  <c r="U63" i="3"/>
  <c r="T32" i="3"/>
  <c r="T153" i="3"/>
  <c r="R158" i="3"/>
  <c r="U216" i="3"/>
  <c r="S293" i="3"/>
  <c r="S257" i="3"/>
  <c r="T109" i="3"/>
  <c r="R220" i="3"/>
  <c r="T252" i="3"/>
  <c r="U219" i="3"/>
  <c r="U226" i="3"/>
  <c r="S258" i="3"/>
  <c r="U175" i="3"/>
  <c r="S20" i="3"/>
  <c r="U45" i="3"/>
  <c r="S199" i="3"/>
  <c r="S251" i="3"/>
  <c r="U191" i="3"/>
  <c r="S215" i="3"/>
  <c r="U94" i="3"/>
  <c r="S250" i="3"/>
  <c r="S297" i="3"/>
  <c r="R94" i="3"/>
  <c r="R172" i="3"/>
  <c r="T275" i="3"/>
  <c r="U125" i="3"/>
  <c r="T179" i="3"/>
  <c r="R138" i="3"/>
  <c r="T38" i="3"/>
  <c r="R182" i="3"/>
  <c r="T98" i="3"/>
  <c r="S280" i="3"/>
  <c r="T282" i="3"/>
  <c r="U151" i="3"/>
  <c r="R194" i="3"/>
  <c r="S171" i="3"/>
  <c r="S175" i="3"/>
  <c r="U179" i="3"/>
  <c r="S298" i="3"/>
  <c r="R127" i="3"/>
  <c r="U263" i="3"/>
  <c r="S240" i="3"/>
  <c r="T151" i="3"/>
  <c r="T182" i="3"/>
  <c r="R131" i="3"/>
  <c r="R79" i="3"/>
  <c r="R200" i="3"/>
  <c r="U171" i="3"/>
  <c r="U215" i="3"/>
  <c r="T143" i="3"/>
  <c r="S39" i="3"/>
  <c r="T161" i="3"/>
  <c r="U286" i="3"/>
  <c r="S263" i="3"/>
  <c r="S57" i="3"/>
  <c r="S200" i="3"/>
  <c r="T68" i="3"/>
  <c r="U271" i="3"/>
  <c r="S265" i="3"/>
  <c r="T184" i="3"/>
  <c r="U172" i="3"/>
  <c r="T82" i="3"/>
  <c r="R151" i="3"/>
  <c r="S209" i="3"/>
  <c r="T290" i="3"/>
  <c r="U88" i="3"/>
  <c r="U81" i="3"/>
  <c r="S246" i="3"/>
  <c r="R216" i="3"/>
  <c r="U76" i="3"/>
  <c r="S54" i="3"/>
  <c r="R103" i="3"/>
  <c r="U220" i="3"/>
  <c r="T234" i="3"/>
  <c r="U269" i="3"/>
  <c r="T268" i="3"/>
  <c r="S268" i="3"/>
  <c r="U99" i="3"/>
  <c r="T99" i="3"/>
  <c r="S116" i="3"/>
  <c r="T116" i="3"/>
  <c r="R116" i="3"/>
  <c r="T111" i="3"/>
  <c r="U111" i="3"/>
  <c r="R111" i="3"/>
  <c r="T35" i="3"/>
  <c r="U35" i="3"/>
  <c r="S122" i="3"/>
  <c r="R122" i="3"/>
  <c r="U122" i="3"/>
  <c r="T122" i="3"/>
  <c r="S165" i="3"/>
  <c r="R165" i="3"/>
  <c r="S183" i="3"/>
  <c r="R99" i="3"/>
  <c r="U198" i="3"/>
  <c r="S126" i="3"/>
  <c r="S145" i="3"/>
  <c r="R161" i="3"/>
  <c r="T245" i="3"/>
  <c r="R245" i="3"/>
  <c r="R157" i="3"/>
  <c r="U44" i="3"/>
  <c r="R44" i="3"/>
  <c r="R66" i="3"/>
  <c r="S66" i="3"/>
  <c r="T66" i="3"/>
  <c r="U133" i="3"/>
  <c r="T133" i="3"/>
  <c r="S133" i="3"/>
  <c r="R133" i="3"/>
  <c r="S154" i="3"/>
  <c r="R121" i="3"/>
  <c r="U121" i="3"/>
  <c r="S128" i="3"/>
  <c r="U128" i="3"/>
  <c r="T128" i="3"/>
  <c r="S283" i="3"/>
  <c r="T283" i="3"/>
  <c r="R283" i="3"/>
  <c r="S170" i="3"/>
  <c r="U170" i="3"/>
  <c r="T170" i="3"/>
  <c r="S38" i="3"/>
  <c r="R38" i="3"/>
  <c r="R35" i="3"/>
  <c r="T264" i="3"/>
  <c r="R264" i="3"/>
  <c r="R81" i="3"/>
  <c r="U57" i="3"/>
  <c r="S249" i="3"/>
  <c r="U245" i="3"/>
  <c r="R285" i="3"/>
  <c r="R87" i="3"/>
  <c r="R250" i="3"/>
  <c r="S182" i="3"/>
  <c r="U37" i="3"/>
  <c r="U190" i="3"/>
  <c r="T190" i="3"/>
  <c r="T226" i="3"/>
  <c r="S96" i="3"/>
  <c r="U55" i="3"/>
  <c r="R55" i="3"/>
  <c r="T55" i="3"/>
  <c r="S37" i="3"/>
  <c r="T302" i="3"/>
  <c r="U302" i="3"/>
  <c r="U229" i="3"/>
  <c r="R213" i="3"/>
  <c r="U157" i="3"/>
  <c r="R128" i="3"/>
  <c r="R176" i="3"/>
  <c r="U176" i="3"/>
  <c r="T126" i="3"/>
  <c r="R183" i="3"/>
  <c r="T138" i="3"/>
  <c r="S138" i="3"/>
  <c r="R188" i="3"/>
  <c r="U188" i="3"/>
  <c r="T134" i="3"/>
  <c r="S75" i="3"/>
  <c r="U53" i="3"/>
  <c r="S53" i="3"/>
  <c r="R254" i="3"/>
  <c r="T254" i="3"/>
  <c r="U254" i="3"/>
  <c r="R242" i="3"/>
  <c r="R119" i="3"/>
  <c r="T85" i="3"/>
  <c r="U85" i="3"/>
  <c r="S85" i="3"/>
  <c r="R74" i="3"/>
  <c r="T74" i="3"/>
  <c r="R207" i="3"/>
  <c r="S207" i="3"/>
  <c r="U207" i="3"/>
  <c r="T244" i="3"/>
  <c r="R244" i="3"/>
  <c r="S244" i="3"/>
  <c r="S78" i="3"/>
  <c r="U78" i="3"/>
  <c r="T78" i="3"/>
  <c r="S197" i="3"/>
  <c r="U239" i="3"/>
  <c r="T239" i="3"/>
  <c r="U50" i="3"/>
  <c r="S50" i="3"/>
  <c r="S147" i="3"/>
  <c r="U147" i="3"/>
  <c r="R147" i="3"/>
  <c r="S43" i="3"/>
  <c r="R43" i="3"/>
  <c r="T43" i="3"/>
  <c r="S71" i="3"/>
  <c r="T71" i="3"/>
  <c r="U71" i="3"/>
  <c r="R71" i="3"/>
  <c r="S161" i="3"/>
  <c r="S99" i="3"/>
  <c r="U270" i="3"/>
  <c r="S277" i="3"/>
  <c r="U268" i="3"/>
  <c r="S229" i="3"/>
  <c r="T121" i="3"/>
  <c r="U183" i="3"/>
  <c r="R197" i="3"/>
  <c r="S237" i="3"/>
  <c r="S245" i="3"/>
  <c r="S74" i="3"/>
  <c r="R75" i="3"/>
  <c r="T198" i="3"/>
  <c r="U218" i="3"/>
  <c r="S218" i="3"/>
  <c r="T218" i="3"/>
  <c r="T181" i="3"/>
  <c r="S181" i="3"/>
  <c r="R181" i="3"/>
  <c r="U261" i="3"/>
  <c r="U248" i="3"/>
  <c r="S248" i="3"/>
  <c r="S36" i="3"/>
  <c r="T259" i="3"/>
  <c r="S79" i="3"/>
  <c r="R266" i="3"/>
  <c r="U266" i="3"/>
  <c r="U130" i="3"/>
  <c r="R130" i="3"/>
  <c r="R30" i="3"/>
  <c r="S30" i="3"/>
  <c r="T274" i="3"/>
  <c r="U274" i="3"/>
  <c r="U227" i="3"/>
  <c r="S227" i="3"/>
  <c r="S105" i="3"/>
  <c r="T105" i="3"/>
  <c r="U105" i="3"/>
  <c r="R217" i="3"/>
  <c r="U217" i="3"/>
  <c r="S62" i="3"/>
  <c r="U62" i="3"/>
  <c r="R62" i="3"/>
  <c r="R145" i="3"/>
  <c r="U145" i="3"/>
  <c r="S256" i="3"/>
  <c r="T296" i="3"/>
  <c r="R296" i="3"/>
  <c r="U204" i="3"/>
  <c r="S204" i="3"/>
  <c r="T204" i="3"/>
  <c r="R96" i="3"/>
  <c r="T256" i="3"/>
  <c r="R68" i="3"/>
  <c r="T165" i="3"/>
  <c r="S34" i="3"/>
  <c r="R34" i="3"/>
  <c r="T34" i="3"/>
  <c r="T186" i="3"/>
  <c r="S186" i="3"/>
  <c r="S40" i="3"/>
  <c r="U40" i="3"/>
  <c r="R40" i="3"/>
  <c r="S121" i="3"/>
  <c r="S119" i="3"/>
  <c r="S269" i="3"/>
  <c r="T277" i="3"/>
  <c r="T197" i="3"/>
  <c r="S117" i="3"/>
  <c r="U117" i="3"/>
  <c r="R29" i="3"/>
  <c r="U29" i="3"/>
  <c r="T272" i="3"/>
  <c r="U272" i="3"/>
  <c r="S272" i="3"/>
  <c r="T201" i="3"/>
  <c r="S201" i="3"/>
  <c r="U104" i="3"/>
  <c r="S104" i="3"/>
  <c r="S261" i="3"/>
  <c r="R239" i="3"/>
  <c r="U65" i="3"/>
  <c r="R65" i="3"/>
  <c r="R28" i="3"/>
  <c r="T28" i="3"/>
  <c r="T228" i="3"/>
  <c r="U228" i="3"/>
  <c r="U107" i="3"/>
  <c r="T107" i="3"/>
  <c r="R107" i="3"/>
  <c r="S168" i="3"/>
  <c r="U168" i="3"/>
  <c r="T287" i="3"/>
  <c r="U262" i="3"/>
  <c r="S262" i="3"/>
  <c r="T262" i="3"/>
  <c r="R262" i="3"/>
  <c r="R196" i="3"/>
  <c r="U295" i="3"/>
  <c r="R295" i="3"/>
  <c r="T295" i="3"/>
  <c r="T169" i="3"/>
  <c r="U177" i="3"/>
  <c r="T177" i="3"/>
  <c r="U209" i="3"/>
  <c r="S300" i="3"/>
  <c r="T300" i="3"/>
  <c r="U300" i="3"/>
  <c r="R179" i="3"/>
  <c r="U294" i="3"/>
  <c r="T294" i="3"/>
  <c r="R294" i="3"/>
  <c r="T213" i="3"/>
  <c r="T88" i="3"/>
  <c r="S88" i="3"/>
  <c r="R101" i="3"/>
  <c r="S101" i="3"/>
  <c r="S294" i="3"/>
  <c r="U150" i="3"/>
  <c r="R150" i="3"/>
  <c r="T150" i="3"/>
  <c r="U292" i="3"/>
  <c r="T292" i="3"/>
  <c r="T156" i="3"/>
  <c r="U156" i="3"/>
  <c r="U119" i="3"/>
  <c r="U241" i="3"/>
  <c r="S241" i="3"/>
  <c r="R241" i="3"/>
  <c r="U250" i="3"/>
  <c r="T36" i="3"/>
  <c r="R292" i="3"/>
  <c r="U75" i="3"/>
  <c r="R85" i="3"/>
  <c r="T147" i="3"/>
  <c r="T173" i="3"/>
  <c r="S134" i="3"/>
  <c r="S44" i="3"/>
  <c r="T217" i="3"/>
  <c r="R154" i="3"/>
  <c r="U116" i="3"/>
  <c r="R117" i="3"/>
  <c r="S124" i="3"/>
  <c r="S24" i="3"/>
  <c r="U66" i="3"/>
  <c r="T285" i="3"/>
  <c r="R268" i="3"/>
  <c r="U244" i="3"/>
  <c r="R221" i="3"/>
  <c r="T221" i="3"/>
  <c r="S221" i="3"/>
  <c r="S198" i="3"/>
  <c r="T40" i="3"/>
  <c r="S52" i="3"/>
  <c r="T52" i="3"/>
  <c r="U258" i="3"/>
  <c r="R258" i="3"/>
  <c r="U74" i="3"/>
  <c r="T261" i="3"/>
  <c r="S213" i="3"/>
  <c r="R20" i="3"/>
  <c r="U256" i="3"/>
  <c r="S149" i="3"/>
  <c r="U149" i="3"/>
  <c r="R149" i="3"/>
  <c r="S68" i="3"/>
  <c r="R36" i="3"/>
  <c r="T298" i="3"/>
  <c r="R298" i="3"/>
  <c r="U154" i="3"/>
  <c r="S111" i="3"/>
  <c r="U91" i="3"/>
  <c r="S91" i="3"/>
  <c r="T91" i="3"/>
  <c r="R91" i="3"/>
  <c r="S35" i="3"/>
  <c r="S270" i="3"/>
  <c r="U165" i="3"/>
  <c r="R120" i="3"/>
  <c r="U120" i="3"/>
  <c r="U251" i="3"/>
  <c r="R251" i="3"/>
  <c r="R139" i="3"/>
  <c r="S139" i="3"/>
  <c r="U64" i="3"/>
  <c r="R64" i="3"/>
  <c r="U252" i="3"/>
  <c r="R167" i="3"/>
  <c r="R304" i="3"/>
</calcChain>
</file>

<file path=xl/comments1.xml><?xml version="1.0" encoding="utf-8"?>
<comments xmlns="http://schemas.openxmlformats.org/spreadsheetml/2006/main">
  <authors>
    <author>Windows User</author>
  </authors>
  <commentList>
    <comment ref="E13" authorId="0" shapeId="0">
      <text>
        <r>
          <rPr>
            <sz val="8"/>
            <color indexed="81"/>
            <rFont val="Tahoma"/>
            <family val="2"/>
          </rPr>
          <t>G1 = 1/a * log(cosh(a*y)) 
G2 = -exp(-y^2/2)</t>
        </r>
      </text>
    </comment>
  </commentList>
</comments>
</file>

<file path=xl/sharedStrings.xml><?xml version="1.0" encoding="utf-8"?>
<sst xmlns="http://schemas.openxmlformats.org/spreadsheetml/2006/main" count="958" uniqueCount="46">
  <si>
    <t>start</t>
  </si>
  <si>
    <t># col</t>
  </si>
  <si>
    <t># iter</t>
  </si>
  <si>
    <t>tolerance</t>
  </si>
  <si>
    <t>Parameters</t>
  </si>
  <si>
    <t>G''(y)=a*(1-tanh(a*y)^2)</t>
  </si>
  <si>
    <t>G'(y)=tanh(a*y)</t>
  </si>
  <si>
    <t>T, #rows</t>
  </si>
  <si>
    <t>N, #factors</t>
  </si>
  <si>
    <t>B matrix src.</t>
  </si>
  <si>
    <t>B matrix dest.</t>
  </si>
  <si>
    <t>G''(y)=(1-y^2)*exp(-y^2/2)</t>
  </si>
  <si>
    <t>G'(y)=y*exp(-y^2/2)</t>
  </si>
  <si>
    <t>|</t>
  </si>
  <si>
    <t>Fxn: G = log(cosh(a*y))/a</t>
  </si>
  <si>
    <t>Fxn: G = -exp(-y^2/2)</t>
  </si>
  <si>
    <t>Using Function : G(y) = -exp(-y^2/2)</t>
  </si>
  <si>
    <t>function type</t>
  </si>
  <si>
    <t>mean of source signals</t>
  </si>
  <si>
    <t>Λ</t>
  </si>
  <si>
    <t>mixed centered signals</t>
  </si>
  <si>
    <t>s</t>
  </si>
  <si>
    <t>source signals</t>
  </si>
  <si>
    <t>whitened mixed signals</t>
  </si>
  <si>
    <t>signals by ICA</t>
  </si>
  <si>
    <t>M</t>
  </si>
  <si>
    <t>E</t>
  </si>
  <si>
    <t>covariance</t>
  </si>
  <si>
    <t>C</t>
  </si>
  <si>
    <t>whitening matrix</t>
  </si>
  <si>
    <t>ICA matrix</t>
  </si>
  <si>
    <t>a:</t>
  </si>
  <si>
    <t>W = D^-0.5 * E'</t>
  </si>
  <si>
    <t>y = B * x</t>
  </si>
  <si>
    <t>v = M * (s - mean(s))</t>
  </si>
  <si>
    <t>x = W * v</t>
  </si>
  <si>
    <t>B: y = B * x</t>
  </si>
  <si>
    <t xml:space="preserve">B = (B*B')^-0.5*B </t>
  </si>
  <si>
    <t>E[G'(y)*x']</t>
  </si>
  <si>
    <t>original mixing matrix</t>
  </si>
  <si>
    <t>E[G''(y)]*B</t>
  </si>
  <si>
    <t>objective function</t>
  </si>
  <si>
    <t>objective</t>
  </si>
  <si>
    <t>eigenvalue decomposition</t>
  </si>
  <si>
    <t>Diag(B[old]*B[new]')</t>
  </si>
  <si>
    <t>Using Function : G(y) = ln(cosh(a*y))/a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</si>
</sst>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_(* \(#,##0.00\);_(* &quot;-&quot;??_);_(@_)"/>
    <numFmt numFmtId="164" formatCode="_-* #,##0.00_-;\-* #,##0.00_-;_-* &quot;-&quot;??_-;_-@_-"/>
    <numFmt numFmtId="165" formatCode="_-* #,##0_-;\-* #,##0_-;_-* &quot;-&quot;??_-;_-@_-"/>
    <numFmt numFmtId="187" formatCode="0.00;[Red]\-0.00"/>
    <numFmt numFmtId="191" formatCode="0E+00"/>
  </numFmts>
  <fonts count="19" x14ac:knownFonts="1">
    <font>
      <sz val="10"/>
      <name val="Arial"/>
    </font>
    <font>
      <sz val="10"/>
      <name val="Arial"/>
      <family val="2"/>
    </font>
    <font>
      <sz val="8"/>
      <name val="Arial"/>
      <family val="2"/>
    </font>
    <font>
      <sz val="8"/>
      <color indexed="81"/>
      <name val="Tahoma"/>
      <family val="2"/>
    </font>
    <font>
      <sz val="11"/>
      <color indexed="8"/>
      <name val="Cambria"/>
      <family val="1"/>
    </font>
    <font>
      <sz val="11"/>
      <color indexed="8"/>
      <name val="Cambria"/>
      <family val="1"/>
    </font>
    <font>
      <sz val="8"/>
      <name val="Cambria"/>
      <family val="1"/>
      <scheme val="major"/>
    </font>
    <font>
      <sz val="8"/>
      <color indexed="22"/>
      <name val="Cambria"/>
      <family val="1"/>
      <scheme val="major"/>
    </font>
    <font>
      <sz val="8"/>
      <color indexed="46"/>
      <name val="Cambria"/>
      <family val="1"/>
      <scheme val="major"/>
    </font>
    <font>
      <sz val="8"/>
      <color indexed="10"/>
      <name val="Cambria"/>
      <family val="1"/>
      <scheme val="major"/>
    </font>
    <font>
      <sz val="8"/>
      <color indexed="12"/>
      <name val="Cambria"/>
      <family val="1"/>
      <scheme val="major"/>
    </font>
    <font>
      <b/>
      <sz val="8"/>
      <name val="Cambria"/>
      <family val="1"/>
      <scheme val="major"/>
    </font>
    <font>
      <b/>
      <sz val="8"/>
      <color indexed="46"/>
      <name val="Cambria"/>
      <family val="1"/>
      <scheme val="major"/>
    </font>
    <font>
      <b/>
      <sz val="8"/>
      <color rgb="FFFF0000"/>
      <name val="Cambria"/>
      <family val="1"/>
    </font>
    <font>
      <b/>
      <sz val="8"/>
      <color rgb="FFFF0000"/>
      <name val="Cambria"/>
      <family val="1"/>
      <scheme val="major"/>
    </font>
    <font>
      <b/>
      <sz val="8"/>
      <color indexed="10"/>
      <name val="Cambria"/>
      <family val="1"/>
      <scheme val="major"/>
    </font>
    <font>
      <b/>
      <sz val="8"/>
      <color indexed="20"/>
      <name val="Cambria"/>
      <family val="1"/>
      <scheme val="major"/>
    </font>
    <font>
      <b/>
      <sz val="8"/>
      <color theme="1"/>
      <name val="Cambria"/>
      <family val="1"/>
      <scheme val="major"/>
    </font>
    <font>
      <sz val="8"/>
      <color theme="1"/>
      <name val="Cambria"/>
      <family val="1"/>
      <scheme val="major"/>
    </font>
  </fonts>
  <fills count="6">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60"/>
        <bgColor indexed="64"/>
      </patternFill>
    </fill>
    <fill>
      <patternFill patternType="solid">
        <fgColor theme="0"/>
        <bgColor indexed="64"/>
      </patternFill>
    </fill>
  </fills>
  <borders count="23">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s>
  <cellStyleXfs count="7">
    <xf numFmtId="0" fontId="0" fillId="0" borderId="0"/>
    <xf numFmtId="164"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0" fontId="1" fillId="0" borderId="0"/>
    <xf numFmtId="9" fontId="1" fillId="0" borderId="0" applyFont="0" applyFill="0" applyBorder="0" applyAlignment="0" applyProtection="0"/>
  </cellStyleXfs>
  <cellXfs count="120">
    <xf numFmtId="0" fontId="0" fillId="0" borderId="0" xfId="0"/>
    <xf numFmtId="0" fontId="6" fillId="5" borderId="0" xfId="5" applyFont="1" applyFill="1"/>
    <xf numFmtId="164" fontId="7" fillId="2" borderId="0" xfId="1" applyFont="1" applyFill="1"/>
    <xf numFmtId="164" fontId="6" fillId="2" borderId="0" xfId="1" applyFont="1" applyFill="1"/>
    <xf numFmtId="164" fontId="7" fillId="2" borderId="1" xfId="1" applyFont="1" applyFill="1" applyBorder="1" applyAlignment="1">
      <alignment horizontal="left"/>
    </xf>
    <xf numFmtId="164" fontId="7" fillId="2" borderId="0" xfId="1" applyFont="1" applyFill="1" applyBorder="1" applyAlignment="1">
      <alignment horizontal="left"/>
    </xf>
    <xf numFmtId="165" fontId="8" fillId="2" borderId="0" xfId="1" applyNumberFormat="1" applyFont="1" applyFill="1"/>
    <xf numFmtId="165" fontId="7" fillId="2" borderId="0" xfId="1" applyNumberFormat="1" applyFont="1" applyFill="1"/>
    <xf numFmtId="2" fontId="6" fillId="2" borderId="0" xfId="1" applyNumberFormat="1" applyFont="1" applyFill="1" applyBorder="1" applyAlignment="1">
      <alignment horizontal="center"/>
    </xf>
    <xf numFmtId="2" fontId="7" fillId="2" borderId="0" xfId="1" applyNumberFormat="1" applyFont="1" applyFill="1" applyBorder="1" applyAlignment="1">
      <alignment horizontal="center"/>
    </xf>
    <xf numFmtId="2" fontId="6" fillId="2" borderId="5" xfId="1" applyNumberFormat="1" applyFont="1" applyFill="1" applyBorder="1" applyAlignment="1">
      <alignment horizontal="center"/>
    </xf>
    <xf numFmtId="2" fontId="6" fillId="2" borderId="6" xfId="1" applyNumberFormat="1" applyFont="1" applyFill="1" applyBorder="1" applyAlignment="1">
      <alignment horizontal="center"/>
    </xf>
    <xf numFmtId="2" fontId="6" fillId="2" borderId="7" xfId="1" applyNumberFormat="1" applyFont="1" applyFill="1" applyBorder="1" applyAlignment="1">
      <alignment horizontal="center"/>
    </xf>
    <xf numFmtId="164" fontId="9" fillId="2" borderId="0" xfId="1" applyFont="1" applyFill="1" applyBorder="1" applyAlignment="1">
      <alignment horizontal="center"/>
    </xf>
    <xf numFmtId="2" fontId="10" fillId="2" borderId="0" xfId="1" applyNumberFormat="1" applyFont="1" applyFill="1" applyBorder="1" applyAlignment="1">
      <alignment horizontal="center"/>
    </xf>
    <xf numFmtId="2" fontId="10" fillId="2" borderId="8" xfId="1" applyNumberFormat="1" applyFont="1" applyFill="1" applyBorder="1" applyAlignment="1">
      <alignment horizontal="center"/>
    </xf>
    <xf numFmtId="2" fontId="10" fillId="2" borderId="9" xfId="1" applyNumberFormat="1" applyFont="1" applyFill="1" applyBorder="1" applyAlignment="1">
      <alignment horizontal="center"/>
    </xf>
    <xf numFmtId="2" fontId="10" fillId="2" borderId="10" xfId="1" applyNumberFormat="1" applyFont="1" applyFill="1" applyBorder="1" applyAlignment="1">
      <alignment horizontal="center"/>
    </xf>
    <xf numFmtId="2" fontId="10" fillId="2" borderId="11" xfId="1" applyNumberFormat="1" applyFont="1" applyFill="1" applyBorder="1" applyAlignment="1">
      <alignment horizontal="center"/>
    </xf>
    <xf numFmtId="2" fontId="10" fillId="2" borderId="12" xfId="1" applyNumberFormat="1" applyFont="1" applyFill="1" applyBorder="1" applyAlignment="1">
      <alignment horizontal="center"/>
    </xf>
    <xf numFmtId="2" fontId="10" fillId="2" borderId="13" xfId="1" applyNumberFormat="1" applyFont="1" applyFill="1" applyBorder="1" applyAlignment="1">
      <alignment horizontal="center"/>
    </xf>
    <xf numFmtId="2" fontId="10" fillId="2" borderId="14" xfId="1" applyNumberFormat="1" applyFont="1" applyFill="1" applyBorder="1" applyAlignment="1">
      <alignment horizontal="center"/>
    </xf>
    <xf numFmtId="2" fontId="10" fillId="2" borderId="15" xfId="1" applyNumberFormat="1" applyFont="1" applyFill="1" applyBorder="1" applyAlignment="1">
      <alignment horizontal="center"/>
    </xf>
    <xf numFmtId="164" fontId="10" fillId="2" borderId="0" xfId="1" applyFont="1" applyFill="1" applyBorder="1" applyAlignment="1">
      <alignment horizontal="center"/>
    </xf>
    <xf numFmtId="164" fontId="10" fillId="2" borderId="8" xfId="1" applyFont="1" applyFill="1" applyBorder="1" applyAlignment="1">
      <alignment horizontal="center"/>
    </xf>
    <xf numFmtId="164" fontId="10" fillId="2" borderId="9" xfId="1" applyFont="1" applyFill="1" applyBorder="1" applyAlignment="1">
      <alignment horizontal="center"/>
    </xf>
    <xf numFmtId="164" fontId="10" fillId="2" borderId="10" xfId="1" applyFont="1" applyFill="1" applyBorder="1" applyAlignment="1">
      <alignment horizontal="center"/>
    </xf>
    <xf numFmtId="164" fontId="10" fillId="2" borderId="11" xfId="1" applyFont="1" applyFill="1" applyBorder="1" applyAlignment="1">
      <alignment horizontal="center"/>
    </xf>
    <xf numFmtId="164" fontId="10" fillId="2" borderId="12" xfId="1" applyFont="1" applyFill="1" applyBorder="1" applyAlignment="1">
      <alignment horizontal="center"/>
    </xf>
    <xf numFmtId="164" fontId="10" fillId="2" borderId="13" xfId="1" applyFont="1" applyFill="1" applyBorder="1" applyAlignment="1">
      <alignment horizontal="center"/>
    </xf>
    <xf numFmtId="164" fontId="10" fillId="2" borderId="14" xfId="1" applyFont="1" applyFill="1" applyBorder="1" applyAlignment="1">
      <alignment horizontal="center"/>
    </xf>
    <xf numFmtId="164" fontId="10" fillId="2" borderId="15" xfId="1" applyFont="1" applyFill="1" applyBorder="1" applyAlignment="1">
      <alignment horizontal="center"/>
    </xf>
    <xf numFmtId="164" fontId="6" fillId="2" borderId="0" xfId="1" applyFont="1" applyFill="1" applyAlignment="1">
      <alignment horizontal="center"/>
    </xf>
    <xf numFmtId="2" fontId="6" fillId="2" borderId="0" xfId="1" applyNumberFormat="1" applyFont="1" applyFill="1" applyAlignment="1">
      <alignment horizontal="center"/>
    </xf>
    <xf numFmtId="165" fontId="8" fillId="2" borderId="0" xfId="1" applyNumberFormat="1" applyFont="1" applyFill="1" applyAlignment="1">
      <alignment horizontal="center"/>
    </xf>
    <xf numFmtId="164" fontId="11" fillId="2" borderId="0" xfId="1" applyFont="1" applyFill="1" applyAlignment="1">
      <alignment horizontal="center"/>
    </xf>
    <xf numFmtId="164" fontId="8" fillId="2" borderId="0" xfId="1" applyFont="1" applyFill="1" applyAlignment="1">
      <alignment horizontal="center"/>
    </xf>
    <xf numFmtId="164" fontId="7" fillId="2" borderId="0" xfId="1" applyFont="1" applyFill="1" applyAlignment="1" applyProtection="1">
      <alignment horizontal="center"/>
      <protection locked="0"/>
    </xf>
    <xf numFmtId="165" fontId="12" fillId="2" borderId="0" xfId="1" applyNumberFormat="1" applyFont="1" applyFill="1" applyAlignment="1">
      <alignment horizontal="center"/>
    </xf>
    <xf numFmtId="187" fontId="11" fillId="2" borderId="0" xfId="1" applyNumberFormat="1" applyFont="1" applyFill="1" applyAlignment="1">
      <alignment horizontal="center"/>
    </xf>
    <xf numFmtId="187" fontId="6" fillId="2" borderId="0" xfId="1" applyNumberFormat="1" applyFont="1" applyFill="1" applyAlignment="1">
      <alignment horizontal="center"/>
    </xf>
    <xf numFmtId="165" fontId="7" fillId="2" borderId="0" xfId="1" applyNumberFormat="1" applyFont="1" applyFill="1" applyAlignment="1">
      <alignment horizontal="center"/>
    </xf>
    <xf numFmtId="164" fontId="9" fillId="2" borderId="0" xfId="1" applyFont="1" applyFill="1" applyAlignment="1">
      <alignment horizontal="center"/>
    </xf>
    <xf numFmtId="164" fontId="6" fillId="2" borderId="16" xfId="1" applyFont="1" applyFill="1" applyBorder="1" applyAlignment="1">
      <alignment horizontal="center"/>
    </xf>
    <xf numFmtId="164" fontId="6" fillId="2" borderId="17" xfId="1" applyFont="1" applyFill="1" applyBorder="1" applyAlignment="1">
      <alignment horizontal="center"/>
    </xf>
    <xf numFmtId="164" fontId="6" fillId="2" borderId="18" xfId="1" applyFont="1" applyFill="1" applyBorder="1" applyAlignment="1">
      <alignment horizontal="center"/>
    </xf>
    <xf numFmtId="165" fontId="6" fillId="2" borderId="0" xfId="1" applyNumberFormat="1" applyFont="1" applyFill="1" applyAlignment="1">
      <alignment horizontal="center"/>
    </xf>
    <xf numFmtId="187" fontId="6" fillId="2" borderId="0" xfId="1" applyNumberFormat="1" applyFont="1" applyFill="1" applyAlignment="1" applyProtection="1">
      <alignment horizontal="center"/>
      <protection locked="0"/>
    </xf>
    <xf numFmtId="2" fontId="13" fillId="5" borderId="0" xfId="1" applyNumberFormat="1" applyFont="1" applyFill="1" applyAlignment="1">
      <alignment horizontal="center"/>
    </xf>
    <xf numFmtId="1" fontId="7" fillId="2" borderId="0" xfId="1" applyNumberFormat="1" applyFont="1" applyFill="1" applyBorder="1" applyAlignment="1">
      <alignment horizontal="center"/>
    </xf>
    <xf numFmtId="1" fontId="7" fillId="2" borderId="19" xfId="1" applyNumberFormat="1" applyFont="1" applyFill="1" applyBorder="1" applyAlignment="1">
      <alignment horizontal="center"/>
    </xf>
    <xf numFmtId="191" fontId="6" fillId="2" borderId="0" xfId="1" applyNumberFormat="1" applyFont="1" applyFill="1" applyBorder="1" applyAlignment="1">
      <alignment horizontal="center"/>
    </xf>
    <xf numFmtId="165" fontId="7" fillId="2" borderId="20" xfId="1" applyNumberFormat="1" applyFont="1" applyFill="1" applyBorder="1" applyAlignment="1"/>
    <xf numFmtId="165" fontId="11" fillId="2" borderId="2" xfId="1" applyNumberFormat="1" applyFont="1" applyFill="1" applyBorder="1" applyAlignment="1"/>
    <xf numFmtId="165" fontId="7" fillId="2" borderId="2" xfId="1" applyNumberFormat="1" applyFont="1" applyFill="1" applyBorder="1" applyAlignment="1"/>
    <xf numFmtId="164" fontId="7" fillId="2" borderId="0" xfId="1" applyFont="1" applyFill="1" applyBorder="1" applyAlignment="1"/>
    <xf numFmtId="164" fontId="7" fillId="2" borderId="2" xfId="1" applyFont="1" applyFill="1" applyBorder="1" applyAlignment="1"/>
    <xf numFmtId="191" fontId="11" fillId="2" borderId="21" xfId="1" applyNumberFormat="1" applyFont="1" applyFill="1" applyBorder="1" applyAlignment="1"/>
    <xf numFmtId="1" fontId="11" fillId="2" borderId="0" xfId="1" applyNumberFormat="1" applyFont="1" applyFill="1" applyBorder="1" applyAlignment="1">
      <alignment horizontal="center"/>
    </xf>
    <xf numFmtId="3" fontId="11" fillId="2" borderId="0" xfId="1" applyNumberFormat="1" applyFont="1" applyFill="1" applyBorder="1" applyAlignment="1">
      <alignment horizontal="center"/>
    </xf>
    <xf numFmtId="191" fontId="11" fillId="2" borderId="4" xfId="1" applyNumberFormat="1" applyFont="1" applyFill="1" applyBorder="1" applyAlignment="1">
      <alignment horizontal="center"/>
    </xf>
    <xf numFmtId="187" fontId="6" fillId="2" borderId="16" xfId="1" applyNumberFormat="1" applyFont="1" applyFill="1" applyBorder="1" applyAlignment="1" applyProtection="1">
      <alignment horizontal="center"/>
      <protection locked="0"/>
    </xf>
    <xf numFmtId="187" fontId="6" fillId="2" borderId="17" xfId="1" applyNumberFormat="1" applyFont="1" applyFill="1" applyBorder="1" applyAlignment="1" applyProtection="1">
      <alignment horizontal="center"/>
      <protection locked="0"/>
    </xf>
    <xf numFmtId="187" fontId="6" fillId="2" borderId="18" xfId="1" applyNumberFormat="1" applyFont="1" applyFill="1" applyBorder="1" applyAlignment="1" applyProtection="1">
      <alignment horizontal="center"/>
      <protection locked="0"/>
    </xf>
    <xf numFmtId="187" fontId="6" fillId="2" borderId="8" xfId="1" applyNumberFormat="1" applyFont="1" applyFill="1" applyBorder="1" applyAlignment="1">
      <alignment horizontal="center"/>
    </xf>
    <xf numFmtId="187" fontId="6" fillId="2" borderId="9" xfId="1" applyNumberFormat="1" applyFont="1" applyFill="1" applyBorder="1" applyAlignment="1">
      <alignment horizontal="center"/>
    </xf>
    <xf numFmtId="187" fontId="6" fillId="2" borderId="10" xfId="1" applyNumberFormat="1" applyFont="1" applyFill="1" applyBorder="1" applyAlignment="1">
      <alignment horizontal="center"/>
    </xf>
    <xf numFmtId="187" fontId="6" fillId="2" borderId="11" xfId="1" applyNumberFormat="1" applyFont="1" applyFill="1" applyBorder="1" applyAlignment="1">
      <alignment horizontal="center"/>
    </xf>
    <xf numFmtId="187" fontId="6" fillId="2" borderId="0" xfId="1" applyNumberFormat="1" applyFont="1" applyFill="1" applyBorder="1" applyAlignment="1">
      <alignment horizontal="center"/>
    </xf>
    <xf numFmtId="187" fontId="6" fillId="2" borderId="12" xfId="1" applyNumberFormat="1" applyFont="1" applyFill="1" applyBorder="1" applyAlignment="1">
      <alignment horizontal="center"/>
    </xf>
    <xf numFmtId="187" fontId="6" fillId="2" borderId="13" xfId="1" applyNumberFormat="1" applyFont="1" applyFill="1" applyBorder="1" applyAlignment="1">
      <alignment horizontal="center"/>
    </xf>
    <xf numFmtId="187" fontId="6" fillId="2" borderId="14" xfId="1" applyNumberFormat="1" applyFont="1" applyFill="1" applyBorder="1" applyAlignment="1">
      <alignment horizontal="center"/>
    </xf>
    <xf numFmtId="187" fontId="6" fillId="2" borderId="15" xfId="1" applyNumberFormat="1" applyFont="1" applyFill="1" applyBorder="1" applyAlignment="1">
      <alignment horizontal="center"/>
    </xf>
    <xf numFmtId="187" fontId="6" fillId="5" borderId="0" xfId="1" applyNumberFormat="1" applyFont="1" applyFill="1" applyAlignment="1">
      <alignment horizontal="center"/>
    </xf>
    <xf numFmtId="164" fontId="7" fillId="2" borderId="22" xfId="1" applyFont="1" applyFill="1" applyBorder="1" applyAlignment="1">
      <alignment horizontal="left"/>
    </xf>
    <xf numFmtId="164" fontId="7" fillId="2" borderId="19" xfId="1" applyFont="1" applyFill="1" applyBorder="1" applyAlignment="1">
      <alignment horizontal="left"/>
    </xf>
    <xf numFmtId="164" fontId="7" fillId="2" borderId="1" xfId="1" applyFont="1" applyFill="1" applyBorder="1" applyAlignment="1">
      <alignment horizontal="left"/>
    </xf>
    <xf numFmtId="164" fontId="7" fillId="2" borderId="0" xfId="1" applyFont="1" applyFill="1" applyBorder="1" applyAlignment="1">
      <alignment horizontal="left"/>
    </xf>
    <xf numFmtId="165" fontId="17" fillId="2" borderId="0" xfId="1" applyNumberFormat="1" applyFont="1" applyFill="1" applyAlignment="1">
      <alignment horizontal="center"/>
    </xf>
    <xf numFmtId="164" fontId="14" fillId="5" borderId="0" xfId="1" applyFont="1" applyFill="1" applyAlignment="1">
      <alignment horizontal="center"/>
    </xf>
    <xf numFmtId="164" fontId="14" fillId="2" borderId="0" xfId="1" applyFont="1" applyFill="1" applyAlignment="1">
      <alignment horizontal="center"/>
    </xf>
    <xf numFmtId="164" fontId="15" fillId="2" borderId="0" xfId="1" applyFont="1" applyFill="1" applyBorder="1" applyAlignment="1">
      <alignment horizontal="center"/>
    </xf>
    <xf numFmtId="164" fontId="11" fillId="2" borderId="1" xfId="1" applyFont="1" applyFill="1" applyBorder="1" applyAlignment="1">
      <alignment horizontal="left"/>
    </xf>
    <xf numFmtId="164" fontId="11" fillId="2" borderId="0" xfId="1" applyFont="1" applyFill="1" applyBorder="1" applyAlignment="1">
      <alignment horizontal="left"/>
    </xf>
    <xf numFmtId="164" fontId="14" fillId="2" borderId="0" xfId="1" applyFont="1" applyFill="1" applyBorder="1" applyAlignment="1">
      <alignment horizontal="center"/>
    </xf>
    <xf numFmtId="164" fontId="16" fillId="3" borderId="0" xfId="1" applyFont="1" applyFill="1" applyAlignment="1">
      <alignment horizontal="center"/>
    </xf>
    <xf numFmtId="2" fontId="14" fillId="2" borderId="14" xfId="1" applyNumberFormat="1" applyFont="1" applyFill="1" applyBorder="1" applyAlignment="1">
      <alignment horizontal="center"/>
    </xf>
    <xf numFmtId="2" fontId="14" fillId="5" borderId="0" xfId="1" applyNumberFormat="1" applyFont="1" applyFill="1" applyBorder="1" applyAlignment="1" applyProtection="1">
      <alignment horizontal="center"/>
      <protection locked="0"/>
    </xf>
    <xf numFmtId="164" fontId="7" fillId="2" borderId="0" xfId="1" applyFont="1" applyFill="1" applyBorder="1" applyAlignment="1">
      <alignment horizontal="center"/>
    </xf>
    <xf numFmtId="164" fontId="7" fillId="2" borderId="2" xfId="1" applyFont="1" applyFill="1" applyBorder="1" applyAlignment="1">
      <alignment horizontal="center"/>
    </xf>
    <xf numFmtId="164" fontId="11" fillId="2" borderId="3" xfId="1" applyFont="1" applyFill="1" applyBorder="1" applyAlignment="1">
      <alignment horizontal="left"/>
    </xf>
    <xf numFmtId="164" fontId="11" fillId="2" borderId="4" xfId="1" applyFont="1" applyFill="1" applyBorder="1" applyAlignment="1">
      <alignment horizontal="left"/>
    </xf>
    <xf numFmtId="164" fontId="14" fillId="5" borderId="0" xfId="1" applyFont="1" applyFill="1" applyBorder="1" applyAlignment="1">
      <alignment horizontal="center"/>
    </xf>
    <xf numFmtId="2" fontId="15" fillId="2" borderId="0" xfId="1" applyNumberFormat="1" applyFont="1" applyFill="1" applyBorder="1" applyAlignment="1">
      <alignment horizontal="center"/>
    </xf>
    <xf numFmtId="164" fontId="15" fillId="2" borderId="4" xfId="1" applyFont="1" applyFill="1" applyBorder="1" applyAlignment="1">
      <alignment horizontal="center"/>
    </xf>
    <xf numFmtId="164" fontId="15" fillId="2" borderId="14" xfId="1" applyFont="1" applyFill="1" applyBorder="1" applyAlignment="1">
      <alignment horizontal="center"/>
    </xf>
    <xf numFmtId="164" fontId="16" fillId="3" borderId="0" xfId="1" applyFont="1" applyFill="1" applyBorder="1" applyAlignment="1">
      <alignment horizontal="center"/>
    </xf>
    <xf numFmtId="164" fontId="11" fillId="4" borderId="0" xfId="1" applyFont="1" applyFill="1" applyAlignment="1">
      <alignment horizontal="center"/>
    </xf>
    <xf numFmtId="164" fontId="18" fillId="2" borderId="22" xfId="1" applyFont="1" applyFill="1" applyBorder="1" applyAlignment="1">
      <alignment horizontal="left"/>
    </xf>
    <xf numFmtId="164" fontId="18" fillId="2" borderId="19" xfId="1" applyFont="1" applyFill="1" applyBorder="1" applyAlignment="1">
      <alignment horizontal="left"/>
    </xf>
    <xf numFmtId="1" fontId="18" fillId="2" borderId="19" xfId="1" applyNumberFormat="1" applyFont="1" applyFill="1" applyBorder="1" applyAlignment="1">
      <alignment horizontal="center"/>
    </xf>
    <xf numFmtId="1" fontId="18" fillId="2" borderId="20" xfId="1" applyNumberFormat="1" applyFont="1" applyFill="1" applyBorder="1" applyAlignment="1"/>
    <xf numFmtId="164" fontId="18" fillId="2" borderId="1" xfId="1" applyFont="1" applyFill="1" applyBorder="1" applyAlignment="1">
      <alignment horizontal="left"/>
    </xf>
    <xf numFmtId="164" fontId="18" fillId="2" borderId="0" xfId="1" applyFont="1" applyFill="1" applyBorder="1" applyAlignment="1">
      <alignment horizontal="left"/>
    </xf>
    <xf numFmtId="1" fontId="18" fillId="2" borderId="0" xfId="1" applyNumberFormat="1" applyFont="1" applyFill="1" applyBorder="1" applyAlignment="1">
      <alignment horizontal="center"/>
    </xf>
    <xf numFmtId="1" fontId="18" fillId="2" borderId="2" xfId="1" applyNumberFormat="1" applyFont="1" applyFill="1" applyBorder="1" applyAlignment="1">
      <alignment horizontal="center"/>
    </xf>
    <xf numFmtId="1" fontId="18" fillId="2" borderId="0" xfId="1" applyNumberFormat="1" applyFont="1" applyFill="1" applyBorder="1" applyAlignment="1">
      <alignment horizontal="center"/>
    </xf>
    <xf numFmtId="1" fontId="18" fillId="2" borderId="2" xfId="1" applyNumberFormat="1" applyFont="1" applyFill="1" applyBorder="1" applyAlignment="1"/>
    <xf numFmtId="191" fontId="18" fillId="2" borderId="0" xfId="1" applyNumberFormat="1" applyFont="1" applyFill="1" applyBorder="1" applyAlignment="1">
      <alignment horizontal="center"/>
    </xf>
    <xf numFmtId="191" fontId="18" fillId="2" borderId="2" xfId="1" applyNumberFormat="1" applyFont="1" applyFill="1" applyBorder="1" applyAlignment="1"/>
    <xf numFmtId="164" fontId="18" fillId="2" borderId="1" xfId="1" applyFont="1" applyFill="1" applyBorder="1" applyAlignment="1">
      <alignment horizontal="left"/>
    </xf>
    <xf numFmtId="164" fontId="18" fillId="2" borderId="0" xfId="1" applyFont="1" applyFill="1" applyBorder="1" applyAlignment="1">
      <alignment horizontal="left"/>
    </xf>
    <xf numFmtId="1" fontId="18" fillId="2" borderId="2" xfId="1" applyNumberFormat="1" applyFont="1" applyFill="1" applyBorder="1" applyAlignment="1">
      <alignment horizontal="center"/>
    </xf>
    <xf numFmtId="164" fontId="17" fillId="2" borderId="1" xfId="1" applyFont="1" applyFill="1" applyBorder="1" applyAlignment="1">
      <alignment horizontal="center"/>
    </xf>
    <xf numFmtId="164" fontId="17" fillId="2" borderId="0" xfId="1" applyFont="1" applyFill="1" applyBorder="1" applyAlignment="1">
      <alignment horizontal="center"/>
    </xf>
    <xf numFmtId="164" fontId="17" fillId="2" borderId="2" xfId="1" applyFont="1" applyFill="1" applyBorder="1" applyAlignment="1">
      <alignment horizontal="center"/>
    </xf>
    <xf numFmtId="164" fontId="18" fillId="2" borderId="3" xfId="1" applyFont="1" applyFill="1" applyBorder="1" applyAlignment="1">
      <alignment horizontal="left"/>
    </xf>
    <xf numFmtId="164" fontId="18" fillId="2" borderId="4" xfId="1" applyFont="1" applyFill="1" applyBorder="1" applyAlignment="1">
      <alignment horizontal="left"/>
    </xf>
    <xf numFmtId="1" fontId="18" fillId="2" borderId="4" xfId="1" applyNumberFormat="1" applyFont="1" applyFill="1" applyBorder="1" applyAlignment="1"/>
    <xf numFmtId="1" fontId="18" fillId="2" borderId="21" xfId="1" applyNumberFormat="1" applyFont="1" applyFill="1" applyBorder="1" applyAlignment="1"/>
  </cellXfs>
  <cellStyles count="7">
    <cellStyle name="Comma" xfId="1" builtinId="3"/>
    <cellStyle name="Comma 2" xfId="2"/>
    <cellStyle name="Comma 3" xfId="3"/>
    <cellStyle name="Comma 4" xfId="4"/>
    <cellStyle name="Normal" xfId="0" builtinId="0"/>
    <cellStyle name="Normal 2" xfId="5"/>
    <cellStyle name="Percent 2"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2469"/>
      <rgbColor rgb="00808000"/>
      <rgbColor rgb="00800080"/>
      <rgbColor rgb="00008080"/>
      <rgbColor rgb="00C0C0C0"/>
      <rgbColor rgb="00808080"/>
      <rgbColor rgb="0086A1C0"/>
      <rgbColor rgb="00B9C2D5"/>
      <rgbColor rgb="00A5A5A4"/>
      <rgbColor rgb="00CAC6C2"/>
      <rgbColor rgb="006B955B"/>
      <rgbColor rgb="00BDC96B"/>
      <rgbColor rgb="00D74046"/>
      <rgbColor rgb="00F69359"/>
      <rgbColor rgb="005381AC"/>
      <rgbColor rgb="003DB7DF"/>
      <rgbColor rgb="003A7224"/>
      <rgbColor rgb="00C90008"/>
      <rgbColor rgb="00F36F21"/>
      <rgbColor rgb="00E8C204"/>
      <rgbColor rgb="00820EB7"/>
      <rgbColor rgb="00747679"/>
      <rgbColor rgb="00002469"/>
      <rgbColor rgb="00FBBC53"/>
      <rgbColor rgb="00A14AC9"/>
      <rgbColor rgb="00C3C3C2"/>
      <rgbColor rgb="00EDC85C"/>
      <rgbColor rgb="00AFC1D5"/>
      <rgbColor rgb="00DCD9D6"/>
      <rgbColor rgb="00D0D6E3"/>
      <rgbColor rgb="009CB891"/>
      <rgbColor rgb="00D3DB9C"/>
      <rgbColor rgb="00E47F83"/>
      <rgbColor rgb="00F9B790"/>
      <rgbColor rgb="00F3E081"/>
      <rgbColor rgb="00FCD28C"/>
      <rgbColor rgb="00C086DB"/>
      <rgbColor rgb="009EDBEF"/>
      <rgbColor rgb="00E1E1E1"/>
      <rgbColor rgb="00D7E0EA"/>
      <rgbColor rgb="00EDECEB"/>
      <rgbColor rgb="00E8EBF1"/>
      <rgbColor rgb="00CEDCC8"/>
      <rgbColor rgb="00E9EDCD"/>
      <rgbColor rgb="00F1BFC1"/>
      <rgbColor rgb="00FCDBC7"/>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3A7224"/>
              </a:solidFill>
              <a:prstDash val="solid"/>
            </a:ln>
          </c:spPr>
          <c:marker>
            <c:symbol val="none"/>
          </c:marker>
          <c:dPt>
            <c:idx val="260"/>
            <c:bubble3D val="0"/>
            <c:spPr>
              <a:ln w="12700">
                <a:solidFill>
                  <a:srgbClr val="3A7224"/>
                </a:solidFill>
                <a:prstDash val="solid"/>
              </a:ln>
            </c:spPr>
          </c:dPt>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FastICA!$H$20:$H$2004</c:f>
              <c:numCache>
                <c:formatCode>0.00;[Red]\-0.00</c:formatCode>
                <c:ptCount val="1985"/>
                <c:pt idx="0">
                  <c:v>-1.2481779464919025E-2</c:v>
                </c:pt>
                <c:pt idx="1">
                  <c:v>0.12351334734344169</c:v>
                </c:pt>
                <c:pt idx="2">
                  <c:v>-6.2092222599339372E-2</c:v>
                </c:pt>
                <c:pt idx="3">
                  <c:v>0.13671521652408769</c:v>
                </c:pt>
                <c:pt idx="4">
                  <c:v>0.1140500082406441</c:v>
                </c:pt>
                <c:pt idx="5">
                  <c:v>-0.25688749333995126</c:v>
                </c:pt>
                <c:pt idx="6">
                  <c:v>-3.0295552838935973E-2</c:v>
                </c:pt>
                <c:pt idx="7">
                  <c:v>0.11449879036236038</c:v>
                </c:pt>
                <c:pt idx="8">
                  <c:v>1.8387707323195959E-2</c:v>
                </c:pt>
                <c:pt idx="9">
                  <c:v>-1.1101331974919637E-2</c:v>
                </c:pt>
                <c:pt idx="10">
                  <c:v>-3.2914871818349262E-2</c:v>
                </c:pt>
                <c:pt idx="11">
                  <c:v>0.28530109678181503</c:v>
                </c:pt>
                <c:pt idx="12">
                  <c:v>0.42840900902169143</c:v>
                </c:pt>
                <c:pt idx="13">
                  <c:v>0.3890451872685593</c:v>
                </c:pt>
                <c:pt idx="14">
                  <c:v>0.76420757113261983</c:v>
                </c:pt>
                <c:pt idx="15">
                  <c:v>0.75272355788271095</c:v>
                </c:pt>
                <c:pt idx="16">
                  <c:v>0.94975119205352709</c:v>
                </c:pt>
                <c:pt idx="17">
                  <c:v>0.81768530301169251</c:v>
                </c:pt>
                <c:pt idx="18">
                  <c:v>-1.825012693713187</c:v>
                </c:pt>
                <c:pt idx="19">
                  <c:v>-1.3493282789240895</c:v>
                </c:pt>
                <c:pt idx="20">
                  <c:v>-1.3040204912413529</c:v>
                </c:pt>
                <c:pt idx="21">
                  <c:v>-1.4142434611609049</c:v>
                </c:pt>
                <c:pt idx="22">
                  <c:v>-1.2228675052994471</c:v>
                </c:pt>
                <c:pt idx="23">
                  <c:v>-1.08119668980393</c:v>
                </c:pt>
                <c:pt idx="24">
                  <c:v>-0.93313262300542221</c:v>
                </c:pt>
                <c:pt idx="25">
                  <c:v>-0.49770917440586632</c:v>
                </c:pt>
                <c:pt idx="26">
                  <c:v>-0.38016376207659325</c:v>
                </c:pt>
                <c:pt idx="27">
                  <c:v>-0.18920678371250976</c:v>
                </c:pt>
                <c:pt idx="28">
                  <c:v>-0.34900667300698551</c:v>
                </c:pt>
                <c:pt idx="29">
                  <c:v>-6.509618094432483E-2</c:v>
                </c:pt>
                <c:pt idx="30">
                  <c:v>0.17753775082310352</c:v>
                </c:pt>
                <c:pt idx="31">
                  <c:v>0.23712562969659051</c:v>
                </c:pt>
                <c:pt idx="32">
                  <c:v>0.25915255050879538</c:v>
                </c:pt>
                <c:pt idx="33">
                  <c:v>0.43237420960612333</c:v>
                </c:pt>
                <c:pt idx="34">
                  <c:v>0.4996470273986619</c:v>
                </c:pt>
                <c:pt idx="35">
                  <c:v>0.41733575263863532</c:v>
                </c:pt>
                <c:pt idx="36">
                  <c:v>1.9653848399726368</c:v>
                </c:pt>
                <c:pt idx="37">
                  <c:v>0.58235112600489447</c:v>
                </c:pt>
                <c:pt idx="38">
                  <c:v>0.48148248792816539</c:v>
                </c:pt>
                <c:pt idx="39">
                  <c:v>0.60799856507645511</c:v>
                </c:pt>
                <c:pt idx="40">
                  <c:v>0.6867962906651115</c:v>
                </c:pt>
                <c:pt idx="41">
                  <c:v>0.78898762684555246</c:v>
                </c:pt>
                <c:pt idx="42">
                  <c:v>0.3754278987869768</c:v>
                </c:pt>
                <c:pt idx="43">
                  <c:v>0.59020696511464998</c:v>
                </c:pt>
                <c:pt idx="44">
                  <c:v>0.61255861770432007</c:v>
                </c:pt>
                <c:pt idx="45">
                  <c:v>0.46337130086133921</c:v>
                </c:pt>
                <c:pt idx="46">
                  <c:v>0.49445951820666817</c:v>
                </c:pt>
                <c:pt idx="47">
                  <c:v>0.76561677391033811</c:v>
                </c:pt>
                <c:pt idx="48">
                  <c:v>0.32350716360268494</c:v>
                </c:pt>
                <c:pt idx="49">
                  <c:v>0.37744221715734461</c:v>
                </c:pt>
                <c:pt idx="50">
                  <c:v>0.44440956198679388</c:v>
                </c:pt>
                <c:pt idx="51">
                  <c:v>0.6881045316301978</c:v>
                </c:pt>
                <c:pt idx="52">
                  <c:v>0.45425233802508613</c:v>
                </c:pt>
                <c:pt idx="53">
                  <c:v>0.45504831382486727</c:v>
                </c:pt>
                <c:pt idx="54">
                  <c:v>0.75737216177569211</c:v>
                </c:pt>
                <c:pt idx="55">
                  <c:v>-0.78391983742622862</c:v>
                </c:pt>
                <c:pt idx="56">
                  <c:v>-2.0186964285035414</c:v>
                </c:pt>
                <c:pt idx="57">
                  <c:v>-2.119674857796884</c:v>
                </c:pt>
                <c:pt idx="58">
                  <c:v>-1.6884666941321973</c:v>
                </c:pt>
                <c:pt idx="59">
                  <c:v>-1.8641459758421501</c:v>
                </c:pt>
                <c:pt idx="60">
                  <c:v>-1.5862698629441683</c:v>
                </c:pt>
                <c:pt idx="61">
                  <c:v>-1.3953329324718173</c:v>
                </c:pt>
                <c:pt idx="62">
                  <c:v>-1.2509948007899852</c:v>
                </c:pt>
                <c:pt idx="63">
                  <c:v>-1.4045010904272188</c:v>
                </c:pt>
                <c:pt idx="64">
                  <c:v>-1.1751386642214414</c:v>
                </c:pt>
                <c:pt idx="65">
                  <c:v>-1.1117459895533028</c:v>
                </c:pt>
                <c:pt idx="66">
                  <c:v>-0.93930376461094989</c:v>
                </c:pt>
                <c:pt idx="67">
                  <c:v>-0.56483646891545713</c:v>
                </c:pt>
                <c:pt idx="68">
                  <c:v>-0.25964734902959186</c:v>
                </c:pt>
                <c:pt idx="69">
                  <c:v>-0.28234193977561234</c:v>
                </c:pt>
                <c:pt idx="70">
                  <c:v>9.1987261420193117E-2</c:v>
                </c:pt>
                <c:pt idx="71">
                  <c:v>0.10691513899181816</c:v>
                </c:pt>
                <c:pt idx="72">
                  <c:v>0.19494109072646848</c:v>
                </c:pt>
                <c:pt idx="73">
                  <c:v>1.5730653505880614</c:v>
                </c:pt>
                <c:pt idx="74">
                  <c:v>1.93954577070176</c:v>
                </c:pt>
                <c:pt idx="75">
                  <c:v>0.54544899562998106</c:v>
                </c:pt>
                <c:pt idx="76">
                  <c:v>0.63155809064382673</c:v>
                </c:pt>
                <c:pt idx="77">
                  <c:v>0.59063383399906699</c:v>
                </c:pt>
                <c:pt idx="78">
                  <c:v>0.71661449916207764</c:v>
                </c:pt>
                <c:pt idx="79">
                  <c:v>0.7085036376446544</c:v>
                </c:pt>
                <c:pt idx="80">
                  <c:v>0.98159504739997827</c:v>
                </c:pt>
                <c:pt idx="81">
                  <c:v>1.189757371395525</c:v>
                </c:pt>
                <c:pt idx="82">
                  <c:v>0.99360398534043282</c:v>
                </c:pt>
                <c:pt idx="83">
                  <c:v>1.0235291015573673</c:v>
                </c:pt>
                <c:pt idx="84">
                  <c:v>1.0539531753798486</c:v>
                </c:pt>
                <c:pt idx="85">
                  <c:v>1.1371432546606093</c:v>
                </c:pt>
                <c:pt idx="86">
                  <c:v>1.2182347547458627</c:v>
                </c:pt>
                <c:pt idx="87">
                  <c:v>1.0593444850285467</c:v>
                </c:pt>
                <c:pt idx="88">
                  <c:v>1.2800431139334638</c:v>
                </c:pt>
                <c:pt idx="89">
                  <c:v>1.3216002026468632</c:v>
                </c:pt>
                <c:pt idx="90">
                  <c:v>1.3433888846512856</c:v>
                </c:pt>
                <c:pt idx="91">
                  <c:v>1.2305838750633176</c:v>
                </c:pt>
                <c:pt idx="92">
                  <c:v>-1.8841420780415785E-3</c:v>
                </c:pt>
                <c:pt idx="93">
                  <c:v>-0.30469565137129334</c:v>
                </c:pt>
                <c:pt idx="94">
                  <c:v>-1.4495736027143669</c:v>
                </c:pt>
                <c:pt idx="95">
                  <c:v>-1.6695685213320628</c:v>
                </c:pt>
                <c:pt idx="96">
                  <c:v>-1.5555187985533403</c:v>
                </c:pt>
                <c:pt idx="97">
                  <c:v>-1.6697520175711287</c:v>
                </c:pt>
                <c:pt idx="98">
                  <c:v>-1.3934876466871051</c:v>
                </c:pt>
                <c:pt idx="99">
                  <c:v>-1.3153793880791471</c:v>
                </c:pt>
                <c:pt idx="100">
                  <c:v>-1.6164213711126836</c:v>
                </c:pt>
                <c:pt idx="101">
                  <c:v>-1.6182435997341349</c:v>
                </c:pt>
                <c:pt idx="102">
                  <c:v>-1.5868932411126484</c:v>
                </c:pt>
                <c:pt idx="103">
                  <c:v>-1.3329009814079327</c:v>
                </c:pt>
                <c:pt idx="104">
                  <c:v>-1.2159924892033989</c:v>
                </c:pt>
                <c:pt idx="105">
                  <c:v>-1.0499760039639465</c:v>
                </c:pt>
                <c:pt idx="106">
                  <c:v>-1.1425883422144119</c:v>
                </c:pt>
                <c:pt idx="107">
                  <c:v>-0.78978323957798902</c:v>
                </c:pt>
                <c:pt idx="108">
                  <c:v>-0.62384762965136142</c:v>
                </c:pt>
                <c:pt idx="109">
                  <c:v>-0.6552616501401225</c:v>
                </c:pt>
                <c:pt idx="110">
                  <c:v>0.98733794009619169</c:v>
                </c:pt>
                <c:pt idx="111">
                  <c:v>1.2050184651477354</c:v>
                </c:pt>
                <c:pt idx="112">
                  <c:v>1.0137444960069917</c:v>
                </c:pt>
                <c:pt idx="113">
                  <c:v>-0.25264896290278094</c:v>
                </c:pt>
                <c:pt idx="114">
                  <c:v>-0.16677079457839353</c:v>
                </c:pt>
                <c:pt idx="115">
                  <c:v>1.1378357832191044E-3</c:v>
                </c:pt>
                <c:pt idx="116">
                  <c:v>0.3738739573747924</c:v>
                </c:pt>
                <c:pt idx="117">
                  <c:v>0.55094391602978343</c:v>
                </c:pt>
                <c:pt idx="118">
                  <c:v>0.61006878656713204</c:v>
                </c:pt>
                <c:pt idx="119">
                  <c:v>0.89919274735535271</c:v>
                </c:pt>
                <c:pt idx="120">
                  <c:v>0.86233392302405576</c:v>
                </c:pt>
                <c:pt idx="121">
                  <c:v>0.93841806528129157</c:v>
                </c:pt>
                <c:pt idx="122">
                  <c:v>1.0733959683319982</c:v>
                </c:pt>
                <c:pt idx="123">
                  <c:v>1.4040778747103964</c:v>
                </c:pt>
                <c:pt idx="124">
                  <c:v>1.5647050581628794</c:v>
                </c:pt>
                <c:pt idx="125">
                  <c:v>1.6584644845098655</c:v>
                </c:pt>
                <c:pt idx="126">
                  <c:v>1.4942251580712027</c:v>
                </c:pt>
                <c:pt idx="127">
                  <c:v>1.7686542582331102</c:v>
                </c:pt>
                <c:pt idx="128">
                  <c:v>1.8059873605521584</c:v>
                </c:pt>
                <c:pt idx="129">
                  <c:v>0.37694561664680237</c:v>
                </c:pt>
                <c:pt idx="130">
                  <c:v>0.52675558460970306</c:v>
                </c:pt>
                <c:pt idx="131">
                  <c:v>0.43993033199698972</c:v>
                </c:pt>
                <c:pt idx="132">
                  <c:v>-1.0302013551439047</c:v>
                </c:pt>
                <c:pt idx="133">
                  <c:v>-1.1700528635061835</c:v>
                </c:pt>
                <c:pt idx="134">
                  <c:v>-0.73743715450197822</c:v>
                </c:pt>
                <c:pt idx="135">
                  <c:v>-1.0172241367848218</c:v>
                </c:pt>
                <c:pt idx="136">
                  <c:v>-0.81529014787003573</c:v>
                </c:pt>
                <c:pt idx="137">
                  <c:v>-1.004718787591645</c:v>
                </c:pt>
                <c:pt idx="138">
                  <c:v>-1.1894778350696145</c:v>
                </c:pt>
                <c:pt idx="139">
                  <c:v>-0.81005114531843603</c:v>
                </c:pt>
                <c:pt idx="140">
                  <c:v>-1.1346490794956869</c:v>
                </c:pt>
                <c:pt idx="141">
                  <c:v>-1.2150869636889206</c:v>
                </c:pt>
                <c:pt idx="142">
                  <c:v>-1.0807005758124915</c:v>
                </c:pt>
                <c:pt idx="143">
                  <c:v>-1.0018350427173841</c:v>
                </c:pt>
                <c:pt idx="144">
                  <c:v>-1.1748972904249924</c:v>
                </c:pt>
                <c:pt idx="145">
                  <c:v>-0.90820037035146461</c:v>
                </c:pt>
                <c:pt idx="146">
                  <c:v>-1.0808217042532988</c:v>
                </c:pt>
                <c:pt idx="147">
                  <c:v>0.34578652203616694</c:v>
                </c:pt>
                <c:pt idx="148">
                  <c:v>0.729965468669593</c:v>
                </c:pt>
                <c:pt idx="149">
                  <c:v>0.82776610279952401</c:v>
                </c:pt>
                <c:pt idx="150">
                  <c:v>0.62761144891367759</c:v>
                </c:pt>
                <c:pt idx="151">
                  <c:v>-0.66674845053345322</c:v>
                </c:pt>
                <c:pt idx="152">
                  <c:v>-0.65016942305064618</c:v>
                </c:pt>
                <c:pt idx="153">
                  <c:v>-0.56310466032316153</c:v>
                </c:pt>
                <c:pt idx="154">
                  <c:v>-0.29711495031917601</c:v>
                </c:pt>
                <c:pt idx="155">
                  <c:v>-0.23334593550145913</c:v>
                </c:pt>
                <c:pt idx="156">
                  <c:v>6.001597865034426E-3</c:v>
                </c:pt>
                <c:pt idx="157">
                  <c:v>0.10888309891012019</c:v>
                </c:pt>
                <c:pt idx="158">
                  <c:v>0.12430316435974204</c:v>
                </c:pt>
                <c:pt idx="159">
                  <c:v>0.37743620369096925</c:v>
                </c:pt>
                <c:pt idx="160">
                  <c:v>0.56993422633245727</c:v>
                </c:pt>
                <c:pt idx="161">
                  <c:v>0.95090523846973396</c:v>
                </c:pt>
                <c:pt idx="162">
                  <c:v>0.7867950538406917</c:v>
                </c:pt>
                <c:pt idx="163">
                  <c:v>1.3489486629537562</c:v>
                </c:pt>
                <c:pt idx="164">
                  <c:v>1.1773608384950249</c:v>
                </c:pt>
                <c:pt idx="165">
                  <c:v>1.2305831087597079</c:v>
                </c:pt>
                <c:pt idx="166">
                  <c:v>0.30760963273719183</c:v>
                </c:pt>
                <c:pt idx="167">
                  <c:v>0.41143982379393301</c:v>
                </c:pt>
                <c:pt idx="168">
                  <c:v>0.69510294744009304</c:v>
                </c:pt>
                <c:pt idx="169">
                  <c:v>0.70948693390642315</c:v>
                </c:pt>
                <c:pt idx="170">
                  <c:v>-0.66213931505181689</c:v>
                </c:pt>
                <c:pt idx="171">
                  <c:v>-0.60436446137595046</c:v>
                </c:pt>
                <c:pt idx="172">
                  <c:v>-0.42143359092266264</c:v>
                </c:pt>
                <c:pt idx="173">
                  <c:v>-0.40545116636150352</c:v>
                </c:pt>
                <c:pt idx="174">
                  <c:v>-0.33291703840948583</c:v>
                </c:pt>
                <c:pt idx="175">
                  <c:v>-0.30685796711041258</c:v>
                </c:pt>
                <c:pt idx="176">
                  <c:v>-0.55603883059158843</c:v>
                </c:pt>
                <c:pt idx="177">
                  <c:v>-0.5840745788594881</c:v>
                </c:pt>
                <c:pt idx="178">
                  <c:v>-0.41831080120389802</c:v>
                </c:pt>
                <c:pt idx="179">
                  <c:v>-0.16620033624786099</c:v>
                </c:pt>
                <c:pt idx="180">
                  <c:v>-0.13976356764230916</c:v>
                </c:pt>
                <c:pt idx="181">
                  <c:v>-0.42690162047821167</c:v>
                </c:pt>
                <c:pt idx="182">
                  <c:v>-0.1602403272496592</c:v>
                </c:pt>
                <c:pt idx="183">
                  <c:v>-0.53155934961816909</c:v>
                </c:pt>
                <c:pt idx="184">
                  <c:v>1.0622494084492715</c:v>
                </c:pt>
                <c:pt idx="185">
                  <c:v>0.70664218639940457</c:v>
                </c:pt>
                <c:pt idx="186">
                  <c:v>0.76596778987942016</c:v>
                </c:pt>
                <c:pt idx="187">
                  <c:v>0.93090247022039474</c:v>
                </c:pt>
                <c:pt idx="188">
                  <c:v>1.1011538977132482</c:v>
                </c:pt>
                <c:pt idx="189">
                  <c:v>-0.43952634305269656</c:v>
                </c:pt>
                <c:pt idx="190">
                  <c:v>-0.26571958641760735</c:v>
                </c:pt>
                <c:pt idx="191">
                  <c:v>-0.25589356304915212</c:v>
                </c:pt>
                <c:pt idx="192">
                  <c:v>-0.45413910475335567</c:v>
                </c:pt>
                <c:pt idx="193">
                  <c:v>-0.30251273516864091</c:v>
                </c:pt>
                <c:pt idx="194">
                  <c:v>-0.50866801967908148</c:v>
                </c:pt>
                <c:pt idx="195">
                  <c:v>-3.9067321112819992E-2</c:v>
                </c:pt>
                <c:pt idx="196">
                  <c:v>-0.32573259585364589</c:v>
                </c:pt>
                <c:pt idx="197">
                  <c:v>-1.247023607563548E-3</c:v>
                </c:pt>
                <c:pt idx="198">
                  <c:v>0.24540421439918761</c:v>
                </c:pt>
                <c:pt idx="199">
                  <c:v>0.12764516664615594</c:v>
                </c:pt>
                <c:pt idx="200">
                  <c:v>0.44488255473873828</c:v>
                </c:pt>
                <c:pt idx="201">
                  <c:v>0.57817662663729774</c:v>
                </c:pt>
                <c:pt idx="202">
                  <c:v>0.68914220971321127</c:v>
                </c:pt>
                <c:pt idx="203">
                  <c:v>-0.42997148282950159</c:v>
                </c:pt>
                <c:pt idx="204">
                  <c:v>-0.38923366836846707</c:v>
                </c:pt>
                <c:pt idx="205">
                  <c:v>-0.13902195449591961</c:v>
                </c:pt>
                <c:pt idx="206">
                  <c:v>2.2054773110293649E-2</c:v>
                </c:pt>
                <c:pt idx="207">
                  <c:v>6.8300085419811515E-2</c:v>
                </c:pt>
                <c:pt idx="208">
                  <c:v>-1.1773144266562232</c:v>
                </c:pt>
                <c:pt idx="209">
                  <c:v>-1.2358306666591874</c:v>
                </c:pt>
                <c:pt idx="210">
                  <c:v>-1.023663454117935</c:v>
                </c:pt>
                <c:pt idx="211">
                  <c:v>-0.86042312224103257</c:v>
                </c:pt>
                <c:pt idx="212">
                  <c:v>-0.78154800497374377</c:v>
                </c:pt>
                <c:pt idx="213">
                  <c:v>-0.41520619418525351</c:v>
                </c:pt>
                <c:pt idx="214">
                  <c:v>-0.52025999721239746</c:v>
                </c:pt>
                <c:pt idx="215">
                  <c:v>-0.225631884011192</c:v>
                </c:pt>
                <c:pt idx="216">
                  <c:v>4.8541927942818308E-2</c:v>
                </c:pt>
                <c:pt idx="217">
                  <c:v>-0.15918515464896515</c:v>
                </c:pt>
                <c:pt idx="218">
                  <c:v>0.11066465232015137</c:v>
                </c:pt>
                <c:pt idx="219">
                  <c:v>6.7937885148551175E-2</c:v>
                </c:pt>
                <c:pt idx="220">
                  <c:v>0.20828964335129521</c:v>
                </c:pt>
                <c:pt idx="221">
                  <c:v>1.5374244469783158</c:v>
                </c:pt>
                <c:pt idx="222">
                  <c:v>1.5140006261333063</c:v>
                </c:pt>
                <c:pt idx="223">
                  <c:v>1.5957034658752662</c:v>
                </c:pt>
                <c:pt idx="224">
                  <c:v>1.6074645587391103</c:v>
                </c:pt>
                <c:pt idx="225">
                  <c:v>1.3920308627372231</c:v>
                </c:pt>
                <c:pt idx="226">
                  <c:v>1.5744003160796176</c:v>
                </c:pt>
                <c:pt idx="227">
                  <c:v>0.11108926542380593</c:v>
                </c:pt>
                <c:pt idx="228">
                  <c:v>5.0268472213098554E-2</c:v>
                </c:pt>
                <c:pt idx="229">
                  <c:v>-8.1237851377303438E-2</c:v>
                </c:pt>
                <c:pt idx="230">
                  <c:v>0.12866362110867099</c:v>
                </c:pt>
                <c:pt idx="231">
                  <c:v>5.9584824130625977E-2</c:v>
                </c:pt>
                <c:pt idx="232">
                  <c:v>0.29333974390892975</c:v>
                </c:pt>
                <c:pt idx="233">
                  <c:v>0.30972584874946762</c:v>
                </c:pt>
                <c:pt idx="234">
                  <c:v>-5.5834486236662734E-2</c:v>
                </c:pt>
                <c:pt idx="235">
                  <c:v>0.1148779008465505</c:v>
                </c:pt>
                <c:pt idx="236">
                  <c:v>0.15558802482724193</c:v>
                </c:pt>
                <c:pt idx="237">
                  <c:v>0.28764972049147447</c:v>
                </c:pt>
                <c:pt idx="238">
                  <c:v>-1.9247983012634556E-2</c:v>
                </c:pt>
                <c:pt idx="239">
                  <c:v>0.25141824431826598</c:v>
                </c:pt>
                <c:pt idx="240">
                  <c:v>-0.96847696029136698</c:v>
                </c:pt>
                <c:pt idx="241">
                  <c:v>-0.77375242233794284</c:v>
                </c:pt>
                <c:pt idx="242">
                  <c:v>-0.93249211358694395</c:v>
                </c:pt>
                <c:pt idx="243">
                  <c:v>-0.94184324325893998</c:v>
                </c:pt>
                <c:pt idx="244">
                  <c:v>-0.78946529476244465</c:v>
                </c:pt>
                <c:pt idx="245">
                  <c:v>-0.69682619169836557</c:v>
                </c:pt>
                <c:pt idx="246">
                  <c:v>-1.8565990642455314</c:v>
                </c:pt>
                <c:pt idx="247">
                  <c:v>-1.8347452402804232</c:v>
                </c:pt>
                <c:pt idx="248">
                  <c:v>-1.5966007778463418</c:v>
                </c:pt>
                <c:pt idx="249">
                  <c:v>-1.5775212105098777</c:v>
                </c:pt>
                <c:pt idx="250">
                  <c:v>-1.0945936693266769</c:v>
                </c:pt>
                <c:pt idx="251">
                  <c:v>-1.1404334952350945</c:v>
                </c:pt>
                <c:pt idx="252">
                  <c:v>-1.0844477940533268</c:v>
                </c:pt>
                <c:pt idx="253">
                  <c:v>-0.62273438594128794</c:v>
                </c:pt>
                <c:pt idx="254">
                  <c:v>-0.50171901073532221</c:v>
                </c:pt>
                <c:pt idx="255">
                  <c:v>-0.26430786477922086</c:v>
                </c:pt>
                <c:pt idx="256">
                  <c:v>-0.33765300301289392</c:v>
                </c:pt>
                <c:pt idx="257">
                  <c:v>-0.26912566304857066</c:v>
                </c:pt>
                <c:pt idx="258">
                  <c:v>1.5321499048771647</c:v>
                </c:pt>
                <c:pt idx="259">
                  <c:v>1.6646473417375773</c:v>
                </c:pt>
                <c:pt idx="260">
                  <c:v>1.5299786875831392</c:v>
                </c:pt>
                <c:pt idx="261">
                  <c:v>1.5901867724947412</c:v>
                </c:pt>
                <c:pt idx="262">
                  <c:v>1.5779995051883691</c:v>
                </c:pt>
                <c:pt idx="263">
                  <c:v>1.6947613440902285</c:v>
                </c:pt>
                <c:pt idx="264">
                  <c:v>1.8276709643363669</c:v>
                </c:pt>
                <c:pt idx="265">
                  <c:v>0.61263412450038024</c:v>
                </c:pt>
                <c:pt idx="266">
                  <c:v>0.56567041063805346</c:v>
                </c:pt>
                <c:pt idx="267">
                  <c:v>0.86440572491358136</c:v>
                </c:pt>
                <c:pt idx="268">
                  <c:v>0.57449229047586081</c:v>
                </c:pt>
                <c:pt idx="269">
                  <c:v>0.57136473021561895</c:v>
                </c:pt>
                <c:pt idx="270">
                  <c:v>0.92637911781129545</c:v>
                </c:pt>
                <c:pt idx="271">
                  <c:v>0.57175126085209471</c:v>
                </c:pt>
                <c:pt idx="272">
                  <c:v>0.63252400275436249</c:v>
                </c:pt>
                <c:pt idx="273">
                  <c:v>0.56092037147408147</c:v>
                </c:pt>
                <c:pt idx="274">
                  <c:v>0.62543494993253379</c:v>
                </c:pt>
                <c:pt idx="275">
                  <c:v>0.51897805851581025</c:v>
                </c:pt>
                <c:pt idx="276">
                  <c:v>0.63191450811511396</c:v>
                </c:pt>
                <c:pt idx="277">
                  <c:v>-0.71727144132102483</c:v>
                </c:pt>
                <c:pt idx="278">
                  <c:v>-0.52635094166729379</c:v>
                </c:pt>
                <c:pt idx="279">
                  <c:v>-0.56826761063435283</c:v>
                </c:pt>
                <c:pt idx="280">
                  <c:v>-0.51839275762111292</c:v>
                </c:pt>
                <c:pt idx="281">
                  <c:v>-0.61374943487894729</c:v>
                </c:pt>
                <c:pt idx="282">
                  <c:v>-0.75377325212530488</c:v>
                </c:pt>
                <c:pt idx="283">
                  <c:v>-0.32260182043218655</c:v>
                </c:pt>
                <c:pt idx="284">
                  <c:v>-2.1102071251396208</c:v>
                </c:pt>
              </c:numCache>
            </c:numRef>
          </c:yVal>
          <c:smooth val="0"/>
        </c:ser>
        <c:dLbls>
          <c:showLegendKey val="0"/>
          <c:showVal val="0"/>
          <c:showCatName val="0"/>
          <c:showSerName val="0"/>
          <c:showPercent val="0"/>
          <c:showBubbleSize val="0"/>
        </c:dLbls>
        <c:axId val="-992666376"/>
        <c:axId val="541123040"/>
      </c:scatterChart>
      <c:valAx>
        <c:axId val="-992666376"/>
        <c:scaling>
          <c:orientation val="minMax"/>
        </c:scaling>
        <c:delete val="0"/>
        <c:axPos val="b"/>
        <c:numFmt formatCode="_-* #,##0_-;\-* #,##0_-;_-* &quot;-&quot;??_-;_-@_-" sourceLinked="1"/>
        <c:majorTickMark val="none"/>
        <c:minorTickMark val="none"/>
        <c:tickLblPos val="none"/>
        <c:crossAx val="541123040"/>
        <c:crosses val="autoZero"/>
        <c:crossBetween val="midCat"/>
      </c:valAx>
      <c:valAx>
        <c:axId val="541123040"/>
        <c:scaling>
          <c:orientation val="minMax"/>
        </c:scaling>
        <c:delete val="0"/>
        <c:axPos val="l"/>
        <c:numFmt formatCode="0.00;[Red]\-0.00" sourceLinked="1"/>
        <c:majorTickMark val="none"/>
        <c:minorTickMark val="none"/>
        <c:tickLblPos val="none"/>
        <c:crossAx val="-992666376"/>
        <c:crossesAt val="0"/>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C00000"/>
              </a:solidFill>
              <a:prstDash val="solid"/>
            </a:ln>
          </c:spPr>
          <c:marker>
            <c:symbol val="none"/>
          </c:marker>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FastICA!$I$20:$I$2004</c:f>
              <c:numCache>
                <c:formatCode>0.00;[Red]\-0.00</c:formatCode>
                <c:ptCount val="1985"/>
                <c:pt idx="0">
                  <c:v>0.17751353885313989</c:v>
                </c:pt>
                <c:pt idx="1">
                  <c:v>0.93457272206580311</c:v>
                </c:pt>
                <c:pt idx="2">
                  <c:v>-0.15279683427977581</c:v>
                </c:pt>
                <c:pt idx="3">
                  <c:v>0.92556665584086883</c:v>
                </c:pt>
                <c:pt idx="4">
                  <c:v>0.71572386479243033</c:v>
                </c:pt>
                <c:pt idx="5">
                  <c:v>-1.5098174242915727</c:v>
                </c:pt>
                <c:pt idx="6">
                  <c:v>-0.37498062156530254</c:v>
                </c:pt>
                <c:pt idx="7">
                  <c:v>0.25031789396325343</c:v>
                </c:pt>
                <c:pt idx="8">
                  <c:v>-0.54305049095832814</c:v>
                </c:pt>
                <c:pt idx="9">
                  <c:v>-1.008239343899598</c:v>
                </c:pt>
                <c:pt idx="10">
                  <c:v>-1.482634010055955</c:v>
                </c:pt>
                <c:pt idx="11">
                  <c:v>-7.6195942530086658E-2</c:v>
                </c:pt>
                <c:pt idx="12">
                  <c:v>0.28002278450198059</c:v>
                </c:pt>
                <c:pt idx="13">
                  <c:v>-0.45487228330509155</c:v>
                </c:pt>
                <c:pt idx="14">
                  <c:v>1.1179323808166068</c:v>
                </c:pt>
                <c:pt idx="15">
                  <c:v>0.44282684297538755</c:v>
                </c:pt>
                <c:pt idx="16">
                  <c:v>0.90999715852292684</c:v>
                </c:pt>
                <c:pt idx="17">
                  <c:v>-0.53479399925830351</c:v>
                </c:pt>
                <c:pt idx="18">
                  <c:v>-1.5472768821869214</c:v>
                </c:pt>
                <c:pt idx="19">
                  <c:v>0.40379072872635402</c:v>
                </c:pt>
                <c:pt idx="20">
                  <c:v>-0.11543404921635547</c:v>
                </c:pt>
                <c:pt idx="21">
                  <c:v>-1.5341756191953952</c:v>
                </c:pt>
                <c:pt idx="22">
                  <c:v>-1.2442205960006714</c:v>
                </c:pt>
                <c:pt idx="23">
                  <c:v>-1.2370800377581694</c:v>
                </c:pt>
                <c:pt idx="24">
                  <c:v>-1.1862088160677313</c:v>
                </c:pt>
                <c:pt idx="25">
                  <c:v>0.51426342523939372</c:v>
                </c:pt>
                <c:pt idx="26">
                  <c:v>0.42757619603953578</c:v>
                </c:pt>
                <c:pt idx="27">
                  <c:v>0.78665088108409342</c:v>
                </c:pt>
                <c:pt idx="28">
                  <c:v>-0.81594239504323351</c:v>
                </c:pt>
                <c:pt idx="29">
                  <c:v>0.14557777621941481</c:v>
                </c:pt>
                <c:pt idx="30">
                  <c:v>0.91636355114235235</c:v>
                </c:pt>
                <c:pt idx="31">
                  <c:v>0.69359870023200931</c:v>
                </c:pt>
                <c:pt idx="32">
                  <c:v>0.30800734394875678</c:v>
                </c:pt>
                <c:pt idx="33">
                  <c:v>0.83556857484452063</c:v>
                </c:pt>
                <c:pt idx="34">
                  <c:v>0.81417941149278505</c:v>
                </c:pt>
                <c:pt idx="35">
                  <c:v>-4.4378925093487842E-3</c:v>
                </c:pt>
                <c:pt idx="36">
                  <c:v>1.433880934436002</c:v>
                </c:pt>
                <c:pt idx="37">
                  <c:v>0.99718258329036691</c:v>
                </c:pt>
                <c:pt idx="38">
                  <c:v>0.22469720570028884</c:v>
                </c:pt>
                <c:pt idx="39">
                  <c:v>0.79011801763847456</c:v>
                </c:pt>
                <c:pt idx="40">
                  <c:v>1.1234997434705221</c:v>
                </c:pt>
                <c:pt idx="41">
                  <c:v>1.6240711381253605</c:v>
                </c:pt>
                <c:pt idx="42">
                  <c:v>-0.78183865749162662</c:v>
                </c:pt>
                <c:pt idx="43">
                  <c:v>0.40891766707289462</c:v>
                </c:pt>
                <c:pt idx="44">
                  <c:v>0.51936327833206586</c:v>
                </c:pt>
                <c:pt idx="45">
                  <c:v>-0.33886691910094602</c:v>
                </c:pt>
                <c:pt idx="46">
                  <c:v>-0.17135755780656337</c:v>
                </c:pt>
                <c:pt idx="47">
                  <c:v>1.354752972689361</c:v>
                </c:pt>
                <c:pt idx="48">
                  <c:v>-1.1920844052898769</c:v>
                </c:pt>
                <c:pt idx="49">
                  <c:v>-0.9380221023168348</c:v>
                </c:pt>
                <c:pt idx="50">
                  <c:v>-0.63786970243941477</c:v>
                </c:pt>
                <c:pt idx="51">
                  <c:v>0.63375151947089492</c:v>
                </c:pt>
                <c:pt idx="52">
                  <c:v>-0.85126669619534578</c:v>
                </c:pt>
                <c:pt idx="53">
                  <c:v>-1.0452963413123006</c:v>
                </c:pt>
                <c:pt idx="54">
                  <c:v>0.4283676369504944</c:v>
                </c:pt>
                <c:pt idx="55">
                  <c:v>-1.5663060911947717</c:v>
                </c:pt>
                <c:pt idx="56">
                  <c:v>-1.2632122970411885</c:v>
                </c:pt>
                <c:pt idx="57">
                  <c:v>-2.2419247084878711</c:v>
                </c:pt>
                <c:pt idx="58">
                  <c:v>-0.24646066679736167</c:v>
                </c:pt>
                <c:pt idx="59">
                  <c:v>-1.7569693550182546</c:v>
                </c:pt>
                <c:pt idx="60">
                  <c:v>-0.73770833784945244</c:v>
                </c:pt>
                <c:pt idx="61">
                  <c:v>-0.26107040464391174</c:v>
                </c:pt>
                <c:pt idx="62">
                  <c:v>-9.36951071833102E-2</c:v>
                </c:pt>
                <c:pt idx="63">
                  <c:v>-1.6604787868266051</c:v>
                </c:pt>
                <c:pt idx="64">
                  <c:v>-1.0828831177825387</c:v>
                </c:pt>
                <c:pt idx="65">
                  <c:v>-1.4776909440590296</c:v>
                </c:pt>
                <c:pt idx="66">
                  <c:v>-1.2735406830044091</c:v>
                </c:pt>
                <c:pt idx="67">
                  <c:v>6.5529456796957763E-2</c:v>
                </c:pt>
                <c:pt idx="68">
                  <c:v>1.0030635603666049</c:v>
                </c:pt>
                <c:pt idx="69">
                  <c:v>7.4990696403220217E-2</c:v>
                </c:pt>
                <c:pt idx="70">
                  <c:v>1.4132751001267008</c:v>
                </c:pt>
                <c:pt idx="71">
                  <c:v>0.72119339108761971</c:v>
                </c:pt>
                <c:pt idx="72">
                  <c:v>0.46654505379547256</c:v>
                </c:pt>
                <c:pt idx="73">
                  <c:v>0.50797844123896363</c:v>
                </c:pt>
                <c:pt idx="74">
                  <c:v>1.8998377111535807</c:v>
                </c:pt>
                <c:pt idx="75">
                  <c:v>0.99281757928736525</c:v>
                </c:pt>
                <c:pt idx="76">
                  <c:v>0.87300154457268553</c:v>
                </c:pt>
                <c:pt idx="77">
                  <c:v>7.8338382571832788E-2</c:v>
                </c:pt>
                <c:pt idx="78">
                  <c:v>0.28422755268698652</c:v>
                </c:pt>
                <c:pt idx="79">
                  <c:v>-0.21996486238903745</c:v>
                </c:pt>
                <c:pt idx="80">
                  <c:v>0.92972153172935668</c:v>
                </c:pt>
                <c:pt idx="81">
                  <c:v>1.7638535170360521</c:v>
                </c:pt>
                <c:pt idx="82">
                  <c:v>0.35037063036574068</c:v>
                </c:pt>
                <c:pt idx="83">
                  <c:v>0.27412848218345054</c:v>
                </c:pt>
                <c:pt idx="84">
                  <c:v>0.24867807511213724</c:v>
                </c:pt>
                <c:pt idx="85">
                  <c:v>0.56758074395254454</c:v>
                </c:pt>
                <c:pt idx="86">
                  <c:v>0.91401368746952294</c:v>
                </c:pt>
                <c:pt idx="87">
                  <c:v>-7.092837055339607E-2</c:v>
                </c:pt>
                <c:pt idx="88">
                  <c:v>1.1319925613054456</c:v>
                </c:pt>
                <c:pt idx="89">
                  <c:v>1.3371429594753685</c:v>
                </c:pt>
                <c:pt idx="90">
                  <c:v>1.4443853562645943</c:v>
                </c:pt>
                <c:pt idx="91">
                  <c:v>0.79316478971282955</c:v>
                </c:pt>
                <c:pt idx="92">
                  <c:v>0.84367426846388716</c:v>
                </c:pt>
                <c:pt idx="93">
                  <c:v>-0.89600759146110254</c:v>
                </c:pt>
                <c:pt idx="94">
                  <c:v>0.23757149638236952</c:v>
                </c:pt>
                <c:pt idx="95">
                  <c:v>-1.0669848453952113</c:v>
                </c:pt>
                <c:pt idx="96">
                  <c:v>-0.49894108799682574</c:v>
                </c:pt>
                <c:pt idx="97">
                  <c:v>-1.2638752086984648</c:v>
                </c:pt>
                <c:pt idx="98">
                  <c:v>0.15358994429946216</c:v>
                </c:pt>
                <c:pt idx="99">
                  <c:v>0.39945508140531283</c:v>
                </c:pt>
                <c:pt idx="100">
                  <c:v>-1.5599380326969903</c:v>
                </c:pt>
                <c:pt idx="101">
                  <c:v>-1.867707065457713</c:v>
                </c:pt>
                <c:pt idx="102">
                  <c:v>-2.0396074747135833</c:v>
                </c:pt>
                <c:pt idx="103">
                  <c:v>-0.9985922534927566</c:v>
                </c:pt>
                <c:pt idx="104">
                  <c:v>-0.79144412368268513</c:v>
                </c:pt>
                <c:pt idx="105">
                  <c:v>-0.3577574068654833</c:v>
                </c:pt>
                <c:pt idx="106">
                  <c:v>-1.446517658948014</c:v>
                </c:pt>
                <c:pt idx="107">
                  <c:v>-4.8875174375286101E-2</c:v>
                </c:pt>
                <c:pt idx="108">
                  <c:v>0.2413863921743935</c:v>
                </c:pt>
                <c:pt idx="109">
                  <c:v>-0.63071139543008781</c:v>
                </c:pt>
                <c:pt idx="110">
                  <c:v>0.91554520551432161</c:v>
                </c:pt>
                <c:pt idx="111">
                  <c:v>1.3986110867369215</c:v>
                </c:pt>
                <c:pt idx="112">
                  <c:v>-0.46672683928044689</c:v>
                </c:pt>
                <c:pt idx="113">
                  <c:v>-0.78483916338980653</c:v>
                </c:pt>
                <c:pt idx="114">
                  <c:v>-1.0951500305291242</c:v>
                </c:pt>
                <c:pt idx="115">
                  <c:v>-0.93872041449020127</c:v>
                </c:pt>
                <c:pt idx="116">
                  <c:v>0.39049961575841519</c:v>
                </c:pt>
                <c:pt idx="117">
                  <c:v>0.62098095694370226</c:v>
                </c:pt>
                <c:pt idx="118">
                  <c:v>0.20188999349298428</c:v>
                </c:pt>
                <c:pt idx="119">
                  <c:v>1.1195194357690559</c:v>
                </c:pt>
                <c:pt idx="120">
                  <c:v>0.21644156694641692</c:v>
                </c:pt>
                <c:pt idx="121">
                  <c:v>-4.5376469746335468E-3</c:v>
                </c:pt>
                <c:pt idx="122">
                  <c:v>0.15370218327848584</c:v>
                </c:pt>
                <c:pt idx="123">
                  <c:v>1.4734198960645251</c:v>
                </c:pt>
                <c:pt idx="124">
                  <c:v>1.8764423296682304</c:v>
                </c:pt>
                <c:pt idx="125">
                  <c:v>1.9518758998483214</c:v>
                </c:pt>
                <c:pt idx="126">
                  <c:v>0.61321889018034503</c:v>
                </c:pt>
                <c:pt idx="127">
                  <c:v>1.8243984546231442</c:v>
                </c:pt>
                <c:pt idx="128">
                  <c:v>1.7394171232638773</c:v>
                </c:pt>
                <c:pt idx="129">
                  <c:v>0.43431923360216929</c:v>
                </c:pt>
                <c:pt idx="130">
                  <c:v>1.0881558685870067</c:v>
                </c:pt>
                <c:pt idx="131">
                  <c:v>0.43969792302955701</c:v>
                </c:pt>
                <c:pt idx="132">
                  <c:v>-0.36102787604872599</c:v>
                </c:pt>
                <c:pt idx="133">
                  <c:v>-1.2376423633951181</c:v>
                </c:pt>
                <c:pt idx="134">
                  <c:v>1.1710535684189662</c:v>
                </c:pt>
                <c:pt idx="135">
                  <c:v>-0.45219347551240952</c:v>
                </c:pt>
                <c:pt idx="136">
                  <c:v>0.68004750718603457</c:v>
                </c:pt>
                <c:pt idx="137">
                  <c:v>-0.40714951571211605</c:v>
                </c:pt>
                <c:pt idx="138">
                  <c:v>-1.4677772899931743</c:v>
                </c:pt>
                <c:pt idx="139">
                  <c:v>0.67436936544663373</c:v>
                </c:pt>
                <c:pt idx="140">
                  <c:v>-1.2038449774545008</c:v>
                </c:pt>
                <c:pt idx="141">
                  <c:v>-1.7143436477217497</c:v>
                </c:pt>
                <c:pt idx="142">
                  <c:v>-1.0305874506002932</c:v>
                </c:pt>
                <c:pt idx="143">
                  <c:v>-0.69681991067506199</c:v>
                </c:pt>
                <c:pt idx="144">
                  <c:v>-1.8359528537738563</c:v>
                </c:pt>
                <c:pt idx="145">
                  <c:v>-0.51704776555284471</c:v>
                </c:pt>
                <c:pt idx="146">
                  <c:v>-1.7457474965239674</c:v>
                </c:pt>
                <c:pt idx="147">
                  <c:v>-0.99840815151529339</c:v>
                </c:pt>
                <c:pt idx="148">
                  <c:v>0.83723085273425257</c:v>
                </c:pt>
                <c:pt idx="149">
                  <c:v>0.98954018374458985</c:v>
                </c:pt>
                <c:pt idx="150">
                  <c:v>-0.60735133621692972</c:v>
                </c:pt>
                <c:pt idx="151">
                  <c:v>-0.8039192819805161</c:v>
                </c:pt>
                <c:pt idx="152">
                  <c:v>-1.2713977621999011</c:v>
                </c:pt>
                <c:pt idx="153">
                  <c:v>-1.3857761972797173</c:v>
                </c:pt>
                <c:pt idx="154">
                  <c:v>-0.52622246957070185</c:v>
                </c:pt>
                <c:pt idx="155">
                  <c:v>-0.85674369176273246</c:v>
                </c:pt>
                <c:pt idx="156">
                  <c:v>-0.22233432662289165</c:v>
                </c:pt>
                <c:pt idx="157">
                  <c:v>-0.39245691468928945</c:v>
                </c:pt>
                <c:pt idx="158">
                  <c:v>-1.081738151778239</c:v>
                </c:pt>
                <c:pt idx="159">
                  <c:v>-0.43304092997690441</c:v>
                </c:pt>
                <c:pt idx="160">
                  <c:v>-0.13670152251732778</c:v>
                </c:pt>
                <c:pt idx="161">
                  <c:v>1.232019680663361</c:v>
                </c:pt>
                <c:pt idx="162">
                  <c:v>-0.49333170237784452</c:v>
                </c:pt>
                <c:pt idx="163">
                  <c:v>1.9282153065502323</c:v>
                </c:pt>
                <c:pt idx="164">
                  <c:v>0.19640523773889368</c:v>
                </c:pt>
                <c:pt idx="165">
                  <c:v>-0.22820899731010802</c:v>
                </c:pt>
                <c:pt idx="166">
                  <c:v>0.89929675079968652</c:v>
                </c:pt>
                <c:pt idx="167">
                  <c:v>0.83618820956960993</c:v>
                </c:pt>
                <c:pt idx="168">
                  <c:v>1.8404236611894977</c:v>
                </c:pt>
                <c:pt idx="169">
                  <c:v>1.3604557413255858</c:v>
                </c:pt>
                <c:pt idx="170">
                  <c:v>0.72425436660644138</c:v>
                </c:pt>
                <c:pt idx="171">
                  <c:v>0.5949413534031649</c:v>
                </c:pt>
                <c:pt idx="172">
                  <c:v>1.2316283978611029</c:v>
                </c:pt>
                <c:pt idx="173">
                  <c:v>0.9722868503910701</c:v>
                </c:pt>
                <c:pt idx="174">
                  <c:v>1.0875938424700662</c:v>
                </c:pt>
                <c:pt idx="175">
                  <c:v>0.98935450412039094</c:v>
                </c:pt>
                <c:pt idx="176">
                  <c:v>-0.62700421060995692</c:v>
                </c:pt>
                <c:pt idx="177">
                  <c:v>-0.9409590827694323</c:v>
                </c:pt>
                <c:pt idx="178">
                  <c:v>-0.11275413939406495</c:v>
                </c:pt>
                <c:pt idx="179">
                  <c:v>1.2408336209448982</c:v>
                </c:pt>
                <c:pt idx="180">
                  <c:v>1.3384349887363791</c:v>
                </c:pt>
                <c:pt idx="181">
                  <c:v>-0.32663849547830492</c:v>
                </c:pt>
                <c:pt idx="182">
                  <c:v>1.1738907125933296</c:v>
                </c:pt>
                <c:pt idx="183">
                  <c:v>-0.94823410387941109</c:v>
                </c:pt>
                <c:pt idx="184">
                  <c:v>1.0384731938792893</c:v>
                </c:pt>
                <c:pt idx="185">
                  <c:v>-1.0016080039231274</c:v>
                </c:pt>
                <c:pt idx="186">
                  <c:v>-0.69535753924661781</c:v>
                </c:pt>
                <c:pt idx="187">
                  <c:v>0.19027525781116303</c:v>
                </c:pt>
                <c:pt idx="188">
                  <c:v>1.0780979139534115</c:v>
                </c:pt>
                <c:pt idx="189">
                  <c:v>-0.1240381074827569</c:v>
                </c:pt>
                <c:pt idx="190">
                  <c:v>0.71045926510530333</c:v>
                </c:pt>
                <c:pt idx="191">
                  <c:v>0.56780917656591001</c:v>
                </c:pt>
                <c:pt idx="192">
                  <c:v>-0.80668828409872306</c:v>
                </c:pt>
                <c:pt idx="193">
                  <c:v>-0.24135882282355509</c:v>
                </c:pt>
                <c:pt idx="194">
                  <c:v>-1.7646291485703216</c:v>
                </c:pt>
                <c:pt idx="195">
                  <c:v>0.50316432590326921</c:v>
                </c:pt>
                <c:pt idx="196">
                  <c:v>-1.5859590793252056</c:v>
                </c:pt>
                <c:pt idx="197">
                  <c:v>-0.25060807339641883</c:v>
                </c:pt>
                <c:pt idx="198">
                  <c:v>0.59098829539700493</c:v>
                </c:pt>
                <c:pt idx="199">
                  <c:v>-0.68880554629970159</c:v>
                </c:pt>
                <c:pt idx="200">
                  <c:v>0.46233944444497688</c:v>
                </c:pt>
                <c:pt idx="201">
                  <c:v>0.52740490955189401</c:v>
                </c:pt>
                <c:pt idx="202">
                  <c:v>0.4313410819063811</c:v>
                </c:pt>
                <c:pt idx="203">
                  <c:v>0.38069442563176126</c:v>
                </c:pt>
                <c:pt idx="204">
                  <c:v>-0.16453278429335541</c:v>
                </c:pt>
                <c:pt idx="205">
                  <c:v>0.46754255312206494</c:v>
                </c:pt>
                <c:pt idx="206">
                  <c:v>0.58509971234568547</c:v>
                </c:pt>
                <c:pt idx="207">
                  <c:v>4.9284100911266018E-2</c:v>
                </c:pt>
                <c:pt idx="208">
                  <c:v>-0.15059926965748877</c:v>
                </c:pt>
                <c:pt idx="209">
                  <c:v>-1.260566506487534</c:v>
                </c:pt>
                <c:pt idx="210">
                  <c:v>-0.80887051007429722</c:v>
                </c:pt>
                <c:pt idx="211">
                  <c:v>-0.60749920316793127</c:v>
                </c:pt>
                <c:pt idx="212">
                  <c:v>-0.85206906800866211</c:v>
                </c:pt>
                <c:pt idx="213">
                  <c:v>0.57847239821699181</c:v>
                </c:pt>
                <c:pt idx="214">
                  <c:v>-0.62903059060645516</c:v>
                </c:pt>
                <c:pt idx="215">
                  <c:v>0.48554668495645625</c:v>
                </c:pt>
                <c:pt idx="216">
                  <c:v>1.5346316535488529</c:v>
                </c:pt>
                <c:pt idx="217">
                  <c:v>-0.10534579992158677</c:v>
                </c:pt>
                <c:pt idx="218">
                  <c:v>1.0258963819720874</c:v>
                </c:pt>
                <c:pt idx="219">
                  <c:v>0.43250872728986733</c:v>
                </c:pt>
                <c:pt idx="220">
                  <c:v>0.93368741538421596</c:v>
                </c:pt>
                <c:pt idx="221">
                  <c:v>1.1773077136168053</c:v>
                </c:pt>
                <c:pt idx="222">
                  <c:v>0.84547121836485328</c:v>
                </c:pt>
                <c:pt idx="223">
                  <c:v>1.1559117271283519</c:v>
                </c:pt>
                <c:pt idx="224">
                  <c:v>1.1078655105647686</c:v>
                </c:pt>
                <c:pt idx="225">
                  <c:v>-0.19879978842487978</c:v>
                </c:pt>
                <c:pt idx="226">
                  <c:v>0.78603413675885048</c:v>
                </c:pt>
                <c:pt idx="227">
                  <c:v>0.10777875552757141</c:v>
                </c:pt>
                <c:pt idx="228">
                  <c:v>-0.25501382517135518</c:v>
                </c:pt>
                <c:pt idx="229">
                  <c:v>-1.0126419398069455</c:v>
                </c:pt>
                <c:pt idx="230">
                  <c:v>0.17228684142371642</c:v>
                </c:pt>
                <c:pt idx="231">
                  <c:v>-0.23749248752375501</c:v>
                </c:pt>
                <c:pt idx="232">
                  <c:v>1.0612334715924698</c:v>
                </c:pt>
                <c:pt idx="233">
                  <c:v>1.101648136475766</c:v>
                </c:pt>
                <c:pt idx="234">
                  <c:v>-1.0592142287894977</c:v>
                </c:pt>
                <c:pt idx="235">
                  <c:v>-0.20285247271373932</c:v>
                </c:pt>
                <c:pt idx="236">
                  <c:v>-0.12565409725091195</c:v>
                </c:pt>
                <c:pt idx="237">
                  <c:v>0.42719764770000712</c:v>
                </c:pt>
                <c:pt idx="238">
                  <c:v>-1.5655135988852151</c:v>
                </c:pt>
                <c:pt idx="239">
                  <c:v>-0.32286598844844983</c:v>
                </c:pt>
                <c:pt idx="240">
                  <c:v>-0.54172048863104882</c:v>
                </c:pt>
                <c:pt idx="241">
                  <c:v>0.16207067703687628</c:v>
                </c:pt>
                <c:pt idx="242">
                  <c:v>-1.1991761910249814</c:v>
                </c:pt>
                <c:pt idx="243">
                  <c:v>-1.7633037408206027</c:v>
                </c:pt>
                <c:pt idx="244">
                  <c:v>-1.4581076263235861</c:v>
                </c:pt>
                <c:pt idx="245">
                  <c:v>-1.540768937819216</c:v>
                </c:pt>
                <c:pt idx="246">
                  <c:v>-1.1145227589956568</c:v>
                </c:pt>
                <c:pt idx="247">
                  <c:v>-1.6835348533002339</c:v>
                </c:pt>
                <c:pt idx="248">
                  <c:v>-1.0559707733672021</c:v>
                </c:pt>
                <c:pt idx="249">
                  <c:v>-1.7029132410130272</c:v>
                </c:pt>
                <c:pt idx="250">
                  <c:v>0.26784984804493883</c:v>
                </c:pt>
                <c:pt idx="251">
                  <c:v>-0.7845617147880577</c:v>
                </c:pt>
                <c:pt idx="252">
                  <c:v>-1.2649560388656358</c:v>
                </c:pt>
                <c:pt idx="253">
                  <c:v>0.56317675330657424</c:v>
                </c:pt>
                <c:pt idx="254">
                  <c:v>0.46014515560883507</c:v>
                </c:pt>
                <c:pt idx="255">
                  <c:v>1.0339584032228395</c:v>
                </c:pt>
                <c:pt idx="256">
                  <c:v>-0.13886616558482709</c:v>
                </c:pt>
                <c:pt idx="257">
                  <c:v>-0.47639695078752853</c:v>
                </c:pt>
                <c:pt idx="258">
                  <c:v>2.0067848028051274</c:v>
                </c:pt>
                <c:pt idx="259">
                  <c:v>2.1067884009620181</c:v>
                </c:pt>
                <c:pt idx="260">
                  <c:v>0.73078154685335073</c:v>
                </c:pt>
                <c:pt idx="261">
                  <c:v>0.51154557117679611</c:v>
                </c:pt>
                <c:pt idx="262">
                  <c:v>-6.8719157624690608E-2</c:v>
                </c:pt>
                <c:pt idx="263">
                  <c:v>0.13759453785879128</c:v>
                </c:pt>
                <c:pt idx="264">
                  <c:v>0.48966850187022448</c:v>
                </c:pt>
                <c:pt idx="265">
                  <c:v>0.90507838937963703</c:v>
                </c:pt>
                <c:pt idx="266">
                  <c:v>0.34046137466864113</c:v>
                </c:pt>
                <c:pt idx="267">
                  <c:v>1.7937071582765174</c:v>
                </c:pt>
                <c:pt idx="268">
                  <c:v>-5.4413506553827595E-2</c:v>
                </c:pt>
                <c:pt idx="269">
                  <c:v>-0.22664468952434669</c:v>
                </c:pt>
                <c:pt idx="270">
                  <c:v>1.678366588126305</c:v>
                </c:pt>
                <c:pt idx="271">
                  <c:v>-0.4202916891708941</c:v>
                </c:pt>
                <c:pt idx="272">
                  <c:v>-0.12732401026887274</c:v>
                </c:pt>
                <c:pt idx="273">
                  <c:v>-0.56604038811055291</c:v>
                </c:pt>
                <c:pt idx="274">
                  <c:v>-0.21569433129160026</c:v>
                </c:pt>
                <c:pt idx="275">
                  <c:v>-0.83079509955216113</c:v>
                </c:pt>
                <c:pt idx="276">
                  <c:v>-0.19758211400940182</c:v>
                </c:pt>
                <c:pt idx="277">
                  <c:v>-0.8185334569153655</c:v>
                </c:pt>
                <c:pt idx="278">
                  <c:v>0.23647135948034326</c:v>
                </c:pt>
                <c:pt idx="279">
                  <c:v>-5.4847628498633172E-2</c:v>
                </c:pt>
                <c:pt idx="280">
                  <c:v>0.14805116959610154</c:v>
                </c:pt>
                <c:pt idx="281">
                  <c:v>-0.50947838452176397</c:v>
                </c:pt>
                <c:pt idx="282">
                  <c:v>-1.4606278320510868</c:v>
                </c:pt>
                <c:pt idx="283">
                  <c:v>0.79411147089122069</c:v>
                </c:pt>
                <c:pt idx="284">
                  <c:v>-1.9445358764254039</c:v>
                </c:pt>
              </c:numCache>
            </c:numRef>
          </c:yVal>
          <c:smooth val="0"/>
        </c:ser>
        <c:dLbls>
          <c:showLegendKey val="0"/>
          <c:showVal val="0"/>
          <c:showCatName val="0"/>
          <c:showSerName val="0"/>
          <c:showPercent val="0"/>
          <c:showBubbleSize val="0"/>
        </c:dLbls>
        <c:axId val="541123824"/>
        <c:axId val="541124216"/>
      </c:scatterChart>
      <c:valAx>
        <c:axId val="541123824"/>
        <c:scaling>
          <c:orientation val="minMax"/>
        </c:scaling>
        <c:delete val="0"/>
        <c:axPos val="b"/>
        <c:numFmt formatCode="_-* #,##0_-;\-* #,##0_-;_-* &quot;-&quot;??_-;_-@_-" sourceLinked="1"/>
        <c:majorTickMark val="none"/>
        <c:minorTickMark val="none"/>
        <c:tickLblPos val="none"/>
        <c:crossAx val="541124216"/>
        <c:crosses val="autoZero"/>
        <c:crossBetween val="midCat"/>
      </c:valAx>
      <c:valAx>
        <c:axId val="541124216"/>
        <c:scaling>
          <c:orientation val="minMax"/>
        </c:scaling>
        <c:delete val="0"/>
        <c:axPos val="l"/>
        <c:numFmt formatCode="0.00;[Red]\-0.00" sourceLinked="1"/>
        <c:majorTickMark val="none"/>
        <c:minorTickMark val="none"/>
        <c:tickLblPos val="none"/>
        <c:crossAx val="541123824"/>
        <c:crosses val="autoZero"/>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00B0F0"/>
              </a:solidFill>
              <a:prstDash val="solid"/>
            </a:ln>
          </c:spPr>
          <c:marker>
            <c:symbol val="none"/>
          </c:marker>
          <c:dPt>
            <c:idx val="255"/>
            <c:bubble3D val="0"/>
          </c:dPt>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FastICA!$J$20:$J$2004</c:f>
              <c:numCache>
                <c:formatCode>0.00;[Red]\-0.00</c:formatCode>
                <c:ptCount val="1985"/>
                <c:pt idx="0">
                  <c:v>-1.2130921699192716</c:v>
                </c:pt>
                <c:pt idx="1">
                  <c:v>-2.4249424465448683</c:v>
                </c:pt>
                <c:pt idx="2">
                  <c:v>-1.02424894173479</c:v>
                </c:pt>
                <c:pt idx="3">
                  <c:v>-2.6686248800423815</c:v>
                </c:pt>
                <c:pt idx="4">
                  <c:v>-2.4778612790239847</c:v>
                </c:pt>
                <c:pt idx="5">
                  <c:v>0.57865998439781974</c:v>
                </c:pt>
                <c:pt idx="6">
                  <c:v>-1.086027799528124</c:v>
                </c:pt>
                <c:pt idx="7">
                  <c:v>-2.0055328116150384</c:v>
                </c:pt>
                <c:pt idx="8">
                  <c:v>-0.89407866839902961</c:v>
                </c:pt>
                <c:pt idx="9">
                  <c:v>-0.21620179747787727</c:v>
                </c:pt>
                <c:pt idx="10">
                  <c:v>0.50559211218755462</c:v>
                </c:pt>
                <c:pt idx="11">
                  <c:v>-1.3965268709003418</c:v>
                </c:pt>
                <c:pt idx="12">
                  <c:v>-1.7844057223383119</c:v>
                </c:pt>
                <c:pt idx="13">
                  <c:v>-0.60089525784900832</c:v>
                </c:pt>
                <c:pt idx="14">
                  <c:v>-2.6457119694367552</c:v>
                </c:pt>
                <c:pt idx="15">
                  <c:v>-1.4888173216393914</c:v>
                </c:pt>
                <c:pt idx="16">
                  <c:v>-1.9188239143764569</c:v>
                </c:pt>
                <c:pt idx="17">
                  <c:v>0.37361800092162106</c:v>
                </c:pt>
                <c:pt idx="18">
                  <c:v>0.69067204040125207</c:v>
                </c:pt>
                <c:pt idx="19">
                  <c:v>-1.7749292117284765</c:v>
                </c:pt>
                <c:pt idx="20">
                  <c:v>-0.74031098310639365</c:v>
                </c:pt>
                <c:pt idx="21">
                  <c:v>1.5727941304931889</c:v>
                </c:pt>
                <c:pt idx="22">
                  <c:v>1.4778069791909783</c:v>
                </c:pt>
                <c:pt idx="23">
                  <c:v>1.7821063311202137</c:v>
                </c:pt>
                <c:pt idx="24">
                  <c:v>2.0203651217460292</c:v>
                </c:pt>
                <c:pt idx="25">
                  <c:v>-7.8855865385089152E-2</c:v>
                </c:pt>
                <c:pt idx="26">
                  <c:v>0.33251031302020045</c:v>
                </c:pt>
                <c:pt idx="27">
                  <c:v>9.8126842369814504E-2</c:v>
                </c:pt>
                <c:pt idx="28">
                  <c:v>2.613358833301302</c:v>
                </c:pt>
                <c:pt idx="29">
                  <c:v>1.4854133098422795</c:v>
                </c:pt>
                <c:pt idx="30">
                  <c:v>0.60095237696289516</c:v>
                </c:pt>
                <c:pt idx="31">
                  <c:v>1.0911781112671872</c:v>
                </c:pt>
                <c:pt idx="32">
                  <c:v>1.7815304285461839</c:v>
                </c:pt>
                <c:pt idx="33">
                  <c:v>1.1517447523133297</c:v>
                </c:pt>
                <c:pt idx="34">
                  <c:v>1.265477901583911</c:v>
                </c:pt>
                <c:pt idx="35">
                  <c:v>2.4732563361984621</c:v>
                </c:pt>
                <c:pt idx="36">
                  <c:v>0.2615018743883461</c:v>
                </c:pt>
                <c:pt idx="37">
                  <c:v>-0.71777178695754296</c:v>
                </c:pt>
                <c:pt idx="38">
                  <c:v>0.33615918857684507</c:v>
                </c:pt>
                <c:pt idx="39">
                  <c:v>-0.52460889525789578</c:v>
                </c:pt>
                <c:pt idx="40">
                  <c:v>-1.0808569533660672</c:v>
                </c:pt>
                <c:pt idx="41">
                  <c:v>-1.8930788117491115</c:v>
                </c:pt>
                <c:pt idx="42">
                  <c:v>1.3817536673768012</c:v>
                </c:pt>
                <c:pt idx="43">
                  <c:v>-0.43388377843590298</c:v>
                </c:pt>
                <c:pt idx="44">
                  <c:v>-0.73282434186517365</c:v>
                </c:pt>
                <c:pt idx="45">
                  <c:v>0.33154235752423405</c:v>
                </c:pt>
                <c:pt idx="46">
                  <c:v>-5.2262845112727885E-2</c:v>
                </c:pt>
                <c:pt idx="47">
                  <c:v>-2.3498844004953794</c:v>
                </c:pt>
                <c:pt idx="48">
                  <c:v>1.111332434256004</c:v>
                </c:pt>
                <c:pt idx="49">
                  <c:v>0.63073126496986198</c:v>
                </c:pt>
                <c:pt idx="50">
                  <c:v>0.10146735083254743</c:v>
                </c:pt>
                <c:pt idx="51">
                  <c:v>-1.7794172234665928</c:v>
                </c:pt>
                <c:pt idx="52">
                  <c:v>0.25469006464886423</c:v>
                </c:pt>
                <c:pt idx="53">
                  <c:v>0.49193874377950064</c:v>
                </c:pt>
                <c:pt idx="54">
                  <c:v>-1.597275880641023</c:v>
                </c:pt>
                <c:pt idx="55">
                  <c:v>1.4421749698071566</c:v>
                </c:pt>
                <c:pt idx="56">
                  <c:v>-0.52088383328487853</c:v>
                </c:pt>
                <c:pt idx="57">
                  <c:v>0.94442888338363695</c:v>
                </c:pt>
                <c:pt idx="58">
                  <c:v>-1.7577889101557467</c:v>
                </c:pt>
                <c:pt idx="59">
                  <c:v>0.52075766009298552</c:v>
                </c:pt>
                <c:pt idx="60">
                  <c:v>-0.74254843387078895</c:v>
                </c:pt>
                <c:pt idx="61">
                  <c:v>-1.2117220398722559</c:v>
                </c:pt>
                <c:pt idx="62">
                  <c:v>-1.2184684415919877</c:v>
                </c:pt>
                <c:pt idx="63">
                  <c:v>1.2462064161863058</c:v>
                </c:pt>
                <c:pt idx="64">
                  <c:v>0.70330803418370547</c:v>
                </c:pt>
                <c:pt idx="65">
                  <c:v>1.5496887221937208</c:v>
                </c:pt>
                <c:pt idx="66">
                  <c:v>1.5630229443738077</c:v>
                </c:pt>
                <c:pt idx="67">
                  <c:v>-1.7438681461187766E-2</c:v>
                </c:pt>
                <c:pt idx="68">
                  <c:v>-1.0266986816165202</c:v>
                </c:pt>
                <c:pt idx="69">
                  <c:v>0.59796487866672654</c:v>
                </c:pt>
                <c:pt idx="70">
                  <c:v>-0.98138741985343358</c:v>
                </c:pt>
                <c:pt idx="71">
                  <c:v>0.29727575034704501</c:v>
                </c:pt>
                <c:pt idx="72">
                  <c:v>0.9457747908935209</c:v>
                </c:pt>
                <c:pt idx="73">
                  <c:v>0.95764912432454541</c:v>
                </c:pt>
                <c:pt idx="74">
                  <c:v>-0.75478272224811094</c:v>
                </c:pt>
                <c:pt idx="75">
                  <c:v>-0.83183295638911603</c:v>
                </c:pt>
                <c:pt idx="76">
                  <c:v>-0.4589137817769034</c:v>
                </c:pt>
                <c:pt idx="77">
                  <c:v>0.83873627178162713</c:v>
                </c:pt>
                <c:pt idx="78">
                  <c:v>0.69401747218895604</c:v>
                </c:pt>
                <c:pt idx="79">
                  <c:v>1.5208945786251853</c:v>
                </c:pt>
                <c:pt idx="80">
                  <c:v>-1.8734183564667717E-2</c:v>
                </c:pt>
                <c:pt idx="81">
                  <c:v>-1.1443600341866129</c:v>
                </c:pt>
                <c:pt idx="82">
                  <c:v>0.87234867062563715</c:v>
                </c:pt>
                <c:pt idx="83">
                  <c:v>0.97134106620249416</c:v>
                </c:pt>
                <c:pt idx="84">
                  <c:v>0.97058418756211151</c:v>
                </c:pt>
                <c:pt idx="85">
                  <c:v>0.45785829936700884</c:v>
                </c:pt>
                <c:pt idx="86">
                  <c:v>-0.11681588511771956</c:v>
                </c:pt>
                <c:pt idx="87">
                  <c:v>1.1682576410305034</c:v>
                </c:pt>
                <c:pt idx="88">
                  <c:v>-0.65197247563921912</c:v>
                </c:pt>
                <c:pt idx="89">
                  <c:v>-1.0760999646299743</c:v>
                </c:pt>
                <c:pt idx="90">
                  <c:v>-1.3705181274634273</c:v>
                </c:pt>
                <c:pt idx="91">
                  <c:v>-0.59841424307455326</c:v>
                </c:pt>
                <c:pt idx="92">
                  <c:v>-0.61483693613512824</c:v>
                </c:pt>
                <c:pt idx="93">
                  <c:v>1.6982916130475141</c:v>
                </c:pt>
                <c:pt idx="94">
                  <c:v>-1.6237908300932342</c:v>
                </c:pt>
                <c:pt idx="95">
                  <c:v>9.6115632502002168E-2</c:v>
                </c:pt>
                <c:pt idx="96">
                  <c:v>-0.81136586470180194</c:v>
                </c:pt>
                <c:pt idx="97">
                  <c:v>0.18302350261382355</c:v>
                </c:pt>
                <c:pt idx="98">
                  <c:v>-1.8806880218874347</c:v>
                </c:pt>
                <c:pt idx="99">
                  <c:v>-2.2644968597871808</c:v>
                </c:pt>
                <c:pt idx="100">
                  <c:v>0.49318827403469728</c:v>
                </c:pt>
                <c:pt idx="101">
                  <c:v>0.94881481009467916</c:v>
                </c:pt>
                <c:pt idx="102">
                  <c:v>1.243537657090827</c:v>
                </c:pt>
                <c:pt idx="103">
                  <c:v>-0.14266566897198724</c:v>
                </c:pt>
                <c:pt idx="104">
                  <c:v>-0.32008188544731625</c:v>
                </c:pt>
                <c:pt idx="105">
                  <c:v>-0.78641254418845397</c:v>
                </c:pt>
                <c:pt idx="106">
                  <c:v>0.92645318346615047</c:v>
                </c:pt>
                <c:pt idx="107">
                  <c:v>-0.84302409277996859</c:v>
                </c:pt>
                <c:pt idx="108">
                  <c:v>-1.0232652578882242</c:v>
                </c:pt>
                <c:pt idx="109">
                  <c:v>0.46062984831952802</c:v>
                </c:pt>
                <c:pt idx="110">
                  <c:v>-1.6520533404461926</c:v>
                </c:pt>
                <c:pt idx="111">
                  <c:v>-2.0450828184096679</c:v>
                </c:pt>
                <c:pt idx="112">
                  <c:v>0.89002098806079843</c:v>
                </c:pt>
                <c:pt idx="113">
                  <c:v>6.2052897000532736E-2</c:v>
                </c:pt>
                <c:pt idx="114">
                  <c:v>0.81454032024344458</c:v>
                </c:pt>
                <c:pt idx="115">
                  <c:v>0.90806860758685626</c:v>
                </c:pt>
                <c:pt idx="116">
                  <c:v>-0.65848631867239593</c:v>
                </c:pt>
                <c:pt idx="117">
                  <c:v>-0.68232715722853587</c:v>
                </c:pt>
                <c:pt idx="118">
                  <c:v>0.19833724017882126</c:v>
                </c:pt>
                <c:pt idx="119">
                  <c:v>-0.82463169379267587</c:v>
                </c:pt>
                <c:pt idx="120">
                  <c:v>0.70300208151573473</c:v>
                </c:pt>
                <c:pt idx="121">
                  <c:v>1.2445469947042811</c:v>
                </c:pt>
                <c:pt idx="122">
                  <c:v>1.2248980096760611</c:v>
                </c:pt>
                <c:pt idx="123">
                  <c:v>-0.46260245279622964</c:v>
                </c:pt>
                <c:pt idx="124">
                  <c:v>-0.88564029615579032</c:v>
                </c:pt>
                <c:pt idx="125">
                  <c:v>-0.87709768641545938</c:v>
                </c:pt>
                <c:pt idx="126">
                  <c:v>1.0963963214932633</c:v>
                </c:pt>
                <c:pt idx="127">
                  <c:v>-0.5615573556087412</c:v>
                </c:pt>
                <c:pt idx="128">
                  <c:v>-0.42046961893650359</c:v>
                </c:pt>
                <c:pt idx="129">
                  <c:v>1.6156589340260541</c:v>
                </c:pt>
                <c:pt idx="130">
                  <c:v>0.65586289252370455</c:v>
                </c:pt>
                <c:pt idx="131">
                  <c:v>1.5088876463687797</c:v>
                </c:pt>
                <c:pt idx="132">
                  <c:v>0.9666392013868973</c:v>
                </c:pt>
                <c:pt idx="133">
                  <c:v>2.0987724000087482</c:v>
                </c:pt>
                <c:pt idx="134">
                  <c:v>-1.4238094103671721</c:v>
                </c:pt>
                <c:pt idx="135">
                  <c:v>0.73345306348320616</c:v>
                </c:pt>
                <c:pt idx="136">
                  <c:v>-1.0080908722629252</c:v>
                </c:pt>
                <c:pt idx="137">
                  <c:v>0.37953851141465678</c:v>
                </c:pt>
                <c:pt idx="138">
                  <c:v>1.7296565804726063</c:v>
                </c:pt>
                <c:pt idx="139">
                  <c:v>-1.4377044708536073</c:v>
                </c:pt>
                <c:pt idx="140">
                  <c:v>1.0795289870169862</c:v>
                </c:pt>
                <c:pt idx="141">
                  <c:v>1.6783594428562472</c:v>
                </c:pt>
                <c:pt idx="142">
                  <c:v>0.60751142391102231</c:v>
                </c:pt>
                <c:pt idx="143">
                  <c:v>5.0718661131569712E-2</c:v>
                </c:pt>
                <c:pt idx="144">
                  <c:v>1.5964940634432307</c:v>
                </c:pt>
                <c:pt idx="145">
                  <c:v>-0.30226688265507384</c:v>
                </c:pt>
                <c:pt idx="146">
                  <c:v>1.4238019725083084</c:v>
                </c:pt>
                <c:pt idx="147">
                  <c:v>0.18759443399216846</c:v>
                </c:pt>
                <c:pt idx="148">
                  <c:v>-2.3519910442711627</c:v>
                </c:pt>
                <c:pt idx="149">
                  <c:v>-2.4834909825023685</c:v>
                </c:pt>
                <c:pt idx="150">
                  <c:v>-0.11390634606915251</c:v>
                </c:pt>
                <c:pt idx="151">
                  <c:v>-1.2775929709564586</c:v>
                </c:pt>
                <c:pt idx="152">
                  <c:v>-0.44187271126998517</c:v>
                </c:pt>
                <c:pt idx="153">
                  <c:v>-7.6630513662974797E-2</c:v>
                </c:pt>
                <c:pt idx="154">
                  <c:v>-1.0606165522337212</c:v>
                </c:pt>
                <c:pt idx="155">
                  <c:v>-0.34133655534212726</c:v>
                </c:pt>
                <c:pt idx="156">
                  <c:v>-0.96444632983332401</c:v>
                </c:pt>
                <c:pt idx="157">
                  <c:v>-0.43528344434196303</c:v>
                </c:pt>
                <c:pt idx="158">
                  <c:v>0.83942593002789478</c:v>
                </c:pt>
                <c:pt idx="159">
                  <c:v>0.23365486112920092</c:v>
                </c:pt>
                <c:pt idx="160">
                  <c:v>0.12965403201235415</c:v>
                </c:pt>
                <c:pt idx="161">
                  <c:v>-1.4883697004764256</c:v>
                </c:pt>
                <c:pt idx="162">
                  <c:v>1.2576169495563141</c:v>
                </c:pt>
                <c:pt idx="163">
                  <c:v>-1.8596404473476869</c:v>
                </c:pt>
                <c:pt idx="164">
                  <c:v>0.87436275079288128</c:v>
                </c:pt>
                <c:pt idx="165">
                  <c:v>1.7464163521580676</c:v>
                </c:pt>
                <c:pt idx="166">
                  <c:v>0.60940559398446248</c:v>
                </c:pt>
                <c:pt idx="167">
                  <c:v>0.92806364432381128</c:v>
                </c:pt>
                <c:pt idx="168">
                  <c:v>-0.28598900553010509</c:v>
                </c:pt>
                <c:pt idx="169">
                  <c:v>0.56736424433537547</c:v>
                </c:pt>
                <c:pt idx="170">
                  <c:v>2.4366149580256624E-2</c:v>
                </c:pt>
                <c:pt idx="171">
                  <c:v>0.32197653151371658</c:v>
                </c:pt>
                <c:pt idx="172">
                  <c:v>-0.49338334817561003</c:v>
                </c:pt>
                <c:pt idx="173">
                  <c:v>-7.5208306745174869E-2</c:v>
                </c:pt>
                <c:pt idx="174">
                  <c:v>-0.21689402834447002</c:v>
                </c:pt>
                <c:pt idx="175">
                  <c:v>-8.6845296436527275E-2</c:v>
                </c:pt>
                <c:pt idx="176">
                  <c:v>2.1584930352029055</c:v>
                </c:pt>
                <c:pt idx="177">
                  <c:v>2.539255655921894</c:v>
                </c:pt>
                <c:pt idx="178">
                  <c:v>1.2844003597292617</c:v>
                </c:pt>
                <c:pt idx="179">
                  <c:v>-0.73213727476075241</c:v>
                </c:pt>
                <c:pt idx="180">
                  <c:v>-0.99184189368295828</c:v>
                </c:pt>
                <c:pt idx="181">
                  <c:v>1.2244724857556388</c:v>
                </c:pt>
                <c:pt idx="182">
                  <c:v>-1.037032540790495</c:v>
                </c:pt>
                <c:pt idx="183">
                  <c:v>1.8117409886196809</c:v>
                </c:pt>
                <c:pt idx="184">
                  <c:v>-1.3426643555924682</c:v>
                </c:pt>
                <c:pt idx="185">
                  <c:v>1.3945775826078903</c:v>
                </c:pt>
                <c:pt idx="186">
                  <c:v>0.82771378754205616</c:v>
                </c:pt>
                <c:pt idx="187">
                  <c:v>-0.54455879667633156</c:v>
                </c:pt>
                <c:pt idx="188">
                  <c:v>-1.9035143664959397</c:v>
                </c:pt>
                <c:pt idx="189">
                  <c:v>-1.8790390264206625</c:v>
                </c:pt>
                <c:pt idx="190">
                  <c:v>-3.1196980009903736</c:v>
                </c:pt>
                <c:pt idx="191">
                  <c:v>-2.954988622446439</c:v>
                </c:pt>
                <c:pt idx="192">
                  <c:v>-1.0230778713310955</c:v>
                </c:pt>
                <c:pt idx="193">
                  <c:v>-1.8001197022131201</c:v>
                </c:pt>
                <c:pt idx="194">
                  <c:v>0.4025103963409653</c:v>
                </c:pt>
                <c:pt idx="195">
                  <c:v>-2.7156976879099801</c:v>
                </c:pt>
                <c:pt idx="196">
                  <c:v>0.34883566085472362</c:v>
                </c:pt>
                <c:pt idx="197">
                  <c:v>-1.3904934675681366</c:v>
                </c:pt>
                <c:pt idx="198">
                  <c:v>-2.4029669309957247</c:v>
                </c:pt>
                <c:pt idx="199">
                  <c:v>-0.39235400385857944</c:v>
                </c:pt>
                <c:pt idx="200">
                  <c:v>-1.7880179097902404</c:v>
                </c:pt>
                <c:pt idx="201">
                  <c:v>-1.6272398449804943</c:v>
                </c:pt>
                <c:pt idx="202">
                  <c:v>-1.219044212582949</c:v>
                </c:pt>
                <c:pt idx="203">
                  <c:v>-0.65636293235325271</c:v>
                </c:pt>
                <c:pt idx="204">
                  <c:v>0.4149663610424168</c:v>
                </c:pt>
                <c:pt idx="205">
                  <c:v>-0.16733740007662734</c:v>
                </c:pt>
                <c:pt idx="206">
                  <c:v>-1.8927735444332239E-2</c:v>
                </c:pt>
                <c:pt idx="207">
                  <c:v>1.0519344952077527</c:v>
                </c:pt>
                <c:pt idx="208">
                  <c:v>5.7046987745233507E-2</c:v>
                </c:pt>
                <c:pt idx="209">
                  <c:v>1.9256943059307474</c:v>
                </c:pt>
                <c:pt idx="210">
                  <c:v>1.5769538342400615</c:v>
                </c:pt>
                <c:pt idx="211">
                  <c:v>1.5652210346408277</c:v>
                </c:pt>
                <c:pt idx="212">
                  <c:v>2.1631521573487906</c:v>
                </c:pt>
                <c:pt idx="213">
                  <c:v>0.37302737499471633</c:v>
                </c:pt>
                <c:pt idx="214">
                  <c:v>2.2815777648982758</c:v>
                </c:pt>
                <c:pt idx="215">
                  <c:v>0.88370113006164441</c:v>
                </c:pt>
                <c:pt idx="216">
                  <c:v>-0.45146845489062226</c:v>
                </c:pt>
                <c:pt idx="217">
                  <c:v>1.9789462799328779</c:v>
                </c:pt>
                <c:pt idx="218">
                  <c:v>0.465357646225532</c:v>
                </c:pt>
                <c:pt idx="219">
                  <c:v>1.3551496613116971</c:v>
                </c:pt>
                <c:pt idx="220">
                  <c:v>0.66867794291416072</c:v>
                </c:pt>
                <c:pt idx="221">
                  <c:v>0.11387997570060326</c:v>
                </c:pt>
                <c:pt idx="222">
                  <c:v>0.54568877155313089</c:v>
                </c:pt>
                <c:pt idx="223">
                  <c:v>4.4910031490866364E-2</c:v>
                </c:pt>
                <c:pt idx="224">
                  <c:v>2.7174136753288503E-2</c:v>
                </c:pt>
                <c:pt idx="225">
                  <c:v>1.7664668200284146</c:v>
                </c:pt>
                <c:pt idx="226">
                  <c:v>0.25413891165001096</c:v>
                </c:pt>
                <c:pt idx="227">
                  <c:v>-0.50993770348869605</c:v>
                </c:pt>
                <c:pt idx="228">
                  <c:v>-0.14074545803054844</c:v>
                </c:pt>
                <c:pt idx="229">
                  <c:v>0.78158800460497324</c:v>
                </c:pt>
                <c:pt idx="230">
                  <c:v>-1.0386424621172359</c:v>
                </c:pt>
                <c:pt idx="231">
                  <c:v>-0.60311282330989291</c:v>
                </c:pt>
                <c:pt idx="232">
                  <c:v>-2.57118525098468</c:v>
                </c:pt>
                <c:pt idx="233">
                  <c:v>-2.7501518544754591</c:v>
                </c:pt>
                <c:pt idx="234">
                  <c:v>0.19512355574883689</c:v>
                </c:pt>
                <c:pt idx="235">
                  <c:v>-1.0994844287908363</c:v>
                </c:pt>
                <c:pt idx="236">
                  <c:v>-1.2709644682806243</c:v>
                </c:pt>
                <c:pt idx="237">
                  <c:v>-2.0881868135341977</c:v>
                </c:pt>
                <c:pt idx="238">
                  <c:v>0.71653792491169854</c:v>
                </c:pt>
                <c:pt idx="239">
                  <c:v>-1.0167633228980217</c:v>
                </c:pt>
                <c:pt idx="240">
                  <c:v>-0.45355085430204201</c:v>
                </c:pt>
                <c:pt idx="241">
                  <c:v>-1.3636504776423215</c:v>
                </c:pt>
                <c:pt idx="242">
                  <c:v>0.67324350565155267</c:v>
                </c:pt>
                <c:pt idx="243">
                  <c:v>1.6156589287545366</c:v>
                </c:pt>
                <c:pt idx="244">
                  <c:v>1.3604924931222013</c:v>
                </c:pt>
                <c:pt idx="245">
                  <c:v>1.6809554416528611</c:v>
                </c:pt>
                <c:pt idx="246">
                  <c:v>-0.27844279460163535</c:v>
                </c:pt>
                <c:pt idx="247">
                  <c:v>0.77754624011983253</c:v>
                </c:pt>
                <c:pt idx="248">
                  <c:v>0.16410085812818076</c:v>
                </c:pt>
                <c:pt idx="249">
                  <c:v>1.3664532935977429</c:v>
                </c:pt>
                <c:pt idx="250">
                  <c:v>-1.1143729536183915</c:v>
                </c:pt>
                <c:pt idx="251">
                  <c:v>0.68153574427875263</c:v>
                </c:pt>
                <c:pt idx="252">
                  <c:v>1.6741524296153241</c:v>
                </c:pt>
                <c:pt idx="253">
                  <c:v>-0.5924832716545374</c:v>
                </c:pt>
                <c:pt idx="254">
                  <c:v>-0.13693956032514176</c:v>
                </c:pt>
                <c:pt idx="255">
                  <c:v>-0.64550736073900783</c:v>
                </c:pt>
                <c:pt idx="256">
                  <c:v>1.2993022376638261</c:v>
                </c:pt>
                <c:pt idx="257">
                  <c:v>2.048408640467807</c:v>
                </c:pt>
                <c:pt idx="258">
                  <c:v>-1.4069855131720499</c:v>
                </c:pt>
                <c:pt idx="259">
                  <c:v>-1.3186143959336025</c:v>
                </c:pt>
                <c:pt idx="260">
                  <c:v>0.82783513806813791</c:v>
                </c:pt>
                <c:pt idx="261">
                  <c:v>1.3130786934988121</c:v>
                </c:pt>
                <c:pt idx="262">
                  <c:v>2.2782771018297998</c:v>
                </c:pt>
                <c:pt idx="263">
                  <c:v>2.102038966413712</c:v>
                </c:pt>
                <c:pt idx="264">
                  <c:v>1.6885049328126116</c:v>
                </c:pt>
                <c:pt idx="265">
                  <c:v>-0.43312532163797435</c:v>
                </c:pt>
                <c:pt idx="266">
                  <c:v>0.38512740679977187</c:v>
                </c:pt>
                <c:pt idx="267">
                  <c:v>-1.6752601576348427</c:v>
                </c:pt>
                <c:pt idx="268">
                  <c:v>0.89728710461273642</c:v>
                </c:pt>
                <c:pt idx="269">
                  <c:v>1.0779596900116373</c:v>
                </c:pt>
                <c:pt idx="270">
                  <c:v>-1.6971652145367251</c:v>
                </c:pt>
                <c:pt idx="271">
                  <c:v>1.1602884756222069</c:v>
                </c:pt>
                <c:pt idx="272">
                  <c:v>0.62475945279005218</c:v>
                </c:pt>
                <c:pt idx="273">
                  <c:v>1.1096636626694907</c:v>
                </c:pt>
                <c:pt idx="274">
                  <c:v>0.47202398055328842</c:v>
                </c:pt>
                <c:pt idx="275">
                  <c:v>1.1931327789604196</c:v>
                </c:pt>
                <c:pt idx="276">
                  <c:v>0.15183231100964489</c:v>
                </c:pt>
                <c:pt idx="277">
                  <c:v>1.0876996852194836</c:v>
                </c:pt>
                <c:pt idx="278">
                  <c:v>-0.53627944136870354</c:v>
                </c:pt>
                <c:pt idx="279">
                  <c:v>-0.24689386818440751</c:v>
                </c:pt>
                <c:pt idx="280">
                  <c:v>-0.63885203811577107</c:v>
                </c:pt>
                <c:pt idx="281">
                  <c:v>0.20390012836018656</c:v>
                </c:pt>
                <c:pt idx="282">
                  <c:v>1.4842744217722659</c:v>
                </c:pt>
                <c:pt idx="283">
                  <c:v>-1.7357271874001041</c:v>
                </c:pt>
                <c:pt idx="284">
                  <c:v>0.53496433762992202</c:v>
                </c:pt>
              </c:numCache>
            </c:numRef>
          </c:yVal>
          <c:smooth val="0"/>
        </c:ser>
        <c:dLbls>
          <c:showLegendKey val="0"/>
          <c:showVal val="0"/>
          <c:showCatName val="0"/>
          <c:showSerName val="0"/>
          <c:showPercent val="0"/>
          <c:showBubbleSize val="0"/>
        </c:dLbls>
        <c:axId val="541125000"/>
        <c:axId val="541125392"/>
      </c:scatterChart>
      <c:valAx>
        <c:axId val="541125000"/>
        <c:scaling>
          <c:orientation val="minMax"/>
        </c:scaling>
        <c:delete val="0"/>
        <c:axPos val="b"/>
        <c:numFmt formatCode="_-* #,##0_-;\-* #,##0_-;_-* &quot;-&quot;??_-;_-@_-" sourceLinked="1"/>
        <c:majorTickMark val="none"/>
        <c:minorTickMark val="none"/>
        <c:tickLblPos val="none"/>
        <c:crossAx val="541125392"/>
        <c:crosses val="autoZero"/>
        <c:crossBetween val="midCat"/>
      </c:valAx>
      <c:valAx>
        <c:axId val="541125392"/>
        <c:scaling>
          <c:orientation val="minMax"/>
        </c:scaling>
        <c:delete val="0"/>
        <c:axPos val="l"/>
        <c:numFmt formatCode="0.00;[Red]\-0.00" sourceLinked="1"/>
        <c:majorTickMark val="none"/>
        <c:minorTickMark val="none"/>
        <c:tickLblPos val="none"/>
        <c:crossAx val="541125000"/>
        <c:crosses val="autoZero"/>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7030A0"/>
              </a:solidFill>
              <a:prstDash val="solid"/>
            </a:ln>
          </c:spPr>
          <c:marker>
            <c:symbol val="none"/>
          </c:marker>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FastICA!$K$20:$K$2004</c:f>
              <c:numCache>
                <c:formatCode>0.00;[Red]\-0.00</c:formatCode>
                <c:ptCount val="1985"/>
                <c:pt idx="0">
                  <c:v>-0.34943831515310525</c:v>
                </c:pt>
                <c:pt idx="1">
                  <c:v>0.64981995535918491</c:v>
                </c:pt>
                <c:pt idx="2">
                  <c:v>-0.40124601248648789</c:v>
                </c:pt>
                <c:pt idx="3">
                  <c:v>0.93604207965917041</c:v>
                </c:pt>
                <c:pt idx="4">
                  <c:v>0.83245697459347168</c:v>
                </c:pt>
                <c:pt idx="5">
                  <c:v>-1.5208404603220844</c:v>
                </c:pt>
                <c:pt idx="6">
                  <c:v>-0.17135392192216314</c:v>
                </c:pt>
                <c:pt idx="7">
                  <c:v>0.59184297266459029</c:v>
                </c:pt>
                <c:pt idx="8">
                  <c:v>-0.24020410815685161</c:v>
                </c:pt>
                <c:pt idx="9">
                  <c:v>-0.73394077918626588</c:v>
                </c:pt>
                <c:pt idx="10">
                  <c:v>-1.2640797436603028</c:v>
                </c:pt>
                <c:pt idx="11">
                  <c:v>0.2625075141673725</c:v>
                </c:pt>
                <c:pt idx="12">
                  <c:v>0.59904773089911034</c:v>
                </c:pt>
                <c:pt idx="13">
                  <c:v>-0.29926112168041535</c:v>
                </c:pt>
                <c:pt idx="14">
                  <c:v>1.33348662253219</c:v>
                </c:pt>
                <c:pt idx="15">
                  <c:v>0.45242432288482592</c:v>
                </c:pt>
                <c:pt idx="16">
                  <c:v>0.81481332296109055</c:v>
                </c:pt>
                <c:pt idx="17">
                  <c:v>-0.96026856860355214</c:v>
                </c:pt>
                <c:pt idx="18">
                  <c:v>0.37592978131227672</c:v>
                </c:pt>
                <c:pt idx="19">
                  <c:v>2.3316976043377382</c:v>
                </c:pt>
                <c:pt idx="20">
                  <c:v>1.5404199615487557</c:v>
                </c:pt>
                <c:pt idx="21">
                  <c:v>-0.25448784189518836</c:v>
                </c:pt>
                <c:pt idx="22">
                  <c:v>-0.16028955530189448</c:v>
                </c:pt>
                <c:pt idx="23">
                  <c:v>-0.37936937502375967</c:v>
                </c:pt>
                <c:pt idx="24">
                  <c:v>-0.54636358335322588</c:v>
                </c:pt>
                <c:pt idx="25">
                  <c:v>1.1211526651160364</c:v>
                </c:pt>
                <c:pt idx="26">
                  <c:v>0.81966685879463763</c:v>
                </c:pt>
                <c:pt idx="27">
                  <c:v>1.0258651499310913</c:v>
                </c:pt>
                <c:pt idx="28">
                  <c:v>-0.92401667209798966</c:v>
                </c:pt>
                <c:pt idx="29">
                  <c:v>-1.4028429947013865E-2</c:v>
                </c:pt>
                <c:pt idx="30">
                  <c:v>0.70654620392250633</c:v>
                </c:pt>
                <c:pt idx="31">
                  <c:v>0.35031287702371378</c:v>
                </c:pt>
                <c:pt idx="32">
                  <c:v>-0.1610666673483066</c:v>
                </c:pt>
                <c:pt idx="33">
                  <c:v>0.36527238145796759</c:v>
                </c:pt>
                <c:pt idx="34">
                  <c:v>0.31023257820119365</c:v>
                </c:pt>
                <c:pt idx="35">
                  <c:v>-0.60120730789773835</c:v>
                </c:pt>
                <c:pt idx="36">
                  <c:v>-1.0401073773001992</c:v>
                </c:pt>
                <c:pt idx="37">
                  <c:v>-0.88147834379263312</c:v>
                </c:pt>
                <c:pt idx="38">
                  <c:v>-1.6666290245253179</c:v>
                </c:pt>
                <c:pt idx="39">
                  <c:v>-0.9478936866688259</c:v>
                </c:pt>
                <c:pt idx="40">
                  <c:v>-0.46663116916253922</c:v>
                </c:pt>
                <c:pt idx="41">
                  <c:v>0.21672088202417217</c:v>
                </c:pt>
                <c:pt idx="42">
                  <c:v>-2.3055762737940135</c:v>
                </c:pt>
                <c:pt idx="43">
                  <c:v>-0.83312576577753672</c:v>
                </c:pt>
                <c:pt idx="44">
                  <c:v>-0.55013169120548133</c:v>
                </c:pt>
                <c:pt idx="45">
                  <c:v>-1.3365108474075664</c:v>
                </c:pt>
                <c:pt idx="46">
                  <c:v>-0.9866618881737852</c:v>
                </c:pt>
                <c:pt idx="47">
                  <c:v>0.86448686034755451</c:v>
                </c:pt>
                <c:pt idx="48">
                  <c:v>-1.8032549570397789</c:v>
                </c:pt>
                <c:pt idx="49">
                  <c:v>-1.3790584742167364</c:v>
                </c:pt>
                <c:pt idx="50">
                  <c:v>-0.91771374915481951</c:v>
                </c:pt>
                <c:pt idx="51">
                  <c:v>0.60285166486753905</c:v>
                </c:pt>
                <c:pt idx="52">
                  <c:v>-0.94971710398469067</c:v>
                </c:pt>
                <c:pt idx="53">
                  <c:v>-1.094103117722909</c:v>
                </c:pt>
                <c:pt idx="54">
                  <c:v>0.58507781029728978</c:v>
                </c:pt>
                <c:pt idx="55">
                  <c:v>0.45081558071098704</c:v>
                </c:pt>
                <c:pt idx="56">
                  <c:v>1.3775000324352817</c:v>
                </c:pt>
                <c:pt idx="57">
                  <c:v>0.26201795531769778</c:v>
                </c:pt>
                <c:pt idx="58">
                  <c:v>2.41437642607315</c:v>
                </c:pt>
                <c:pt idx="59">
                  <c:v>0.65690796057730527</c:v>
                </c:pt>
                <c:pt idx="60">
                  <c:v>1.6764865533835769</c:v>
                </c:pt>
                <c:pt idx="61">
                  <c:v>2.0712289182229928</c:v>
                </c:pt>
                <c:pt idx="62">
                  <c:v>2.1015301816806162</c:v>
                </c:pt>
                <c:pt idx="63">
                  <c:v>0.19131522243496146</c:v>
                </c:pt>
                <c:pt idx="64">
                  <c:v>0.63957270269053024</c:v>
                </c:pt>
                <c:pt idx="65">
                  <c:v>-3.2232172602062459E-3</c:v>
                </c:pt>
                <c:pt idx="66">
                  <c:v>6.7932406999426931E-3</c:v>
                </c:pt>
                <c:pt idx="67">
                  <c:v>1.2667575781124945</c:v>
                </c:pt>
                <c:pt idx="68">
                  <c:v>2.0782895697673069</c:v>
                </c:pt>
                <c:pt idx="69">
                  <c:v>0.8232588839584617</c:v>
                </c:pt>
                <c:pt idx="70">
                  <c:v>2.0823528489500509</c:v>
                </c:pt>
                <c:pt idx="71">
                  <c:v>1.0995988188183259</c:v>
                </c:pt>
                <c:pt idx="72">
                  <c:v>0.61205980660225379</c:v>
                </c:pt>
                <c:pt idx="73">
                  <c:v>-1.5873075492560593</c:v>
                </c:pt>
                <c:pt idx="74">
                  <c:v>-0.22018639114015914</c:v>
                </c:pt>
                <c:pt idx="75">
                  <c:v>-0.78442311606782433</c:v>
                </c:pt>
                <c:pt idx="76">
                  <c:v>-1.050382351501141</c:v>
                </c:pt>
                <c:pt idx="77">
                  <c:v>-2.0401165848459319</c:v>
                </c:pt>
                <c:pt idx="78">
                  <c:v>-1.8963036896668486</c:v>
                </c:pt>
                <c:pt idx="79">
                  <c:v>-2.5128546569296191</c:v>
                </c:pt>
                <c:pt idx="80">
                  <c:v>-1.2706753343605954</c:v>
                </c:pt>
                <c:pt idx="81">
                  <c:v>-0.35133839772570252</c:v>
                </c:pt>
                <c:pt idx="82">
                  <c:v>-1.8955155374446733</c:v>
                </c:pt>
                <c:pt idx="83">
                  <c:v>-1.9331904157249356</c:v>
                </c:pt>
                <c:pt idx="84">
                  <c:v>-1.8908385111324457</c:v>
                </c:pt>
                <c:pt idx="85">
                  <c:v>-1.4451752633299324</c:v>
                </c:pt>
                <c:pt idx="86">
                  <c:v>-0.94945570324581152</c:v>
                </c:pt>
                <c:pt idx="87">
                  <c:v>-1.9116306636962237</c:v>
                </c:pt>
                <c:pt idx="88">
                  <c:v>-0.43636830109804536</c:v>
                </c:pt>
                <c:pt idx="89">
                  <c:v>-5.5689242063359345E-2</c:v>
                </c:pt>
                <c:pt idx="90">
                  <c:v>0.22375658060638937</c:v>
                </c:pt>
                <c:pt idx="91">
                  <c:v>-0.33331469644448752</c:v>
                </c:pt>
                <c:pt idx="92">
                  <c:v>1.9406409226518981</c:v>
                </c:pt>
                <c:pt idx="93">
                  <c:v>0.17421920545338088</c:v>
                </c:pt>
                <c:pt idx="94">
                  <c:v>2.1789205869721657</c:v>
                </c:pt>
                <c:pt idx="95">
                  <c:v>0.87661026761497174</c:v>
                </c:pt>
                <c:pt idx="96">
                  <c:v>1.6347025342021906</c:v>
                </c:pt>
                <c:pt idx="97">
                  <c:v>0.8993430214451652</c:v>
                </c:pt>
                <c:pt idx="98">
                  <c:v>2.5619015039517636</c:v>
                </c:pt>
                <c:pt idx="99">
                  <c:v>2.9047939763969208</c:v>
                </c:pt>
                <c:pt idx="100">
                  <c:v>0.78112265303153983</c:v>
                </c:pt>
                <c:pt idx="101">
                  <c:v>0.46176243467390177</c:v>
                </c:pt>
                <c:pt idx="102">
                  <c:v>0.26670119682535876</c:v>
                </c:pt>
                <c:pt idx="103">
                  <c:v>1.3885037230302053</c:v>
                </c:pt>
                <c:pt idx="104">
                  <c:v>1.5599160549033444</c:v>
                </c:pt>
                <c:pt idx="105">
                  <c:v>1.9560639360815091</c:v>
                </c:pt>
                <c:pt idx="106">
                  <c:v>0.64055365210524851</c:v>
                </c:pt>
                <c:pt idx="107">
                  <c:v>2.0555074895392469</c:v>
                </c:pt>
                <c:pt idx="108">
                  <c:v>2.2219318387763272</c:v>
                </c:pt>
                <c:pt idx="109">
                  <c:v>1.0812315533241159</c:v>
                </c:pt>
                <c:pt idx="110">
                  <c:v>0.5487809400175061</c:v>
                </c:pt>
                <c:pt idx="111">
                  <c:v>0.87841976705060532</c:v>
                </c:pt>
                <c:pt idx="112">
                  <c:v>-1.4039689403227471</c:v>
                </c:pt>
                <c:pt idx="113">
                  <c:v>-1.38410511091526</c:v>
                </c:pt>
                <c:pt idx="114">
                  <c:v>-1.9548309520224381</c:v>
                </c:pt>
                <c:pt idx="115">
                  <c:v>-2.0085408946132377</c:v>
                </c:pt>
                <c:pt idx="116">
                  <c:v>-0.75948768110025222</c:v>
                </c:pt>
                <c:pt idx="117">
                  <c:v>-0.72030386452581607</c:v>
                </c:pt>
                <c:pt idx="118">
                  <c:v>-1.3899986039220795</c:v>
                </c:pt>
                <c:pt idx="119">
                  <c:v>-0.56508027437325958</c:v>
                </c:pt>
                <c:pt idx="120">
                  <c:v>-1.740097691303008</c:v>
                </c:pt>
                <c:pt idx="121">
                  <c:v>-2.1399829316550276</c:v>
                </c:pt>
                <c:pt idx="122">
                  <c:v>-2.0979352380875547</c:v>
                </c:pt>
                <c:pt idx="123">
                  <c:v>-0.74553595787910321</c:v>
                </c:pt>
                <c:pt idx="124">
                  <c:v>-0.38335539367766769</c:v>
                </c:pt>
                <c:pt idx="125">
                  <c:v>-0.35784538622059636</c:v>
                </c:pt>
                <c:pt idx="126">
                  <c:v>-1.8720438519365772</c:v>
                </c:pt>
                <c:pt idx="127">
                  <c:v>-0.5350452811896208</c:v>
                </c:pt>
                <c:pt idx="128">
                  <c:v>-0.60761999931781885</c:v>
                </c:pt>
                <c:pt idx="129">
                  <c:v>4.7191263696780089E-2</c:v>
                </c:pt>
                <c:pt idx="130">
                  <c:v>0.84200028965938267</c:v>
                </c:pt>
                <c:pt idx="131">
                  <c:v>0.21610271240427853</c:v>
                </c:pt>
                <c:pt idx="132">
                  <c:v>3.6683198179853105E-2</c:v>
                </c:pt>
                <c:pt idx="133">
                  <c:v>-0.80549557958238693</c:v>
                </c:pt>
                <c:pt idx="134">
                  <c:v>2.0054230362840078</c:v>
                </c:pt>
                <c:pt idx="135">
                  <c:v>0.36075700432504643</c:v>
                </c:pt>
                <c:pt idx="136">
                  <c:v>1.7756101549884458</c:v>
                </c:pt>
                <c:pt idx="137">
                  <c:v>0.73560078399933015</c:v>
                </c:pt>
                <c:pt idx="138">
                  <c:v>-0.27497740533369353</c:v>
                </c:pt>
                <c:pt idx="139">
                  <c:v>2.2585644120031043</c:v>
                </c:pt>
                <c:pt idx="140">
                  <c:v>0.3314670248903987</c:v>
                </c:pt>
                <c:pt idx="141">
                  <c:v>-9.1252911146740612E-2</c:v>
                </c:pt>
                <c:pt idx="142">
                  <c:v>0.79501587568909937</c:v>
                </c:pt>
                <c:pt idx="143">
                  <c:v>1.2767057656373269</c:v>
                </c:pt>
                <c:pt idx="144">
                  <c:v>0.10727964548426105</c:v>
                </c:pt>
                <c:pt idx="145">
                  <c:v>1.6387956345612833</c:v>
                </c:pt>
                <c:pt idx="146">
                  <c:v>0.32452505879565785</c:v>
                </c:pt>
                <c:pt idx="147">
                  <c:v>-0.87978403464778143</c:v>
                </c:pt>
                <c:pt idx="148">
                  <c:v>1.1489382455152837</c:v>
                </c:pt>
                <c:pt idx="149">
                  <c:v>1.2863070426910848</c:v>
                </c:pt>
                <c:pt idx="150">
                  <c:v>-0.54064420027409155</c:v>
                </c:pt>
                <c:pt idx="151">
                  <c:v>-0.24705247632889241</c:v>
                </c:pt>
                <c:pt idx="152">
                  <c:v>-0.8743590044955114</c:v>
                </c:pt>
                <c:pt idx="153">
                  <c:v>-1.13429492384138</c:v>
                </c:pt>
                <c:pt idx="154">
                  <c:v>-0.33725654212123141</c:v>
                </c:pt>
                <c:pt idx="155">
                  <c:v>-0.87804380379743807</c:v>
                </c:pt>
                <c:pt idx="156">
                  <c:v>-0.36685288366758506</c:v>
                </c:pt>
                <c:pt idx="157">
                  <c:v>-0.76076137151572432</c:v>
                </c:pt>
                <c:pt idx="158">
                  <c:v>-1.7404132740760203</c:v>
                </c:pt>
                <c:pt idx="159">
                  <c:v>-1.2451860601301152</c:v>
                </c:pt>
                <c:pt idx="160">
                  <c:v>-1.1439156889713502</c:v>
                </c:pt>
                <c:pt idx="161">
                  <c:v>0.14524914956239698</c:v>
                </c:pt>
                <c:pt idx="162">
                  <c:v>-1.9892952478937627</c:v>
                </c:pt>
                <c:pt idx="163">
                  <c:v>0.47696705392923655</c:v>
                </c:pt>
                <c:pt idx="164">
                  <c:v>-1.6468476348146697</c:v>
                </c:pt>
                <c:pt idx="165">
                  <c:v>-2.3087540952104963</c:v>
                </c:pt>
                <c:pt idx="166">
                  <c:v>0.81924773970420506</c:v>
                </c:pt>
                <c:pt idx="167">
                  <c:v>0.59423836856093948</c:v>
                </c:pt>
                <c:pt idx="168">
                  <c:v>1.5734089432281184</c:v>
                </c:pt>
                <c:pt idx="169">
                  <c:v>0.93226766300440056</c:v>
                </c:pt>
                <c:pt idx="170">
                  <c:v>0.73887040596057951</c:v>
                </c:pt>
                <c:pt idx="171">
                  <c:v>0.5375793481762523</c:v>
                </c:pt>
                <c:pt idx="172">
                  <c:v>1.211501085937206</c:v>
                </c:pt>
                <c:pt idx="173">
                  <c:v>0.91957990070795581</c:v>
                </c:pt>
                <c:pt idx="174">
                  <c:v>1.0688677619721421</c:v>
                </c:pt>
                <c:pt idx="175">
                  <c:v>1.0068262443085052</c:v>
                </c:pt>
                <c:pt idx="176">
                  <c:v>-0.71309642934122852</c:v>
                </c:pt>
                <c:pt idx="177">
                  <c:v>-0.96845960197024084</c:v>
                </c:pt>
                <c:pt idx="178">
                  <c:v>6.092650807907285E-2</c:v>
                </c:pt>
                <c:pt idx="179">
                  <c:v>1.6891784311394125</c:v>
                </c:pt>
                <c:pt idx="180">
                  <c:v>1.9400606335409796</c:v>
                </c:pt>
                <c:pt idx="181">
                  <c:v>0.24906278468547927</c:v>
                </c:pt>
                <c:pt idx="182">
                  <c:v>2.0718746931959191</c:v>
                </c:pt>
                <c:pt idx="183">
                  <c:v>-0.11454074793089963</c:v>
                </c:pt>
                <c:pt idx="184">
                  <c:v>0.19675356164529101</c:v>
                </c:pt>
                <c:pt idx="185">
                  <c:v>-1.9024253068696053</c:v>
                </c:pt>
                <c:pt idx="186">
                  <c:v>-1.409756087116409</c:v>
                </c:pt>
                <c:pt idx="187">
                  <c:v>-0.28595886631547329</c:v>
                </c:pt>
                <c:pt idx="188">
                  <c:v>0.82635760112705892</c:v>
                </c:pt>
                <c:pt idx="189">
                  <c:v>0.20228956322450142</c:v>
                </c:pt>
                <c:pt idx="190">
                  <c:v>1.2190853110689703</c:v>
                </c:pt>
                <c:pt idx="191">
                  <c:v>1.131613253944145</c:v>
                </c:pt>
                <c:pt idx="192">
                  <c:v>-0.34415979897075982</c:v>
                </c:pt>
                <c:pt idx="193">
                  <c:v>0.30362514932490403</c:v>
                </c:pt>
                <c:pt idx="194">
                  <c:v>-1.3883701595622751</c:v>
                </c:pt>
                <c:pt idx="195">
                  <c:v>1.0923542595258504</c:v>
                </c:pt>
                <c:pt idx="196">
                  <c:v>-1.2798501157726514</c:v>
                </c:pt>
                <c:pt idx="197">
                  <c:v>0.11508572016094779</c:v>
                </c:pt>
                <c:pt idx="198">
                  <c:v>0.93786234029729043</c:v>
                </c:pt>
                <c:pt idx="199">
                  <c:v>-0.61302286524272409</c:v>
                </c:pt>
                <c:pt idx="200">
                  <c:v>0.50701582241046306</c:v>
                </c:pt>
                <c:pt idx="201">
                  <c:v>0.40442626148283306</c:v>
                </c:pt>
                <c:pt idx="202">
                  <c:v>0.10646034238084989</c:v>
                </c:pt>
                <c:pt idx="203">
                  <c:v>1.8986065562564358</c:v>
                </c:pt>
                <c:pt idx="204">
                  <c:v>1.0785256036635753</c:v>
                </c:pt>
                <c:pt idx="205">
                  <c:v>1.5553404904157855</c:v>
                </c:pt>
                <c:pt idx="206">
                  <c:v>1.4585709056635694</c:v>
                </c:pt>
                <c:pt idx="207">
                  <c:v>0.63804985245580892</c:v>
                </c:pt>
                <c:pt idx="208">
                  <c:v>0.7888777847180779</c:v>
                </c:pt>
                <c:pt idx="209">
                  <c:v>-0.65677472843494278</c:v>
                </c:pt>
                <c:pt idx="210">
                  <c:v>-0.36188482455208937</c:v>
                </c:pt>
                <c:pt idx="211">
                  <c:v>-0.33037708777247243</c:v>
                </c:pt>
                <c:pt idx="212">
                  <c:v>-0.77595465615812331</c:v>
                </c:pt>
                <c:pt idx="213">
                  <c:v>0.65357597620375041</c:v>
                </c:pt>
                <c:pt idx="214">
                  <c:v>-0.81723149534953732</c:v>
                </c:pt>
                <c:pt idx="215">
                  <c:v>0.30793044141969877</c:v>
                </c:pt>
                <c:pt idx="216">
                  <c:v>1.3857648091018784</c:v>
                </c:pt>
                <c:pt idx="217">
                  <c:v>-0.4889134115508631</c:v>
                </c:pt>
                <c:pt idx="218">
                  <c:v>0.73283496213012733</c:v>
                </c:pt>
                <c:pt idx="219">
                  <c:v>7.0885561027746111E-2</c:v>
                </c:pt>
                <c:pt idx="220">
                  <c:v>0.64760967180883766</c:v>
                </c:pt>
                <c:pt idx="221">
                  <c:v>-1.0894577596398909</c:v>
                </c:pt>
                <c:pt idx="222">
                  <c:v>-1.3864946254299755</c:v>
                </c:pt>
                <c:pt idx="223">
                  <c:v>-0.95020504769302094</c:v>
                </c:pt>
                <c:pt idx="224">
                  <c:v>-0.89145636274327777</c:v>
                </c:pt>
                <c:pt idx="225">
                  <c:v>-2.2100093030281385</c:v>
                </c:pt>
                <c:pt idx="226">
                  <c:v>-0.97632540592556816</c:v>
                </c:pt>
                <c:pt idx="227">
                  <c:v>-0.97862204526176666</c:v>
                </c:pt>
                <c:pt idx="228">
                  <c:v>-1.219841485149405</c:v>
                </c:pt>
                <c:pt idx="229">
                  <c:v>-1.8947821051526392</c:v>
                </c:pt>
                <c:pt idx="230">
                  <c:v>-0.41792138129871642</c:v>
                </c:pt>
                <c:pt idx="231">
                  <c:v>-0.7111887937527438</c:v>
                </c:pt>
                <c:pt idx="232">
                  <c:v>0.88086140538141167</c:v>
                </c:pt>
                <c:pt idx="233">
                  <c:v>1.0683969822965174</c:v>
                </c:pt>
                <c:pt idx="234">
                  <c:v>-1.1963637107919265</c:v>
                </c:pt>
                <c:pt idx="235">
                  <c:v>-0.13578784895909485</c:v>
                </c:pt>
                <c:pt idx="236">
                  <c:v>4.2135687119822324E-2</c:v>
                </c:pt>
                <c:pt idx="237">
                  <c:v>0.72508213518487141</c:v>
                </c:pt>
                <c:pt idx="238">
                  <c:v>-1.4354962164400753</c:v>
                </c:pt>
                <c:pt idx="239">
                  <c:v>-3.7435120925135353E-2</c:v>
                </c:pt>
                <c:pt idx="240">
                  <c:v>1.7692011448129228</c:v>
                </c:pt>
                <c:pt idx="241">
                  <c:v>2.5174551909378038</c:v>
                </c:pt>
                <c:pt idx="242">
                  <c:v>0.95153129790995461</c:v>
                </c:pt>
                <c:pt idx="243">
                  <c:v>0.24238435637980005</c:v>
                </c:pt>
                <c:pt idx="244">
                  <c:v>0.47098183535609761</c:v>
                </c:pt>
                <c:pt idx="245">
                  <c:v>0.24617948110527155</c:v>
                </c:pt>
                <c:pt idx="246">
                  <c:v>1.1588231735114694</c:v>
                </c:pt>
                <c:pt idx="247">
                  <c:v>0.35385575824414994</c:v>
                </c:pt>
                <c:pt idx="248">
                  <c:v>0.85746404646323016</c:v>
                </c:pt>
                <c:pt idx="249">
                  <c:v>-6.4625448510210681E-2</c:v>
                </c:pt>
                <c:pt idx="250">
                  <c:v>1.9022962951907334</c:v>
                </c:pt>
                <c:pt idx="251">
                  <c:v>0.51317809994280883</c:v>
                </c:pt>
                <c:pt idx="252">
                  <c:v>-0.24595190682170998</c:v>
                </c:pt>
                <c:pt idx="253">
                  <c:v>1.552110496915492</c:v>
                </c:pt>
                <c:pt idx="254">
                  <c:v>1.2146356739447637</c:v>
                </c:pt>
                <c:pt idx="255">
                  <c:v>1.6341337347065781</c:v>
                </c:pt>
                <c:pt idx="256">
                  <c:v>0.12951622503328458</c:v>
                </c:pt>
                <c:pt idx="257">
                  <c:v>-0.43592650510797276</c:v>
                </c:pt>
                <c:pt idx="258">
                  <c:v>8.6360722265140799E-2</c:v>
                </c:pt>
                <c:pt idx="259">
                  <c:v>4.2033276824626986E-2</c:v>
                </c:pt>
                <c:pt idx="260">
                  <c:v>-1.6154286214470985</c:v>
                </c:pt>
                <c:pt idx="261">
                  <c:v>-1.9677529568066867</c:v>
                </c:pt>
                <c:pt idx="262">
                  <c:v>-2.6947753096284117</c:v>
                </c:pt>
                <c:pt idx="263">
                  <c:v>-2.5242872940052292</c:v>
                </c:pt>
                <c:pt idx="264">
                  <c:v>-2.1656360177104816</c:v>
                </c:pt>
                <c:pt idx="265">
                  <c:v>-1.1145372329315637</c:v>
                </c:pt>
                <c:pt idx="266">
                  <c:v>-1.7184120690611246</c:v>
                </c:pt>
                <c:pt idx="267">
                  <c:v>-6.184870183982949E-2</c:v>
                </c:pt>
                <c:pt idx="268">
                  <c:v>-2.038497794541374</c:v>
                </c:pt>
                <c:pt idx="269">
                  <c:v>-2.1368713698503994</c:v>
                </c:pt>
                <c:pt idx="270">
                  <c:v>8.531033969881352E-2</c:v>
                </c:pt>
                <c:pt idx="271">
                  <c:v>-2.1105458902215637</c:v>
                </c:pt>
                <c:pt idx="272">
                  <c:v>-1.6432533002083489</c:v>
                </c:pt>
                <c:pt idx="273">
                  <c:v>-1.9757957673153417</c:v>
                </c:pt>
                <c:pt idx="274">
                  <c:v>-1.4270601320991729</c:v>
                </c:pt>
                <c:pt idx="275">
                  <c:v>-1.9441209308632874</c:v>
                </c:pt>
                <c:pt idx="276">
                  <c:v>-1.0784046183338238</c:v>
                </c:pt>
                <c:pt idx="277">
                  <c:v>0.44811865286615105</c:v>
                </c:pt>
                <c:pt idx="278">
                  <c:v>1.7701950440009471</c:v>
                </c:pt>
                <c:pt idx="279">
                  <c:v>1.5902639477129732</c:v>
                </c:pt>
                <c:pt idx="280">
                  <c:v>1.9438793025534771</c:v>
                </c:pt>
                <c:pt idx="281">
                  <c:v>1.3274935460880499</c:v>
                </c:pt>
                <c:pt idx="282">
                  <c:v>0.3662997506870429</c:v>
                </c:pt>
                <c:pt idx="283">
                  <c:v>2.9344542676496466</c:v>
                </c:pt>
                <c:pt idx="284">
                  <c:v>0.54317757948078282</c:v>
                </c:pt>
              </c:numCache>
            </c:numRef>
          </c:yVal>
          <c:smooth val="0"/>
        </c:ser>
        <c:dLbls>
          <c:showLegendKey val="0"/>
          <c:showVal val="0"/>
          <c:showCatName val="0"/>
          <c:showSerName val="0"/>
          <c:showPercent val="0"/>
          <c:showBubbleSize val="0"/>
        </c:dLbls>
        <c:axId val="541126176"/>
        <c:axId val="541126568"/>
      </c:scatterChart>
      <c:valAx>
        <c:axId val="541126176"/>
        <c:scaling>
          <c:orientation val="minMax"/>
        </c:scaling>
        <c:delete val="0"/>
        <c:axPos val="b"/>
        <c:numFmt formatCode="_-* #,##0_-;\-* #,##0_-;_-* &quot;-&quot;??_-;_-@_-" sourceLinked="1"/>
        <c:majorTickMark val="none"/>
        <c:minorTickMark val="none"/>
        <c:tickLblPos val="none"/>
        <c:crossAx val="541126568"/>
        <c:crosses val="autoZero"/>
        <c:crossBetween val="midCat"/>
      </c:valAx>
      <c:valAx>
        <c:axId val="541126568"/>
        <c:scaling>
          <c:orientation val="minMax"/>
        </c:scaling>
        <c:delete val="0"/>
        <c:axPos val="l"/>
        <c:numFmt formatCode="0.00;[Red]\-0.00" sourceLinked="1"/>
        <c:majorTickMark val="none"/>
        <c:minorTickMark val="none"/>
        <c:tickLblPos val="none"/>
        <c:crossAx val="541126176"/>
        <c:crosses val="autoZero"/>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3A7224"/>
              </a:solidFill>
              <a:prstDash val="solid"/>
            </a:ln>
          </c:spPr>
          <c:marker>
            <c:symbol val="none"/>
          </c:marker>
          <c:dPt>
            <c:idx val="260"/>
            <c:bubble3D val="0"/>
            <c:spPr>
              <a:ln w="12700">
                <a:solidFill>
                  <a:srgbClr val="3A7224"/>
                </a:solidFill>
                <a:prstDash val="solid"/>
              </a:ln>
            </c:spPr>
          </c:dPt>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FastICA!$M$20:$M$2004</c:f>
              <c:numCache>
                <c:formatCode>0.00;[Red]\-0.00</c:formatCode>
                <c:ptCount val="1985"/>
                <c:pt idx="0">
                  <c:v>0.44370883028304831</c:v>
                </c:pt>
                <c:pt idx="1">
                  <c:v>1.5399802606775173</c:v>
                </c:pt>
                <c:pt idx="2">
                  <c:v>0.26662204829729363</c:v>
                </c:pt>
                <c:pt idx="3">
                  <c:v>1.7580212610470425</c:v>
                </c:pt>
                <c:pt idx="4">
                  <c:v>1.5862170181982875</c:v>
                </c:pt>
                <c:pt idx="5">
                  <c:v>-1.1835619486125046</c:v>
                </c:pt>
                <c:pt idx="6">
                  <c:v>0.33370739227370405</c:v>
                </c:pt>
                <c:pt idx="7">
                  <c:v>1.1780066696112415</c:v>
                </c:pt>
                <c:pt idx="8">
                  <c:v>0.18286630785656266</c:v>
                </c:pt>
                <c:pt idx="9">
                  <c:v>-0.41510849578960368</c:v>
                </c:pt>
                <c:pt idx="10">
                  <c:v>-1.0490640344550228</c:v>
                </c:pt>
                <c:pt idx="11">
                  <c:v>0.70193767706398857</c:v>
                </c:pt>
                <c:pt idx="12">
                  <c:v>1.0828192717748568</c:v>
                </c:pt>
                <c:pt idx="13">
                  <c:v>4.1648484784048992E-2</c:v>
                </c:pt>
                <c:pt idx="14">
                  <c:v>1.9336785470593489</c:v>
                </c:pt>
                <c:pt idx="15">
                  <c:v>0.92389523056187517</c:v>
                </c:pt>
                <c:pt idx="16">
                  <c:v>1.3573409956770273</c:v>
                </c:pt>
                <c:pt idx="17">
                  <c:v>-0.67675081778126089</c:v>
                </c:pt>
                <c:pt idx="18">
                  <c:v>-0.47042390840531667</c:v>
                </c:pt>
                <c:pt idx="19">
                  <c:v>1.8176167413901418</c:v>
                </c:pt>
                <c:pt idx="20">
                  <c:v>0.93103409416507521</c:v>
                </c:pt>
                <c:pt idx="21">
                  <c:v>-1.1146171487615519</c:v>
                </c:pt>
                <c:pt idx="22">
                  <c:v>-0.97455886551479087</c:v>
                </c:pt>
                <c:pt idx="23">
                  <c:v>-1.1968244746876986</c:v>
                </c:pt>
                <c:pt idx="24">
                  <c:v>-1.359701344254826</c:v>
                </c:pt>
                <c:pt idx="25">
                  <c:v>0.59745055421530635</c:v>
                </c:pt>
                <c:pt idx="26">
                  <c:v>0.27484939829003174</c:v>
                </c:pt>
                <c:pt idx="27">
                  <c:v>0.53616559347516257</c:v>
                </c:pt>
                <c:pt idx="28">
                  <c:v>-1.7000922504967559</c:v>
                </c:pt>
                <c:pt idx="29">
                  <c:v>-0.63331691374862731</c:v>
                </c:pt>
                <c:pt idx="30">
                  <c:v>0.20928369412282463</c:v>
                </c:pt>
                <c:pt idx="31">
                  <c:v>-0.19905562501387067</c:v>
                </c:pt>
                <c:pt idx="32">
                  <c:v>-0.79272072866797705</c:v>
                </c:pt>
                <c:pt idx="33">
                  <c:v>-0.19232602331294651</c:v>
                </c:pt>
                <c:pt idx="34">
                  <c:v>-0.27056568416068771</c:v>
                </c:pt>
                <c:pt idx="35">
                  <c:v>-1.3455173579577304</c:v>
                </c:pt>
                <c:pt idx="36">
                  <c:v>-0.24109495311050039</c:v>
                </c:pt>
                <c:pt idx="37">
                  <c:v>0.18661492762706722</c:v>
                </c:pt>
                <c:pt idx="38">
                  <c:v>-0.75983755521082075</c:v>
                </c:pt>
                <c:pt idx="39">
                  <c:v>2.7932259464111875E-2</c:v>
                </c:pt>
                <c:pt idx="40">
                  <c:v>0.53648259353717365</c:v>
                </c:pt>
                <c:pt idx="41">
                  <c:v>1.274815790220182</c:v>
                </c:pt>
                <c:pt idx="42">
                  <c:v>-1.6976141698257461</c:v>
                </c:pt>
                <c:pt idx="43">
                  <c:v>-5.2382497728950816E-2</c:v>
                </c:pt>
                <c:pt idx="44">
                  <c:v>0.21548877880084791</c:v>
                </c:pt>
                <c:pt idx="45">
                  <c:v>-0.75428194130488724</c:v>
                </c:pt>
                <c:pt idx="46">
                  <c:v>-0.40994042323451041</c:v>
                </c:pt>
                <c:pt idx="47">
                  <c:v>1.6715906460731786</c:v>
                </c:pt>
                <c:pt idx="48">
                  <c:v>-1.4715448497458432</c:v>
                </c:pt>
                <c:pt idx="49">
                  <c:v>-1.03618785429898</c:v>
                </c:pt>
                <c:pt idx="50">
                  <c:v>-0.55461871780949468</c:v>
                </c:pt>
                <c:pt idx="51">
                  <c:v>1.1559443432235361</c:v>
                </c:pt>
                <c:pt idx="52">
                  <c:v>-0.6831778215352744</c:v>
                </c:pt>
                <c:pt idx="53">
                  <c:v>-0.88854963646057739</c:v>
                </c:pt>
                <c:pt idx="54">
                  <c:v>1.0206875774122497</c:v>
                </c:pt>
                <c:pt idx="55">
                  <c:v>-0.80051022251286941</c:v>
                </c:pt>
                <c:pt idx="56">
                  <c:v>0.52751026587902827</c:v>
                </c:pt>
                <c:pt idx="57">
                  <c:v>-0.77719101040341088</c:v>
                </c:pt>
                <c:pt idx="58">
                  <c:v>1.7037873496482643</c:v>
                </c:pt>
                <c:pt idx="59">
                  <c:v>-0.33105024292663171</c:v>
                </c:pt>
                <c:pt idx="60">
                  <c:v>0.8518149298440425</c:v>
                </c:pt>
                <c:pt idx="61">
                  <c:v>1.3175720443110925</c:v>
                </c:pt>
                <c:pt idx="62">
                  <c:v>1.3669395130787239</c:v>
                </c:pt>
                <c:pt idx="63">
                  <c:v>-0.82344135502399884</c:v>
                </c:pt>
                <c:pt idx="64">
                  <c:v>-0.28216998317754022</c:v>
                </c:pt>
                <c:pt idx="65">
                  <c:v>-0.99951563736013627</c:v>
                </c:pt>
                <c:pt idx="66">
                  <c:v>-0.9593562247226709</c:v>
                </c:pt>
                <c:pt idx="67">
                  <c:v>0.52812537057730058</c:v>
                </c:pt>
                <c:pt idx="68">
                  <c:v>1.4978207556272896</c:v>
                </c:pt>
                <c:pt idx="69">
                  <c:v>7.7419232741477328E-2</c:v>
                </c:pt>
                <c:pt idx="70">
                  <c:v>1.5638941929876073</c:v>
                </c:pt>
                <c:pt idx="71">
                  <c:v>0.45585824733547053</c:v>
                </c:pt>
                <c:pt idx="72">
                  <c:v>-8.1923990184762346E-2</c:v>
                </c:pt>
                <c:pt idx="73">
                  <c:v>-0.96380528868408955</c:v>
                </c:pt>
                <c:pt idx="74">
                  <c:v>0.63623888368957526</c:v>
                </c:pt>
                <c:pt idx="75">
                  <c:v>0.27506660555713008</c:v>
                </c:pt>
                <c:pt idx="76">
                  <c:v>-2.3315141623225233E-2</c:v>
                </c:pt>
                <c:pt idx="77">
                  <c:v>-1.1643341777523104</c:v>
                </c:pt>
                <c:pt idx="78">
                  <c:v>-1.0002320764959109</c:v>
                </c:pt>
                <c:pt idx="79">
                  <c:v>-1.7216544751204717</c:v>
                </c:pt>
                <c:pt idx="80">
                  <c:v>-0.29958666629266661</c:v>
                </c:pt>
                <c:pt idx="81">
                  <c:v>0.74285885809597085</c:v>
                </c:pt>
                <c:pt idx="82">
                  <c:v>-1.0700099062148338</c:v>
                </c:pt>
                <c:pt idx="83">
                  <c:v>-1.1464137758472144</c:v>
                </c:pt>
                <c:pt idx="84">
                  <c:v>-1.1358126004229692</c:v>
                </c:pt>
                <c:pt idx="85">
                  <c:v>-0.66386614073217798</c:v>
                </c:pt>
                <c:pt idx="86">
                  <c:v>-0.13859541722210825</c:v>
                </c:pt>
                <c:pt idx="87">
                  <c:v>-1.30340750876513</c:v>
                </c:pt>
                <c:pt idx="88">
                  <c:v>0.34756677072685016</c:v>
                </c:pt>
                <c:pt idx="89">
                  <c:v>0.73010286003754854</c:v>
                </c:pt>
                <c:pt idx="90">
                  <c:v>0.99387038206100553</c:v>
                </c:pt>
                <c:pt idx="91">
                  <c:v>0.28930722565581835</c:v>
                </c:pt>
                <c:pt idx="92">
                  <c:v>1.220011620686225</c:v>
                </c:pt>
                <c:pt idx="93">
                  <c:v>-0.88238266520933273</c:v>
                </c:pt>
                <c:pt idx="94">
                  <c:v>1.655504466241374</c:v>
                </c:pt>
                <c:pt idx="95">
                  <c:v>9.4058454249001333E-2</c:v>
                </c:pt>
                <c:pt idx="96">
                  <c:v>0.91883294771689705</c:v>
                </c:pt>
                <c:pt idx="97">
                  <c:v>2.0290922884209694E-2</c:v>
                </c:pt>
                <c:pt idx="98">
                  <c:v>1.8996457179068456</c:v>
                </c:pt>
                <c:pt idx="99">
                  <c:v>2.2578391003168194</c:v>
                </c:pt>
                <c:pt idx="100">
                  <c:v>-0.23113793137524141</c:v>
                </c:pt>
                <c:pt idx="101">
                  <c:v>-0.62743648058563783</c:v>
                </c:pt>
                <c:pt idx="102">
                  <c:v>-0.8738556299320186</c:v>
                </c:pt>
                <c:pt idx="103">
                  <c:v>0.40898958869089941</c:v>
                </c:pt>
                <c:pt idx="104">
                  <c:v>0.59889142202385182</c:v>
                </c:pt>
                <c:pt idx="105">
                  <c:v>1.0548332416577426</c:v>
                </c:pt>
                <c:pt idx="106">
                  <c:v>-0.46296426811021202</c:v>
                </c:pt>
                <c:pt idx="107">
                  <c:v>1.1827252590923933</c:v>
                </c:pt>
                <c:pt idx="108">
                  <c:v>1.389526794568064</c:v>
                </c:pt>
                <c:pt idx="109">
                  <c:v>8.9133277200935501E-2</c:v>
                </c:pt>
                <c:pt idx="110">
                  <c:v>1.1351357035006147</c:v>
                </c:pt>
                <c:pt idx="111">
                  <c:v>1.5424659700057779</c:v>
                </c:pt>
                <c:pt idx="112">
                  <c:v>-1.0686711674929752</c:v>
                </c:pt>
                <c:pt idx="113">
                  <c:v>-0.73835897559891639</c:v>
                </c:pt>
                <c:pt idx="114">
                  <c:v>-1.367323146381622</c:v>
                </c:pt>
                <c:pt idx="115">
                  <c:v>-1.3983291163928553</c:v>
                </c:pt>
                <c:pt idx="116">
                  <c:v>7.653314547056006E-2</c:v>
                </c:pt>
                <c:pt idx="117">
                  <c:v>0.15042626209721222</c:v>
                </c:pt>
                <c:pt idx="118">
                  <c:v>-0.59802940190264364</c:v>
                </c:pt>
                <c:pt idx="119">
                  <c:v>0.37887159833775219</c:v>
                </c:pt>
                <c:pt idx="120">
                  <c:v>-0.9612116273204182</c:v>
                </c:pt>
                <c:pt idx="121">
                  <c:v>-1.409379241230784</c:v>
                </c:pt>
                <c:pt idx="122">
                  <c:v>-1.3515335114245206</c:v>
                </c:pt>
                <c:pt idx="123">
                  <c:v>0.21625765683220494</c:v>
                </c:pt>
                <c:pt idx="124">
                  <c:v>0.63291434847927119</c:v>
                </c:pt>
                <c:pt idx="125">
                  <c:v>0.65407187115067489</c:v>
                </c:pt>
                <c:pt idx="126">
                  <c:v>-1.1117675152528479</c:v>
                </c:pt>
                <c:pt idx="127">
                  <c:v>0.41372736986451181</c:v>
                </c:pt>
                <c:pt idx="128">
                  <c:v>0.30285024409030165</c:v>
                </c:pt>
                <c:pt idx="129">
                  <c:v>-0.611629709606892</c:v>
                </c:pt>
                <c:pt idx="130">
                  <c:v>0.26923079003405431</c:v>
                </c:pt>
                <c:pt idx="131">
                  <c:v>-0.49814360057652862</c:v>
                </c:pt>
                <c:pt idx="132">
                  <c:v>-0.47663234981481445</c:v>
                </c:pt>
                <c:pt idx="133">
                  <c:v>-1.5026620524495558</c:v>
                </c:pt>
                <c:pt idx="134">
                  <c:v>1.6930744139408771</c:v>
                </c:pt>
                <c:pt idx="135">
                  <c:v>-0.26681592894745371</c:v>
                </c:pt>
                <c:pt idx="136">
                  <c:v>1.3101145440375996</c:v>
                </c:pt>
                <c:pt idx="137">
                  <c:v>4.7006100023300634E-2</c:v>
                </c:pt>
                <c:pt idx="138">
                  <c:v>-1.1820635136955355</c:v>
                </c:pt>
                <c:pt idx="139">
                  <c:v>1.6886938305076229</c:v>
                </c:pt>
                <c:pt idx="140">
                  <c:v>-0.5978443881110358</c:v>
                </c:pt>
                <c:pt idx="141">
                  <c:v>-1.1419942501489628</c:v>
                </c:pt>
                <c:pt idx="142">
                  <c:v>-0.16897634356949615</c:v>
                </c:pt>
                <c:pt idx="143">
                  <c:v>0.34006827096413828</c:v>
                </c:pt>
                <c:pt idx="144">
                  <c:v>-1.0559276968780966</c:v>
                </c:pt>
                <c:pt idx="145">
                  <c:v>0.676976175943102</c:v>
                </c:pt>
                <c:pt idx="146">
                  <c:v>-0.87588299916721846</c:v>
                </c:pt>
                <c:pt idx="147">
                  <c:v>-0.65669952833178979</c:v>
                </c:pt>
                <c:pt idx="148">
                  <c:v>1.6688130465710271</c:v>
                </c:pt>
                <c:pt idx="149">
                  <c:v>1.8131048414440334</c:v>
                </c:pt>
                <c:pt idx="150">
                  <c:v>-0.30821410417109774</c:v>
                </c:pt>
                <c:pt idx="151">
                  <c:v>0.30619285102819882</c:v>
                </c:pt>
                <c:pt idx="152">
                  <c:v>-0.41565799487702582</c:v>
                </c:pt>
                <c:pt idx="153">
                  <c:v>-0.70707343548796286</c:v>
                </c:pt>
                <c:pt idx="154">
                  <c:v>0.22906898355992358</c:v>
                </c:pt>
                <c:pt idx="155">
                  <c:v>-0.37749110751246284</c:v>
                </c:pt>
                <c:pt idx="156">
                  <c:v>0.23656635579380184</c:v>
                </c:pt>
                <c:pt idx="157">
                  <c:v>-0.19292687156446406</c:v>
                </c:pt>
                <c:pt idx="158">
                  <c:v>-1.2973750307935958</c:v>
                </c:pt>
                <c:pt idx="159">
                  <c:v>-0.69435527839531153</c:v>
                </c:pt>
                <c:pt idx="160">
                  <c:v>-0.54611772837047245</c:v>
                </c:pt>
                <c:pt idx="161">
                  <c:v>0.97598712526385012</c:v>
                </c:pt>
                <c:pt idx="162">
                  <c:v>-1.4624730955964838</c:v>
                </c:pt>
                <c:pt idx="163">
                  <c:v>1.4184739014523915</c:v>
                </c:pt>
                <c:pt idx="164">
                  <c:v>-1.0117539307011616</c:v>
                </c:pt>
                <c:pt idx="165">
                  <c:v>-1.7544501010873463</c:v>
                </c:pt>
                <c:pt idx="166">
                  <c:v>0.24317684412950311</c:v>
                </c:pt>
                <c:pt idx="167">
                  <c:v>-2.7369118038017559E-3</c:v>
                </c:pt>
                <c:pt idx="168">
                  <c:v>1.1389445636577906</c:v>
                </c:pt>
                <c:pt idx="169">
                  <c:v>0.4010930425858617</c:v>
                </c:pt>
                <c:pt idx="170">
                  <c:v>0.45226962962172634</c:v>
                </c:pt>
                <c:pt idx="171">
                  <c:v>0.21111886101240479</c:v>
                </c:pt>
                <c:pt idx="172">
                  <c:v>0.97596455353460887</c:v>
                </c:pt>
                <c:pt idx="173">
                  <c:v>0.61752138320785144</c:v>
                </c:pt>
                <c:pt idx="174">
                  <c:v>0.76324090982417836</c:v>
                </c:pt>
                <c:pt idx="175">
                  <c:v>0.65865564018777389</c:v>
                </c:pt>
                <c:pt idx="176">
                  <c:v>-1.3689136528298607</c:v>
                </c:pt>
                <c:pt idx="177">
                  <c:v>-1.7077439956656189</c:v>
                </c:pt>
                <c:pt idx="178">
                  <c:v>-0.5652576489129757</c:v>
                </c:pt>
                <c:pt idx="179">
                  <c:v>1.2659058242007883</c:v>
                </c:pt>
                <c:pt idx="180">
                  <c:v>1.5008150276431578</c:v>
                </c:pt>
                <c:pt idx="181">
                  <c:v>-0.51266068844052004</c:v>
                </c:pt>
                <c:pt idx="182">
                  <c:v>1.5360972187321371</c:v>
                </c:pt>
                <c:pt idx="183">
                  <c:v>-1.0528948451479057</c:v>
                </c:pt>
                <c:pt idx="184">
                  <c:v>0.88583160414131679</c:v>
                </c:pt>
                <c:pt idx="185">
                  <c:v>-1.6014151941546504</c:v>
                </c:pt>
                <c:pt idx="186">
                  <c:v>-1.0893561342747449</c:v>
                </c:pt>
                <c:pt idx="187">
                  <c:v>0.15512878110667938</c:v>
                </c:pt>
                <c:pt idx="188">
                  <c:v>1.3895836469208935</c:v>
                </c:pt>
                <c:pt idx="189">
                  <c:v>0.89683366904875694</c:v>
                </c:pt>
                <c:pt idx="190">
                  <c:v>2.0293272475171387</c:v>
                </c:pt>
                <c:pt idx="191">
                  <c:v>1.889779650363453</c:v>
                </c:pt>
                <c:pt idx="192">
                  <c:v>0.15013370344700402</c:v>
                </c:pt>
                <c:pt idx="193">
                  <c:v>0.87239337535969441</c:v>
                </c:pt>
                <c:pt idx="194">
                  <c:v>-1.1053149013817174</c:v>
                </c:pt>
                <c:pt idx="195">
                  <c:v>1.7492005354863518</c:v>
                </c:pt>
                <c:pt idx="196">
                  <c:v>-1.0027345728244348</c:v>
                </c:pt>
                <c:pt idx="197">
                  <c:v>0.6083621464780955</c:v>
                </c:pt>
                <c:pt idx="198">
                  <c:v>1.563614679436961</c:v>
                </c:pt>
                <c:pt idx="199">
                  <c:v>-0.22085680582366474</c:v>
                </c:pt>
                <c:pt idx="200">
                  <c:v>1.0888537807381986</c:v>
                </c:pt>
                <c:pt idx="201">
                  <c:v>0.98909417582825876</c:v>
                </c:pt>
                <c:pt idx="202">
                  <c:v>0.6673158764095718</c:v>
                </c:pt>
                <c:pt idx="203">
                  <c:v>1.1271432885411952</c:v>
                </c:pt>
                <c:pt idx="204">
                  <c:v>0.20724798041727888</c:v>
                </c:pt>
                <c:pt idx="205">
                  <c:v>0.78897283246075678</c:v>
                </c:pt>
                <c:pt idx="206">
                  <c:v>0.70816594486344975</c:v>
                </c:pt>
                <c:pt idx="207">
                  <c:v>-0.2097005517812166</c:v>
                </c:pt>
                <c:pt idx="208">
                  <c:v>0.27207905056079223</c:v>
                </c:pt>
                <c:pt idx="209">
                  <c:v>-1.3713252364548165</c:v>
                </c:pt>
                <c:pt idx="210">
                  <c:v>-1.0041840697922155</c:v>
                </c:pt>
                <c:pt idx="211">
                  <c:v>-0.94490740545078933</c:v>
                </c:pt>
                <c:pt idx="212">
                  <c:v>-1.4413520879653465</c:v>
                </c:pt>
                <c:pt idx="213">
                  <c:v>0.22630348044780063</c:v>
                </c:pt>
                <c:pt idx="214">
                  <c:v>-1.4655535651525273</c:v>
                </c:pt>
                <c:pt idx="215">
                  <c:v>-0.16057526864871485</c:v>
                </c:pt>
                <c:pt idx="216">
                  <c:v>1.0837756233751512</c:v>
                </c:pt>
                <c:pt idx="217">
                  <c:v>-1.0927422779939728</c:v>
                </c:pt>
                <c:pt idx="218">
                  <c:v>0.30569598003626552</c:v>
                </c:pt>
                <c:pt idx="219">
                  <c:v>-0.48070580207226526</c:v>
                </c:pt>
                <c:pt idx="220">
                  <c:v>0.15936798219662104</c:v>
                </c:pt>
                <c:pt idx="221">
                  <c:v>-0.24350415900283978</c:v>
                </c:pt>
                <c:pt idx="222">
                  <c:v>-0.62542533943333978</c:v>
                </c:pt>
                <c:pt idx="223">
                  <c:v>-0.16432006064841842</c:v>
                </c:pt>
                <c:pt idx="224">
                  <c:v>-0.14443092991853848</c:v>
                </c:pt>
                <c:pt idx="225">
                  <c:v>-1.7214143613137489</c:v>
                </c:pt>
                <c:pt idx="226">
                  <c:v>-0.34983927435609935</c:v>
                </c:pt>
                <c:pt idx="227">
                  <c:v>-0.13315914823374983</c:v>
                </c:pt>
                <c:pt idx="228">
                  <c:v>-0.4715705234094465</c:v>
                </c:pt>
                <c:pt idx="229">
                  <c:v>-1.3124562579793633</c:v>
                </c:pt>
                <c:pt idx="230">
                  <c:v>0.33533826599348932</c:v>
                </c:pt>
                <c:pt idx="231">
                  <c:v>-6.3269540508419292E-2</c:v>
                </c:pt>
                <c:pt idx="232">
                  <c:v>1.7202859555148184</c:v>
                </c:pt>
                <c:pt idx="233">
                  <c:v>1.881931194909805</c:v>
                </c:pt>
                <c:pt idx="234">
                  <c:v>-0.78939515136682359</c:v>
                </c:pt>
                <c:pt idx="235">
                  <c:v>0.38916391174231835</c:v>
                </c:pt>
                <c:pt idx="236">
                  <c:v>0.55145421432705677</c:v>
                </c:pt>
                <c:pt idx="237">
                  <c:v>1.3029393001650174</c:v>
                </c:pt>
                <c:pt idx="238">
                  <c:v>-1.2287228022903229</c:v>
                </c:pt>
                <c:pt idx="239">
                  <c:v>0.36127377357519375</c:v>
                </c:pt>
                <c:pt idx="240">
                  <c:v>0.7909557112568103</c:v>
                </c:pt>
                <c:pt idx="241">
                  <c:v>1.6417709329482926</c:v>
                </c:pt>
                <c:pt idx="242">
                  <c:v>-0.17765508254889761</c:v>
                </c:pt>
                <c:pt idx="243">
                  <c:v>-1.0000493941737514</c:v>
                </c:pt>
                <c:pt idx="244">
                  <c:v>-0.73199872716049152</c:v>
                </c:pt>
                <c:pt idx="245">
                  <c:v>-0.98278020771100438</c:v>
                </c:pt>
                <c:pt idx="246">
                  <c:v>0.36414345402560849</c:v>
                </c:pt>
                <c:pt idx="247">
                  <c:v>-0.54795596335024188</c:v>
                </c:pt>
                <c:pt idx="248">
                  <c:v>5.7331756225724007E-2</c:v>
                </c:pt>
                <c:pt idx="249">
                  <c:v>-0.98303275305754734</c:v>
                </c:pt>
                <c:pt idx="250">
                  <c:v>1.3203985765549844</c:v>
                </c:pt>
                <c:pt idx="251">
                  <c:v>-0.25593397674344159</c:v>
                </c:pt>
                <c:pt idx="252">
                  <c:v>-1.1027982473830316</c:v>
                </c:pt>
                <c:pt idx="253">
                  <c:v>1.0078754942472967</c:v>
                </c:pt>
                <c:pt idx="254">
                  <c:v>0.64782812781570276</c:v>
                </c:pt>
                <c:pt idx="255">
                  <c:v>1.1615762311741473</c:v>
                </c:pt>
                <c:pt idx="256">
                  <c:v>-0.55251495569961495</c:v>
                </c:pt>
                <c:pt idx="257">
                  <c:v>-1.1836453526768045</c:v>
                </c:pt>
                <c:pt idx="258">
                  <c:v>1.0782760473411925</c:v>
                </c:pt>
                <c:pt idx="259">
                  <c:v>1.0413311829162035</c:v>
                </c:pt>
                <c:pt idx="260">
                  <c:v>-0.86640229025021398</c:v>
                </c:pt>
                <c:pt idx="261">
                  <c:v>-1.2702206390370199</c:v>
                </c:pt>
                <c:pt idx="262">
                  <c:v>-2.113288877333432</c:v>
                </c:pt>
                <c:pt idx="263">
                  <c:v>-1.924456068151098</c:v>
                </c:pt>
                <c:pt idx="264">
                  <c:v>-1.5242385397447267</c:v>
                </c:pt>
                <c:pt idx="265">
                  <c:v>-5.2325821042296883E-2</c:v>
                </c:pt>
                <c:pt idx="266">
                  <c:v>-0.77768165731925865</c:v>
                </c:pt>
                <c:pt idx="267">
                  <c:v>1.1053970651029927</c:v>
                </c:pt>
                <c:pt idx="268">
                  <c:v>-1.2190908876062256</c:v>
                </c:pt>
                <c:pt idx="269">
                  <c:v>-1.3763538600329235</c:v>
                </c:pt>
                <c:pt idx="270">
                  <c:v>1.145668227519566</c:v>
                </c:pt>
                <c:pt idx="271">
                  <c:v>-1.4459662003086473</c:v>
                </c:pt>
                <c:pt idx="272">
                  <c:v>-0.96076611340243523</c:v>
                </c:pt>
                <c:pt idx="273">
                  <c:v>-1.4031111578189046</c:v>
                </c:pt>
                <c:pt idx="274">
                  <c:v>-0.82789469919907643</c:v>
                </c:pt>
                <c:pt idx="275">
                  <c:v>-1.4861834689229014</c:v>
                </c:pt>
                <c:pt idx="276">
                  <c:v>-0.54521210774982465</c:v>
                </c:pt>
                <c:pt idx="277">
                  <c:v>-0.47810437835879827</c:v>
                </c:pt>
                <c:pt idx="278">
                  <c:v>0.99321110154508041</c:v>
                </c:pt>
                <c:pt idx="279">
                  <c:v>0.72986029849238565</c:v>
                </c:pt>
                <c:pt idx="280">
                  <c:v>1.0868343102039058</c:v>
                </c:pt>
                <c:pt idx="281">
                  <c:v>0.32589218018159893</c:v>
                </c:pt>
                <c:pt idx="282">
                  <c:v>-0.82927129757956652</c:v>
                </c:pt>
                <c:pt idx="283">
                  <c:v>2.1025638088141618</c:v>
                </c:pt>
                <c:pt idx="284">
                  <c:v>-0.41883685394584225</c:v>
                </c:pt>
              </c:numCache>
            </c:numRef>
          </c:yVal>
          <c:smooth val="0"/>
        </c:ser>
        <c:dLbls>
          <c:showLegendKey val="0"/>
          <c:showVal val="0"/>
          <c:showCatName val="0"/>
          <c:showSerName val="0"/>
          <c:showPercent val="0"/>
          <c:showBubbleSize val="0"/>
        </c:dLbls>
        <c:axId val="-961045016"/>
        <c:axId val="-961044624"/>
      </c:scatterChart>
      <c:valAx>
        <c:axId val="-961045016"/>
        <c:scaling>
          <c:orientation val="minMax"/>
        </c:scaling>
        <c:delete val="0"/>
        <c:axPos val="b"/>
        <c:numFmt formatCode="_-* #,##0_-;\-* #,##0_-;_-* &quot;-&quot;??_-;_-@_-" sourceLinked="1"/>
        <c:majorTickMark val="none"/>
        <c:minorTickMark val="none"/>
        <c:tickLblPos val="none"/>
        <c:crossAx val="-961044624"/>
        <c:crosses val="autoZero"/>
        <c:crossBetween val="midCat"/>
      </c:valAx>
      <c:valAx>
        <c:axId val="-961044624"/>
        <c:scaling>
          <c:orientation val="minMax"/>
        </c:scaling>
        <c:delete val="0"/>
        <c:axPos val="l"/>
        <c:numFmt formatCode="0.00;[Red]\-0.00" sourceLinked="1"/>
        <c:majorTickMark val="none"/>
        <c:minorTickMark val="none"/>
        <c:tickLblPos val="none"/>
        <c:crossAx val="-961045016"/>
        <c:crossesAt val="0"/>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C00000"/>
              </a:solidFill>
              <a:prstDash val="solid"/>
            </a:ln>
          </c:spPr>
          <c:marker>
            <c:symbol val="none"/>
          </c:marker>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FastICA!$N$20:$N$2004</c:f>
              <c:numCache>
                <c:formatCode>0.00;[Red]\-0.00</c:formatCode>
                <c:ptCount val="1985"/>
                <c:pt idx="0">
                  <c:v>-0.38644069831999905</c:v>
                </c:pt>
                <c:pt idx="1">
                  <c:v>-0.56455379914379922</c:v>
                </c:pt>
                <c:pt idx="2">
                  <c:v>-0.22415705505764294</c:v>
                </c:pt>
                <c:pt idx="3">
                  <c:v>-0.49964355349152056</c:v>
                </c:pt>
                <c:pt idx="4">
                  <c:v>-0.41624986398222563</c:v>
                </c:pt>
                <c:pt idx="5">
                  <c:v>0.23048807144201156</c:v>
                </c:pt>
                <c:pt idx="6">
                  <c:v>-7.9496305077376969E-2</c:v>
                </c:pt>
                <c:pt idx="7">
                  <c:v>-0.25355420826499664</c:v>
                </c:pt>
                <c:pt idx="8">
                  <c:v>-3.5497778570297886E-2</c:v>
                </c:pt>
                <c:pt idx="9">
                  <c:v>8.0541919067151913E-2</c:v>
                </c:pt>
                <c:pt idx="10">
                  <c:v>0.18953484778618507</c:v>
                </c:pt>
                <c:pt idx="11">
                  <c:v>-0.24275825024756692</c:v>
                </c:pt>
                <c:pt idx="12">
                  <c:v>-0.38812870808185551</c:v>
                </c:pt>
                <c:pt idx="13">
                  <c:v>-0.234838105512644</c:v>
                </c:pt>
                <c:pt idx="14">
                  <c:v>-0.74290461671847963</c:v>
                </c:pt>
                <c:pt idx="15">
                  <c:v>-0.62454281086686048</c:v>
                </c:pt>
                <c:pt idx="16">
                  <c:v>-0.8369971049325613</c:v>
                </c:pt>
                <c:pt idx="17">
                  <c:v>-0.51640238908949854</c:v>
                </c:pt>
                <c:pt idx="18">
                  <c:v>1.779568525455598</c:v>
                </c:pt>
                <c:pt idx="19">
                  <c:v>1.12927827400064</c:v>
                </c:pt>
                <c:pt idx="20">
                  <c:v>1.1730768817066828</c:v>
                </c:pt>
                <c:pt idx="21">
                  <c:v>1.4683875995027105</c:v>
                </c:pt>
                <c:pt idx="22">
                  <c:v>1.2795410323028138</c:v>
                </c:pt>
                <c:pt idx="23">
                  <c:v>1.1706075424162021</c:v>
                </c:pt>
                <c:pt idx="24">
                  <c:v>1.0506591585919651</c:v>
                </c:pt>
                <c:pt idx="25">
                  <c:v>0.46725215451521956</c:v>
                </c:pt>
                <c:pt idx="26">
                  <c:v>0.39275727516398995</c:v>
                </c:pt>
                <c:pt idx="27">
                  <c:v>0.19742633279638655</c:v>
                </c:pt>
                <c:pt idx="28">
                  <c:v>0.56261018549891717</c:v>
                </c:pt>
                <c:pt idx="29">
                  <c:v>0.21047060961339611</c:v>
                </c:pt>
                <c:pt idx="30">
                  <c:v>-7.9723859345925796E-2</c:v>
                </c:pt>
                <c:pt idx="31">
                  <c:v>-8.0427759164914486E-2</c:v>
                </c:pt>
                <c:pt idx="32">
                  <c:v>-2.5837675713549536E-2</c:v>
                </c:pt>
                <c:pt idx="33">
                  <c:v>-0.2196232906743476</c:v>
                </c:pt>
                <c:pt idx="34">
                  <c:v>-0.24846436615892847</c:v>
                </c:pt>
                <c:pt idx="35">
                  <c:v>-4.2206644863604398E-2</c:v>
                </c:pt>
                <c:pt idx="36">
                  <c:v>-1.9049659293790113</c:v>
                </c:pt>
                <c:pt idx="37">
                  <c:v>-1.124878852580693</c:v>
                </c:pt>
                <c:pt idx="38">
                  <c:v>-0.90397388731346018</c:v>
                </c:pt>
                <c:pt idx="39">
                  <c:v>-1.0530620235964934</c:v>
                </c:pt>
                <c:pt idx="40">
                  <c:v>-1.1293826232591271</c:v>
                </c:pt>
                <c:pt idx="41">
                  <c:v>-1.2467261335113482</c:v>
                </c:pt>
                <c:pt idx="42">
                  <c:v>-0.53768378010306817</c:v>
                </c:pt>
                <c:pt idx="43">
                  <c:v>-0.84100251811334559</c:v>
                </c:pt>
                <c:pt idx="44">
                  <c:v>-0.83640615117329431</c:v>
                </c:pt>
                <c:pt idx="45">
                  <c:v>-0.55675544654839371</c:v>
                </c:pt>
                <c:pt idx="46">
                  <c:v>-0.56694141867807413</c:v>
                </c:pt>
                <c:pt idx="47">
                  <c:v>-0.96236044755515027</c:v>
                </c:pt>
                <c:pt idx="48">
                  <c:v>-0.2095712012461477</c:v>
                </c:pt>
                <c:pt idx="49">
                  <c:v>-0.25214017720080095</c:v>
                </c:pt>
                <c:pt idx="50">
                  <c:v>-0.31285257197098859</c:v>
                </c:pt>
                <c:pt idx="51">
                  <c:v>-0.65428551445932004</c:v>
                </c:pt>
                <c:pt idx="52">
                  <c:v>-0.22399418878021082</c:v>
                </c:pt>
                <c:pt idx="53">
                  <c:v>-0.16653976582964108</c:v>
                </c:pt>
                <c:pt idx="54">
                  <c:v>-0.58906419377062957</c:v>
                </c:pt>
                <c:pt idx="55">
                  <c:v>1.4000892506036462</c:v>
                </c:pt>
                <c:pt idx="56">
                  <c:v>1.9522048509797563</c:v>
                </c:pt>
                <c:pt idx="57">
                  <c:v>2.1938684922597189</c:v>
                </c:pt>
                <c:pt idx="58">
                  <c:v>1.5853069540545204</c:v>
                </c:pt>
                <c:pt idx="59">
                  <c:v>1.9577577442889482</c:v>
                </c:pt>
                <c:pt idx="60">
                  <c:v>1.6061025264824713</c:v>
                </c:pt>
                <c:pt idx="61">
                  <c:v>1.3990235347342226</c:v>
                </c:pt>
                <c:pt idx="62">
                  <c:v>1.2712804044435653</c:v>
                </c:pt>
                <c:pt idx="63">
                  <c:v>1.6263457681470648</c:v>
                </c:pt>
                <c:pt idx="64">
                  <c:v>1.3692687468019304</c:v>
                </c:pt>
                <c:pt idx="65">
                  <c:v>1.3818375369138614</c:v>
                </c:pt>
                <c:pt idx="66">
                  <c:v>1.2212366793108709</c:v>
                </c:pt>
                <c:pt idx="67">
                  <c:v>0.73729015361196137</c:v>
                </c:pt>
                <c:pt idx="68">
                  <c:v>0.36546130109928932</c:v>
                </c:pt>
                <c:pt idx="69">
                  <c:v>0.52078509566871301</c:v>
                </c:pt>
                <c:pt idx="70">
                  <c:v>3.7060590395634918E-2</c:v>
                </c:pt>
                <c:pt idx="71">
                  <c:v>0.12970227726021649</c:v>
                </c:pt>
                <c:pt idx="72">
                  <c:v>0.1026670956259049</c:v>
                </c:pt>
                <c:pt idx="73">
                  <c:v>-1.4438469465446766</c:v>
                </c:pt>
                <c:pt idx="74">
                  <c:v>-1.9247864272552337</c:v>
                </c:pt>
                <c:pt idx="75">
                  <c:v>-1.0861318812925322</c:v>
                </c:pt>
                <c:pt idx="76">
                  <c:v>-1.1246746842702504</c:v>
                </c:pt>
                <c:pt idx="77">
                  <c:v>-0.9637809304570818</c:v>
                </c:pt>
                <c:pt idx="78">
                  <c:v>-1.0763217221657395</c:v>
                </c:pt>
                <c:pt idx="79">
                  <c:v>-0.97857129814516419</c:v>
                </c:pt>
                <c:pt idx="80">
                  <c:v>-1.3383157154358962</c:v>
                </c:pt>
                <c:pt idx="81">
                  <c:v>-1.5990648063922936</c:v>
                </c:pt>
                <c:pt idx="82">
                  <c:v>-1.2150717194332685</c:v>
                </c:pt>
                <c:pt idx="83">
                  <c:v>-1.1996490708982908</c:v>
                </c:pt>
                <c:pt idx="84">
                  <c:v>-1.1898290066981903</c:v>
                </c:pt>
                <c:pt idx="85">
                  <c:v>-1.2692600855466667</c:v>
                </c:pt>
                <c:pt idx="86">
                  <c:v>-1.3492684844456819</c:v>
                </c:pt>
                <c:pt idx="87">
                  <c:v>-1.0468599448378733</c:v>
                </c:pt>
                <c:pt idx="88">
                  <c:v>-1.3575418441620526</c:v>
                </c:pt>
                <c:pt idx="89">
                  <c:v>-1.3823642096133459</c:v>
                </c:pt>
                <c:pt idx="90">
                  <c:v>-1.3768627308161949</c:v>
                </c:pt>
                <c:pt idx="91">
                  <c:v>-1.1557054156294984</c:v>
                </c:pt>
                <c:pt idx="92">
                  <c:v>0.30810549470616799</c:v>
                </c:pt>
                <c:pt idx="93">
                  <c:v>0.83548056629680945</c:v>
                </c:pt>
                <c:pt idx="94">
                  <c:v>1.2111306557930013</c:v>
                </c:pt>
                <c:pt idx="95">
                  <c:v>1.6089705969739199</c:v>
                </c:pt>
                <c:pt idx="96">
                  <c:v>1.4725618520585921</c:v>
                </c:pt>
                <c:pt idx="97">
                  <c:v>1.7065853473250501</c:v>
                </c:pt>
                <c:pt idx="98">
                  <c:v>1.3167404827291387</c:v>
                </c:pt>
                <c:pt idx="99">
                  <c:v>1.2498966462274539</c:v>
                </c:pt>
                <c:pt idx="100">
                  <c:v>1.797429237433068</c:v>
                </c:pt>
                <c:pt idx="101">
                  <c:v>1.8689878217623399</c:v>
                </c:pt>
                <c:pt idx="102">
                  <c:v>1.8925068800320766</c:v>
                </c:pt>
                <c:pt idx="103">
                  <c:v>1.5634689820947862</c:v>
                </c:pt>
                <c:pt idx="104">
                  <c:v>1.4602204509552705</c:v>
                </c:pt>
                <c:pt idx="105">
                  <c:v>1.2833123611861943</c:v>
                </c:pt>
                <c:pt idx="106">
                  <c:v>1.5273072516448303</c:v>
                </c:pt>
                <c:pt idx="107">
                  <c:v>1.0599858853358344</c:v>
                </c:pt>
                <c:pt idx="108">
                  <c:v>0.89751956673825872</c:v>
                </c:pt>
                <c:pt idx="109">
                  <c:v>1.0562919741803991</c:v>
                </c:pt>
                <c:pt idx="110">
                  <c:v>-0.91543035365421521</c:v>
                </c:pt>
                <c:pt idx="111">
                  <c:v>-1.1509167309840447</c:v>
                </c:pt>
                <c:pt idx="112">
                  <c:v>-0.72675552728174408</c:v>
                </c:pt>
                <c:pt idx="113">
                  <c:v>-7.9629966032807142E-2</c:v>
                </c:pt>
                <c:pt idx="114">
                  <c:v>-9.8863233888570989E-2</c:v>
                </c:pt>
                <c:pt idx="115">
                  <c:v>-0.24998037947938578</c:v>
                </c:pt>
                <c:pt idx="116">
                  <c:v>-0.73114362262460419</c:v>
                </c:pt>
                <c:pt idx="117">
                  <c:v>-0.89918468539029495</c:v>
                </c:pt>
                <c:pt idx="118">
                  <c:v>-0.87975436427873543</c:v>
                </c:pt>
                <c:pt idx="119">
                  <c:v>-1.232912557476264</c:v>
                </c:pt>
                <c:pt idx="120">
                  <c:v>-1.0653863063225706</c:v>
                </c:pt>
                <c:pt idx="121">
                  <c:v>-1.0833945823572813</c:v>
                </c:pt>
                <c:pt idx="122">
                  <c:v>-1.200505855439024</c:v>
                </c:pt>
                <c:pt idx="123">
                  <c:v>-1.6370592030148203</c:v>
                </c:pt>
                <c:pt idx="124">
                  <c:v>-1.8053026820978397</c:v>
                </c:pt>
                <c:pt idx="125">
                  <c:v>-1.8713334712496037</c:v>
                </c:pt>
                <c:pt idx="126">
                  <c:v>-1.5279625834502071</c:v>
                </c:pt>
                <c:pt idx="127">
                  <c:v>-1.8952516010237972</c:v>
                </c:pt>
                <c:pt idx="128">
                  <c:v>-1.8866447147611403</c:v>
                </c:pt>
                <c:pt idx="129">
                  <c:v>-8.3055173993461073E-2</c:v>
                </c:pt>
                <c:pt idx="130">
                  <c:v>-0.26517691135190602</c:v>
                </c:pt>
                <c:pt idx="131">
                  <c:v>-7.1267078938075087E-2</c:v>
                </c:pt>
                <c:pt idx="132">
                  <c:v>0.83568246318127881</c:v>
                </c:pt>
                <c:pt idx="133">
                  <c:v>1.1074815729210084</c:v>
                </c:pt>
                <c:pt idx="134">
                  <c:v>0.45609153191769647</c:v>
                </c:pt>
                <c:pt idx="135">
                  <c:v>0.94790775556663642</c:v>
                </c:pt>
                <c:pt idx="136">
                  <c:v>0.66378192956659787</c:v>
                </c:pt>
                <c:pt idx="137">
                  <c:v>1.0081303278850109</c:v>
                </c:pt>
                <c:pt idx="138">
                  <c:v>1.3449712232924529</c:v>
                </c:pt>
                <c:pt idx="139">
                  <c:v>0.77548280058598418</c:v>
                </c:pt>
                <c:pt idx="140">
                  <c:v>1.3393435056880627</c:v>
                </c:pt>
                <c:pt idx="141">
                  <c:v>1.5128116414688138</c:v>
                </c:pt>
                <c:pt idx="142">
                  <c:v>1.3437067713985706</c:v>
                </c:pt>
                <c:pt idx="143">
                  <c:v>1.267277154711429</c:v>
                </c:pt>
                <c:pt idx="144">
                  <c:v>1.5998338877385003</c:v>
                </c:pt>
                <c:pt idx="145">
                  <c:v>1.2297880046647083</c:v>
                </c:pt>
                <c:pt idx="146">
                  <c:v>1.5708532327942062</c:v>
                </c:pt>
                <c:pt idx="147">
                  <c:v>-9.6660392093331826E-2</c:v>
                </c:pt>
                <c:pt idx="148">
                  <c:v>-0.64039892578597102</c:v>
                </c:pt>
                <c:pt idx="149">
                  <c:v>-0.71832087558687263</c:v>
                </c:pt>
                <c:pt idx="150">
                  <c:v>-0.31181344345632039</c:v>
                </c:pt>
                <c:pt idx="151">
                  <c:v>0.35217812284376465</c:v>
                </c:pt>
                <c:pt idx="152">
                  <c:v>0.42062139052164299</c:v>
                </c:pt>
                <c:pt idx="153">
                  <c:v>0.38054211973951746</c:v>
                </c:pt>
                <c:pt idx="154">
                  <c:v>5.7214550653009427E-2</c:v>
                </c:pt>
                <c:pt idx="155">
                  <c:v>6.2957126505099381E-2</c:v>
                </c:pt>
                <c:pt idx="156">
                  <c:v>-0.21017337813454112</c:v>
                </c:pt>
                <c:pt idx="157">
                  <c:v>-0.26109246094760508</c:v>
                </c:pt>
                <c:pt idx="158">
                  <c:v>-0.16924208555820508</c:v>
                </c:pt>
                <c:pt idx="159">
                  <c:v>-0.45811434452731709</c:v>
                </c:pt>
                <c:pt idx="160">
                  <c:v>-0.64876490641836737</c:v>
                </c:pt>
                <c:pt idx="161">
                  <c:v>-1.1424315441147985</c:v>
                </c:pt>
                <c:pt idx="162">
                  <c:v>-0.76048404944673753</c:v>
                </c:pt>
                <c:pt idx="163">
                  <c:v>-1.5476405458391849</c:v>
                </c:pt>
                <c:pt idx="164">
                  <c:v>-1.1572835701272965</c:v>
                </c:pt>
                <c:pt idx="165">
                  <c:v>-1.1311725389679053</c:v>
                </c:pt>
                <c:pt idx="166">
                  <c:v>-9.6478360364778248E-2</c:v>
                </c:pt>
                <c:pt idx="167">
                  <c:v>-0.15909514422240192</c:v>
                </c:pt>
                <c:pt idx="168">
                  <c:v>-0.51525399752039813</c:v>
                </c:pt>
                <c:pt idx="169">
                  <c:v>-0.44328166863951096</c:v>
                </c:pt>
                <c:pt idx="170">
                  <c:v>0.34493430818909954</c:v>
                </c:pt>
                <c:pt idx="171">
                  <c:v>0.33675745359584613</c:v>
                </c:pt>
                <c:pt idx="172">
                  <c:v>0.12196798653372626</c:v>
                </c:pt>
                <c:pt idx="173">
                  <c:v>0.17019472883104811</c:v>
                </c:pt>
                <c:pt idx="174">
                  <c:v>0.12220742257751216</c:v>
                </c:pt>
                <c:pt idx="175">
                  <c:v>0.14384567666441306</c:v>
                </c:pt>
                <c:pt idx="176">
                  <c:v>0.60319854184688859</c:v>
                </c:pt>
                <c:pt idx="177">
                  <c:v>0.70258997694147507</c:v>
                </c:pt>
                <c:pt idx="178">
                  <c:v>0.48645034063010456</c:v>
                </c:pt>
                <c:pt idx="179">
                  <c:v>0.12807544327422704</c:v>
                </c:pt>
                <c:pt idx="180">
                  <c:v>0.12971663461701033</c:v>
                </c:pt>
                <c:pt idx="181">
                  <c:v>0.63335148839388289</c:v>
                </c:pt>
                <c:pt idx="182">
                  <c:v>0.24516081043235693</c:v>
                </c:pt>
                <c:pt idx="183">
                  <c:v>0.88194214635021551</c:v>
                </c:pt>
                <c:pt idx="184">
                  <c:v>-1.0832199421340405</c:v>
                </c:pt>
                <c:pt idx="185">
                  <c:v>-0.47096294798433119</c:v>
                </c:pt>
                <c:pt idx="186">
                  <c:v>-0.52435251360512214</c:v>
                </c:pt>
                <c:pt idx="187">
                  <c:v>-0.74538033087508604</c:v>
                </c:pt>
                <c:pt idx="188">
                  <c:v>-0.97214695710597054</c:v>
                </c:pt>
                <c:pt idx="189">
                  <c:v>4.8226508146337249E-2</c:v>
                </c:pt>
                <c:pt idx="190">
                  <c:v>-0.17689287356128419</c:v>
                </c:pt>
                <c:pt idx="191">
                  <c:v>-0.13395644380388011</c:v>
                </c:pt>
                <c:pt idx="192">
                  <c:v>0.24830591774334251</c:v>
                </c:pt>
                <c:pt idx="193">
                  <c:v>7.3158636204720712E-2</c:v>
                </c:pt>
                <c:pt idx="194">
                  <c:v>0.47852566195245938</c:v>
                </c:pt>
                <c:pt idx="195">
                  <c:v>-0.19715513282183261</c:v>
                </c:pt>
                <c:pt idx="196">
                  <c:v>0.3484391197443279</c:v>
                </c:pt>
                <c:pt idx="197">
                  <c:v>-8.3246490186508482E-2</c:v>
                </c:pt>
                <c:pt idx="198">
                  <c:v>-0.38470014286491611</c:v>
                </c:pt>
                <c:pt idx="199">
                  <c:v>-9.5475424521864277E-2</c:v>
                </c:pt>
                <c:pt idx="200">
                  <c:v>-0.50119607470761751</c:v>
                </c:pt>
                <c:pt idx="201">
                  <c:v>-0.60723190287587081</c:v>
                </c:pt>
                <c:pt idx="202">
                  <c:v>-0.67395726221928254</c:v>
                </c:pt>
                <c:pt idx="203">
                  <c:v>0.6823010767067742</c:v>
                </c:pt>
                <c:pt idx="204">
                  <c:v>0.73344702556700703</c:v>
                </c:pt>
                <c:pt idx="205">
                  <c:v>0.44927150632175589</c:v>
                </c:pt>
                <c:pt idx="206">
                  <c:v>0.30913830261440739</c:v>
                </c:pt>
                <c:pt idx="207">
                  <c:v>0.35362447028472849</c:v>
                </c:pt>
                <c:pt idx="208">
                  <c:v>0.96734283113974096</c:v>
                </c:pt>
                <c:pt idx="209">
                  <c:v>1.1780637629824899</c:v>
                </c:pt>
                <c:pt idx="210">
                  <c:v>0.95144137367570114</c:v>
                </c:pt>
                <c:pt idx="211">
                  <c:v>0.80067166777757182</c:v>
                </c:pt>
                <c:pt idx="212">
                  <c:v>0.78212751746678233</c:v>
                </c:pt>
                <c:pt idx="213">
                  <c:v>0.29745958942541284</c:v>
                </c:pt>
                <c:pt idx="214">
                  <c:v>0.56625754312019927</c:v>
                </c:pt>
                <c:pt idx="215">
                  <c:v>0.18766941886726979</c:v>
                </c:pt>
                <c:pt idx="216">
                  <c:v>-0.16312782498336864</c:v>
                </c:pt>
                <c:pt idx="217">
                  <c:v>0.25555412423277551</c:v>
                </c:pt>
                <c:pt idx="218">
                  <c:v>-9.8978629794036599E-2</c:v>
                </c:pt>
                <c:pt idx="219">
                  <c:v>4.3637387805590386E-2</c:v>
                </c:pt>
                <c:pt idx="220">
                  <c:v>-0.11338321942105142</c:v>
                </c:pt>
                <c:pt idx="221">
                  <c:v>-1.6292790325477933</c:v>
                </c:pt>
                <c:pt idx="222">
                  <c:v>-1.5328854079867309</c:v>
                </c:pt>
                <c:pt idx="223">
                  <c:v>-1.6099253883014826</c:v>
                </c:pt>
                <c:pt idx="224">
                  <c:v>-1.5784683300736031</c:v>
                </c:pt>
                <c:pt idx="225">
                  <c:v>-1.1851525087848589</c:v>
                </c:pt>
                <c:pt idx="226">
                  <c:v>-1.4342109553326901</c:v>
                </c:pt>
                <c:pt idx="227">
                  <c:v>-0.54660237025351699</c:v>
                </c:pt>
                <c:pt idx="228">
                  <c:v>-0.40828610950274496</c:v>
                </c:pt>
                <c:pt idx="229">
                  <c:v>-0.15706189297075757</c:v>
                </c:pt>
                <c:pt idx="230">
                  <c:v>-0.45473357336907727</c:v>
                </c:pt>
                <c:pt idx="231">
                  <c:v>-0.30314056722227256</c:v>
                </c:pt>
                <c:pt idx="232">
                  <c:v>-0.63696759537561309</c:v>
                </c:pt>
                <c:pt idx="233">
                  <c:v>-0.61916752258535412</c:v>
                </c:pt>
                <c:pt idx="234">
                  <c:v>1.5513308833251693E-2</c:v>
                </c:pt>
                <c:pt idx="235">
                  <c:v>-0.2085824182339521</c:v>
                </c:pt>
                <c:pt idx="236">
                  <c:v>-0.21971665842214655</c:v>
                </c:pt>
                <c:pt idx="237">
                  <c:v>-0.37330374029146507</c:v>
                </c:pt>
                <c:pt idx="238">
                  <c:v>0.1836433428408325</c:v>
                </c:pt>
                <c:pt idx="239">
                  <c:v>-0.18288940276443735</c:v>
                </c:pt>
                <c:pt idx="240">
                  <c:v>1.2948341459447543</c:v>
                </c:pt>
                <c:pt idx="241">
                  <c:v>1.0610834958780817</c:v>
                </c:pt>
                <c:pt idx="242">
                  <c:v>1.4010063235440042</c:v>
                </c:pt>
                <c:pt idx="243">
                  <c:v>1.5060442390671267</c:v>
                </c:pt>
                <c:pt idx="244">
                  <c:v>1.3561577808025407</c:v>
                </c:pt>
                <c:pt idx="245">
                  <c:v>1.3071164049542332</c:v>
                </c:pt>
                <c:pt idx="246">
                  <c:v>1.7690384037208431</c:v>
                </c:pt>
                <c:pt idx="247">
                  <c:v>1.8421698223072094</c:v>
                </c:pt>
                <c:pt idx="248">
                  <c:v>1.570973546194586</c:v>
                </c:pt>
                <c:pt idx="249">
                  <c:v>1.6547864117908027</c:v>
                </c:pt>
                <c:pt idx="250">
                  <c:v>0.99500504893776509</c:v>
                </c:pt>
                <c:pt idx="251">
                  <c:v>1.1868042359916</c:v>
                </c:pt>
                <c:pt idx="252">
                  <c:v>1.2156303644128814</c:v>
                </c:pt>
                <c:pt idx="253">
                  <c:v>0.59215072780955114</c:v>
                </c:pt>
                <c:pt idx="254">
                  <c:v>0.51568968083909528</c:v>
                </c:pt>
                <c:pt idx="255">
                  <c:v>0.25063551378543719</c:v>
                </c:pt>
                <c:pt idx="256">
                  <c:v>0.4830435264329852</c:v>
                </c:pt>
                <c:pt idx="257">
                  <c:v>0.48454794328270856</c:v>
                </c:pt>
                <c:pt idx="258">
                  <c:v>-1.7456965352886091</c:v>
                </c:pt>
                <c:pt idx="259">
                  <c:v>-1.8544028747415209</c:v>
                </c:pt>
                <c:pt idx="260">
                  <c:v>-1.5379918598958489</c:v>
                </c:pt>
                <c:pt idx="261">
                  <c:v>-1.5396928914543144</c:v>
                </c:pt>
                <c:pt idx="262">
                  <c:v>-1.4300951963112492</c:v>
                </c:pt>
                <c:pt idx="263">
                  <c:v>-1.5331079466717836</c:v>
                </c:pt>
                <c:pt idx="264">
                  <c:v>-1.667476113126326</c:v>
                </c:pt>
                <c:pt idx="265">
                  <c:v>-1.1470969540011502</c:v>
                </c:pt>
                <c:pt idx="266">
                  <c:v>-1.0029624756389448</c:v>
                </c:pt>
                <c:pt idx="267">
                  <c:v>-1.4197174647065283</c:v>
                </c:pt>
                <c:pt idx="268">
                  <c:v>-0.89487710531208997</c:v>
                </c:pt>
                <c:pt idx="269">
                  <c:v>-0.83553162802660474</c:v>
                </c:pt>
                <c:pt idx="270">
                  <c:v>-1.3559375537475831</c:v>
                </c:pt>
                <c:pt idx="271">
                  <c:v>-0.73883333423188702</c:v>
                </c:pt>
                <c:pt idx="272">
                  <c:v>-0.79239555381373383</c:v>
                </c:pt>
                <c:pt idx="273">
                  <c:v>-0.63528459608948951</c:v>
                </c:pt>
                <c:pt idx="274">
                  <c:v>-0.69847536605118166</c:v>
                </c:pt>
                <c:pt idx="275">
                  <c:v>-0.48752419160722621</c:v>
                </c:pt>
                <c:pt idx="276">
                  <c:v>-0.62930106286551024</c:v>
                </c:pt>
                <c:pt idx="277">
                  <c:v>1.02289844353903</c:v>
                </c:pt>
                <c:pt idx="278">
                  <c:v>0.75793814228523526</c:v>
                </c:pt>
                <c:pt idx="279">
                  <c:v>0.86947407491943896</c:v>
                </c:pt>
                <c:pt idx="280">
                  <c:v>0.83624200934517123</c:v>
                </c:pt>
                <c:pt idx="281">
                  <c:v>1.0399168821157494</c:v>
                </c:pt>
                <c:pt idx="282">
                  <c:v>1.3193563192590987</c:v>
                </c:pt>
                <c:pt idx="283">
                  <c:v>0.68487773835255894</c:v>
                </c:pt>
                <c:pt idx="284">
                  <c:v>2.115411842792581</c:v>
                </c:pt>
              </c:numCache>
            </c:numRef>
          </c:yVal>
          <c:smooth val="0"/>
        </c:ser>
        <c:dLbls>
          <c:showLegendKey val="0"/>
          <c:showVal val="0"/>
          <c:showCatName val="0"/>
          <c:showSerName val="0"/>
          <c:showPercent val="0"/>
          <c:showBubbleSize val="0"/>
        </c:dLbls>
        <c:axId val="-992669904"/>
        <c:axId val="-992669512"/>
      </c:scatterChart>
      <c:valAx>
        <c:axId val="-992669904"/>
        <c:scaling>
          <c:orientation val="minMax"/>
        </c:scaling>
        <c:delete val="0"/>
        <c:axPos val="b"/>
        <c:numFmt formatCode="_-* #,##0_-;\-* #,##0_-;_-* &quot;-&quot;??_-;_-@_-" sourceLinked="1"/>
        <c:majorTickMark val="none"/>
        <c:minorTickMark val="none"/>
        <c:tickLblPos val="none"/>
        <c:crossAx val="-992669512"/>
        <c:crosses val="autoZero"/>
        <c:crossBetween val="midCat"/>
      </c:valAx>
      <c:valAx>
        <c:axId val="-992669512"/>
        <c:scaling>
          <c:orientation val="minMax"/>
        </c:scaling>
        <c:delete val="0"/>
        <c:axPos val="l"/>
        <c:numFmt formatCode="0.00;[Red]\-0.00" sourceLinked="1"/>
        <c:majorTickMark val="none"/>
        <c:minorTickMark val="none"/>
        <c:tickLblPos val="none"/>
        <c:crossAx val="-992669904"/>
        <c:crosses val="autoZero"/>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00B0F0"/>
              </a:solidFill>
              <a:prstDash val="solid"/>
            </a:ln>
          </c:spPr>
          <c:marker>
            <c:symbol val="none"/>
          </c:marker>
          <c:dPt>
            <c:idx val="255"/>
            <c:bubble3D val="0"/>
          </c:dPt>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FastICA!$O$20:$O$2004</c:f>
              <c:numCache>
                <c:formatCode>0.00;[Red]\-0.00</c:formatCode>
                <c:ptCount val="1985"/>
                <c:pt idx="0">
                  <c:v>1.2690286130007877</c:v>
                </c:pt>
                <c:pt idx="1">
                  <c:v>1.1549256352193347</c:v>
                </c:pt>
                <c:pt idx="2">
                  <c:v>1.3934386331787363</c:v>
                </c:pt>
                <c:pt idx="3">
                  <c:v>1.2073192090975104</c:v>
                </c:pt>
                <c:pt idx="4">
                  <c:v>1.2625744440890465</c:v>
                </c:pt>
                <c:pt idx="5">
                  <c:v>1.6982101958785316</c:v>
                </c:pt>
                <c:pt idx="6">
                  <c:v>1.473312730220748</c:v>
                </c:pt>
                <c:pt idx="7">
                  <c:v>1.3348351177983897</c:v>
                </c:pt>
                <c:pt idx="8">
                  <c:v>1.4575026706973158</c:v>
                </c:pt>
                <c:pt idx="9">
                  <c:v>1.5027664754518819</c:v>
                </c:pt>
                <c:pt idx="10">
                  <c:v>1.5353130193196967</c:v>
                </c:pt>
                <c:pt idx="11">
                  <c:v>1.189437881932258</c:v>
                </c:pt>
                <c:pt idx="12">
                  <c:v>1.0318449184141074</c:v>
                </c:pt>
                <c:pt idx="13">
                  <c:v>1.0707160420576602</c:v>
                </c:pt>
                <c:pt idx="14">
                  <c:v>0.64945336015142419</c:v>
                </c:pt>
                <c:pt idx="15">
                  <c:v>0.64966577422306115</c:v>
                </c:pt>
                <c:pt idx="16">
                  <c:v>0.41692826653807213</c:v>
                </c:pt>
                <c:pt idx="17">
                  <c:v>0.54303730043990817</c:v>
                </c:pt>
                <c:pt idx="18">
                  <c:v>0.66594847622017161</c:v>
                </c:pt>
                <c:pt idx="19">
                  <c:v>0.11844783578456664</c:v>
                </c:pt>
                <c:pt idx="20">
                  <c:v>4.2666465521477903E-2</c:v>
                </c:pt>
                <c:pt idx="21">
                  <c:v>0.13680720208719344</c:v>
                </c:pt>
                <c:pt idx="22">
                  <c:v>-0.10143596624311413</c:v>
                </c:pt>
                <c:pt idx="23">
                  <c:v>-0.28499841122992181</c:v>
                </c:pt>
                <c:pt idx="24">
                  <c:v>-0.47499975522193794</c:v>
                </c:pt>
                <c:pt idx="25">
                  <c:v>-0.97994813657300162</c:v>
                </c:pt>
                <c:pt idx="26">
                  <c:v>-1.1334593512098716</c:v>
                </c:pt>
                <c:pt idx="27">
                  <c:v>-1.3654629361091362</c:v>
                </c:pt>
                <c:pt idx="28">
                  <c:v>-1.2088436736100507</c:v>
                </c:pt>
                <c:pt idx="29">
                  <c:v>-1.5371611853087075</c:v>
                </c:pt>
                <c:pt idx="30">
                  <c:v>-1.8165044257591336</c:v>
                </c:pt>
                <c:pt idx="31">
                  <c:v>-1.8906029698194688</c:v>
                </c:pt>
                <c:pt idx="32">
                  <c:v>-1.9192679236389913</c:v>
                </c:pt>
                <c:pt idx="33">
                  <c:v>-2.1099890797067555</c:v>
                </c:pt>
                <c:pt idx="34">
                  <c:v>-2.1798011599690135</c:v>
                </c:pt>
                <c:pt idx="35">
                  <c:v>-2.0807009381208514</c:v>
                </c:pt>
                <c:pt idx="36">
                  <c:v>-1.0881979779902196</c:v>
                </c:pt>
                <c:pt idx="37">
                  <c:v>0.37051299326356302</c:v>
                </c:pt>
                <c:pt idx="38">
                  <c:v>0.50228971301099423</c:v>
                </c:pt>
                <c:pt idx="39">
                  <c:v>0.38748590279939732</c:v>
                </c:pt>
                <c:pt idx="40">
                  <c:v>0.32836704060697219</c:v>
                </c:pt>
                <c:pt idx="41">
                  <c:v>0.24626734379082699</c:v>
                </c:pt>
                <c:pt idx="42">
                  <c:v>0.73381425294595404</c:v>
                </c:pt>
                <c:pt idx="43">
                  <c:v>0.53186331969605527</c:v>
                </c:pt>
                <c:pt idx="44">
                  <c:v>0.54277975294124103</c:v>
                </c:pt>
                <c:pt idx="45">
                  <c:v>0.74300087555677807</c:v>
                </c:pt>
                <c:pt idx="46">
                  <c:v>0.74490052602720791</c:v>
                </c:pt>
                <c:pt idx="47">
                  <c:v>0.48210542259777722</c:v>
                </c:pt>
                <c:pt idx="48">
                  <c:v>1.0027990232960504</c:v>
                </c:pt>
                <c:pt idx="49">
                  <c:v>0.97605399745768173</c:v>
                </c:pt>
                <c:pt idx="50">
                  <c:v>0.93270428327788357</c:v>
                </c:pt>
                <c:pt idx="51">
                  <c:v>0.69218163636862351</c:v>
                </c:pt>
                <c:pt idx="52">
                  <c:v>0.97381967441995909</c:v>
                </c:pt>
                <c:pt idx="53">
                  <c:v>0.99375495112391832</c:v>
                </c:pt>
                <c:pt idx="54">
                  <c:v>0.67810344745342133</c:v>
                </c:pt>
                <c:pt idx="55">
                  <c:v>-0.29618729025573942</c:v>
                </c:pt>
                <c:pt idx="56">
                  <c:v>0.9910395918888345</c:v>
                </c:pt>
                <c:pt idx="57">
                  <c:v>1.1063210417196121</c:v>
                </c:pt>
                <c:pt idx="58">
                  <c:v>0.63178842110822164</c:v>
                </c:pt>
                <c:pt idx="59">
                  <c:v>0.82062045218436519</c:v>
                </c:pt>
                <c:pt idx="60">
                  <c:v>0.50638258961576899</c:v>
                </c:pt>
                <c:pt idx="61">
                  <c:v>0.28391132266130081</c:v>
                </c:pt>
                <c:pt idx="62">
                  <c:v>0.10913764100105294</c:v>
                </c:pt>
                <c:pt idx="63">
                  <c:v>0.25883330205451838</c:v>
                </c:pt>
                <c:pt idx="64">
                  <c:v>-1.5420192066486482E-2</c:v>
                </c:pt>
                <c:pt idx="65">
                  <c:v>-0.10935787276820977</c:v>
                </c:pt>
                <c:pt idx="66">
                  <c:v>-0.32500008921428514</c:v>
                </c:pt>
                <c:pt idx="67">
                  <c:v>-0.76406807364323326</c:v>
                </c:pt>
                <c:pt idx="68">
                  <c:v>-1.1275173290914711</c:v>
                </c:pt>
                <c:pt idx="69">
                  <c:v>-1.130261065192911</c:v>
                </c:pt>
                <c:pt idx="70">
                  <c:v>-1.5691771315892962</c:v>
                </c:pt>
                <c:pt idx="71">
                  <c:v>-1.6115375025803589</c:v>
                </c:pt>
                <c:pt idx="72">
                  <c:v>-1.7325743001621681</c:v>
                </c:pt>
                <c:pt idx="73">
                  <c:v>-0.58789098993408473</c:v>
                </c:pt>
                <c:pt idx="74">
                  <c:v>-1.0102337379637665</c:v>
                </c:pt>
                <c:pt idx="75">
                  <c:v>0.42772515141466427</c:v>
                </c:pt>
                <c:pt idx="76">
                  <c:v>0.32057519382988353</c:v>
                </c:pt>
                <c:pt idx="77">
                  <c:v>0.35705024908893879</c:v>
                </c:pt>
                <c:pt idx="78">
                  <c:v>0.21402557525819832</c:v>
                </c:pt>
                <c:pt idx="79">
                  <c:v>0.22278868419633024</c:v>
                </c:pt>
                <c:pt idx="80">
                  <c:v>-7.3444836649513401E-2</c:v>
                </c:pt>
                <c:pt idx="81">
                  <c:v>-0.29389519599290514</c:v>
                </c:pt>
                <c:pt idx="82">
                  <c:v>-6.5283613339536695E-2</c:v>
                </c:pt>
                <c:pt idx="83">
                  <c:v>-8.1268732821178746E-2</c:v>
                </c:pt>
                <c:pt idx="84">
                  <c:v>-9.3927385422033716E-2</c:v>
                </c:pt>
                <c:pt idx="85">
                  <c:v>-0.16106817958471575</c:v>
                </c:pt>
                <c:pt idx="86">
                  <c:v>-0.22271042764301729</c:v>
                </c:pt>
                <c:pt idx="87">
                  <c:v>-1.7593732812993812E-2</c:v>
                </c:pt>
                <c:pt idx="88">
                  <c:v>-0.22779569812212763</c:v>
                </c:pt>
                <c:pt idx="89">
                  <c:v>-0.23918479078158378</c:v>
                </c:pt>
                <c:pt idx="90">
                  <c:v>-0.22764903248076407</c:v>
                </c:pt>
                <c:pt idx="91">
                  <c:v>-6.7452158121303923E-2</c:v>
                </c:pt>
                <c:pt idx="92">
                  <c:v>-1.3582037643281781</c:v>
                </c:pt>
                <c:pt idx="93">
                  <c:v>-0.98957469280220423</c:v>
                </c:pt>
                <c:pt idx="94">
                  <c:v>0.22453303518762979</c:v>
                </c:pt>
                <c:pt idx="95">
                  <c:v>0.49913891417665912</c:v>
                </c:pt>
                <c:pt idx="96">
                  <c:v>0.40399378278157427</c:v>
                </c:pt>
                <c:pt idx="97">
                  <c:v>0.55722864499371794</c:v>
                </c:pt>
                <c:pt idx="98">
                  <c:v>0.27768644030943057</c:v>
                </c:pt>
                <c:pt idx="99">
                  <c:v>0.21257032160107414</c:v>
                </c:pt>
                <c:pt idx="100">
                  <c:v>0.56068276339131218</c:v>
                </c:pt>
                <c:pt idx="101">
                  <c:v>0.57551025493421204</c:v>
                </c:pt>
                <c:pt idx="102">
                  <c:v>0.54957108882475492</c:v>
                </c:pt>
                <c:pt idx="103">
                  <c:v>0.27434858077003321</c:v>
                </c:pt>
                <c:pt idx="104">
                  <c:v>0.14557765111328091</c:v>
                </c:pt>
                <c:pt idx="105">
                  <c:v>-4.1490507663135112E-2</c:v>
                </c:pt>
                <c:pt idx="106">
                  <c:v>5.1846708523936746E-2</c:v>
                </c:pt>
                <c:pt idx="107">
                  <c:v>-0.34869605516221602</c:v>
                </c:pt>
                <c:pt idx="108">
                  <c:v>-0.54722916540724109</c:v>
                </c:pt>
                <c:pt idx="109">
                  <c:v>-0.53184745141310907</c:v>
                </c:pt>
                <c:pt idx="110">
                  <c:v>0.32188602415138973</c:v>
                </c:pt>
                <c:pt idx="111">
                  <c:v>5.8215973719569103E-2</c:v>
                </c:pt>
                <c:pt idx="112">
                  <c:v>0.24269866262103712</c:v>
                </c:pt>
                <c:pt idx="113">
                  <c:v>1.5290421272777028</c:v>
                </c:pt>
                <c:pt idx="114">
                  <c:v>1.4068572839253626</c:v>
                </c:pt>
                <c:pt idx="115">
                  <c:v>1.1944305668478146</c:v>
                </c:pt>
                <c:pt idx="116">
                  <c:v>0.7572670504786877</c:v>
                </c:pt>
                <c:pt idx="117">
                  <c:v>0.53653385501142603</c:v>
                </c:pt>
                <c:pt idx="118">
                  <c:v>0.44729119408515994</c:v>
                </c:pt>
                <c:pt idx="119">
                  <c:v>0.10729391742924527</c:v>
                </c:pt>
                <c:pt idx="120">
                  <c:v>0.12866547091243974</c:v>
                </c:pt>
                <c:pt idx="121">
                  <c:v>2.8978138175852264E-2</c:v>
                </c:pt>
                <c:pt idx="122">
                  <c:v>-0.13193249190108847</c:v>
                </c:pt>
                <c:pt idx="123">
                  <c:v>-0.50426211244438213</c:v>
                </c:pt>
                <c:pt idx="124">
                  <c:v>-0.68540148965297076</c:v>
                </c:pt>
                <c:pt idx="125">
                  <c:v>-0.78870608611967785</c:v>
                </c:pt>
                <c:pt idx="126">
                  <c:v>-0.60383119806907426</c:v>
                </c:pt>
                <c:pt idx="127">
                  <c:v>-0.89718176909562874</c:v>
                </c:pt>
                <c:pt idx="128">
                  <c:v>-0.92542913465639631</c:v>
                </c:pt>
                <c:pt idx="129">
                  <c:v>-2.0190938945983152</c:v>
                </c:pt>
                <c:pt idx="130">
                  <c:v>-2.1630892057529363</c:v>
                </c:pt>
                <c:pt idx="131">
                  <c:v>-2.0431957966324807</c:v>
                </c:pt>
                <c:pt idx="132">
                  <c:v>-0.47803706098070475</c:v>
                </c:pt>
                <c:pt idx="133">
                  <c:v>-0.29386494521822293</c:v>
                </c:pt>
                <c:pt idx="134">
                  <c:v>-0.73719730998623445</c:v>
                </c:pt>
                <c:pt idx="135">
                  <c:v>-0.39507515381196479</c:v>
                </c:pt>
                <c:pt idx="136">
                  <c:v>-0.58171760436990505</c:v>
                </c:pt>
                <c:pt idx="137">
                  <c:v>-0.33722692276906596</c:v>
                </c:pt>
                <c:pt idx="138">
                  <c:v>-9.7873268842257749E-2</c:v>
                </c:pt>
                <c:pt idx="139">
                  <c:v>-0.47977579106424817</c:v>
                </c:pt>
                <c:pt idx="140">
                  <c:v>-8.8357017975565E-2</c:v>
                </c:pt>
                <c:pt idx="141">
                  <c:v>3.2721891090002009E-2</c:v>
                </c:pt>
                <c:pt idx="142">
                  <c:v>-8.4795645850064383E-2</c:v>
                </c:pt>
                <c:pt idx="143">
                  <c:v>-0.14398910321460989</c:v>
                </c:pt>
                <c:pt idx="144">
                  <c:v>7.0773794977640733E-2</c:v>
                </c:pt>
                <c:pt idx="145">
                  <c:v>-0.20180908365532568</c:v>
                </c:pt>
                <c:pt idx="146">
                  <c:v>5.0275477244671185E-3</c:v>
                </c:pt>
                <c:pt idx="147">
                  <c:v>1.1311278395693618</c:v>
                </c:pt>
                <c:pt idx="148">
                  <c:v>0.71704124511105805</c:v>
                </c:pt>
                <c:pt idx="149">
                  <c:v>0.61364545364435619</c:v>
                </c:pt>
                <c:pt idx="150">
                  <c:v>0.83367631885523341</c:v>
                </c:pt>
                <c:pt idx="151">
                  <c:v>2.173468396418802</c:v>
                </c:pt>
                <c:pt idx="152">
                  <c:v>2.1466839749401818</c:v>
                </c:pt>
                <c:pt idx="153">
                  <c:v>2.0384826854111981</c:v>
                </c:pt>
                <c:pt idx="154">
                  <c:v>1.7298798615423145</c:v>
                </c:pt>
                <c:pt idx="155">
                  <c:v>1.6405505299127943</c:v>
                </c:pt>
                <c:pt idx="156">
                  <c:v>1.355312399631613</c:v>
                </c:pt>
                <c:pt idx="157">
                  <c:v>1.2179329828361931</c:v>
                </c:pt>
                <c:pt idx="158">
                  <c:v>1.1750311549859083</c:v>
                </c:pt>
                <c:pt idx="159">
                  <c:v>0.8694432262513585</c:v>
                </c:pt>
                <c:pt idx="160">
                  <c:v>0.62996567003440429</c:v>
                </c:pt>
                <c:pt idx="161">
                  <c:v>0.18314860485585172</c:v>
                </c:pt>
                <c:pt idx="162">
                  <c:v>0.33657077303181759</c:v>
                </c:pt>
                <c:pt idx="163">
                  <c:v>-0.30779370885328294</c:v>
                </c:pt>
                <c:pt idx="164">
                  <c:v>-0.14322887715332766</c:v>
                </c:pt>
                <c:pt idx="165">
                  <c:v>-0.22371023692793135</c:v>
                </c:pt>
                <c:pt idx="166">
                  <c:v>-1.9102141727713027</c:v>
                </c:pt>
                <c:pt idx="167">
                  <c:v>-2.0404249887354036</c:v>
                </c:pt>
                <c:pt idx="168">
                  <c:v>-2.3649045244182965</c:v>
                </c:pt>
                <c:pt idx="169">
                  <c:v>-2.3892741769280348</c:v>
                </c:pt>
                <c:pt idx="170">
                  <c:v>-0.96448123526321239</c:v>
                </c:pt>
                <c:pt idx="171">
                  <c:v>-1.0281991320771842</c:v>
                </c:pt>
                <c:pt idx="172">
                  <c:v>-1.2252468650994905</c:v>
                </c:pt>
                <c:pt idx="173">
                  <c:v>-1.2342797365173477</c:v>
                </c:pt>
                <c:pt idx="174">
                  <c:v>-1.3012518200825891</c:v>
                </c:pt>
                <c:pt idx="175">
                  <c:v>-1.3129838958944868</c:v>
                </c:pt>
                <c:pt idx="176">
                  <c:v>-1.0180486032893401</c:v>
                </c:pt>
                <c:pt idx="177">
                  <c:v>-0.96282964431454776</c:v>
                </c:pt>
                <c:pt idx="178">
                  <c:v>-1.1176200325973986</c:v>
                </c:pt>
                <c:pt idx="179">
                  <c:v>-1.3646460598518757</c:v>
                </c:pt>
                <c:pt idx="180">
                  <c:v>-1.3611401679651791</c:v>
                </c:pt>
                <c:pt idx="181">
                  <c:v>-1.01093108451878</c:v>
                </c:pt>
                <c:pt idx="182">
                  <c:v>-1.2687801707263562</c:v>
                </c:pt>
                <c:pt idx="183">
                  <c:v>-0.82419151899336562</c:v>
                </c:pt>
                <c:pt idx="184">
                  <c:v>0.14124814245475084</c:v>
                </c:pt>
                <c:pt idx="185">
                  <c:v>0.56795788213120746</c:v>
                </c:pt>
                <c:pt idx="186">
                  <c:v>0.53702161119149328</c:v>
                </c:pt>
                <c:pt idx="187">
                  <c:v>0.38816567612223263</c:v>
                </c:pt>
                <c:pt idx="188">
                  <c:v>0.2311929380796014</c:v>
                </c:pt>
                <c:pt idx="189">
                  <c:v>1.8739622772756892</c:v>
                </c:pt>
                <c:pt idx="190">
                  <c:v>1.707133896914891</c:v>
                </c:pt>
                <c:pt idx="191">
                  <c:v>1.717135200407105</c:v>
                </c:pt>
                <c:pt idx="192">
                  <c:v>1.9521610735317578</c:v>
                </c:pt>
                <c:pt idx="193">
                  <c:v>1.7981794583266419</c:v>
                </c:pt>
                <c:pt idx="194">
                  <c:v>2.0335207205391588</c:v>
                </c:pt>
                <c:pt idx="195">
                  <c:v>1.5211069419415106</c:v>
                </c:pt>
                <c:pt idx="196">
                  <c:v>1.8363083124646908</c:v>
                </c:pt>
                <c:pt idx="197">
                  <c:v>1.4749079972692152</c:v>
                </c:pt>
                <c:pt idx="198">
                  <c:v>1.1950206814004676</c:v>
                </c:pt>
                <c:pt idx="199">
                  <c:v>1.3121464713765434</c:v>
                </c:pt>
                <c:pt idx="200">
                  <c:v>0.94716597536090763</c:v>
                </c:pt>
                <c:pt idx="201">
                  <c:v>0.78135199076210315</c:v>
                </c:pt>
                <c:pt idx="202">
                  <c:v>0.63734709821961733</c:v>
                </c:pt>
                <c:pt idx="203">
                  <c:v>-0.83840495864582543</c:v>
                </c:pt>
                <c:pt idx="204">
                  <c:v>-0.90915889231818414</c:v>
                </c:pt>
                <c:pt idx="205">
                  <c:v>-1.2115330651307854</c:v>
                </c:pt>
                <c:pt idx="206">
                  <c:v>-1.4164439924584726</c:v>
                </c:pt>
                <c:pt idx="207">
                  <c:v>-1.4950286524272278</c:v>
                </c:pt>
                <c:pt idx="208">
                  <c:v>-0.23154414832916648</c:v>
                </c:pt>
                <c:pt idx="209">
                  <c:v>-0.1931085001411863</c:v>
                </c:pt>
                <c:pt idx="210">
                  <c:v>-0.45071334456288376</c:v>
                </c:pt>
                <c:pt idx="211">
                  <c:v>-0.65222579177664608</c:v>
                </c:pt>
                <c:pt idx="212">
                  <c:v>-0.7581733766242903</c:v>
                </c:pt>
                <c:pt idx="213">
                  <c:v>-1.1771737452850712</c:v>
                </c:pt>
                <c:pt idx="214">
                  <c:v>-1.0740250201910768</c:v>
                </c:pt>
                <c:pt idx="215">
                  <c:v>-1.406691791465833</c:v>
                </c:pt>
                <c:pt idx="216">
                  <c:v>-1.7127440395358335</c:v>
                </c:pt>
                <c:pt idx="217">
                  <c:v>-1.4843827305105073</c:v>
                </c:pt>
                <c:pt idx="218">
                  <c:v>-1.7770501577121705</c:v>
                </c:pt>
                <c:pt idx="219">
                  <c:v>-1.721496931047922</c:v>
                </c:pt>
                <c:pt idx="220">
                  <c:v>-1.8630753239455629</c:v>
                </c:pt>
                <c:pt idx="221">
                  <c:v>-0.62563162091247781</c:v>
                </c:pt>
                <c:pt idx="222">
                  <c:v>-0.57905209795914925</c:v>
                </c:pt>
                <c:pt idx="223">
                  <c:v>-0.64455677696014013</c:v>
                </c:pt>
                <c:pt idx="224">
                  <c:v>-0.62992850674496825</c:v>
                </c:pt>
                <c:pt idx="225">
                  <c:v>-0.36260827669107587</c:v>
                </c:pt>
                <c:pt idx="226">
                  <c:v>-0.53064424006382016</c:v>
                </c:pt>
                <c:pt idx="227">
                  <c:v>1.0337723710463633</c:v>
                </c:pt>
                <c:pt idx="228">
                  <c:v>1.1361869766159756</c:v>
                </c:pt>
                <c:pt idx="229">
                  <c:v>1.3169572035421595</c:v>
                </c:pt>
                <c:pt idx="230">
                  <c:v>1.1221440379434469</c:v>
                </c:pt>
                <c:pt idx="231">
                  <c:v>1.2336432898101406</c:v>
                </c:pt>
                <c:pt idx="232">
                  <c:v>1.010816982602909</c:v>
                </c:pt>
                <c:pt idx="233">
                  <c:v>1.0253796295999855</c:v>
                </c:pt>
                <c:pt idx="234">
                  <c:v>1.4578544724836582</c:v>
                </c:pt>
                <c:pt idx="235">
                  <c:v>1.2976201091701618</c:v>
                </c:pt>
                <c:pt idx="236">
                  <c:v>1.277211597952586</c:v>
                </c:pt>
                <c:pt idx="237">
                  <c:v>1.1527411962991463</c:v>
                </c:pt>
                <c:pt idx="238">
                  <c:v>1.5072955277746549</c:v>
                </c:pt>
                <c:pt idx="239">
                  <c:v>1.2223579293382962</c:v>
                </c:pt>
                <c:pt idx="240">
                  <c:v>-0.10977548727450759</c:v>
                </c:pt>
                <c:pt idx="241">
                  <c:v>-0.31979745726772646</c:v>
                </c:pt>
                <c:pt idx="242">
                  <c:v>-0.14532727446422544</c:v>
                </c:pt>
                <c:pt idx="243">
                  <c:v>-0.13947317281075186</c:v>
                </c:pt>
                <c:pt idx="244">
                  <c:v>-0.31565025620776455</c:v>
                </c:pt>
                <c:pt idx="245">
                  <c:v>-0.42998388857943504</c:v>
                </c:pt>
                <c:pt idx="246">
                  <c:v>0.75019481161966206</c:v>
                </c:pt>
                <c:pt idx="247">
                  <c:v>0.70697646444824125</c:v>
                </c:pt>
                <c:pt idx="248">
                  <c:v>0.42306183488214855</c:v>
                </c:pt>
                <c:pt idx="249">
                  <c:v>0.37787309130553559</c:v>
                </c:pt>
                <c:pt idx="250">
                  <c:v>-0.17933463636517311</c:v>
                </c:pt>
                <c:pt idx="251">
                  <c:v>-0.15602192401865722</c:v>
                </c:pt>
                <c:pt idx="252">
                  <c:v>-0.24532200507384933</c:v>
                </c:pt>
                <c:pt idx="253">
                  <c:v>-0.78096393995164404</c:v>
                </c:pt>
                <c:pt idx="254">
                  <c:v>-0.94120896476044624</c:v>
                </c:pt>
                <c:pt idx="255">
                  <c:v>-1.2283236198662606</c:v>
                </c:pt>
                <c:pt idx="256">
                  <c:v>-1.1718357618242596</c:v>
                </c:pt>
                <c:pt idx="257">
                  <c:v>-1.2691542590827849</c:v>
                </c:pt>
                <c:pt idx="258">
                  <c:v>-0.5872260180744604</c:v>
                </c:pt>
                <c:pt idx="259">
                  <c:v>-0.74897372791452799</c:v>
                </c:pt>
                <c:pt idx="260">
                  <c:v>-0.61324564645158675</c:v>
                </c:pt>
                <c:pt idx="261">
                  <c:v>-0.68802648040259484</c:v>
                </c:pt>
                <c:pt idx="262">
                  <c:v>-0.67905233812137911</c:v>
                </c:pt>
                <c:pt idx="263">
                  <c:v>-0.80766193418945309</c:v>
                </c:pt>
                <c:pt idx="264">
                  <c:v>-0.94968119080598079</c:v>
                </c:pt>
                <c:pt idx="265">
                  <c:v>0.31582995190903373</c:v>
                </c:pt>
                <c:pt idx="266">
                  <c:v>0.38031768075532402</c:v>
                </c:pt>
                <c:pt idx="267">
                  <c:v>6.8613930087094321E-2</c:v>
                </c:pt>
                <c:pt idx="268">
                  <c:v>0.40835920466083442</c:v>
                </c:pt>
                <c:pt idx="269">
                  <c:v>0.4361766166848049</c:v>
                </c:pt>
                <c:pt idx="270">
                  <c:v>7.3191257649726255E-2</c:v>
                </c:pt>
                <c:pt idx="271">
                  <c:v>0.4936392598073025</c:v>
                </c:pt>
                <c:pt idx="272">
                  <c:v>0.45937207947762959</c:v>
                </c:pt>
                <c:pt idx="273">
                  <c:v>0.57247131896591841</c:v>
                </c:pt>
                <c:pt idx="274">
                  <c:v>0.53700423397114605</c:v>
                </c:pt>
                <c:pt idx="275">
                  <c:v>0.6902175309597729</c:v>
                </c:pt>
                <c:pt idx="276">
                  <c:v>0.60207577905040321</c:v>
                </c:pt>
                <c:pt idx="277">
                  <c:v>-0.56086852812546628</c:v>
                </c:pt>
                <c:pt idx="278">
                  <c:v>-0.73657260493224108</c:v>
                </c:pt>
                <c:pt idx="279">
                  <c:v>-0.65787096101732445</c:v>
                </c:pt>
                <c:pt idx="280">
                  <c:v>-0.6824171911032807</c:v>
                </c:pt>
                <c:pt idx="281">
                  <c:v>-0.54994844986089841</c:v>
                </c:pt>
                <c:pt idx="282">
                  <c:v>-0.37153119444230576</c:v>
                </c:pt>
                <c:pt idx="283">
                  <c:v>-0.82505280900309041</c:v>
                </c:pt>
                <c:pt idx="284">
                  <c:v>1.0787281703626772</c:v>
                </c:pt>
              </c:numCache>
            </c:numRef>
          </c:yVal>
          <c:smooth val="0"/>
        </c:ser>
        <c:dLbls>
          <c:showLegendKey val="0"/>
          <c:showVal val="0"/>
          <c:showCatName val="0"/>
          <c:showSerName val="0"/>
          <c:showPercent val="0"/>
          <c:showBubbleSize val="0"/>
        </c:dLbls>
        <c:axId val="-992668728"/>
        <c:axId val="-992668336"/>
      </c:scatterChart>
      <c:valAx>
        <c:axId val="-992668728"/>
        <c:scaling>
          <c:orientation val="minMax"/>
        </c:scaling>
        <c:delete val="0"/>
        <c:axPos val="b"/>
        <c:numFmt formatCode="_-* #,##0_-;\-* #,##0_-;_-* &quot;-&quot;??_-;_-@_-" sourceLinked="1"/>
        <c:majorTickMark val="none"/>
        <c:minorTickMark val="none"/>
        <c:tickLblPos val="none"/>
        <c:crossAx val="-992668336"/>
        <c:crosses val="autoZero"/>
        <c:crossBetween val="midCat"/>
      </c:valAx>
      <c:valAx>
        <c:axId val="-992668336"/>
        <c:scaling>
          <c:orientation val="minMax"/>
        </c:scaling>
        <c:delete val="0"/>
        <c:axPos val="l"/>
        <c:numFmt formatCode="0.00;[Red]\-0.00" sourceLinked="1"/>
        <c:majorTickMark val="none"/>
        <c:minorTickMark val="none"/>
        <c:tickLblPos val="none"/>
        <c:crossAx val="-992668728"/>
        <c:crosses val="autoZero"/>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7030A0"/>
              </a:solidFill>
              <a:prstDash val="solid"/>
            </a:ln>
          </c:spPr>
          <c:marker>
            <c:symbol val="none"/>
          </c:marker>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FastICA!$P$20:$P$2004</c:f>
              <c:numCache>
                <c:formatCode>0.00;[Red]\-0.00</c:formatCode>
                <c:ptCount val="1985"/>
                <c:pt idx="0">
                  <c:v>1.1681120828905487</c:v>
                </c:pt>
                <c:pt idx="1">
                  <c:v>1.0617417853108027</c:v>
                </c:pt>
                <c:pt idx="2">
                  <c:v>0.64272655413177149</c:v>
                </c:pt>
                <c:pt idx="3">
                  <c:v>0.59802584384731539</c:v>
                </c:pt>
                <c:pt idx="4">
                  <c:v>0.33830072948555134</c:v>
                </c:pt>
                <c:pt idx="5">
                  <c:v>-0.25971307149147416</c:v>
                </c:pt>
                <c:pt idx="6">
                  <c:v>-0.27580061326988636</c:v>
                </c:pt>
                <c:pt idx="7">
                  <c:v>-0.37077836143373155</c:v>
                </c:pt>
                <c:pt idx="8">
                  <c:v>-0.69937602593266668</c:v>
                </c:pt>
                <c:pt idx="9">
                  <c:v>-0.96236722351046144</c:v>
                </c:pt>
                <c:pt idx="10">
                  <c:v>-1.2170676100505566</c:v>
                </c:pt>
                <c:pt idx="11">
                  <c:v>-1.1401282072473315</c:v>
                </c:pt>
                <c:pt idx="12">
                  <c:v>-1.2327048521753845</c:v>
                </c:pt>
                <c:pt idx="13">
                  <c:v>-1.5019769935235838</c:v>
                </c:pt>
                <c:pt idx="14">
                  <c:v>-1.3671812289500678</c:v>
                </c:pt>
                <c:pt idx="15">
                  <c:v>-1.6077906886458129</c:v>
                </c:pt>
                <c:pt idx="16">
                  <c:v>-1.6448606068522502</c:v>
                </c:pt>
                <c:pt idx="17">
                  <c:v>-2.0014770753636579</c:v>
                </c:pt>
                <c:pt idx="18">
                  <c:v>1.0569218714520108</c:v>
                </c:pt>
                <c:pt idx="19">
                  <c:v>1.2925282918478347</c:v>
                </c:pt>
                <c:pt idx="20">
                  <c:v>1.1097744020739775</c:v>
                </c:pt>
                <c:pt idx="21">
                  <c:v>0.77593809142256898</c:v>
                </c:pt>
                <c:pt idx="22">
                  <c:v>0.73562933605996006</c:v>
                </c:pt>
                <c:pt idx="23">
                  <c:v>0.64696452412344074</c:v>
                </c:pt>
                <c:pt idx="24">
                  <c:v>0.56440489165650232</c:v>
                </c:pt>
                <c:pt idx="25">
                  <c:v>0.76117824656554922</c:v>
                </c:pt>
                <c:pt idx="26">
                  <c:v>0.64836617871708158</c:v>
                </c:pt>
                <c:pt idx="27">
                  <c:v>0.60653606833957974</c:v>
                </c:pt>
                <c:pt idx="28">
                  <c:v>0.22293834848547278</c:v>
                </c:pt>
                <c:pt idx="29">
                  <c:v>0.27039313658888708</c:v>
                </c:pt>
                <c:pt idx="30">
                  <c:v>0.27700441976271817</c:v>
                </c:pt>
                <c:pt idx="31">
                  <c:v>0.10479091921272876</c:v>
                </c:pt>
                <c:pt idx="32">
                  <c:v>-0.10475673089073734</c:v>
                </c:pt>
                <c:pt idx="33">
                  <c:v>-0.16803696832510623</c:v>
                </c:pt>
                <c:pt idx="34">
                  <c:v>-0.33522968360768113</c:v>
                </c:pt>
                <c:pt idx="35">
                  <c:v>-0.64878579152151516</c:v>
                </c:pt>
                <c:pt idx="36">
                  <c:v>-0.8138766945832332</c:v>
                </c:pt>
                <c:pt idx="37">
                  <c:v>2.0256853325669812</c:v>
                </c:pt>
                <c:pt idx="38">
                  <c:v>1.6917123228801279</c:v>
                </c:pt>
                <c:pt idx="39">
                  <c:v>1.5782651504007545</c:v>
                </c:pt>
                <c:pt idx="40">
                  <c:v>1.4177799818381547</c:v>
                </c:pt>
                <c:pt idx="41">
                  <c:v>1.2795225885866952</c:v>
                </c:pt>
                <c:pt idx="42">
                  <c:v>0.63907541903764997</c:v>
                </c:pt>
                <c:pt idx="43">
                  <c:v>0.60957769007827978</c:v>
                </c:pt>
                <c:pt idx="44">
                  <c:v>0.39264839944234847</c:v>
                </c:pt>
                <c:pt idx="45">
                  <c:v>8.7214568813185345E-3</c:v>
                </c:pt>
                <c:pt idx="46">
                  <c:v>-0.19982294242719578</c:v>
                </c:pt>
                <c:pt idx="47">
                  <c:v>-0.17469964591600839</c:v>
                </c:pt>
                <c:pt idx="48">
                  <c:v>-0.84325695254242605</c:v>
                </c:pt>
                <c:pt idx="49">
                  <c:v>-1.0288979603692492</c:v>
                </c:pt>
                <c:pt idx="50">
                  <c:v>-1.2014233047015714</c:v>
                </c:pt>
                <c:pt idx="51">
                  <c:v>-1.2014868266560228</c:v>
                </c:pt>
                <c:pt idx="52">
                  <c:v>-1.6655212494620188</c:v>
                </c:pt>
                <c:pt idx="53">
                  <c:v>-1.9005889993712342</c:v>
                </c:pt>
                <c:pt idx="54">
                  <c:v>-1.8415659485451932</c:v>
                </c:pt>
                <c:pt idx="55">
                  <c:v>-2.1385064404445693</c:v>
                </c:pt>
                <c:pt idx="56">
                  <c:v>0.84690505298080687</c:v>
                </c:pt>
                <c:pt idx="57">
                  <c:v>0.51602772152338594</c:v>
                </c:pt>
                <c:pt idx="58">
                  <c:v>0.70373178708704254</c:v>
                </c:pt>
                <c:pt idx="59">
                  <c:v>0.30184402399346122</c:v>
                </c:pt>
                <c:pt idx="60">
                  <c:v>0.34199403587287369</c:v>
                </c:pt>
                <c:pt idx="61">
                  <c:v>0.29831146410691822</c:v>
                </c:pt>
                <c:pt idx="62">
                  <c:v>0.20998212797206195</c:v>
                </c:pt>
                <c:pt idx="63">
                  <c:v>-0.16749281144447711</c:v>
                </c:pt>
                <c:pt idx="64">
                  <c:v>-0.17195986450222023</c:v>
                </c:pt>
                <c:pt idx="65">
                  <c:v>-0.33745487070867447</c:v>
                </c:pt>
                <c:pt idx="66">
                  <c:v>-0.39652497254113489</c:v>
                </c:pt>
                <c:pt idx="67">
                  <c:v>-0.25882635275373356</c:v>
                </c:pt>
                <c:pt idx="68">
                  <c:v>-0.18841103093032885</c:v>
                </c:pt>
                <c:pt idx="69">
                  <c:v>-0.43698008666324917</c:v>
                </c:pt>
                <c:pt idx="70">
                  <c:v>-0.29941581325109778</c:v>
                </c:pt>
                <c:pt idx="71">
                  <c:v>-0.51172504963956467</c:v>
                </c:pt>
                <c:pt idx="72">
                  <c:v>-0.65325536867967315</c:v>
                </c:pt>
                <c:pt idx="73">
                  <c:v>-0.97696068729914787</c:v>
                </c:pt>
                <c:pt idx="74">
                  <c:v>-0.84856225890547043</c:v>
                </c:pt>
                <c:pt idx="75">
                  <c:v>1.9865823005465237</c:v>
                </c:pt>
                <c:pt idx="76">
                  <c:v>1.8409171027456659</c:v>
                </c:pt>
                <c:pt idx="77">
                  <c:v>1.5709195405130862</c:v>
                </c:pt>
                <c:pt idx="78">
                  <c:v>1.4625041496868099</c:v>
                </c:pt>
                <c:pt idx="79">
                  <c:v>1.2228130710199063</c:v>
                </c:pt>
                <c:pt idx="80">
                  <c:v>1.2558526738364664</c:v>
                </c:pt>
                <c:pt idx="81">
                  <c:v>1.2248862069786877</c:v>
                </c:pt>
                <c:pt idx="82">
                  <c:v>0.79975422232534266</c:v>
                </c:pt>
                <c:pt idx="83">
                  <c:v>0.59377191585011913</c:v>
                </c:pt>
                <c:pt idx="84">
                  <c:v>0.38752810595224396</c:v>
                </c:pt>
                <c:pt idx="85">
                  <c:v>0.23193087839649529</c:v>
                </c:pt>
                <c:pt idx="86">
                  <c:v>7.3677227308921012E-2</c:v>
                </c:pt>
                <c:pt idx="87">
                  <c:v>-0.31857556384811225</c:v>
                </c:pt>
                <c:pt idx="88">
                  <c:v>-0.34197924924237433</c:v>
                </c:pt>
                <c:pt idx="89">
                  <c:v>-0.53999741064982021</c:v>
                </c:pt>
                <c:pt idx="90">
                  <c:v>-0.75747439187206189</c:v>
                </c:pt>
                <c:pt idx="91">
                  <c:v>-1.1060065061525477</c:v>
                </c:pt>
                <c:pt idx="92">
                  <c:v>-1.1069913214215654</c:v>
                </c:pt>
                <c:pt idx="93">
                  <c:v>-1.6402582812804694</c:v>
                </c:pt>
                <c:pt idx="94">
                  <c:v>1.4276434321819877</c:v>
                </c:pt>
                <c:pt idx="95">
                  <c:v>0.97550738713899454</c:v>
                </c:pt>
                <c:pt idx="96">
                  <c:v>0.84878652328872262</c:v>
                </c:pt>
                <c:pt idx="97">
                  <c:v>0.50050960503616837</c:v>
                </c:pt>
                <c:pt idx="98">
                  <c:v>0.53274629765445258</c:v>
                </c:pt>
                <c:pt idx="99">
                  <c:v>0.37289244099262753</c:v>
                </c:pt>
                <c:pt idx="100">
                  <c:v>-0.15507394313798373</c:v>
                </c:pt>
                <c:pt idx="101">
                  <c:v>-0.3911492553073308</c:v>
                </c:pt>
                <c:pt idx="102">
                  <c:v>-0.5941287038733587</c:v>
                </c:pt>
                <c:pt idx="103">
                  <c:v>-0.57966986702107004</c:v>
                </c:pt>
                <c:pt idx="104">
                  <c:v>-0.69773483424547811</c:v>
                </c:pt>
                <c:pt idx="105">
                  <c:v>-0.76720104664984001</c:v>
                </c:pt>
                <c:pt idx="106">
                  <c:v>-1.087483786228687</c:v>
                </c:pt>
                <c:pt idx="107">
                  <c:v>-0.9736915690079293</c:v>
                </c:pt>
                <c:pt idx="108">
                  <c:v>-1.0410096199483325</c:v>
                </c:pt>
                <c:pt idx="109">
                  <c:v>-1.2997060863394494</c:v>
                </c:pt>
                <c:pt idx="110">
                  <c:v>-1.3661143941498135</c:v>
                </c:pt>
                <c:pt idx="111">
                  <c:v>-1.3815091900585144</c:v>
                </c:pt>
                <c:pt idx="112">
                  <c:v>-1.7944235970965075</c:v>
                </c:pt>
                <c:pt idx="113">
                  <c:v>1.1671030857364639</c:v>
                </c:pt>
                <c:pt idx="114">
                  <c:v>1.0241599359227598</c:v>
                </c:pt>
                <c:pt idx="115">
                  <c:v>0.96102079901099158</c:v>
                </c:pt>
                <c:pt idx="116">
                  <c:v>1.0970352317647767</c:v>
                </c:pt>
                <c:pt idx="117">
                  <c:v>1.0424672589187718</c:v>
                </c:pt>
                <c:pt idx="118">
                  <c:v>0.87282028419406155</c:v>
                </c:pt>
                <c:pt idx="119">
                  <c:v>0.92649273393093434</c:v>
                </c:pt>
                <c:pt idx="120">
                  <c:v>0.66249924512513214</c:v>
                </c:pt>
                <c:pt idx="121">
                  <c:v>0.50776845131986192</c:v>
                </c:pt>
                <c:pt idx="122">
                  <c:v>0.40964567727502432</c:v>
                </c:pt>
                <c:pt idx="123">
                  <c:v>0.50116824173491303</c:v>
                </c:pt>
                <c:pt idx="124">
                  <c:v>0.4264590025492988</c:v>
                </c:pt>
                <c:pt idx="125">
                  <c:v>0.28587327529887618</c:v>
                </c:pt>
                <c:pt idx="126">
                  <c:v>-0.10654794274158652</c:v>
                </c:pt>
                <c:pt idx="127">
                  <c:v>-7.3046228769782284E-2</c:v>
                </c:pt>
                <c:pt idx="128">
                  <c:v>-0.27102895364957913</c:v>
                </c:pt>
                <c:pt idx="129">
                  <c:v>-0.45955851813042858</c:v>
                </c:pt>
                <c:pt idx="130">
                  <c:v>-0.54965677429525595</c:v>
                </c:pt>
                <c:pt idx="131">
                  <c:v>-0.87065482250951609</c:v>
                </c:pt>
                <c:pt idx="132">
                  <c:v>1.8821242376482583</c:v>
                </c:pt>
                <c:pt idx="133">
                  <c:v>1.5083934628139528</c:v>
                </c:pt>
                <c:pt idx="134">
                  <c:v>1.6911550601010163</c:v>
                </c:pt>
                <c:pt idx="135">
                  <c:v>1.1805146636011035</c:v>
                </c:pt>
                <c:pt idx="136">
                  <c:v>1.1382935329478134</c:v>
                </c:pt>
                <c:pt idx="137">
                  <c:v>0.7152174868654626</c:v>
                </c:pt>
                <c:pt idx="138">
                  <c:v>0.29668429218737757</c:v>
                </c:pt>
                <c:pt idx="139">
                  <c:v>0.42713840236253997</c:v>
                </c:pt>
                <c:pt idx="140">
                  <c:v>-0.1270966990106247</c:v>
                </c:pt>
                <c:pt idx="141">
                  <c:v>-0.44346352979865034</c:v>
                </c:pt>
                <c:pt idx="142">
                  <c:v>-0.55039970094411805</c:v>
                </c:pt>
                <c:pt idx="143">
                  <c:v>-0.71081890241369772</c:v>
                </c:pt>
                <c:pt idx="144">
                  <c:v>-1.1157133239783148</c:v>
                </c:pt>
                <c:pt idx="145">
                  <c:v>-1.092097142815317</c:v>
                </c:pt>
                <c:pt idx="146">
                  <c:v>-1.4951284371553726</c:v>
                </c:pt>
                <c:pt idx="147">
                  <c:v>-1.7783640854852878</c:v>
                </c:pt>
                <c:pt idx="148">
                  <c:v>-1.6380913263885148</c:v>
                </c:pt>
                <c:pt idx="149">
                  <c:v>-1.7755848032619275</c:v>
                </c:pt>
                <c:pt idx="150">
                  <c:v>-2.2021072724060859</c:v>
                </c:pt>
                <c:pt idx="151">
                  <c:v>0.7278402890537734</c:v>
                </c:pt>
                <c:pt idx="152">
                  <c:v>0.51378527199834567</c:v>
                </c:pt>
                <c:pt idx="153">
                  <c:v>0.36904980343044547</c:v>
                </c:pt>
                <c:pt idx="154">
                  <c:v>0.39907021060870784</c:v>
                </c:pt>
                <c:pt idx="155">
                  <c:v>0.23297334671887415</c:v>
                </c:pt>
                <c:pt idx="156">
                  <c:v>0.23822038768049059</c:v>
                </c:pt>
                <c:pt idx="157">
                  <c:v>0.11114241255497936</c:v>
                </c:pt>
                <c:pt idx="158">
                  <c:v>-0.10068799478888124</c:v>
                </c:pt>
                <c:pt idx="159">
                  <c:v>-8.1030409025483641E-2</c:v>
                </c:pt>
                <c:pt idx="160">
                  <c:v>-0.12024755244825358</c:v>
                </c:pt>
                <c:pt idx="161">
                  <c:v>2.3892809522070901E-2</c:v>
                </c:pt>
                <c:pt idx="162">
                  <c:v>-0.36236812328950574</c:v>
                </c:pt>
                <c:pt idx="163">
                  <c:v>-4.2304284412501669E-2</c:v>
                </c:pt>
                <c:pt idx="164">
                  <c:v>-0.43640201109997179</c:v>
                </c:pt>
                <c:pt idx="165">
                  <c:v>-0.61222847050719187</c:v>
                </c:pt>
                <c:pt idx="166">
                  <c:v>-0.30146521223096723</c:v>
                </c:pt>
                <c:pt idx="167">
                  <c:v>-0.42920303316515052</c:v>
                </c:pt>
                <c:pt idx="168">
                  <c:v>-0.38267616160221074</c:v>
                </c:pt>
                <c:pt idx="169">
                  <c:v>-0.59886664245058518</c:v>
                </c:pt>
                <c:pt idx="170">
                  <c:v>2.2559117123495351</c:v>
                </c:pt>
                <c:pt idx="171">
                  <c:v>2.0803180961954313</c:v>
                </c:pt>
                <c:pt idx="172">
                  <c:v>2.0256442732551028</c:v>
                </c:pt>
                <c:pt idx="173">
                  <c:v>1.8077140030361407</c:v>
                </c:pt>
                <c:pt idx="174">
                  <c:v>1.6439768868486397</c:v>
                </c:pt>
                <c:pt idx="175">
                  <c:v>1.4342334666256413</c:v>
                </c:pt>
                <c:pt idx="176">
                  <c:v>0.95597368278505568</c:v>
                </c:pt>
                <c:pt idx="177">
                  <c:v>0.69216948971576453</c:v>
                </c:pt>
                <c:pt idx="178">
                  <c:v>0.61628996360377786</c:v>
                </c:pt>
                <c:pt idx="179">
                  <c:v>0.62388263373030517</c:v>
                </c:pt>
                <c:pt idx="180">
                  <c:v>0.41148969214180431</c:v>
                </c:pt>
                <c:pt idx="181">
                  <c:v>-0.10630225409573113</c:v>
                </c:pt>
                <c:pt idx="182">
                  <c:v>-8.555289183360415E-2</c:v>
                </c:pt>
                <c:pt idx="183">
                  <c:v>-0.6855824998367005</c:v>
                </c:pt>
                <c:pt idx="184">
                  <c:v>-0.81064201553589288</c:v>
                </c:pt>
                <c:pt idx="185">
                  <c:v>-1.3952717208598155</c:v>
                </c:pt>
                <c:pt idx="186">
                  <c:v>-1.5760036358355416</c:v>
                </c:pt>
                <c:pt idx="187">
                  <c:v>-1.6536577394298186</c:v>
                </c:pt>
                <c:pt idx="188">
                  <c:v>-1.7257023103916993</c:v>
                </c:pt>
                <c:pt idx="189">
                  <c:v>0.95844300635071278</c:v>
                </c:pt>
                <c:pt idx="190">
                  <c:v>0.89100296222560038</c:v>
                </c:pt>
                <c:pt idx="191">
                  <c:v>0.66472016871890371</c:v>
                </c:pt>
                <c:pt idx="192">
                  <c:v>0.23676015205696066</c:v>
                </c:pt>
                <c:pt idx="193">
                  <c:v>0.14996857676906417</c:v>
                </c:pt>
                <c:pt idx="194">
                  <c:v>-0.28407019949137302</c:v>
                </c:pt>
                <c:pt idx="195">
                  <c:v>-5.9854911080089002E-2</c:v>
                </c:pt>
                <c:pt idx="196">
                  <c:v>-0.57053995265657642</c:v>
                </c:pt>
                <c:pt idx="197">
                  <c:v>-0.48583820416006884</c:v>
                </c:pt>
                <c:pt idx="198">
                  <c:v>-0.47606556986449045</c:v>
                </c:pt>
                <c:pt idx="199">
                  <c:v>-0.82006557514551148</c:v>
                </c:pt>
                <c:pt idx="200">
                  <c:v>-0.74018844082214652</c:v>
                </c:pt>
                <c:pt idx="201">
                  <c:v>-0.83864727836794106</c:v>
                </c:pt>
                <c:pt idx="202">
                  <c:v>-0.95829767870948368</c:v>
                </c:pt>
                <c:pt idx="203">
                  <c:v>-0.83738306769186766</c:v>
                </c:pt>
                <c:pt idx="204">
                  <c:v>-1.0245828936812322</c:v>
                </c:pt>
                <c:pt idx="205">
                  <c:v>-1.0077673435324754</c:v>
                </c:pt>
                <c:pt idx="206">
                  <c:v>-1.0775529534994503</c:v>
                </c:pt>
                <c:pt idx="207">
                  <c:v>-1.2590532548176288</c:v>
                </c:pt>
                <c:pt idx="208">
                  <c:v>1.7226883981621142</c:v>
                </c:pt>
                <c:pt idx="209">
                  <c:v>1.4389284450407087</c:v>
                </c:pt>
                <c:pt idx="210">
                  <c:v>1.4181699774937309</c:v>
                </c:pt>
                <c:pt idx="211">
                  <c:v>1.3493754985276718</c:v>
                </c:pt>
                <c:pt idx="212">
                  <c:v>1.1979747312444446</c:v>
                </c:pt>
                <c:pt idx="213">
                  <c:v>1.3256235089920312</c:v>
                </c:pt>
                <c:pt idx="214">
                  <c:v>0.99398390604016917</c:v>
                </c:pt>
                <c:pt idx="215">
                  <c:v>1.050431239855</c:v>
                </c:pt>
                <c:pt idx="216">
                  <c:v>1.086186776569285</c:v>
                </c:pt>
                <c:pt idx="217">
                  <c:v>0.65229740757914745</c:v>
                </c:pt>
                <c:pt idx="218">
                  <c:v>0.68218339033617315</c:v>
                </c:pt>
                <c:pt idx="219">
                  <c:v>0.4071373977605896</c:v>
                </c:pt>
                <c:pt idx="220">
                  <c:v>0.30937722361507958</c:v>
                </c:pt>
                <c:pt idx="221">
                  <c:v>-6.9478910578943509E-2</c:v>
                </c:pt>
                <c:pt idx="222">
                  <c:v>-0.3281090898091823</c:v>
                </c:pt>
                <c:pt idx="223">
                  <c:v>-0.48515319064097073</c:v>
                </c:pt>
                <c:pt idx="224">
                  <c:v>-0.71085550134822562</c:v>
                </c:pt>
                <c:pt idx="225">
                  <c:v>-1.158117032047477</c:v>
                </c:pt>
                <c:pt idx="226">
                  <c:v>-1.2188095726443855</c:v>
                </c:pt>
                <c:pt idx="227">
                  <c:v>1.5393018685845008</c:v>
                </c:pt>
                <c:pt idx="228">
                  <c:v>1.241457576705167</c:v>
                </c:pt>
                <c:pt idx="229">
                  <c:v>0.87473173454763753</c:v>
                </c:pt>
                <c:pt idx="230">
                  <c:v>0.84014728823567875</c:v>
                </c:pt>
                <c:pt idx="231">
                  <c:v>0.53426912914621238</c:v>
                </c:pt>
                <c:pt idx="232">
                  <c:v>0.52323221603488834</c:v>
                </c:pt>
                <c:pt idx="233">
                  <c:v>0.30106140314276986</c:v>
                </c:pt>
                <c:pt idx="234">
                  <c:v>-0.29225206895583788</c:v>
                </c:pt>
                <c:pt idx="235">
                  <c:v>-0.3633172994902934</c:v>
                </c:pt>
                <c:pt idx="236">
                  <c:v>-0.56024150261887329</c:v>
                </c:pt>
                <c:pt idx="237">
                  <c:v>-0.66760631216319066</c:v>
                </c:pt>
                <c:pt idx="238">
                  <c:v>-1.2012694823459356</c:v>
                </c:pt>
                <c:pt idx="239">
                  <c:v>-1.1722521482665971</c:v>
                </c:pt>
                <c:pt idx="240">
                  <c:v>-1.1556954745253671</c:v>
                </c:pt>
                <c:pt idx="241">
                  <c:v>-1.1988957305739838</c:v>
                </c:pt>
                <c:pt idx="242">
                  <c:v>-1.5851273110589488</c:v>
                </c:pt>
                <c:pt idx="243">
                  <c:v>-1.8252013568877317</c:v>
                </c:pt>
                <c:pt idx="244">
                  <c:v>-1.90714327137734</c:v>
                </c:pt>
                <c:pt idx="245">
                  <c:v>-2.0464556968818033</c:v>
                </c:pt>
                <c:pt idx="246">
                  <c:v>1.0166528076205141</c:v>
                </c:pt>
                <c:pt idx="247">
                  <c:v>0.80977840391783873</c:v>
                </c:pt>
                <c:pt idx="248">
                  <c:v>0.81385502738054094</c:v>
                </c:pt>
                <c:pt idx="249">
                  <c:v>0.60524964849793339</c:v>
                </c:pt>
                <c:pt idx="250">
                  <c:v>0.8482377524561775</c:v>
                </c:pt>
                <c:pt idx="251">
                  <c:v>0.57703711552559145</c:v>
                </c:pt>
                <c:pt idx="252">
                  <c:v>0.40501283201745669</c:v>
                </c:pt>
                <c:pt idx="253">
                  <c:v>0.62770410117612796</c:v>
                </c:pt>
                <c:pt idx="254">
                  <c:v>0.51882992555993601</c:v>
                </c:pt>
                <c:pt idx="255">
                  <c:v>0.5229653754462178</c:v>
                </c:pt>
                <c:pt idx="256">
                  <c:v>0.22444385794147381</c:v>
                </c:pt>
                <c:pt idx="257">
                  <c:v>6.3507062074376619E-2</c:v>
                </c:pt>
                <c:pt idx="258">
                  <c:v>0.15093709839488464</c:v>
                </c:pt>
                <c:pt idx="259">
                  <c:v>5.1088444450165402E-2</c:v>
                </c:pt>
                <c:pt idx="260">
                  <c:v>-0.30936221116136586</c:v>
                </c:pt>
                <c:pt idx="261">
                  <c:v>-0.48097233914172133</c:v>
                </c:pt>
                <c:pt idx="262">
                  <c:v>-0.72380554490626814</c:v>
                </c:pt>
                <c:pt idx="263">
                  <c:v>-0.84201318500814226</c:v>
                </c:pt>
                <c:pt idx="264">
                  <c:v>-0.94535059459376969</c:v>
                </c:pt>
                <c:pt idx="265">
                  <c:v>2.0592648789582704</c:v>
                </c:pt>
                <c:pt idx="266">
                  <c:v>1.7792732998179948</c:v>
                </c:pt>
                <c:pt idx="267">
                  <c:v>1.8348052160019743</c:v>
                </c:pt>
                <c:pt idx="268">
                  <c:v>1.3169184138877361</c:v>
                </c:pt>
                <c:pt idx="269">
                  <c:v>1.0773463573657809</c:v>
                </c:pt>
                <c:pt idx="270">
                  <c:v>1.185580851122467</c:v>
                </c:pt>
                <c:pt idx="271">
                  <c:v>0.60290313061959289</c:v>
                </c:pt>
                <c:pt idx="272">
                  <c:v>0.4239142244091707</c:v>
                </c:pt>
                <c:pt idx="273">
                  <c:v>0.11580672138287618</c:v>
                </c:pt>
                <c:pt idx="274">
                  <c:v>-6.0104018382419078E-2</c:v>
                </c:pt>
                <c:pt idx="275">
                  <c:v>-0.4024603134384428</c:v>
                </c:pt>
                <c:pt idx="276">
                  <c:v>-0.53137798359562272</c:v>
                </c:pt>
                <c:pt idx="277">
                  <c:v>-0.64579825597273355</c:v>
                </c:pt>
                <c:pt idx="278">
                  <c:v>-0.69850698869074401</c:v>
                </c:pt>
                <c:pt idx="279">
                  <c:v>-0.97739813690230348</c:v>
                </c:pt>
                <c:pt idx="280">
                  <c:v>-1.1665520531523126</c:v>
                </c:pt>
                <c:pt idx="281">
                  <c:v>-1.4964647717558175</c:v>
                </c:pt>
                <c:pt idx="282">
                  <c:v>-1.8692174832128776</c:v>
                </c:pt>
                <c:pt idx="283">
                  <c:v>-1.685590914184782</c:v>
                </c:pt>
                <c:pt idx="284">
                  <c:v>0.76038029748890745</c:v>
                </c:pt>
              </c:numCache>
            </c:numRef>
          </c:yVal>
          <c:smooth val="0"/>
        </c:ser>
        <c:dLbls>
          <c:showLegendKey val="0"/>
          <c:showVal val="0"/>
          <c:showCatName val="0"/>
          <c:showSerName val="0"/>
          <c:showPercent val="0"/>
          <c:showBubbleSize val="0"/>
        </c:dLbls>
        <c:axId val="-992667552"/>
        <c:axId val="-992667160"/>
      </c:scatterChart>
      <c:valAx>
        <c:axId val="-992667552"/>
        <c:scaling>
          <c:orientation val="minMax"/>
        </c:scaling>
        <c:delete val="0"/>
        <c:axPos val="b"/>
        <c:numFmt formatCode="_-* #,##0_-;\-* #,##0_-;_-* &quot;-&quot;??_-;_-@_-" sourceLinked="1"/>
        <c:majorTickMark val="none"/>
        <c:minorTickMark val="none"/>
        <c:tickLblPos val="none"/>
        <c:crossAx val="-992667160"/>
        <c:crosses val="autoZero"/>
        <c:crossBetween val="midCat"/>
      </c:valAx>
      <c:valAx>
        <c:axId val="-992667160"/>
        <c:scaling>
          <c:orientation val="minMax"/>
        </c:scaling>
        <c:delete val="0"/>
        <c:axPos val="l"/>
        <c:numFmt formatCode="0.00;[Red]\-0.00" sourceLinked="1"/>
        <c:majorTickMark val="none"/>
        <c:minorTickMark val="none"/>
        <c:tickLblPos val="none"/>
        <c:crossAx val="-992667552"/>
        <c:crosses val="autoZero"/>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3A7224"/>
              </a:solidFill>
              <a:prstDash val="solid"/>
            </a:ln>
          </c:spPr>
          <c:marker>
            <c:symbol val="none"/>
          </c:marker>
          <c:dPt>
            <c:idx val="260"/>
            <c:bubble3D val="0"/>
            <c:spPr>
              <a:ln w="12700">
                <a:solidFill>
                  <a:srgbClr val="3A7224"/>
                </a:solidFill>
                <a:prstDash val="solid"/>
              </a:ln>
            </c:spPr>
          </c:dPt>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FastICA!$R$20:$R$2004</c:f>
              <c:numCache>
                <c:formatCode>0.00;[Red]\-0.00</c:formatCode>
                <c:ptCount val="1985"/>
                <c:pt idx="0">
                  <c:v>0.41120830575702999</c:v>
                </c:pt>
                <c:pt idx="1">
                  <c:v>1.4985545878566024</c:v>
                </c:pt>
                <c:pt idx="2">
                  <c:v>0.11823460052388608</c:v>
                </c:pt>
                <c:pt idx="3">
                  <c:v>1.6232336857595882</c:v>
                </c:pt>
                <c:pt idx="4">
                  <c:v>1.3990794541612086</c:v>
                </c:pt>
                <c:pt idx="5">
                  <c:v>-1.5276288844510491</c:v>
                </c:pt>
                <c:pt idx="6">
                  <c:v>2.0634107520446469E-2</c:v>
                </c:pt>
                <c:pt idx="7">
                  <c:v>0.87449786056423151</c:v>
                </c:pt>
                <c:pt idx="8">
                  <c:v>-0.18130267229783475</c:v>
                </c:pt>
                <c:pt idx="9">
                  <c:v>-0.81495232549973973</c:v>
                </c:pt>
                <c:pt idx="10">
                  <c:v>-1.4776257952833445</c:v>
                </c:pt>
                <c:pt idx="11">
                  <c:v>0.35432288050452199</c:v>
                </c:pt>
                <c:pt idx="12">
                  <c:v>0.76675736884912138</c:v>
                </c:pt>
                <c:pt idx="13">
                  <c:v>-0.29461534524570343</c:v>
                </c:pt>
                <c:pt idx="14">
                  <c:v>1.7096204391110019</c:v>
                </c:pt>
                <c:pt idx="15">
                  <c:v>0.69681777524073296</c:v>
                </c:pt>
                <c:pt idx="16">
                  <c:v>1.1954537693605627</c:v>
                </c:pt>
                <c:pt idx="17">
                  <c:v>-0.87163805752059831</c:v>
                </c:pt>
                <c:pt idx="18">
                  <c:v>-0.84909575254576919</c:v>
                </c:pt>
                <c:pt idx="19">
                  <c:v>1.5989907093618609</c:v>
                </c:pt>
                <c:pt idx="20">
                  <c:v>0.74143302041025505</c:v>
                </c:pt>
                <c:pt idx="21">
                  <c:v>-1.3219524950879216</c:v>
                </c:pt>
                <c:pt idx="22">
                  <c:v>-1.1058658858488146</c:v>
                </c:pt>
                <c:pt idx="23">
                  <c:v>-1.2674506194441078</c:v>
                </c:pt>
                <c:pt idx="24">
                  <c:v>-1.3683105032699805</c:v>
                </c:pt>
                <c:pt idx="25">
                  <c:v>0.73832232076092574</c:v>
                </c:pt>
                <c:pt idx="26">
                  <c:v>0.46518443877638094</c:v>
                </c:pt>
                <c:pt idx="27">
                  <c:v>0.79619696624822733</c:v>
                </c:pt>
                <c:pt idx="28">
                  <c:v>-1.481624315181701</c:v>
                </c:pt>
                <c:pt idx="29">
                  <c:v>-0.32283193949398253</c:v>
                </c:pt>
                <c:pt idx="30">
                  <c:v>0.59521328935752171</c:v>
                </c:pt>
                <c:pt idx="31">
                  <c:v>0.20163978906809973</c:v>
                </c:pt>
                <c:pt idx="32">
                  <c:v>-0.39327162924212733</c:v>
                </c:pt>
                <c:pt idx="33">
                  <c:v>0.24797418786439659</c:v>
                </c:pt>
                <c:pt idx="34">
                  <c:v>0.17319780377186345</c:v>
                </c:pt>
                <c:pt idx="35">
                  <c:v>-0.94915167972333259</c:v>
                </c:pt>
                <c:pt idx="36">
                  <c:v>0.31408808309096325</c:v>
                </c:pt>
                <c:pt idx="37">
                  <c:v>0.61263716568215254</c:v>
                </c:pt>
                <c:pt idx="38">
                  <c:v>-0.40010417163106982</c:v>
                </c:pt>
                <c:pt idx="39">
                  <c:v>0.38775888143119386</c:v>
                </c:pt>
                <c:pt idx="40">
                  <c:v>0.87824453753368592</c:v>
                </c:pt>
                <c:pt idx="41">
                  <c:v>1.6027796861920423</c:v>
                </c:pt>
                <c:pt idx="42">
                  <c:v>-1.5451309404176783</c:v>
                </c:pt>
                <c:pt idx="43">
                  <c:v>0.11676567434055742</c:v>
                </c:pt>
                <c:pt idx="44">
                  <c:v>0.3406221202470644</c:v>
                </c:pt>
                <c:pt idx="45">
                  <c:v>-0.72676743143798683</c:v>
                </c:pt>
                <c:pt idx="46">
                  <c:v>-0.42438108920478967</c:v>
                </c:pt>
                <c:pt idx="47">
                  <c:v>1.6899588266402907</c:v>
                </c:pt>
                <c:pt idx="48">
                  <c:v>-1.6393391668672501</c:v>
                </c:pt>
                <c:pt idx="49">
                  <c:v>-1.23511452859139</c:v>
                </c:pt>
                <c:pt idx="50">
                  <c:v>-0.77821954784274627</c:v>
                </c:pt>
                <c:pt idx="51">
                  <c:v>0.96519413810436849</c:v>
                </c:pt>
                <c:pt idx="52">
                  <c:v>-0.98510565735050548</c:v>
                </c:pt>
                <c:pt idx="53">
                  <c:v>-1.2253753557385811</c:v>
                </c:pt>
                <c:pt idx="54">
                  <c:v>0.74622639436791105</c:v>
                </c:pt>
                <c:pt idx="55">
                  <c:v>-1.2848414228439038</c:v>
                </c:pt>
                <c:pt idx="56">
                  <c:v>-3.1203001781435091E-2</c:v>
                </c:pt>
                <c:pt idx="57">
                  <c:v>-1.3843919193194856</c:v>
                </c:pt>
                <c:pt idx="58">
                  <c:v>1.2170960155192383</c:v>
                </c:pt>
                <c:pt idx="59">
                  <c:v>-0.8800336128898002</c:v>
                </c:pt>
                <c:pt idx="60">
                  <c:v>0.38499821138138002</c:v>
                </c:pt>
                <c:pt idx="61">
                  <c:v>0.91023746974612862</c:v>
                </c:pt>
                <c:pt idx="62">
                  <c:v>1.0085262359577767</c:v>
                </c:pt>
                <c:pt idx="63">
                  <c:v>-1.2214747955681469</c:v>
                </c:pt>
                <c:pt idx="64">
                  <c:v>-0.59864864576785504</c:v>
                </c:pt>
                <c:pt idx="65">
                  <c:v>-1.2832517605244502</c:v>
                </c:pt>
                <c:pt idx="66">
                  <c:v>-1.1748121041947193</c:v>
                </c:pt>
                <c:pt idx="67">
                  <c:v>0.44459297552350319</c:v>
                </c:pt>
                <c:pt idx="68">
                  <c:v>1.5254587639958257</c:v>
                </c:pt>
                <c:pt idx="69">
                  <c:v>0.11498702930275617</c:v>
                </c:pt>
                <c:pt idx="70">
                  <c:v>1.7333428345445161</c:v>
                </c:pt>
                <c:pt idx="71">
                  <c:v>0.64495144585117536</c:v>
                </c:pt>
                <c:pt idx="72">
                  <c:v>0.14751776185422352</c:v>
                </c:pt>
                <c:pt idx="73">
                  <c:v>-0.59070975732416886</c:v>
                </c:pt>
                <c:pt idx="74">
                  <c:v>1.1302704875702581</c:v>
                </c:pt>
                <c:pt idx="75">
                  <c:v>0.67185946366370275</c:v>
                </c:pt>
                <c:pt idx="76">
                  <c:v>0.40059218180819867</c:v>
                </c:pt>
                <c:pt idx="77">
                  <c:v>-0.75669615587741934</c:v>
                </c:pt>
                <c:pt idx="78">
                  <c:v>-0.5617425837140424</c:v>
                </c:pt>
                <c:pt idx="79">
                  <c:v>-1.2983038919053103</c:v>
                </c:pt>
                <c:pt idx="80">
                  <c:v>0.19077777640059521</c:v>
                </c:pt>
                <c:pt idx="81">
                  <c:v>1.2755149904239189</c:v>
                </c:pt>
                <c:pt idx="82">
                  <c:v>-0.62448955442329657</c:v>
                </c:pt>
                <c:pt idx="83">
                  <c:v>-0.72263741256498371</c:v>
                </c:pt>
                <c:pt idx="84">
                  <c:v>-0.73778585622001935</c:v>
                </c:pt>
                <c:pt idx="85">
                  <c:v>-0.27912392146869192</c:v>
                </c:pt>
                <c:pt idx="86">
                  <c:v>0.22879037255557097</c:v>
                </c:pt>
                <c:pt idx="87">
                  <c:v>-1.0304339041257757</c:v>
                </c:pt>
                <c:pt idx="88">
                  <c:v>0.64089958797709057</c:v>
                </c:pt>
                <c:pt idx="89">
                  <c:v>0.98661489005078817</c:v>
                </c:pt>
                <c:pt idx="90">
                  <c:v>1.2061937530887679</c:v>
                </c:pt>
                <c:pt idx="91">
                  <c:v>0.41524552588753438</c:v>
                </c:pt>
                <c:pt idx="92">
                  <c:v>1.206450689908966</c:v>
                </c:pt>
                <c:pt idx="93">
                  <c:v>-1.0403590183184022</c:v>
                </c:pt>
                <c:pt idx="94">
                  <c:v>1.4232342406125829</c:v>
                </c:pt>
                <c:pt idx="95">
                  <c:v>-0.25392545422600959</c:v>
                </c:pt>
                <c:pt idx="96">
                  <c:v>0.56071250386916383</c:v>
                </c:pt>
                <c:pt idx="97">
                  <c:v>-0.41549634126877616</c:v>
                </c:pt>
                <c:pt idx="98">
                  <c:v>1.5101894553962492</c:v>
                </c:pt>
                <c:pt idx="99">
                  <c:v>1.8573566589219417</c:v>
                </c:pt>
                <c:pt idx="100">
                  <c:v>-0.75555703405446739</c:v>
                </c:pt>
                <c:pt idx="101">
                  <c:v>-1.1789877549030321</c:v>
                </c:pt>
                <c:pt idx="102">
                  <c:v>-1.4377094246165762</c:v>
                </c:pt>
                <c:pt idx="103">
                  <c:v>-9.3747588857238912E-2</c:v>
                </c:pt>
                <c:pt idx="104">
                  <c:v>0.11961754622967447</c:v>
                </c:pt>
                <c:pt idx="105">
                  <c:v>0.61877269228312315</c:v>
                </c:pt>
                <c:pt idx="106">
                  <c:v>-0.93125384199226724</c:v>
                </c:pt>
                <c:pt idx="107">
                  <c:v>0.82389784581700432</c:v>
                </c:pt>
                <c:pt idx="108">
                  <c:v>1.0862893295845697</c:v>
                </c:pt>
                <c:pt idx="109">
                  <c:v>-0.21602593544870027</c:v>
                </c:pt>
                <c:pt idx="110">
                  <c:v>1.0552922871979655</c:v>
                </c:pt>
                <c:pt idx="111">
                  <c:v>1.5430045347627637</c:v>
                </c:pt>
                <c:pt idx="112">
                  <c:v>-1.112156966024578</c:v>
                </c:pt>
                <c:pt idx="113">
                  <c:v>-0.82770735006900131</c:v>
                </c:pt>
                <c:pt idx="114">
                  <c:v>-1.4132177344576542</c:v>
                </c:pt>
                <c:pt idx="115">
                  <c:v>-1.3754413818440729</c:v>
                </c:pt>
                <c:pt idx="116">
                  <c:v>0.23080983001070002</c:v>
                </c:pt>
                <c:pt idx="117">
                  <c:v>0.37441209513029577</c:v>
                </c:pt>
                <c:pt idx="118">
                  <c:v>-0.34261879882907675</c:v>
                </c:pt>
                <c:pt idx="119">
                  <c:v>0.73428954145349501</c:v>
                </c:pt>
                <c:pt idx="120">
                  <c:v>-0.60939662332055433</c:v>
                </c:pt>
                <c:pt idx="121">
                  <c:v>-1.0297177161699802</c:v>
                </c:pt>
                <c:pt idx="122">
                  <c:v>-0.9296683048601968</c:v>
                </c:pt>
                <c:pt idx="123">
                  <c:v>0.7365943536136067</c:v>
                </c:pt>
                <c:pt idx="124">
                  <c:v>1.1948003175937407</c:v>
                </c:pt>
                <c:pt idx="125">
                  <c:v>1.2322734076443425</c:v>
                </c:pt>
                <c:pt idx="126">
                  <c:v>-0.60158667987502579</c:v>
                </c:pt>
                <c:pt idx="127">
                  <c:v>0.98666107965327776</c:v>
                </c:pt>
                <c:pt idx="128">
                  <c:v>0.86074176922529333</c:v>
                </c:pt>
                <c:pt idx="129">
                  <c:v>-0.23336314432252334</c:v>
                </c:pt>
                <c:pt idx="130">
                  <c:v>0.65861050489946282</c:v>
                </c:pt>
                <c:pt idx="131">
                  <c:v>-0.17454402492244531</c:v>
                </c:pt>
                <c:pt idx="132">
                  <c:v>-0.32049788274008878</c:v>
                </c:pt>
                <c:pt idx="133">
                  <c:v>-1.4350611743819879</c:v>
                </c:pt>
                <c:pt idx="134">
                  <c:v>1.8464681168154469</c:v>
                </c:pt>
                <c:pt idx="135">
                  <c:v>-0.24946438476912591</c:v>
                </c:pt>
                <c:pt idx="136">
                  <c:v>1.3389008747111084</c:v>
                </c:pt>
                <c:pt idx="137">
                  <c:v>-3.4251709471438338E-2</c:v>
                </c:pt>
                <c:pt idx="138">
                  <c:v>-1.3719236339040903</c:v>
                </c:pt>
                <c:pt idx="139">
                  <c:v>1.5650728974056973</c:v>
                </c:pt>
                <c:pt idx="140">
                  <c:v>-0.87134375231831562</c:v>
                </c:pt>
                <c:pt idx="141">
                  <c:v>-1.4881162879006542</c:v>
                </c:pt>
                <c:pt idx="142">
                  <c:v>-0.51895556697494449</c:v>
                </c:pt>
                <c:pt idx="143">
                  <c:v>-2.7954693495992861E-2</c:v>
                </c:pt>
                <c:pt idx="144">
                  <c:v>-1.5163581875037049</c:v>
                </c:pt>
                <c:pt idx="145">
                  <c:v>0.26375000551870886</c:v>
                </c:pt>
                <c:pt idx="146">
                  <c:v>-1.3733934019668776</c:v>
                </c:pt>
                <c:pt idx="147">
                  <c:v>-1.0328898537168876</c:v>
                </c:pt>
                <c:pt idx="148">
                  <c:v>1.3892630429382389</c:v>
                </c:pt>
                <c:pt idx="149">
                  <c:v>1.5464441848694195</c:v>
                </c:pt>
                <c:pt idx="150">
                  <c:v>-0.64931100976528044</c:v>
                </c:pt>
                <c:pt idx="151">
                  <c:v>-0.1137486505768235</c:v>
                </c:pt>
                <c:pt idx="152">
                  <c:v>-0.83411351568076741</c:v>
                </c:pt>
                <c:pt idx="153">
                  <c:v>-1.0981194095579676</c:v>
                </c:pt>
                <c:pt idx="154">
                  <c:v>-7.5493349364237627E-2</c:v>
                </c:pt>
                <c:pt idx="155">
                  <c:v>-0.65458553335207081</c:v>
                </c:pt>
                <c:pt idx="156">
                  <c:v>4.4109808285707548E-2</c:v>
                </c:pt>
                <c:pt idx="157">
                  <c:v>-0.34044791931500556</c:v>
                </c:pt>
                <c:pt idx="158">
                  <c:v>-1.4250995487914482</c:v>
                </c:pt>
                <c:pt idx="159">
                  <c:v>-0.72762067621267901</c:v>
                </c:pt>
                <c:pt idx="160">
                  <c:v>-0.50300833976621495</c:v>
                </c:pt>
                <c:pt idx="161">
                  <c:v>1.1536660833545618</c:v>
                </c:pt>
                <c:pt idx="162">
                  <c:v>-1.3191671591011269</c:v>
                </c:pt>
                <c:pt idx="163">
                  <c:v>1.75039122044341</c:v>
                </c:pt>
                <c:pt idx="164">
                  <c:v>-0.71964897369328562</c:v>
                </c:pt>
                <c:pt idx="165">
                  <c:v>-1.4351771416069385</c:v>
                </c:pt>
                <c:pt idx="166">
                  <c:v>0.57784540298083009</c:v>
                </c:pt>
                <c:pt idx="167">
                  <c:v>0.36834531237201729</c:v>
                </c:pt>
                <c:pt idx="168">
                  <c:v>1.5981399876221996</c:v>
                </c:pt>
                <c:pt idx="169">
                  <c:v>0.8610966847919721</c:v>
                </c:pt>
                <c:pt idx="170">
                  <c:v>0.80957115405730384</c:v>
                </c:pt>
                <c:pt idx="171">
                  <c:v>0.57362500050515952</c:v>
                </c:pt>
                <c:pt idx="172">
                  <c:v>1.3776456932624144</c:v>
                </c:pt>
                <c:pt idx="173">
                  <c:v>1.0021548473545399</c:v>
                </c:pt>
                <c:pt idx="174">
                  <c:v>1.1437012059111971</c:v>
                </c:pt>
                <c:pt idx="175">
                  <c:v>1.0161782295254576</c:v>
                </c:pt>
                <c:pt idx="176">
                  <c:v>-1.1234742665707989</c:v>
                </c:pt>
                <c:pt idx="177">
                  <c:v>-1.5099323201930566</c:v>
                </c:pt>
                <c:pt idx="178">
                  <c:v>-0.35865815362029607</c:v>
                </c:pt>
                <c:pt idx="179">
                  <c:v>1.5049977834392796</c:v>
                </c:pt>
                <c:pt idx="180">
                  <c:v>1.7002839874623894</c:v>
                </c:pt>
                <c:pt idx="181">
                  <c:v>-0.45150367651795609</c:v>
                </c:pt>
                <c:pt idx="182">
                  <c:v>1.6286748593811105</c:v>
                </c:pt>
                <c:pt idx="183">
                  <c:v>-1.1265236169802195</c:v>
                </c:pt>
                <c:pt idx="184">
                  <c:v>0.96016463971509547</c:v>
                </c:pt>
                <c:pt idx="185">
                  <c:v>-1.6877993070053381</c:v>
                </c:pt>
                <c:pt idx="186">
                  <c:v>-1.2070746521227611</c:v>
                </c:pt>
                <c:pt idx="187">
                  <c:v>4.0551247951592734E-2</c:v>
                </c:pt>
                <c:pt idx="188">
                  <c:v>1.282222972226664</c:v>
                </c:pt>
                <c:pt idx="189">
                  <c:v>0.6002246170705634</c:v>
                </c:pt>
                <c:pt idx="190">
                  <c:v>1.7474133715359308</c:v>
                </c:pt>
                <c:pt idx="191">
                  <c:v>1.5757560976579017</c:v>
                </c:pt>
                <c:pt idx="192">
                  <c:v>-0.2560860652992516</c:v>
                </c:pt>
                <c:pt idx="193">
                  <c:v>0.48642174081166495</c:v>
                </c:pt>
                <c:pt idx="194">
                  <c:v>-1.5769236461270573</c:v>
                </c:pt>
                <c:pt idx="195">
                  <c:v>1.4052818004896097</c:v>
                </c:pt>
                <c:pt idx="196">
                  <c:v>-1.4478014311890419</c:v>
                </c:pt>
                <c:pt idx="197">
                  <c:v>0.25543909611294618</c:v>
                </c:pt>
                <c:pt idx="198">
                  <c:v>1.2832169795806858</c:v>
                </c:pt>
                <c:pt idx="199">
                  <c:v>-0.53708838310641527</c:v>
                </c:pt>
                <c:pt idx="200">
                  <c:v>0.87492958420939559</c:v>
                </c:pt>
                <c:pt idx="201">
                  <c:v>0.82410513017959708</c:v>
                </c:pt>
                <c:pt idx="202">
                  <c:v>0.547324229220017</c:v>
                </c:pt>
                <c:pt idx="203">
                  <c:v>0.96737588370608552</c:v>
                </c:pt>
                <c:pt idx="204">
                  <c:v>7.5094463755025348E-2</c:v>
                </c:pt>
                <c:pt idx="205">
                  <c:v>0.75037641865658955</c:v>
                </c:pt>
                <c:pt idx="206">
                  <c:v>0.73624236786422337</c:v>
                </c:pt>
                <c:pt idx="207">
                  <c:v>-0.15040777473250649</c:v>
                </c:pt>
                <c:pt idx="208">
                  <c:v>0.29192516467022561</c:v>
                </c:pt>
                <c:pt idx="209">
                  <c:v>-1.35451189703541</c:v>
                </c:pt>
                <c:pt idx="210">
                  <c:v>-0.90869109417629368</c:v>
                </c:pt>
                <c:pt idx="211">
                  <c:v>-0.78827616326314476</c:v>
                </c:pt>
                <c:pt idx="212">
                  <c:v>-1.252588629195222</c:v>
                </c:pt>
                <c:pt idx="213">
                  <c:v>0.53253628686143539</c:v>
                </c:pt>
                <c:pt idx="214">
                  <c:v>-1.191231639227788</c:v>
                </c:pt>
                <c:pt idx="215">
                  <c:v>0.20108582196346633</c:v>
                </c:pt>
                <c:pt idx="216">
                  <c:v>1.5220457656079605</c:v>
                </c:pt>
                <c:pt idx="217">
                  <c:v>-0.73124652271229929</c:v>
                </c:pt>
                <c:pt idx="218">
                  <c:v>0.73320468548043749</c:v>
                </c:pt>
                <c:pt idx="219">
                  <c:v>-8.8372402518145057E-2</c:v>
                </c:pt>
                <c:pt idx="220">
                  <c:v>0.56846825550273949</c:v>
                </c:pt>
                <c:pt idx="221">
                  <c:v>0.25240489348176198</c:v>
                </c:pt>
                <c:pt idx="222">
                  <c:v>-0.17189251420702462</c:v>
                </c:pt>
                <c:pt idx="223">
                  <c:v>0.27546902485886404</c:v>
                </c:pt>
                <c:pt idx="224">
                  <c:v>0.25659458432182619</c:v>
                </c:pt>
                <c:pt idx="225">
                  <c:v>-1.4322599393748821</c:v>
                </c:pt>
                <c:pt idx="226">
                  <c:v>-5.2160534890688601E-2</c:v>
                </c:pt>
                <c:pt idx="227">
                  <c:v>-8.0968323588605229E-3</c:v>
                </c:pt>
                <c:pt idx="228">
                  <c:v>-0.41620418458245351</c:v>
                </c:pt>
                <c:pt idx="229">
                  <c:v>-1.3492493924997335</c:v>
                </c:pt>
                <c:pt idx="230">
                  <c:v>0.31180210364645528</c:v>
                </c:pt>
                <c:pt idx="231">
                  <c:v>-0.15905150276695681</c:v>
                </c:pt>
                <c:pt idx="232">
                  <c:v>1.6470281079825555</c:v>
                </c:pt>
                <c:pt idx="233">
                  <c:v>1.7659470056755104</c:v>
                </c:pt>
                <c:pt idx="234">
                  <c:v>-1.0636050177760903</c:v>
                </c:pt>
                <c:pt idx="235">
                  <c:v>0.12526984671107594</c:v>
                </c:pt>
                <c:pt idx="236">
                  <c:v>0.26115909349479399</c:v>
                </c:pt>
                <c:pt idx="237">
                  <c:v>1.0182771969386006</c:v>
                </c:pt>
                <c:pt idx="238">
                  <c:v>-1.6391296369303145</c:v>
                </c:pt>
                <c:pt idx="239">
                  <c:v>7.8709961765135728E-3</c:v>
                </c:pt>
                <c:pt idx="240">
                  <c:v>0.331507522852173</c:v>
                </c:pt>
                <c:pt idx="241">
                  <c:v>1.2251392741222227</c:v>
                </c:pt>
                <c:pt idx="242">
                  <c:v>-0.65593529719384569</c:v>
                </c:pt>
                <c:pt idx="243">
                  <c:v>-1.489264520476494</c:v>
                </c:pt>
                <c:pt idx="244">
                  <c:v>-1.1777972556012732</c:v>
                </c:pt>
                <c:pt idx="245">
                  <c:v>-1.3994480010000936</c:v>
                </c:pt>
                <c:pt idx="246">
                  <c:v>-7.7410920885024506E-2</c:v>
                </c:pt>
                <c:pt idx="247">
                  <c:v>-0.97498457978506592</c:v>
                </c:pt>
                <c:pt idx="248">
                  <c:v>-0.28543045394958394</c:v>
                </c:pt>
                <c:pt idx="249">
                  <c:v>-1.3067349768081831</c:v>
                </c:pt>
                <c:pt idx="250">
                  <c:v>1.1608451115118901</c:v>
                </c:pt>
                <c:pt idx="251">
                  <c:v>-0.41334213846350559</c:v>
                </c:pt>
                <c:pt idx="252">
                  <c:v>-1.2259825163149727</c:v>
                </c:pt>
                <c:pt idx="253">
                  <c:v>1.0441916150241455</c:v>
                </c:pt>
                <c:pt idx="254">
                  <c:v>0.73780941297401204</c:v>
                </c:pt>
                <c:pt idx="255">
                  <c:v>1.339898206216326</c:v>
                </c:pt>
                <c:pt idx="256">
                  <c:v>-0.38367095983130428</c:v>
                </c:pt>
                <c:pt idx="257">
                  <c:v>-0.98290760974335345</c:v>
                </c:pt>
                <c:pt idx="258">
                  <c:v>1.5503673373355944</c:v>
                </c:pt>
                <c:pt idx="259">
                  <c:v>1.5586877203905782</c:v>
                </c:pt>
                <c:pt idx="260">
                  <c:v>-0.39010080740587133</c:v>
                </c:pt>
                <c:pt idx="261">
                  <c:v>-0.77896183639908634</c:v>
                </c:pt>
                <c:pt idx="262">
                  <c:v>-1.6338407002410815</c:v>
                </c:pt>
                <c:pt idx="263">
                  <c:v>-1.4215898714280115</c:v>
                </c:pt>
                <c:pt idx="264">
                  <c:v>-0.99764239840025659</c:v>
                </c:pt>
                <c:pt idx="265">
                  <c:v>0.4059832936696412</c:v>
                </c:pt>
                <c:pt idx="266">
                  <c:v>-0.36044304539757976</c:v>
                </c:pt>
                <c:pt idx="267">
                  <c:v>1.5838921821324254</c:v>
                </c:pt>
                <c:pt idx="268">
                  <c:v>-0.86525596485627654</c:v>
                </c:pt>
                <c:pt idx="269">
                  <c:v>-1.062455749752844</c:v>
                </c:pt>
                <c:pt idx="270">
                  <c:v>1.5267890464588139</c:v>
                </c:pt>
                <c:pt idx="271">
                  <c:v>-1.2196954385744214</c:v>
                </c:pt>
                <c:pt idx="272">
                  <c:v>-0.76351643660270685</c:v>
                </c:pt>
                <c:pt idx="273">
                  <c:v>-1.2776228906186125</c:v>
                </c:pt>
                <c:pt idx="274">
                  <c:v>-0.73340262090117914</c:v>
                </c:pt>
                <c:pt idx="275">
                  <c:v>-1.4761163537110078</c:v>
                </c:pt>
                <c:pt idx="276">
                  <c:v>-0.5518278992133463</c:v>
                </c:pt>
                <c:pt idx="277">
                  <c:v>-0.65962044992432645</c:v>
                </c:pt>
                <c:pt idx="278">
                  <c:v>0.82099316578160175</c:v>
                </c:pt>
                <c:pt idx="279">
                  <c:v>0.49691388033346412</c:v>
                </c:pt>
                <c:pt idx="280">
                  <c:v>0.82393608959231068</c:v>
                </c:pt>
                <c:pt idx="281">
                  <c:v>-8.8443531296039102E-3</c:v>
                </c:pt>
                <c:pt idx="282">
                  <c:v>-1.246214084722008</c:v>
                </c:pt>
                <c:pt idx="283">
                  <c:v>1.7836101177127115</c:v>
                </c:pt>
                <c:pt idx="284">
                  <c:v>-0.99187086625252008</c:v>
                </c:pt>
              </c:numCache>
            </c:numRef>
          </c:yVal>
          <c:smooth val="0"/>
        </c:ser>
        <c:dLbls>
          <c:showLegendKey val="0"/>
          <c:showVal val="0"/>
          <c:showCatName val="0"/>
          <c:showSerName val="0"/>
          <c:showPercent val="0"/>
          <c:showBubbleSize val="0"/>
        </c:dLbls>
        <c:axId val="2105333544"/>
        <c:axId val="2105333936"/>
      </c:scatterChart>
      <c:valAx>
        <c:axId val="2105333544"/>
        <c:scaling>
          <c:orientation val="minMax"/>
        </c:scaling>
        <c:delete val="0"/>
        <c:axPos val="b"/>
        <c:numFmt formatCode="_-* #,##0_-;\-* #,##0_-;_-* &quot;-&quot;??_-;_-@_-" sourceLinked="1"/>
        <c:majorTickMark val="none"/>
        <c:minorTickMark val="none"/>
        <c:tickLblPos val="none"/>
        <c:crossAx val="2105333936"/>
        <c:crosses val="autoZero"/>
        <c:crossBetween val="midCat"/>
      </c:valAx>
      <c:valAx>
        <c:axId val="2105333936"/>
        <c:scaling>
          <c:orientation val="minMax"/>
        </c:scaling>
        <c:delete val="0"/>
        <c:axPos val="l"/>
        <c:numFmt formatCode="0.00;[Red]\-0.00" sourceLinked="1"/>
        <c:majorTickMark val="none"/>
        <c:minorTickMark val="none"/>
        <c:tickLblPos val="none"/>
        <c:crossAx val="2105333544"/>
        <c:crossesAt val="0"/>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C00000"/>
              </a:solidFill>
              <a:prstDash val="solid"/>
            </a:ln>
          </c:spPr>
          <c:marker>
            <c:symbol val="none"/>
          </c:marker>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FastICA!$S$20:$S$2004</c:f>
              <c:numCache>
                <c:formatCode>0.00;[Red]\-0.00</c:formatCode>
                <c:ptCount val="1985"/>
                <c:pt idx="0">
                  <c:v>-0.94916314439298</c:v>
                </c:pt>
                <c:pt idx="1">
                  <c:v>-0.96377882603614629</c:v>
                </c:pt>
                <c:pt idx="2">
                  <c:v>-0.94806368569040445</c:v>
                </c:pt>
                <c:pt idx="3">
                  <c:v>-0.96767675488337435</c:v>
                </c:pt>
                <c:pt idx="4">
                  <c:v>-0.96597326468097844</c:v>
                </c:pt>
                <c:pt idx="5">
                  <c:v>-0.93098788723967874</c:v>
                </c:pt>
                <c:pt idx="6">
                  <c:v>-0.95077308830751417</c:v>
                </c:pt>
                <c:pt idx="7">
                  <c:v>-0.96188192982410781</c:v>
                </c:pt>
                <c:pt idx="8">
                  <c:v>-0.94938903889823534</c:v>
                </c:pt>
                <c:pt idx="9">
                  <c:v>-0.94189647499382334</c:v>
                </c:pt>
                <c:pt idx="10">
                  <c:v>-0.9338610996320984</c:v>
                </c:pt>
                <c:pt idx="11">
                  <c:v>-0.95624564699179204</c:v>
                </c:pt>
                <c:pt idx="12">
                  <c:v>-0.96102189358043932</c:v>
                </c:pt>
                <c:pt idx="13">
                  <c:v>-0.94752718297272831</c:v>
                </c:pt>
                <c:pt idx="14">
                  <c:v>-0.97146922022274151</c:v>
                </c:pt>
                <c:pt idx="15">
                  <c:v>-0.95822154310203012</c:v>
                </c:pt>
                <c:pt idx="16">
                  <c:v>-0.96336413530749332</c:v>
                </c:pt>
                <c:pt idx="17">
                  <c:v>-0.93688474234379004</c:v>
                </c:pt>
                <c:pt idx="18">
                  <c:v>1.0661323970046439</c:v>
                </c:pt>
                <c:pt idx="19">
                  <c:v>1.0374279014949623</c:v>
                </c:pt>
                <c:pt idx="20">
                  <c:v>1.0493611158808067</c:v>
                </c:pt>
                <c:pt idx="21">
                  <c:v>1.0761418237278524</c:v>
                </c:pt>
                <c:pt idx="22">
                  <c:v>1.0749783394906136</c:v>
                </c:pt>
                <c:pt idx="23">
                  <c:v>1.0784490534818201</c:v>
                </c:pt>
                <c:pt idx="24">
                  <c:v>1.0811486840161979</c:v>
                </c:pt>
                <c:pt idx="25">
                  <c:v>1.0567099398601387</c:v>
                </c:pt>
                <c:pt idx="26">
                  <c:v>1.0613960980840047</c:v>
                </c:pt>
                <c:pt idx="27">
                  <c:v>1.0585699915175404</c:v>
                </c:pt>
                <c:pt idx="28">
                  <c:v>1.0876351302188527</c:v>
                </c:pt>
                <c:pt idx="29">
                  <c:v>1.0743921205684257</c:v>
                </c:pt>
                <c:pt idx="30">
                  <c:v>1.0639474205638433</c:v>
                </c:pt>
                <c:pt idx="31">
                  <c:v>1.0694275879631492</c:v>
                </c:pt>
                <c:pt idx="32">
                  <c:v>1.0771986074527047</c:v>
                </c:pt>
                <c:pt idx="33">
                  <c:v>1.0696147423499309</c:v>
                </c:pt>
                <c:pt idx="34">
                  <c:v>1.0706265740438219</c:v>
                </c:pt>
                <c:pt idx="35">
                  <c:v>1.0843023820431252</c:v>
                </c:pt>
                <c:pt idx="36">
                  <c:v>-0.93533046308227952</c:v>
                </c:pt>
                <c:pt idx="37">
                  <c:v>-0.94124759565949934</c:v>
                </c:pt>
                <c:pt idx="38">
                  <c:v>-0.92945234829812806</c:v>
                </c:pt>
                <c:pt idx="39">
                  <c:v>-0.93990709812400031</c:v>
                </c:pt>
                <c:pt idx="40">
                  <c:v>-0.94685223687626008</c:v>
                </c:pt>
                <c:pt idx="41">
                  <c:v>-0.95678959453998957</c:v>
                </c:pt>
                <c:pt idx="42">
                  <c:v>-0.91930935667416924</c:v>
                </c:pt>
                <c:pt idx="43">
                  <c:v>-0.94092359028132089</c:v>
                </c:pt>
                <c:pt idx="44">
                  <c:v>-0.94494386100679661</c:v>
                </c:pt>
                <c:pt idx="45">
                  <c:v>-0.93314592128416973</c:v>
                </c:pt>
                <c:pt idx="46">
                  <c:v>-0.9381557514424208</c:v>
                </c:pt>
                <c:pt idx="47">
                  <c:v>-0.96537310956548594</c:v>
                </c:pt>
                <c:pt idx="48">
                  <c:v>-0.92574312740063736</c:v>
                </c:pt>
                <c:pt idx="49">
                  <c:v>-0.93184919615842754</c:v>
                </c:pt>
                <c:pt idx="50">
                  <c:v>-0.93850248788620461</c:v>
                </c:pt>
                <c:pt idx="51">
                  <c:v>-0.96082162036724239</c:v>
                </c:pt>
                <c:pt idx="52">
                  <c:v>-0.93767787334513764</c:v>
                </c:pt>
                <c:pt idx="53">
                  <c:v>-0.93536120244594945</c:v>
                </c:pt>
                <c:pt idx="54">
                  <c:v>-0.96001590707560114</c:v>
                </c:pt>
                <c:pt idx="55">
                  <c:v>1.0684733276445075</c:v>
                </c:pt>
                <c:pt idx="56">
                  <c:v>1.0512031481622293</c:v>
                </c:pt>
                <c:pt idx="57">
                  <c:v>1.0679016799728229</c:v>
                </c:pt>
                <c:pt idx="58">
                  <c:v>1.036264757306447</c:v>
                </c:pt>
                <c:pt idx="59">
                  <c:v>1.0624686738109894</c:v>
                </c:pt>
                <c:pt idx="60">
                  <c:v>1.0475970035540851</c:v>
                </c:pt>
                <c:pt idx="61">
                  <c:v>1.0419722105058817</c:v>
                </c:pt>
                <c:pt idx="62">
                  <c:v>1.0417420598968905</c:v>
                </c:pt>
                <c:pt idx="63">
                  <c:v>1.0702204224988412</c:v>
                </c:pt>
                <c:pt idx="64">
                  <c:v>1.0638136307750607</c:v>
                </c:pt>
                <c:pt idx="65">
                  <c:v>1.0735486535446679</c:v>
                </c:pt>
                <c:pt idx="66">
                  <c:v>1.0736286435037161</c:v>
                </c:pt>
                <c:pt idx="67">
                  <c:v>1.0552198447178216</c:v>
                </c:pt>
                <c:pt idx="68">
                  <c:v>1.0434451287405131</c:v>
                </c:pt>
                <c:pt idx="69">
                  <c:v>1.0622402512096838</c:v>
                </c:pt>
                <c:pt idx="70">
                  <c:v>1.0438443274962887</c:v>
                </c:pt>
                <c:pt idx="71">
                  <c:v>1.058609975803066</c:v>
                </c:pt>
                <c:pt idx="72">
                  <c:v>1.0660483449850968</c:v>
                </c:pt>
                <c:pt idx="73">
                  <c:v>-0.92750742027951127</c:v>
                </c:pt>
                <c:pt idx="74">
                  <c:v>-0.94750938529361683</c:v>
                </c:pt>
                <c:pt idx="75">
                  <c:v>-0.94270011867422909</c:v>
                </c:pt>
                <c:pt idx="76">
                  <c:v>-0.93855141614839188</c:v>
                </c:pt>
                <c:pt idx="77">
                  <c:v>-0.92370012220308639</c:v>
                </c:pt>
                <c:pt idx="78">
                  <c:v>-0.92562110346765958</c:v>
                </c:pt>
                <c:pt idx="79">
                  <c:v>-0.91629865184733983</c:v>
                </c:pt>
                <c:pt idx="80">
                  <c:v>-0.93447606591823151</c:v>
                </c:pt>
                <c:pt idx="81">
                  <c:v>-0.94788221014465068</c:v>
                </c:pt>
                <c:pt idx="82">
                  <c:v>-0.92485089884308969</c:v>
                </c:pt>
                <c:pt idx="83">
                  <c:v>-0.92410883946124811</c:v>
                </c:pt>
                <c:pt idx="84">
                  <c:v>-0.92455450819852725</c:v>
                </c:pt>
                <c:pt idx="85">
                  <c:v>-0.93096981137793355</c:v>
                </c:pt>
                <c:pt idx="86">
                  <c:v>-0.93812880740190185</c:v>
                </c:pt>
                <c:pt idx="87">
                  <c:v>-0.92372453949887079</c:v>
                </c:pt>
                <c:pt idx="88">
                  <c:v>-0.94537860711085797</c:v>
                </c:pt>
                <c:pt idx="89">
                  <c:v>-0.95084270059411369</c:v>
                </c:pt>
                <c:pt idx="90">
                  <c:v>-0.95481048344268937</c:v>
                </c:pt>
                <c:pt idx="91">
                  <c:v>-0.94640460382866753</c:v>
                </c:pt>
                <c:pt idx="92">
                  <c:v>1.0464372557126265</c:v>
                </c:pt>
                <c:pt idx="93">
                  <c:v>1.0727331763842491</c:v>
                </c:pt>
                <c:pt idx="94">
                  <c:v>1.0394902212420931</c:v>
                </c:pt>
                <c:pt idx="95">
                  <c:v>1.05892367983325</c:v>
                </c:pt>
                <c:pt idx="96">
                  <c:v>1.0478807199368059</c:v>
                </c:pt>
                <c:pt idx="97">
                  <c:v>1.0589325862215395</c:v>
                </c:pt>
                <c:pt idx="98">
                  <c:v>1.0345162366006824</c:v>
                </c:pt>
                <c:pt idx="99">
                  <c:v>1.0296247909672747</c:v>
                </c:pt>
                <c:pt idx="100">
                  <c:v>1.0612241647783338</c:v>
                </c:pt>
                <c:pt idx="101">
                  <c:v>1.0661372472834256</c:v>
                </c:pt>
                <c:pt idx="102">
                  <c:v>1.0692159513176076</c:v>
                </c:pt>
                <c:pt idx="103">
                  <c:v>1.0528192232417197</c:v>
                </c:pt>
                <c:pt idx="104">
                  <c:v>1.0504856476730153</c:v>
                </c:pt>
                <c:pt idx="105">
                  <c:v>1.0448319754813735</c:v>
                </c:pt>
                <c:pt idx="106">
                  <c:v>1.064502344766683</c:v>
                </c:pt>
                <c:pt idx="107">
                  <c:v>1.0437859698184628</c:v>
                </c:pt>
                <c:pt idx="108">
                  <c:v>1.0415422046278797</c:v>
                </c:pt>
                <c:pt idx="109">
                  <c:v>1.0586374432062553</c:v>
                </c:pt>
                <c:pt idx="110">
                  <c:v>-0.95957635739366531</c:v>
                </c:pt>
                <c:pt idx="111">
                  <c:v>-0.96422617445457448</c:v>
                </c:pt>
                <c:pt idx="112">
                  <c:v>-0.93023554809318565</c:v>
                </c:pt>
                <c:pt idx="113">
                  <c:v>-0.93405538046591663</c:v>
                </c:pt>
                <c:pt idx="114">
                  <c:v>-0.92538290696297398</c:v>
                </c:pt>
                <c:pt idx="115">
                  <c:v>-0.92435844368699638</c:v>
                </c:pt>
                <c:pt idx="116">
                  <c:v>-0.94260583856362867</c:v>
                </c:pt>
                <c:pt idx="117">
                  <c:v>-0.94295730972137737</c:v>
                </c:pt>
                <c:pt idx="118">
                  <c:v>-0.93282438343119534</c:v>
                </c:pt>
                <c:pt idx="119">
                  <c:v>-0.94480296905098282</c:v>
                </c:pt>
                <c:pt idx="120">
                  <c:v>-0.92720009081732135</c:v>
                </c:pt>
                <c:pt idx="121">
                  <c:v>-0.92106666384566249</c:v>
                </c:pt>
                <c:pt idx="122">
                  <c:v>-0.92147418512209922</c:v>
                </c:pt>
                <c:pt idx="123">
                  <c:v>-0.94126913922443589</c:v>
                </c:pt>
                <c:pt idx="124">
                  <c:v>-0.94642034642734896</c:v>
                </c:pt>
                <c:pt idx="125">
                  <c:v>-0.94659564703299293</c:v>
                </c:pt>
                <c:pt idx="126">
                  <c:v>-0.92399906251955333</c:v>
                </c:pt>
                <c:pt idx="127">
                  <c:v>-0.94358350891862541</c:v>
                </c:pt>
                <c:pt idx="128">
                  <c:v>-0.94232102600831891</c:v>
                </c:pt>
                <c:pt idx="129">
                  <c:v>1.0744915947727125</c:v>
                </c:pt>
                <c:pt idx="130">
                  <c:v>1.0629151275897666</c:v>
                </c:pt>
                <c:pt idx="131">
                  <c:v>1.0723509968257021</c:v>
                </c:pt>
                <c:pt idx="132">
                  <c:v>1.0714237177857191</c:v>
                </c:pt>
                <c:pt idx="133">
                  <c:v>1.0840529299602335</c:v>
                </c:pt>
                <c:pt idx="134">
                  <c:v>1.0426410314691208</c:v>
                </c:pt>
                <c:pt idx="135">
                  <c:v>1.0671370610952373</c:v>
                </c:pt>
                <c:pt idx="136">
                  <c:v>1.0463736499474445</c:v>
                </c:pt>
                <c:pt idx="137">
                  <c:v>1.0619234404006292</c:v>
                </c:pt>
                <c:pt idx="138">
                  <c:v>1.0770378671078569</c:v>
                </c:pt>
                <c:pt idx="139">
                  <c:v>1.039726140157669</c:v>
                </c:pt>
                <c:pt idx="140">
                  <c:v>1.0684000643104914</c:v>
                </c:pt>
                <c:pt idx="141">
                  <c:v>1.07482209275709</c:v>
                </c:pt>
                <c:pt idx="142">
                  <c:v>1.0618830686573368</c:v>
                </c:pt>
                <c:pt idx="143">
                  <c:v>1.0549316079547928</c:v>
                </c:pt>
                <c:pt idx="144">
                  <c:v>1.0724076784043854</c:v>
                </c:pt>
                <c:pt idx="145">
                  <c:v>1.0499333985925741</c:v>
                </c:pt>
                <c:pt idx="146">
                  <c:v>1.0695596295793603</c:v>
                </c:pt>
                <c:pt idx="147">
                  <c:v>-0.93875082476371963</c:v>
                </c:pt>
                <c:pt idx="148">
                  <c:v>-0.96856766443934295</c:v>
                </c:pt>
                <c:pt idx="149">
                  <c:v>-0.9704020565232645</c:v>
                </c:pt>
                <c:pt idx="150">
                  <c:v>-0.94317463580265604</c:v>
                </c:pt>
                <c:pt idx="151">
                  <c:v>-0.95106658200700256</c:v>
                </c:pt>
                <c:pt idx="152">
                  <c:v>-0.94157653672676167</c:v>
                </c:pt>
                <c:pt idx="153">
                  <c:v>-0.9375169347163429</c:v>
                </c:pt>
                <c:pt idx="154">
                  <c:v>-0.94908912207641449</c:v>
                </c:pt>
                <c:pt idx="155">
                  <c:v>-0.94086815787585754</c:v>
                </c:pt>
                <c:pt idx="156">
                  <c:v>-0.9482058989053701</c:v>
                </c:pt>
                <c:pt idx="157">
                  <c:v>-0.94215256877141662</c:v>
                </c:pt>
                <c:pt idx="158">
                  <c:v>-0.92743280900203184</c:v>
                </c:pt>
                <c:pt idx="159">
                  <c:v>-0.93452915616313859</c:v>
                </c:pt>
                <c:pt idx="160">
                  <c:v>-0.93579725493010069</c:v>
                </c:pt>
                <c:pt idx="161">
                  <c:v>-0.95463740334023572</c:v>
                </c:pt>
                <c:pt idx="162">
                  <c:v>-0.92283258665647683</c:v>
                </c:pt>
                <c:pt idx="163">
                  <c:v>-0.95908686298925927</c:v>
                </c:pt>
                <c:pt idx="164">
                  <c:v>-0.9274437195553531</c:v>
                </c:pt>
                <c:pt idx="165">
                  <c:v>-0.91742829835284945</c:v>
                </c:pt>
                <c:pt idx="166">
                  <c:v>1.0628359632769295</c:v>
                </c:pt>
                <c:pt idx="167">
                  <c:v>1.0663825211793858</c:v>
                </c:pt>
                <c:pt idx="168">
                  <c:v>1.0521125144375303</c:v>
                </c:pt>
                <c:pt idx="169">
                  <c:v>1.0618072116937043</c:v>
                </c:pt>
                <c:pt idx="170">
                  <c:v>1.0611190994869415</c:v>
                </c:pt>
                <c:pt idx="171">
                  <c:v>1.064298776690356</c:v>
                </c:pt>
                <c:pt idx="172">
                  <c:v>1.054527370698972</c:v>
                </c:pt>
                <c:pt idx="173">
                  <c:v>1.059038885349378</c:v>
                </c:pt>
                <c:pt idx="174">
                  <c:v>1.0570194435044828</c:v>
                </c:pt>
                <c:pt idx="175">
                  <c:v>1.0581219488759652</c:v>
                </c:pt>
                <c:pt idx="176">
                  <c:v>1.0837449059503745</c:v>
                </c:pt>
                <c:pt idx="177">
                  <c:v>1.0876996073457184</c:v>
                </c:pt>
                <c:pt idx="178">
                  <c:v>1.0726462946408986</c:v>
                </c:pt>
                <c:pt idx="179">
                  <c:v>1.0487314095852938</c:v>
                </c:pt>
                <c:pt idx="180">
                  <c:v>1.0451891099358541</c:v>
                </c:pt>
                <c:pt idx="181">
                  <c:v>1.0703705076724592</c:v>
                </c:pt>
                <c:pt idx="182">
                  <c:v>1.0435723251353388</c:v>
                </c:pt>
                <c:pt idx="183">
                  <c:v>1.0760804438987903</c:v>
                </c:pt>
                <c:pt idx="184">
                  <c:v>-0.95467329571260517</c:v>
                </c:pt>
                <c:pt idx="185">
                  <c:v>-0.92345503105955673</c:v>
                </c:pt>
                <c:pt idx="186">
                  <c:v>-0.93057575037763129</c:v>
                </c:pt>
                <c:pt idx="187">
                  <c:v>-0.94703073415757355</c:v>
                </c:pt>
                <c:pt idx="188">
                  <c:v>-0.96331359154760354</c:v>
                </c:pt>
                <c:pt idx="189">
                  <c:v>-0.9576633621081494</c:v>
                </c:pt>
                <c:pt idx="190">
                  <c:v>-0.97252720084285948</c:v>
                </c:pt>
                <c:pt idx="191">
                  <c:v>-0.97105243543146247</c:v>
                </c:pt>
                <c:pt idx="192">
                  <c:v>-0.94903716263675075</c:v>
                </c:pt>
                <c:pt idx="193">
                  <c:v>-0.95843067330751675</c:v>
                </c:pt>
                <c:pt idx="194">
                  <c:v>-0.93320841988297965</c:v>
                </c:pt>
                <c:pt idx="195">
                  <c:v>-0.9697071381766581</c:v>
                </c:pt>
                <c:pt idx="196">
                  <c:v>-0.93441400507788763</c:v>
                </c:pt>
                <c:pt idx="197">
                  <c:v>-0.954842349604479</c:v>
                </c:pt>
                <c:pt idx="198">
                  <c:v>-0.96680280667821894</c:v>
                </c:pt>
                <c:pt idx="199">
                  <c:v>-0.94364670614301882</c:v>
                </c:pt>
                <c:pt idx="200">
                  <c:v>-0.95999690835752283</c:v>
                </c:pt>
                <c:pt idx="201">
                  <c:v>-0.95825802818257255</c:v>
                </c:pt>
                <c:pt idx="202">
                  <c:v>-0.95362623442713501</c:v>
                </c:pt>
                <c:pt idx="203">
                  <c:v>1.0464038923734102</c:v>
                </c:pt>
                <c:pt idx="204">
                  <c:v>1.0587631826470218</c:v>
                </c:pt>
                <c:pt idx="205">
                  <c:v>1.0519392017073097</c:v>
                </c:pt>
                <c:pt idx="206">
                  <c:v>1.0536006291164304</c:v>
                </c:pt>
                <c:pt idx="207">
                  <c:v>1.0659682236829118</c:v>
                </c:pt>
                <c:pt idx="208">
                  <c:v>1.060211091507848</c:v>
                </c:pt>
                <c:pt idx="209">
                  <c:v>1.0818242126725255</c:v>
                </c:pt>
                <c:pt idx="210">
                  <c:v>1.0776884225891068</c:v>
                </c:pt>
                <c:pt idx="211">
                  <c:v>1.0774464438030635</c:v>
                </c:pt>
                <c:pt idx="212">
                  <c:v>1.0842590089387525</c:v>
                </c:pt>
                <c:pt idx="213">
                  <c:v>1.0633306156761828</c:v>
                </c:pt>
                <c:pt idx="214">
                  <c:v>1.0853021581924898</c:v>
                </c:pt>
                <c:pt idx="215">
                  <c:v>1.0688686355887946</c:v>
                </c:pt>
                <c:pt idx="216">
                  <c:v>1.0531310467606874</c:v>
                </c:pt>
                <c:pt idx="217">
                  <c:v>1.0810644736495854</c:v>
                </c:pt>
                <c:pt idx="218">
                  <c:v>1.0631892864666692</c:v>
                </c:pt>
                <c:pt idx="219">
                  <c:v>1.0731744811090915</c:v>
                </c:pt>
                <c:pt idx="220">
                  <c:v>1.0648321450996996</c:v>
                </c:pt>
                <c:pt idx="221">
                  <c:v>-0.93560159148063926</c:v>
                </c:pt>
                <c:pt idx="222">
                  <c:v>-0.93102681733743498</c:v>
                </c:pt>
                <c:pt idx="223">
                  <c:v>-0.93730345954968075</c:v>
                </c:pt>
                <c:pt idx="224">
                  <c:v>-0.93799851949063195</c:v>
                </c:pt>
                <c:pt idx="225">
                  <c:v>-0.91832249409956102</c:v>
                </c:pt>
                <c:pt idx="226">
                  <c:v>-0.93640298770729302</c:v>
                </c:pt>
                <c:pt idx="227">
                  <c:v>-0.93995722063985221</c:v>
                </c:pt>
                <c:pt idx="228">
                  <c:v>-0.93622300967297423</c:v>
                </c:pt>
                <c:pt idx="229">
                  <c:v>-0.9260735358233938</c:v>
                </c:pt>
                <c:pt idx="230">
                  <c:v>-0.9477548020563562</c:v>
                </c:pt>
                <c:pt idx="231">
                  <c:v>-0.9432506661652682</c:v>
                </c:pt>
                <c:pt idx="232">
                  <c:v>-0.96663409035908199</c:v>
                </c:pt>
                <c:pt idx="233">
                  <c:v>-0.96923932861262507</c:v>
                </c:pt>
                <c:pt idx="234">
                  <c:v>-0.93556642886809327</c:v>
                </c:pt>
                <c:pt idx="235">
                  <c:v>-0.95108111914621629</c:v>
                </c:pt>
                <c:pt idx="236">
                  <c:v>-0.95353585542757802</c:v>
                </c:pt>
                <c:pt idx="237">
                  <c:v>-0.963457584057551</c:v>
                </c:pt>
                <c:pt idx="238">
                  <c:v>-0.93131225927982753</c:v>
                </c:pt>
                <c:pt idx="239">
                  <c:v>-0.9518043061144662</c:v>
                </c:pt>
                <c:pt idx="240">
                  <c:v>1.0479783171773411</c:v>
                </c:pt>
                <c:pt idx="241">
                  <c:v>1.0371073429595397</c:v>
                </c:pt>
                <c:pt idx="242">
                  <c:v>1.0604734900760544</c:v>
                </c:pt>
                <c:pt idx="243">
                  <c:v>1.0711700038886389</c:v>
                </c:pt>
                <c:pt idx="244">
                  <c:v>1.0679990021513437</c:v>
                </c:pt>
                <c:pt idx="245">
                  <c:v>1.0715388873292093</c:v>
                </c:pt>
                <c:pt idx="246">
                  <c:v>1.0545012502688722</c:v>
                </c:pt>
                <c:pt idx="247">
                  <c:v>1.0666301262420146</c:v>
                </c:pt>
                <c:pt idx="248">
                  <c:v>1.0594045520657207</c:v>
                </c:pt>
                <c:pt idx="249">
                  <c:v>1.0732710534305299</c:v>
                </c:pt>
                <c:pt idx="250">
                  <c:v>1.0444033230554539</c:v>
                </c:pt>
                <c:pt idx="251">
                  <c:v>1.0651813468798517</c:v>
                </c:pt>
                <c:pt idx="252">
                  <c:v>1.0766408081521937</c:v>
                </c:pt>
                <c:pt idx="253">
                  <c:v>1.0502727407857515</c:v>
                </c:pt>
                <c:pt idx="254">
                  <c:v>1.0554942231394202</c:v>
                </c:pt>
                <c:pt idx="255">
                  <c:v>1.0495169148703711</c:v>
                </c:pt>
                <c:pt idx="256">
                  <c:v>1.072000521099272</c:v>
                </c:pt>
                <c:pt idx="257">
                  <c:v>1.0805889927676604</c:v>
                </c:pt>
                <c:pt idx="258">
                  <c:v>-0.95322991348599073</c:v>
                </c:pt>
                <c:pt idx="259">
                  <c:v>-0.95235611133353748</c:v>
                </c:pt>
                <c:pt idx="260">
                  <c:v>-0.92762346423892372</c:v>
                </c:pt>
                <c:pt idx="261">
                  <c:v>-0.92220112099426133</c:v>
                </c:pt>
                <c:pt idx="262">
                  <c:v>-0.91124018334333445</c:v>
                </c:pt>
                <c:pt idx="263">
                  <c:v>-0.91356008586996684</c:v>
                </c:pt>
                <c:pt idx="264">
                  <c:v>-0.91866782151683568</c:v>
                </c:pt>
                <c:pt idx="265">
                  <c:v>-0.93777841266597584</c:v>
                </c:pt>
                <c:pt idx="266">
                  <c:v>-0.92865661876016148</c:v>
                </c:pt>
                <c:pt idx="267">
                  <c:v>-0.95297675082290478</c:v>
                </c:pt>
                <c:pt idx="268">
                  <c:v>-0.92355614210166048</c:v>
                </c:pt>
                <c:pt idx="269">
                  <c:v>-0.92192372528069066</c:v>
                </c:pt>
                <c:pt idx="270">
                  <c:v>-0.95462158812377895</c:v>
                </c:pt>
                <c:pt idx="271">
                  <c:v>-0.92196796465393238</c:v>
                </c:pt>
                <c:pt idx="272">
                  <c:v>-0.9287115369575103</c:v>
                </c:pt>
                <c:pt idx="273">
                  <c:v>-0.9236252285253197</c:v>
                </c:pt>
                <c:pt idx="274">
                  <c:v>-0.93157650829591032</c:v>
                </c:pt>
                <c:pt idx="275">
                  <c:v>-0.92376248774850711</c:v>
                </c:pt>
                <c:pt idx="276">
                  <c:v>-0.93640333816181132</c:v>
                </c:pt>
                <c:pt idx="277">
                  <c:v>1.0674955921092948</c:v>
                </c:pt>
                <c:pt idx="278">
                  <c:v>1.0481057829097524</c:v>
                </c:pt>
                <c:pt idx="279">
                  <c:v>1.05093633276793</c:v>
                </c:pt>
                <c:pt idx="280">
                  <c:v>1.0458766386984888</c:v>
                </c:pt>
                <c:pt idx="281">
                  <c:v>1.0551685736010938</c:v>
                </c:pt>
                <c:pt idx="282">
                  <c:v>1.0695643462225952</c:v>
                </c:pt>
                <c:pt idx="283">
                  <c:v>1.0317554856257716</c:v>
                </c:pt>
                <c:pt idx="284">
                  <c:v>1.0635580926022878</c:v>
                </c:pt>
              </c:numCache>
            </c:numRef>
          </c:yVal>
          <c:smooth val="0"/>
        </c:ser>
        <c:dLbls>
          <c:showLegendKey val="0"/>
          <c:showVal val="0"/>
          <c:showCatName val="0"/>
          <c:showSerName val="0"/>
          <c:showPercent val="0"/>
          <c:showBubbleSize val="0"/>
        </c:dLbls>
        <c:axId val="2105334720"/>
        <c:axId val="-961047760"/>
      </c:scatterChart>
      <c:valAx>
        <c:axId val="2105334720"/>
        <c:scaling>
          <c:orientation val="minMax"/>
        </c:scaling>
        <c:delete val="0"/>
        <c:axPos val="b"/>
        <c:numFmt formatCode="_-* #,##0_-;\-* #,##0_-;_-* &quot;-&quot;??_-;_-@_-" sourceLinked="1"/>
        <c:majorTickMark val="none"/>
        <c:minorTickMark val="none"/>
        <c:tickLblPos val="none"/>
        <c:crossAx val="-961047760"/>
        <c:crosses val="autoZero"/>
        <c:crossBetween val="midCat"/>
      </c:valAx>
      <c:valAx>
        <c:axId val="-961047760"/>
        <c:scaling>
          <c:orientation val="minMax"/>
        </c:scaling>
        <c:delete val="0"/>
        <c:axPos val="l"/>
        <c:numFmt formatCode="0.00;[Red]\-0.00" sourceLinked="1"/>
        <c:majorTickMark val="none"/>
        <c:minorTickMark val="none"/>
        <c:tickLblPos val="none"/>
        <c:crossAx val="2105334720"/>
        <c:crosses val="autoZero"/>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00B0F0"/>
              </a:solidFill>
              <a:prstDash val="solid"/>
            </a:ln>
          </c:spPr>
          <c:marker>
            <c:symbol val="none"/>
          </c:marker>
          <c:dPt>
            <c:idx val="255"/>
            <c:bubble3D val="0"/>
            <c:spPr>
              <a:ln w="12700">
                <a:solidFill>
                  <a:srgbClr val="00B0F0"/>
                </a:solidFill>
                <a:prstDash val="solid"/>
              </a:ln>
            </c:spPr>
          </c:dPt>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FastICA!$T$20:$T$2004</c:f>
              <c:numCache>
                <c:formatCode>0.00;[Red]\-0.00</c:formatCode>
                <c:ptCount val="1985"/>
                <c:pt idx="0">
                  <c:v>0.19850957725260132</c:v>
                </c:pt>
                <c:pt idx="1">
                  <c:v>0.42942942081511593</c:v>
                </c:pt>
                <c:pt idx="2">
                  <c:v>0.55661554934001556</c:v>
                </c:pt>
                <c:pt idx="3">
                  <c:v>0.78621501465403132</c:v>
                </c:pt>
                <c:pt idx="4">
                  <c:v>0.93438521309342371</c:v>
                </c:pt>
                <c:pt idx="5">
                  <c:v>0.96007280735573741</c:v>
                </c:pt>
                <c:pt idx="6">
                  <c:v>1.1416113359152893</c:v>
                </c:pt>
                <c:pt idx="7">
                  <c:v>1.2743629946697268</c:v>
                </c:pt>
                <c:pt idx="8">
                  <c:v>1.3088797584824243</c:v>
                </c:pt>
                <c:pt idx="9">
                  <c:v>1.3350049092128145</c:v>
                </c:pt>
                <c:pt idx="10">
                  <c:v>1.3341030200618178</c:v>
                </c:pt>
                <c:pt idx="11">
                  <c:v>1.4044732344159183</c:v>
                </c:pt>
                <c:pt idx="12">
                  <c:v>1.3928928467827375</c:v>
                </c:pt>
                <c:pt idx="13">
                  <c:v>1.2977279566769115</c:v>
                </c:pt>
                <c:pt idx="14">
                  <c:v>1.2976521945118416</c:v>
                </c:pt>
                <c:pt idx="15">
                  <c:v>1.1559922897786681</c:v>
                </c:pt>
                <c:pt idx="16">
                  <c:v>1.0518952030610513</c:v>
                </c:pt>
                <c:pt idx="17">
                  <c:v>0.82803397728097328</c:v>
                </c:pt>
                <c:pt idx="18">
                  <c:v>0.68431743221040808</c:v>
                </c:pt>
                <c:pt idx="19">
                  <c:v>0.60677895113751779</c:v>
                </c:pt>
                <c:pt idx="20">
                  <c:v>0.38930247976882715</c:v>
                </c:pt>
                <c:pt idx="21">
                  <c:v>0.11748819674034894</c:v>
                </c:pt>
                <c:pt idx="22">
                  <c:v>-6.869470172622727E-2</c:v>
                </c:pt>
                <c:pt idx="23">
                  <c:v>-0.26966191530414108</c:v>
                </c:pt>
                <c:pt idx="24">
                  <c:v>-0.46465120776021218</c:v>
                </c:pt>
                <c:pt idx="25">
                  <c:v>-0.56609153440825999</c:v>
                </c:pt>
                <c:pt idx="26">
                  <c:v>-0.75015501122695372</c:v>
                </c:pt>
                <c:pt idx="27">
                  <c:v>-0.89682856331177985</c:v>
                </c:pt>
                <c:pt idx="28">
                  <c:v>-1.1289390002602446</c:v>
                </c:pt>
                <c:pt idx="29">
                  <c:v>-1.2071936179819021</c:v>
                </c:pt>
                <c:pt idx="30">
                  <c:v>-1.273268588301403</c:v>
                </c:pt>
                <c:pt idx="31">
                  <c:v>-1.3672089465331236</c:v>
                </c:pt>
                <c:pt idx="32">
                  <c:v>-1.444113751739825</c:v>
                </c:pt>
                <c:pt idx="33">
                  <c:v>-1.4467370955049903</c:v>
                </c:pt>
                <c:pt idx="34">
                  <c:v>-1.4510075036148427</c:v>
                </c:pt>
                <c:pt idx="35">
                  <c:v>-1.4699038611436419</c:v>
                </c:pt>
                <c:pt idx="36">
                  <c:v>-1.3590344391227207</c:v>
                </c:pt>
                <c:pt idx="37">
                  <c:v>-1.2459792801992102</c:v>
                </c:pt>
                <c:pt idx="38">
                  <c:v>-1.1862977083546133</c:v>
                </c:pt>
                <c:pt idx="39">
                  <c:v>-1.0345257811556674</c:v>
                </c:pt>
                <c:pt idx="40">
                  <c:v>-0.87506877660323501</c:v>
                </c:pt>
                <c:pt idx="41">
                  <c:v>-0.68976120195935464</c:v>
                </c:pt>
                <c:pt idx="42">
                  <c:v>-0.64230445059409047</c:v>
                </c:pt>
                <c:pt idx="43">
                  <c:v>-0.39602776956736158</c:v>
                </c:pt>
                <c:pt idx="44">
                  <c:v>-0.19891008249865724</c:v>
                </c:pt>
                <c:pt idx="45">
                  <c:v>-4.873869905526533E-2</c:v>
                </c:pt>
                <c:pt idx="46">
                  <c:v>0.15505390514482631</c:v>
                </c:pt>
                <c:pt idx="47">
                  <c:v>0.42617642171048936</c:v>
                </c:pt>
                <c:pt idx="48">
                  <c:v>0.47706789474973238</c:v>
                </c:pt>
                <c:pt idx="49">
                  <c:v>0.66357646476778465</c:v>
                </c:pt>
                <c:pt idx="50">
                  <c:v>0.83840700255434819</c:v>
                </c:pt>
                <c:pt idx="51">
                  <c:v>1.0469111036273469</c:v>
                </c:pt>
                <c:pt idx="52">
                  <c:v>1.0914949607047366</c:v>
                </c:pt>
                <c:pt idx="53">
                  <c:v>1.1814156924462202</c:v>
                </c:pt>
                <c:pt idx="54">
                  <c:v>1.3344430877097568</c:v>
                </c:pt>
                <c:pt idx="55">
                  <c:v>1.29537625915911</c:v>
                </c:pt>
                <c:pt idx="56">
                  <c:v>1.3950113295261151</c:v>
                </c:pt>
                <c:pt idx="57">
                  <c:v>1.3406962090086547</c:v>
                </c:pt>
                <c:pt idx="58">
                  <c:v>1.4148084654231865</c:v>
                </c:pt>
                <c:pt idx="59">
                  <c:v>1.2790978551018799</c:v>
                </c:pt>
                <c:pt idx="60">
                  <c:v>1.2500852289549291</c:v>
                </c:pt>
                <c:pt idx="61">
                  <c:v>1.1686334836815566</c:v>
                </c:pt>
                <c:pt idx="62">
                  <c:v>1.048864412092317</c:v>
                </c:pt>
                <c:pt idx="63">
                  <c:v>0.81862594572541203</c:v>
                </c:pt>
                <c:pt idx="64">
                  <c:v>0.68337572407891423</c:v>
                </c:pt>
                <c:pt idx="65">
                  <c:v>0.4832050371843728</c:v>
                </c:pt>
                <c:pt idx="66">
                  <c:v>0.30354347928560971</c:v>
                </c:pt>
                <c:pt idx="67">
                  <c:v>0.17589564595417956</c:v>
                </c:pt>
                <c:pt idx="68">
                  <c:v>2.3565376579226138E-2</c:v>
                </c:pt>
                <c:pt idx="69">
                  <c:v>-0.2262907434857753</c:v>
                </c:pt>
                <c:pt idx="70">
                  <c:v>-0.35397965169564805</c:v>
                </c:pt>
                <c:pt idx="71">
                  <c:v>-0.5804923346277755</c:v>
                </c:pt>
                <c:pt idx="72">
                  <c:v>-0.77333609059133179</c:v>
                </c:pt>
                <c:pt idx="73">
                  <c:v>-0.95137741819324695</c:v>
                </c:pt>
                <c:pt idx="74">
                  <c:v>-1.0269508476229772</c:v>
                </c:pt>
                <c:pt idx="75">
                  <c:v>-1.1429914273184762</c:v>
                </c:pt>
                <c:pt idx="76">
                  <c:v>-1.2556232022718385</c:v>
                </c:pt>
                <c:pt idx="77">
                  <c:v>-1.3794599268164782</c:v>
                </c:pt>
                <c:pt idx="78">
                  <c:v>-1.4254446923216337</c:v>
                </c:pt>
                <c:pt idx="79">
                  <c:v>-1.4820036472723719</c:v>
                </c:pt>
                <c:pt idx="80">
                  <c:v>-1.4250552981883544</c:v>
                </c:pt>
                <c:pt idx="81">
                  <c:v>-1.3575530823722239</c:v>
                </c:pt>
                <c:pt idx="82">
                  <c:v>-1.381000635835802</c:v>
                </c:pt>
                <c:pt idx="83">
                  <c:v>-1.3089956188662071</c:v>
                </c:pt>
                <c:pt idx="84">
                  <c:v>-1.2102622948235588</c:v>
                </c:pt>
                <c:pt idx="85">
                  <c:v>-1.0713772682604583</c:v>
                </c:pt>
                <c:pt idx="86">
                  <c:v>-0.91123800258367726</c:v>
                </c:pt>
                <c:pt idx="87">
                  <c:v>-0.80358663619006987</c:v>
                </c:pt>
                <c:pt idx="88">
                  <c:v>-0.56747584738901036</c:v>
                </c:pt>
                <c:pt idx="89">
                  <c:v>-0.37272237467441882</c:v>
                </c:pt>
                <c:pt idx="90">
                  <c:v>-0.17577213778228734</c:v>
                </c:pt>
                <c:pt idx="91">
                  <c:v>-1.4779187575867714E-2</c:v>
                </c:pt>
                <c:pt idx="92">
                  <c:v>0.19766003405378707</c:v>
                </c:pt>
                <c:pt idx="93">
                  <c:v>0.29806107144634936</c:v>
                </c:pt>
                <c:pt idx="94">
                  <c:v>0.60124200501615288</c:v>
                </c:pt>
                <c:pt idx="95">
                  <c:v>0.70627274402477513</c:v>
                </c:pt>
                <c:pt idx="96">
                  <c:v>0.89510748151117736</c:v>
                </c:pt>
                <c:pt idx="97">
                  <c:v>0.99714929137166619</c:v>
                </c:pt>
                <c:pt idx="98">
                  <c:v>1.1934624057732797</c:v>
                </c:pt>
                <c:pt idx="99">
                  <c:v>1.3063789311610117</c:v>
                </c:pt>
                <c:pt idx="100">
                  <c:v>1.2799409732032632</c:v>
                </c:pt>
                <c:pt idx="101">
                  <c:v>1.3142953502100132</c:v>
                </c:pt>
                <c:pt idx="102">
                  <c:v>1.3292065504430493</c:v>
                </c:pt>
                <c:pt idx="103">
                  <c:v>1.3804740413577086</c:v>
                </c:pt>
                <c:pt idx="104">
                  <c:v>1.3611008886566669</c:v>
                </c:pt>
                <c:pt idx="105">
                  <c:v>1.3270243921030367</c:v>
                </c:pt>
                <c:pt idx="106">
                  <c:v>1.1878135456801902</c:v>
                </c:pt>
                <c:pt idx="107">
                  <c:v>1.1545079286774818</c:v>
                </c:pt>
                <c:pt idx="108">
                  <c:v>1.0411628189085029</c:v>
                </c:pt>
                <c:pt idx="109">
                  <c:v>0.8472395216862787</c:v>
                </c:pt>
                <c:pt idx="110">
                  <c:v>0.74786383298304016</c:v>
                </c:pt>
                <c:pt idx="111">
                  <c:v>0.59358458067907727</c:v>
                </c:pt>
                <c:pt idx="112">
                  <c:v>0.30573914512033817</c:v>
                </c:pt>
                <c:pt idx="113">
                  <c:v>0.15135422207405902</c:v>
                </c:pt>
                <c:pt idx="114">
                  <c:v>-6.6207976863537077E-2</c:v>
                </c:pt>
                <c:pt idx="115">
                  <c:v>-0.25937100520110351</c:v>
                </c:pt>
                <c:pt idx="116">
                  <c:v>-0.38753375959052927</c:v>
                </c:pt>
                <c:pt idx="117">
                  <c:v>-0.56581884268295368</c:v>
                </c:pt>
                <c:pt idx="118">
                  <c:v>-0.76725894679749618</c:v>
                </c:pt>
                <c:pt idx="119">
                  <c:v>-0.88473367576257145</c:v>
                </c:pt>
                <c:pt idx="120">
                  <c:v>-1.0802764774291036</c:v>
                </c:pt>
                <c:pt idx="121">
                  <c:v>-1.22034704057092</c:v>
                </c:pt>
                <c:pt idx="122">
                  <c:v>-1.3184432594064803</c:v>
                </c:pt>
                <c:pt idx="123">
                  <c:v>-1.3317493110468295</c:v>
                </c:pt>
                <c:pt idx="124">
                  <c:v>-1.3674288034930799</c:v>
                </c:pt>
                <c:pt idx="125">
                  <c:v>-1.3936874228008247</c:v>
                </c:pt>
                <c:pt idx="126">
                  <c:v>-1.4668188876789821</c:v>
                </c:pt>
                <c:pt idx="127">
                  <c:v>-1.3796062577478692</c:v>
                </c:pt>
                <c:pt idx="128">
                  <c:v>-1.3336055047998938</c:v>
                </c:pt>
                <c:pt idx="129">
                  <c:v>-1.311076878287464</c:v>
                </c:pt>
                <c:pt idx="130">
                  <c:v>-1.1768333702713616</c:v>
                </c:pt>
                <c:pt idx="131">
                  <c:v>-1.0885177661455936</c:v>
                </c:pt>
                <c:pt idx="132">
                  <c:v>-0.92845375939130714</c:v>
                </c:pt>
                <c:pt idx="133">
                  <c:v>-0.81513949686401532</c:v>
                </c:pt>
                <c:pt idx="134">
                  <c:v>-0.51599601432954434</c:v>
                </c:pt>
                <c:pt idx="135">
                  <c:v>-0.41682323950237499</c:v>
                </c:pt>
                <c:pt idx="136">
                  <c:v>-0.16629051670267903</c:v>
                </c:pt>
                <c:pt idx="137">
                  <c:v>-2.8088527039375921E-2</c:v>
                </c:pt>
                <c:pt idx="138">
                  <c:v>0.11150238784701591</c:v>
                </c:pt>
                <c:pt idx="139">
                  <c:v>0.41482860443444503</c:v>
                </c:pt>
                <c:pt idx="140">
                  <c:v>0.50067279335745041</c:v>
                </c:pt>
                <c:pt idx="141">
                  <c:v>0.64721342767558787</c:v>
                </c:pt>
                <c:pt idx="142">
                  <c:v>0.8420971102591146</c:v>
                </c:pt>
                <c:pt idx="143">
                  <c:v>1.0015742835010426</c:v>
                </c:pt>
                <c:pt idx="144">
                  <c:v>1.064239524297157</c:v>
                </c:pt>
                <c:pt idx="145">
                  <c:v>1.2332499300563255</c:v>
                </c:pt>
                <c:pt idx="146">
                  <c:v>1.2450094568976862</c:v>
                </c:pt>
                <c:pt idx="147">
                  <c:v>1.3197574648383674</c:v>
                </c:pt>
                <c:pt idx="148">
                  <c:v>1.4396141292035476</c:v>
                </c:pt>
                <c:pt idx="149">
                  <c:v>1.4444239259391147</c:v>
                </c:pt>
                <c:pt idx="150">
                  <c:v>1.3307433952187866</c:v>
                </c:pt>
                <c:pt idx="151">
                  <c:v>1.3236131458829523</c:v>
                </c:pt>
                <c:pt idx="152">
                  <c:v>1.2168802191793364</c:v>
                </c:pt>
                <c:pt idx="153">
                  <c:v>1.1045326983798929</c:v>
                </c:pt>
                <c:pt idx="154">
                  <c:v>1.0209477166949459</c:v>
                </c:pt>
                <c:pt idx="155">
                  <c:v>0.85533569627154504</c:v>
                </c:pt>
                <c:pt idx="156">
                  <c:v>0.72305544854721171</c:v>
                </c:pt>
                <c:pt idx="157">
                  <c:v>0.53463033259836135</c:v>
                </c:pt>
                <c:pt idx="158">
                  <c:v>0.3082640462085024</c:v>
                </c:pt>
                <c:pt idx="159">
                  <c:v>0.14452650733188166</c:v>
                </c:pt>
                <c:pt idx="160">
                  <c:v>-4.1322643181673134E-2</c:v>
                </c:pt>
                <c:pt idx="161">
                  <c:v>-0.1711123188367481</c:v>
                </c:pt>
                <c:pt idx="162">
                  <c:v>-0.45895483469732223</c:v>
                </c:pt>
                <c:pt idx="163">
                  <c:v>-0.5227004960985111</c:v>
                </c:pt>
                <c:pt idx="164">
                  <c:v>-0.79276386850876779</c:v>
                </c:pt>
                <c:pt idx="165">
                  <c:v>-0.98040528249516101</c:v>
                </c:pt>
                <c:pt idx="166">
                  <c:v>-1.0550351044386614</c:v>
                </c:pt>
                <c:pt idx="167">
                  <c:v>-1.1868528726879093</c:v>
                </c:pt>
                <c:pt idx="168">
                  <c:v>-1.2407241051840625</c:v>
                </c:pt>
                <c:pt idx="169">
                  <c:v>-1.3481099256896283</c:v>
                </c:pt>
                <c:pt idx="170">
                  <c:v>-1.3782223062550494</c:v>
                </c:pt>
                <c:pt idx="171">
                  <c:v>-1.4151841900058653</c:v>
                </c:pt>
                <c:pt idx="172">
                  <c:v>-1.3850532246740292</c:v>
                </c:pt>
                <c:pt idx="173">
                  <c:v>-1.3747130683629185</c:v>
                </c:pt>
                <c:pt idx="174">
                  <c:v>-1.3182421094891856</c:v>
                </c:pt>
                <c:pt idx="175">
                  <c:v>-1.2473870103325053</c:v>
                </c:pt>
                <c:pt idx="176">
                  <c:v>-1.2318194810014174</c:v>
                </c:pt>
                <c:pt idx="177">
                  <c:v>-1.1260175052232577</c:v>
                </c:pt>
                <c:pt idx="178">
                  <c:v>-0.94069328636902916</c:v>
                </c:pt>
                <c:pt idx="179">
                  <c:v>-0.71079371128580071</c:v>
                </c:pt>
                <c:pt idx="180">
                  <c:v>-0.53246424119013069</c:v>
                </c:pt>
                <c:pt idx="181">
                  <c:v>-0.43547797147414313</c:v>
                </c:pt>
                <c:pt idx="182">
                  <c:v>-0.16569273562978148</c:v>
                </c:pt>
                <c:pt idx="183">
                  <c:v>-8.1592287838721356E-2</c:v>
                </c:pt>
                <c:pt idx="184">
                  <c:v>0.20253723948488728</c:v>
                </c:pt>
                <c:pt idx="185">
                  <c:v>0.28723470078502167</c:v>
                </c:pt>
                <c:pt idx="186">
                  <c:v>0.48727324702391739</c:v>
                </c:pt>
                <c:pt idx="187">
                  <c:v>0.70679758658950886</c:v>
                </c:pt>
                <c:pt idx="188">
                  <c:v>0.91234897966063921</c:v>
                </c:pt>
                <c:pt idx="189">
                  <c:v>1.0514289988481844</c:v>
                </c:pt>
                <c:pt idx="190">
                  <c:v>1.2172670830324017</c:v>
                </c:pt>
                <c:pt idx="191">
                  <c:v>1.3098737154220419</c:v>
                </c:pt>
                <c:pt idx="192">
                  <c:v>1.3140115685322862</c:v>
                </c:pt>
                <c:pt idx="193">
                  <c:v>1.3940077526553794</c:v>
                </c:pt>
                <c:pt idx="194">
                  <c:v>1.3382751876172179</c:v>
                </c:pt>
                <c:pt idx="195">
                  <c:v>1.453673331364256</c:v>
                </c:pt>
                <c:pt idx="196">
                  <c:v>1.3142610499682199</c:v>
                </c:pt>
                <c:pt idx="197">
                  <c:v>1.3273196565540939</c:v>
                </c:pt>
                <c:pt idx="198">
                  <c:v>1.2890194922107827</c:v>
                </c:pt>
                <c:pt idx="199">
                  <c:v>1.1157491023850241</c:v>
                </c:pt>
                <c:pt idx="200">
                  <c:v>1.0474072487952362</c:v>
                </c:pt>
                <c:pt idx="201">
                  <c:v>0.90247478675251103</c:v>
                </c:pt>
                <c:pt idx="202">
                  <c:v>0.73200856482651511</c:v>
                </c:pt>
                <c:pt idx="203">
                  <c:v>0.56459199749745104</c:v>
                </c:pt>
                <c:pt idx="204">
                  <c:v>0.34575623162395652</c:v>
                </c:pt>
                <c:pt idx="205">
                  <c:v>0.18114977263552817</c:v>
                </c:pt>
                <c:pt idx="206">
                  <c:v>-1.4045339353790931E-2</c:v>
                </c:pt>
                <c:pt idx="207">
                  <c:v>-0.24339594946520349</c:v>
                </c:pt>
                <c:pt idx="208">
                  <c:v>-0.39160037497320277</c:v>
                </c:pt>
                <c:pt idx="209">
                  <c:v>-0.63995830307117396</c:v>
                </c:pt>
                <c:pt idx="210">
                  <c:v>-0.79587743706261271</c:v>
                </c:pt>
                <c:pt idx="211">
                  <c:v>-0.95079503860548575</c:v>
                </c:pt>
                <c:pt idx="212">
                  <c:v>-1.1119138943969276</c:v>
                </c:pt>
                <c:pt idx="213">
                  <c:v>-1.1656501105586379</c:v>
                </c:pt>
                <c:pt idx="214">
                  <c:v>-1.3351414477509809</c:v>
                </c:pt>
                <c:pt idx="215">
                  <c:v>-1.3591713528070224</c:v>
                </c:pt>
                <c:pt idx="216">
                  <c:v>-1.3610774945849582</c:v>
                </c:pt>
                <c:pt idx="217">
                  <c:v>-1.4770103712663367</c:v>
                </c:pt>
                <c:pt idx="218">
                  <c:v>-1.4210262056994423</c:v>
                </c:pt>
                <c:pt idx="219">
                  <c:v>-1.4281485328280485</c:v>
                </c:pt>
                <c:pt idx="220">
                  <c:v>-1.3515058732338427</c:v>
                </c:pt>
                <c:pt idx="221">
                  <c:v>-1.2775426976294806</c:v>
                </c:pt>
                <c:pt idx="222">
                  <c:v>-1.194825911051274</c:v>
                </c:pt>
                <c:pt idx="223">
                  <c:v>-1.0563832495599899</c:v>
                </c:pt>
                <c:pt idx="224">
                  <c:v>-0.91686564553857142</c:v>
                </c:pt>
                <c:pt idx="225">
                  <c:v>-0.82603257651846451</c:v>
                </c:pt>
                <c:pt idx="226">
                  <c:v>-0.60132243170114408</c:v>
                </c:pt>
                <c:pt idx="227">
                  <c:v>-0.39285635553762732</c:v>
                </c:pt>
                <c:pt idx="228">
                  <c:v>-0.22047751113671143</c:v>
                </c:pt>
                <c:pt idx="229">
                  <c:v>-6.5047086600124593E-2</c:v>
                </c:pt>
                <c:pt idx="230">
                  <c:v>0.19193179754244888</c:v>
                </c:pt>
                <c:pt idx="231">
                  <c:v>0.36185437828556039</c:v>
                </c:pt>
                <c:pt idx="232">
                  <c:v>0.61377524409589912</c:v>
                </c:pt>
                <c:pt idx="233">
                  <c:v>0.78911524108907227</c:v>
                </c:pt>
                <c:pt idx="234">
                  <c:v>0.83529458775755694</c:v>
                </c:pt>
                <c:pt idx="235">
                  <c:v>1.0220907228080205</c:v>
                </c:pt>
                <c:pt idx="236">
                  <c:v>1.1483404959456645</c:v>
                </c:pt>
                <c:pt idx="237">
                  <c:v>1.2773049513645109</c:v>
                </c:pt>
                <c:pt idx="238">
                  <c:v>1.2491252657704788</c:v>
                </c:pt>
                <c:pt idx="239">
                  <c:v>1.3645287086754914</c:v>
                </c:pt>
                <c:pt idx="240">
                  <c:v>1.391748216894328</c:v>
                </c:pt>
                <c:pt idx="241">
                  <c:v>1.425387094996486</c:v>
                </c:pt>
                <c:pt idx="242">
                  <c:v>1.3240250458947533</c:v>
                </c:pt>
                <c:pt idx="243">
                  <c:v>1.2377871418873556</c:v>
                </c:pt>
                <c:pt idx="244">
                  <c:v>1.1714462958672425</c:v>
                </c:pt>
                <c:pt idx="245">
                  <c:v>1.0607568088942287</c:v>
                </c:pt>
                <c:pt idx="246">
                  <c:v>1.0144136163811632</c:v>
                </c:pt>
                <c:pt idx="247">
                  <c:v>0.83633432627591509</c:v>
                </c:pt>
                <c:pt idx="248">
                  <c:v>0.70369623669388237</c:v>
                </c:pt>
                <c:pt idx="249">
                  <c:v>0.49034504296380538</c:v>
                </c:pt>
                <c:pt idx="250">
                  <c:v>0.40303435097052942</c:v>
                </c:pt>
                <c:pt idx="251">
                  <c:v>0.15037021382054616</c:v>
                </c:pt>
                <c:pt idx="252">
                  <c:v>-7.6083211465822392E-2</c:v>
                </c:pt>
                <c:pt idx="253">
                  <c:v>-0.1818568393611058</c:v>
                </c:pt>
                <c:pt idx="254">
                  <c:v>-0.38489150452732024</c:v>
                </c:pt>
                <c:pt idx="255">
                  <c:v>-0.5452286828218903</c:v>
                </c:pt>
                <c:pt idx="256">
                  <c:v>-0.78607071474619716</c:v>
                </c:pt>
                <c:pt idx="257">
                  <c:v>-0.96915978320907192</c:v>
                </c:pt>
                <c:pt idx="258">
                  <c:v>-1.0024464651228711</c:v>
                </c:pt>
                <c:pt idx="259">
                  <c:v>-1.1257374373060616</c:v>
                </c:pt>
                <c:pt idx="260">
                  <c:v>-1.30403742663816</c:v>
                </c:pt>
                <c:pt idx="261">
                  <c:v>-1.3977933105593014</c:v>
                </c:pt>
                <c:pt idx="262">
                  <c:v>-1.4848747963809155</c:v>
                </c:pt>
                <c:pt idx="263">
                  <c:v>-1.5042915696938866</c:v>
                </c:pt>
                <c:pt idx="264">
                  <c:v>-1.4890389433000557</c:v>
                </c:pt>
                <c:pt idx="265">
                  <c:v>-1.3835324741114687</c:v>
                </c:pt>
                <c:pt idx="266">
                  <c:v>-1.3626049969682248</c:v>
                </c:pt>
                <c:pt idx="267">
                  <c:v>-1.2106449764722167</c:v>
                </c:pt>
                <c:pt idx="268">
                  <c:v>-1.2071929579290139</c:v>
                </c:pt>
                <c:pt idx="269">
                  <c:v>-1.0939822816090796</c:v>
                </c:pt>
                <c:pt idx="270">
                  <c:v>-0.85236729218730178</c:v>
                </c:pt>
                <c:pt idx="271">
                  <c:v>-0.80293618526006028</c:v>
                </c:pt>
                <c:pt idx="272">
                  <c:v>-0.61439381072158339</c:v>
                </c:pt>
                <c:pt idx="273">
                  <c:v>-0.45329890390774646</c:v>
                </c:pt>
                <c:pt idx="274">
                  <c:v>-0.2436402607634485</c:v>
                </c:pt>
                <c:pt idx="275">
                  <c:v>-8.0759123968748375E-2</c:v>
                </c:pt>
                <c:pt idx="276">
                  <c:v>0.14737844833805813</c:v>
                </c:pt>
                <c:pt idx="277">
                  <c:v>0.32102473542207233</c:v>
                </c:pt>
                <c:pt idx="278">
                  <c:v>0.5602049156600275</c:v>
                </c:pt>
                <c:pt idx="279">
                  <c:v>0.71820331430964202</c:v>
                </c:pt>
                <c:pt idx="280">
                  <c:v>0.88794985508526347</c:v>
                </c:pt>
                <c:pt idx="281">
                  <c:v>0.99560631042379999</c:v>
                </c:pt>
                <c:pt idx="282">
                  <c:v>1.0680985140476535</c:v>
                </c:pt>
                <c:pt idx="283">
                  <c:v>1.286030278637412</c:v>
                </c:pt>
                <c:pt idx="284">
                  <c:v>1.2787495157919693</c:v>
                </c:pt>
              </c:numCache>
            </c:numRef>
          </c:yVal>
          <c:smooth val="0"/>
        </c:ser>
        <c:dLbls>
          <c:showLegendKey val="0"/>
          <c:showVal val="0"/>
          <c:showCatName val="0"/>
          <c:showSerName val="0"/>
          <c:showPercent val="0"/>
          <c:showBubbleSize val="0"/>
        </c:dLbls>
        <c:axId val="-961046976"/>
        <c:axId val="-961046584"/>
      </c:scatterChart>
      <c:valAx>
        <c:axId val="-961046976"/>
        <c:scaling>
          <c:orientation val="minMax"/>
        </c:scaling>
        <c:delete val="0"/>
        <c:axPos val="b"/>
        <c:numFmt formatCode="_-* #,##0_-;\-* #,##0_-;_-* &quot;-&quot;??_-;_-@_-" sourceLinked="1"/>
        <c:majorTickMark val="none"/>
        <c:minorTickMark val="none"/>
        <c:tickLblPos val="none"/>
        <c:crossAx val="-961046584"/>
        <c:crosses val="autoZero"/>
        <c:crossBetween val="midCat"/>
      </c:valAx>
      <c:valAx>
        <c:axId val="-961046584"/>
        <c:scaling>
          <c:orientation val="minMax"/>
        </c:scaling>
        <c:delete val="0"/>
        <c:axPos val="l"/>
        <c:numFmt formatCode="0.00;[Red]\-0.00" sourceLinked="1"/>
        <c:majorTickMark val="none"/>
        <c:minorTickMark val="none"/>
        <c:tickLblPos val="none"/>
        <c:crossAx val="-961046976"/>
        <c:crosses val="autoZero"/>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7030A0"/>
              </a:solidFill>
              <a:prstDash val="solid"/>
            </a:ln>
          </c:spPr>
          <c:marker>
            <c:symbol val="none"/>
          </c:marker>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FastICA!$U$20:$U$2004</c:f>
              <c:numCache>
                <c:formatCode>0.00;[Red]\-0.00</c:formatCode>
                <c:ptCount val="1985"/>
                <c:pt idx="0">
                  <c:v>1.487186740304727</c:v>
                </c:pt>
                <c:pt idx="1">
                  <c:v>1.3388293136896423</c:v>
                </c:pt>
                <c:pt idx="2">
                  <c:v>1.1195880077657048</c:v>
                </c:pt>
                <c:pt idx="3">
                  <c:v>0.98291254320762245</c:v>
                </c:pt>
                <c:pt idx="4">
                  <c:v>0.79642111657449055</c:v>
                </c:pt>
                <c:pt idx="5">
                  <c:v>0.53215048243599949</c:v>
                </c:pt>
                <c:pt idx="6">
                  <c:v>0.3958850734129965</c:v>
                </c:pt>
                <c:pt idx="7">
                  <c:v>0.23934585424194232</c:v>
                </c:pt>
                <c:pt idx="8">
                  <c:v>2.7651604735615232E-2</c:v>
                </c:pt>
                <c:pt idx="9">
                  <c:v>-0.17235268079518262</c:v>
                </c:pt>
                <c:pt idx="10">
                  <c:v>-0.37362150530775673</c:v>
                </c:pt>
                <c:pt idx="11">
                  <c:v>-0.50379298055021782</c:v>
                </c:pt>
                <c:pt idx="12">
                  <c:v>-0.67511201467008686</c:v>
                </c:pt>
                <c:pt idx="13">
                  <c:v>-0.88912735320892344</c:v>
                </c:pt>
                <c:pt idx="14">
                  <c:v>-1.0156468200652407</c:v>
                </c:pt>
                <c:pt idx="15">
                  <c:v>-1.229077265583479</c:v>
                </c:pt>
                <c:pt idx="16">
                  <c:v>-1.3995251471578729</c:v>
                </c:pt>
                <c:pt idx="17">
                  <c:v>-1.6438725310781379</c:v>
                </c:pt>
                <c:pt idx="18">
                  <c:v>1.6195189942570725</c:v>
                </c:pt>
                <c:pt idx="19">
                  <c:v>1.5041445006246077</c:v>
                </c:pt>
                <c:pt idx="20">
                  <c:v>1.2937988288891147</c:v>
                </c:pt>
                <c:pt idx="21">
                  <c:v>1.0487547675846269</c:v>
                </c:pt>
                <c:pt idx="22">
                  <c:v>0.86901856200896155</c:v>
                </c:pt>
                <c:pt idx="23">
                  <c:v>0.67845195054558305</c:v>
                </c:pt>
                <c:pt idx="24">
                  <c:v>0.48968684595657219</c:v>
                </c:pt>
                <c:pt idx="25">
                  <c:v>0.36434467526295711</c:v>
                </c:pt>
                <c:pt idx="26">
                  <c:v>0.17093417303451391</c:v>
                </c:pt>
                <c:pt idx="27">
                  <c:v>-4.9218514568657445E-3</c:v>
                </c:pt>
                <c:pt idx="28">
                  <c:v>-0.25531228197984973</c:v>
                </c:pt>
                <c:pt idx="29">
                  <c:v>-0.40682899046579579</c:v>
                </c:pt>
                <c:pt idx="30">
                  <c:v>-0.56488889548002952</c:v>
                </c:pt>
                <c:pt idx="31">
                  <c:v>-0.76016986168429435</c:v>
                </c:pt>
                <c:pt idx="32">
                  <c:v>-0.96080858253659585</c:v>
                </c:pt>
                <c:pt idx="33">
                  <c:v>-1.1255660397478209</c:v>
                </c:pt>
                <c:pt idx="34">
                  <c:v>-1.3104162898207972</c:v>
                </c:pt>
                <c:pt idx="35">
                  <c:v>-1.5248671518371419</c:v>
                </c:pt>
                <c:pt idx="36">
                  <c:v>-1.6471560569511976</c:v>
                </c:pt>
                <c:pt idx="37">
                  <c:v>1.6514002571090169</c:v>
                </c:pt>
                <c:pt idx="38">
                  <c:v>1.441332775483845</c:v>
                </c:pt>
                <c:pt idx="39">
                  <c:v>1.2832615288413567</c:v>
                </c:pt>
                <c:pt idx="40">
                  <c:v>1.1169850863777333</c:v>
                </c:pt>
                <c:pt idx="41">
                  <c:v>0.95769903617701257</c:v>
                </c:pt>
                <c:pt idx="42">
                  <c:v>0.68759300640851284</c:v>
                </c:pt>
                <c:pt idx="43">
                  <c:v>0.55559274014543569</c:v>
                </c:pt>
                <c:pt idx="44">
                  <c:v>0.38247318745612913</c:v>
                </c:pt>
                <c:pt idx="45">
                  <c:v>0.17238494288746634</c:v>
                </c:pt>
                <c:pt idx="46">
                  <c:v>1.5774888468934878E-3</c:v>
                </c:pt>
                <c:pt idx="47">
                  <c:v>-0.11732904585225573</c:v>
                </c:pt>
                <c:pt idx="48">
                  <c:v>-0.39246080593319793</c:v>
                </c:pt>
                <c:pt idx="49">
                  <c:v>-0.56070296009480225</c:v>
                </c:pt>
                <c:pt idx="50">
                  <c:v>-0.72766407409190148</c:v>
                </c:pt>
                <c:pt idx="51">
                  <c:v>-0.85801054895599582</c:v>
                </c:pt>
                <c:pt idx="52">
                  <c:v>-1.0946035463184014</c:v>
                </c:pt>
                <c:pt idx="53">
                  <c:v>-1.2825190125867314</c:v>
                </c:pt>
                <c:pt idx="54">
                  <c:v>-1.4073970497114972</c:v>
                </c:pt>
                <c:pt idx="55">
                  <c:v>-1.6707934780316467</c:v>
                </c:pt>
                <c:pt idx="56">
                  <c:v>1.6543035412826936</c:v>
                </c:pt>
                <c:pt idx="57">
                  <c:v>1.4327925095754968</c:v>
                </c:pt>
                <c:pt idx="58">
                  <c:v>1.3242485252052325</c:v>
                </c:pt>
                <c:pt idx="59">
                  <c:v>1.0805309918987418</c:v>
                </c:pt>
                <c:pt idx="60">
                  <c:v>0.93281352028662823</c:v>
                </c:pt>
                <c:pt idx="61">
                  <c:v>0.76348919668145454</c:v>
                </c:pt>
                <c:pt idx="62">
                  <c:v>0.58156063737883912</c:v>
                </c:pt>
                <c:pt idx="63">
                  <c:v>0.33254153863926628</c:v>
                </c:pt>
                <c:pt idx="64">
                  <c:v>0.16505379528264716</c:v>
                </c:pt>
                <c:pt idx="65">
                  <c:v>-4.0156213485421421E-2</c:v>
                </c:pt>
                <c:pt idx="66">
                  <c:v>-0.22280017172225924</c:v>
                </c:pt>
                <c:pt idx="67">
                  <c:v>-0.36223358053109811</c:v>
                </c:pt>
                <c:pt idx="68">
                  <c:v>-0.51717068579894265</c:v>
                </c:pt>
                <c:pt idx="69">
                  <c:v>-0.74355138108522267</c:v>
                </c:pt>
                <c:pt idx="70">
                  <c:v>-0.8830148797292674</c:v>
                </c:pt>
                <c:pt idx="71">
                  <c:v>-1.09998012350325</c:v>
                </c:pt>
                <c:pt idx="72">
                  <c:v>-1.2998227117789776</c:v>
                </c:pt>
                <c:pt idx="73">
                  <c:v>-1.4830224597694497</c:v>
                </c:pt>
                <c:pt idx="74">
                  <c:v>-1.6187400552568878</c:v>
                </c:pt>
                <c:pt idx="75">
                  <c:v>1.6547791657763056</c:v>
                </c:pt>
                <c:pt idx="76">
                  <c:v>1.4626135827362425</c:v>
                </c:pt>
                <c:pt idx="77">
                  <c:v>1.2454317182287222</c:v>
                </c:pt>
                <c:pt idx="78">
                  <c:v>1.0674437984118468</c:v>
                </c:pt>
                <c:pt idx="79">
                  <c:v>0.8631752406496267</c:v>
                </c:pt>
                <c:pt idx="80">
                  <c:v>0.72317143651330029</c:v>
                </c:pt>
                <c:pt idx="81">
                  <c:v>0.57201276019498581</c:v>
                </c:pt>
                <c:pt idx="82">
                  <c:v>0.33569346762267005</c:v>
                </c:pt>
                <c:pt idx="83">
                  <c:v>0.15146163315910743</c:v>
                </c:pt>
                <c:pt idx="84">
                  <c:v>-2.9998075718650541E-2</c:v>
                </c:pt>
                <c:pt idx="85">
                  <c:v>-0.19750975727271777</c:v>
                </c:pt>
                <c:pt idx="86">
                  <c:v>-0.36328640215745711</c:v>
                </c:pt>
                <c:pt idx="87">
                  <c:v>-0.57946032634608469</c:v>
                </c:pt>
                <c:pt idx="88">
                  <c:v>-0.71136585224283233</c:v>
                </c:pt>
                <c:pt idx="89">
                  <c:v>-0.88110998790096762</c:v>
                </c:pt>
                <c:pt idx="90">
                  <c:v>-1.0543522079823424</c:v>
                </c:pt>
                <c:pt idx="91">
                  <c:v>-1.2565129997402431</c:v>
                </c:pt>
                <c:pt idx="92">
                  <c:v>-1.4366213541600459</c:v>
                </c:pt>
                <c:pt idx="93">
                  <c:v>-1.6805917081346371</c:v>
                </c:pt>
                <c:pt idx="94">
                  <c:v>1.6818102699685986</c:v>
                </c:pt>
                <c:pt idx="95">
                  <c:v>1.4538806717801851</c:v>
                </c:pt>
                <c:pt idx="96">
                  <c:v>1.297178481902306</c:v>
                </c:pt>
                <c:pt idx="97">
                  <c:v>1.0888419333091131</c:v>
                </c:pt>
                <c:pt idx="98">
                  <c:v>0.96339980289505245</c:v>
                </c:pt>
                <c:pt idx="99">
                  <c:v>0.79233014767873244</c:v>
                </c:pt>
                <c:pt idx="100">
                  <c:v>0.53598287416858648</c:v>
                </c:pt>
                <c:pt idx="101">
                  <c:v>0.3420069950971768</c:v>
                </c:pt>
                <c:pt idx="102">
                  <c:v>0.15232221591088391</c:v>
                </c:pt>
                <c:pt idx="103">
                  <c:v>8.1568392362740827E-3</c:v>
                </c:pt>
                <c:pt idx="104">
                  <c:v>-0.16887086708362126</c:v>
                </c:pt>
                <c:pt idx="105">
                  <c:v>-0.33813525894578128</c:v>
                </c:pt>
                <c:pt idx="106">
                  <c:v>-0.56657959850569428</c:v>
                </c:pt>
                <c:pt idx="107">
                  <c:v>-0.70063396830060687</c:v>
                </c:pt>
                <c:pt idx="108">
                  <c:v>-0.87785658665184196</c:v>
                </c:pt>
                <c:pt idx="109">
                  <c:v>-1.1002726254081854</c:v>
                </c:pt>
                <c:pt idx="110">
                  <c:v>-1.2258450303480752</c:v>
                </c:pt>
                <c:pt idx="111">
                  <c:v>-1.3974367849296991</c:v>
                </c:pt>
                <c:pt idx="112">
                  <c:v>-1.6593319831963023</c:v>
                </c:pt>
                <c:pt idx="113">
                  <c:v>1.6343645053620333</c:v>
                </c:pt>
                <c:pt idx="114">
                  <c:v>1.4316410624328404</c:v>
                </c:pt>
                <c:pt idx="115">
                  <c:v>1.2467914891372316</c:v>
                </c:pt>
                <c:pt idx="116">
                  <c:v>1.106980869479179</c:v>
                </c:pt>
                <c:pt idx="117">
                  <c:v>0.92534526237220749</c:v>
                </c:pt>
                <c:pt idx="118">
                  <c:v>0.71920532863771802</c:v>
                </c:pt>
                <c:pt idx="119">
                  <c:v>0.56473920983009651</c:v>
                </c:pt>
                <c:pt idx="120">
                  <c:v>0.34113678602062808</c:v>
                </c:pt>
                <c:pt idx="121">
                  <c:v>0.14433615506743819</c:v>
                </c:pt>
                <c:pt idx="122">
                  <c:v>-3.7181253107986423E-2</c:v>
                </c:pt>
                <c:pt idx="123">
                  <c:v>-0.17339270799013679</c:v>
                </c:pt>
                <c:pt idx="124">
                  <c:v>-0.34383139139185448</c:v>
                </c:pt>
                <c:pt idx="125">
                  <c:v>-0.52590311885951857</c:v>
                </c:pt>
                <c:pt idx="126">
                  <c:v>-0.76119826198578955</c:v>
                </c:pt>
                <c:pt idx="127">
                  <c:v>-0.89791786666145013</c:v>
                </c:pt>
                <c:pt idx="128">
                  <c:v>-1.0833620702636584</c:v>
                </c:pt>
                <c:pt idx="129">
                  <c:v>-1.3194734272534652</c:v>
                </c:pt>
                <c:pt idx="130">
                  <c:v>-1.4749197765211504</c:v>
                </c:pt>
                <c:pt idx="131">
                  <c:v>-1.6794766215730852</c:v>
                </c:pt>
                <c:pt idx="132">
                  <c:v>1.6074080361192722</c:v>
                </c:pt>
                <c:pt idx="133">
                  <c:v>1.3953825261903439</c:v>
                </c:pt>
                <c:pt idx="134">
                  <c:v>1.3096522645643933</c:v>
                </c:pt>
                <c:pt idx="135">
                  <c:v>1.0698894810787505</c:v>
                </c:pt>
                <c:pt idx="136">
                  <c:v>0.93589967590339795</c:v>
                </c:pt>
                <c:pt idx="137">
                  <c:v>0.7170431257424883</c:v>
                </c:pt>
                <c:pt idx="138">
                  <c:v>0.49920404739548946</c:v>
                </c:pt>
                <c:pt idx="139">
                  <c:v>0.40388867263140099</c:v>
                </c:pt>
                <c:pt idx="140">
                  <c:v>0.15436189303472811</c:v>
                </c:pt>
                <c:pt idx="141">
                  <c:v>-4.3159193756776848E-2</c:v>
                </c:pt>
                <c:pt idx="142">
                  <c:v>-0.19543016513715139</c:v>
                </c:pt>
                <c:pt idx="143">
                  <c:v>-0.36169183281467171</c:v>
                </c:pt>
                <c:pt idx="144">
                  <c:v>-0.58503912192406893</c:v>
                </c:pt>
                <c:pt idx="145">
                  <c:v>-0.71501661374530534</c:v>
                </c:pt>
                <c:pt idx="146">
                  <c:v>-0.94338191709662511</c:v>
                </c:pt>
                <c:pt idx="147">
                  <c:v>-1.0921319448789317</c:v>
                </c:pt>
                <c:pt idx="148">
                  <c:v>-1.2049378180038959</c:v>
                </c:pt>
                <c:pt idx="149">
                  <c:v>-1.3831362682958956</c:v>
                </c:pt>
                <c:pt idx="150">
                  <c:v>-1.629249838550848</c:v>
                </c:pt>
                <c:pt idx="151">
                  <c:v>1.6739419613417599</c:v>
                </c:pt>
                <c:pt idx="152">
                  <c:v>1.4692896642470468</c:v>
                </c:pt>
                <c:pt idx="153">
                  <c:v>1.2773323145839783</c:v>
                </c:pt>
                <c:pt idx="154">
                  <c:v>1.1219107917852327</c:v>
                </c:pt>
                <c:pt idx="155">
                  <c:v>0.92023447729893881</c:v>
                </c:pt>
                <c:pt idx="156">
                  <c:v>0.75492241964779638</c:v>
                </c:pt>
                <c:pt idx="157">
                  <c:v>0.55831675269514358</c:v>
                </c:pt>
                <c:pt idx="158">
                  <c:v>0.34145875325147645</c:v>
                </c:pt>
                <c:pt idx="159">
                  <c:v>0.17558745019600147</c:v>
                </c:pt>
                <c:pt idx="160">
                  <c:v>-3.9042647983811019E-3</c:v>
                </c:pt>
                <c:pt idx="161">
                  <c:v>-0.14232902051889121</c:v>
                </c:pt>
                <c:pt idx="162">
                  <c:v>-0.39911473275053366</c:v>
                </c:pt>
                <c:pt idx="163">
                  <c:v>-0.49684327904893522</c:v>
                </c:pt>
                <c:pt idx="164">
                  <c:v>-0.75325391138440967</c:v>
                </c:pt>
                <c:pt idx="165">
                  <c:v>-0.95912137498570638</c:v>
                </c:pt>
                <c:pt idx="166">
                  <c:v>-1.1097827919897485</c:v>
                </c:pt>
                <c:pt idx="167">
                  <c:v>-1.3005377510452911</c:v>
                </c:pt>
                <c:pt idx="168">
                  <c:v>-1.4496576792679898</c:v>
                </c:pt>
                <c:pt idx="169">
                  <c:v>-1.6547882605999789</c:v>
                </c:pt>
                <c:pt idx="170">
                  <c:v>1.631567736787972</c:v>
                </c:pt>
                <c:pt idx="171">
                  <c:v>1.4416552201211437</c:v>
                </c:pt>
                <c:pt idx="172">
                  <c:v>1.2820060588143662</c:v>
                </c:pt>
                <c:pt idx="173">
                  <c:v>1.0889727132161591</c:v>
                </c:pt>
                <c:pt idx="174">
                  <c:v>0.91119856933940691</c:v>
                </c:pt>
                <c:pt idx="175">
                  <c:v>0.72612435045981927</c:v>
                </c:pt>
                <c:pt idx="176">
                  <c:v>0.48374066195112575</c:v>
                </c:pt>
                <c:pt idx="177">
                  <c:v>0.29199364279052087</c:v>
                </c:pt>
                <c:pt idx="178">
                  <c:v>0.14466650084999455</c:v>
                </c:pt>
                <c:pt idx="179">
                  <c:v>1.8046790649889566E-2</c:v>
                </c:pt>
                <c:pt idx="180">
                  <c:v>-0.15618704938207362</c:v>
                </c:pt>
                <c:pt idx="181">
                  <c:v>-0.3975515802365544</c:v>
                </c:pt>
                <c:pt idx="182">
                  <c:v>-0.51743775402540249</c:v>
                </c:pt>
                <c:pt idx="183">
                  <c:v>-0.77592695901103048</c:v>
                </c:pt>
                <c:pt idx="184">
                  <c:v>-0.8722476819958711</c:v>
                </c:pt>
                <c:pt idx="185">
                  <c:v>-1.127721856180516</c:v>
                </c:pt>
                <c:pt idx="186">
                  <c:v>-1.2935943555143703</c:v>
                </c:pt>
                <c:pt idx="187">
                  <c:v>-1.4376504596491577</c:v>
                </c:pt>
                <c:pt idx="188">
                  <c:v>-1.5821066872552443</c:v>
                </c:pt>
                <c:pt idx="189">
                  <c:v>1.6894059291366519</c:v>
                </c:pt>
                <c:pt idx="190">
                  <c:v>1.5416389940759654</c:v>
                </c:pt>
                <c:pt idx="191">
                  <c:v>1.3556911126415985</c:v>
                </c:pt>
                <c:pt idx="192">
                  <c:v>1.1217424718525901</c:v>
                </c:pt>
                <c:pt idx="193">
                  <c:v>0.96120197972985533</c:v>
                </c:pt>
                <c:pt idx="194">
                  <c:v>0.71976636558356721</c:v>
                </c:pt>
                <c:pt idx="195">
                  <c:v>0.6225805746921399</c:v>
                </c:pt>
                <c:pt idx="196">
                  <c:v>0.35761693922140625</c:v>
                </c:pt>
                <c:pt idx="197">
                  <c:v>0.22288186405167493</c:v>
                </c:pt>
                <c:pt idx="198">
                  <c:v>6.8360708426693007E-2</c:v>
                </c:pt>
                <c:pt idx="199">
                  <c:v>-0.16822633117669694</c:v>
                </c:pt>
                <c:pt idx="200">
                  <c:v>-0.31248133979972437</c:v>
                </c:pt>
                <c:pt idx="201">
                  <c:v>-0.49900862579503324</c:v>
                </c:pt>
                <c:pt idx="202">
                  <c:v>-0.69229422139550278</c:v>
                </c:pt>
                <c:pt idx="203">
                  <c:v>-0.88914492571730452</c:v>
                </c:pt>
                <c:pt idx="204">
                  <c:v>-1.1004863629716666</c:v>
                </c:pt>
                <c:pt idx="205">
                  <c:v>-1.2669942026150016</c:v>
                </c:pt>
                <c:pt idx="206">
                  <c:v>-1.4533324002114685</c:v>
                </c:pt>
                <c:pt idx="207">
                  <c:v>-1.6646915680168048</c:v>
                </c:pt>
                <c:pt idx="208">
                  <c:v>1.6335325091666066</c:v>
                </c:pt>
                <c:pt idx="209">
                  <c:v>1.4005643007587532</c:v>
                </c:pt>
                <c:pt idx="210">
                  <c:v>1.2277712335597075</c:v>
                </c:pt>
                <c:pt idx="211">
                  <c:v>1.045875943730932</c:v>
                </c:pt>
                <c:pt idx="212">
                  <c:v>0.84749114436170159</c:v>
                </c:pt>
                <c:pt idx="213">
                  <c:v>0.71393564940593657</c:v>
                </c:pt>
                <c:pt idx="214">
                  <c:v>0.48011699464707142</c:v>
                </c:pt>
                <c:pt idx="215">
                  <c:v>0.33604966789682333</c:v>
                </c:pt>
                <c:pt idx="216">
                  <c:v>0.19035200855819501</c:v>
                </c:pt>
                <c:pt idx="217">
                  <c:v>-5.7411541474246652E-2</c:v>
                </c:pt>
                <c:pt idx="218">
                  <c:v>-0.19812166841024592</c:v>
                </c:pt>
                <c:pt idx="219">
                  <c:v>-0.40394734033776691</c:v>
                </c:pt>
                <c:pt idx="220">
                  <c:v>-0.566944492206233</c:v>
                </c:pt>
                <c:pt idx="221">
                  <c:v>-0.73410678579149402</c:v>
                </c:pt>
                <c:pt idx="222">
                  <c:v>-0.92729957803153917</c:v>
                </c:pt>
                <c:pt idx="223">
                  <c:v>-1.0951353187822797</c:v>
                </c:pt>
                <c:pt idx="224">
                  <c:v>-1.2760185793015437</c:v>
                </c:pt>
                <c:pt idx="225">
                  <c:v>-1.5045129245258098</c:v>
                </c:pt>
                <c:pt idx="226">
                  <c:v>-1.644770112355858</c:v>
                </c:pt>
                <c:pt idx="227">
                  <c:v>1.6482474984918165</c:v>
                </c:pt>
                <c:pt idx="228">
                  <c:v>1.457005245814941</c:v>
                </c:pt>
                <c:pt idx="229">
                  <c:v>1.2507695672387193</c:v>
                </c:pt>
                <c:pt idx="230">
                  <c:v>1.1189242832477362</c:v>
                </c:pt>
                <c:pt idx="231">
                  <c:v>0.9258826687349605</c:v>
                </c:pt>
                <c:pt idx="232">
                  <c:v>0.79801710953483518</c:v>
                </c:pt>
                <c:pt idx="233">
                  <c:v>0.62159329946728503</c:v>
                </c:pt>
                <c:pt idx="234">
                  <c:v>0.36038739920490587</c:v>
                </c:pt>
                <c:pt idx="235">
                  <c:v>0.21413852499054054</c:v>
                </c:pt>
                <c:pt idx="236">
                  <c:v>3.7370755341670892E-2</c:v>
                </c:pt>
                <c:pt idx="237">
                  <c:v>-0.12194281955670566</c:v>
                </c:pt>
                <c:pt idx="238">
                  <c:v>-0.37956601400771139</c:v>
                </c:pt>
                <c:pt idx="239">
                  <c:v>-0.51416854545444401</c:v>
                </c:pt>
                <c:pt idx="240">
                  <c:v>-0.71047181500228174</c:v>
                </c:pt>
                <c:pt idx="241">
                  <c:v>-0.86755121782953593</c:v>
                </c:pt>
                <c:pt idx="242">
                  <c:v>-1.1046407545161434</c:v>
                </c:pt>
                <c:pt idx="243">
                  <c:v>-1.3121165352823121</c:v>
                </c:pt>
                <c:pt idx="244">
                  <c:v>-1.4871791878681526</c:v>
                </c:pt>
                <c:pt idx="245">
                  <c:v>-1.6779219273730526</c:v>
                </c:pt>
                <c:pt idx="246">
                  <c:v>1.646654849374714</c:v>
                </c:pt>
                <c:pt idx="247">
                  <c:v>1.4358455050558407</c:v>
                </c:pt>
                <c:pt idx="248">
                  <c:v>1.2702713065795468</c:v>
                </c:pt>
                <c:pt idx="249">
                  <c:v>1.0554057785831943</c:v>
                </c:pt>
                <c:pt idx="250">
                  <c:v>0.94041442070734138</c:v>
                </c:pt>
                <c:pt idx="251">
                  <c:v>0.7093990006426546</c:v>
                </c:pt>
                <c:pt idx="252">
                  <c:v>0.50016219612236346</c:v>
                </c:pt>
                <c:pt idx="253">
                  <c:v>0.37933064936002475</c:v>
                </c:pt>
                <c:pt idx="254">
                  <c:v>0.18467182217970601</c:v>
                </c:pt>
                <c:pt idx="255">
                  <c:v>1.618414193515233E-2</c:v>
                </c:pt>
                <c:pt idx="256">
                  <c:v>-0.21882008938257719</c:v>
                </c:pt>
                <c:pt idx="257">
                  <c:v>-0.421352684280828</c:v>
                </c:pt>
                <c:pt idx="258">
                  <c:v>-0.51045760597021494</c:v>
                </c:pt>
                <c:pt idx="259">
                  <c:v>-0.69496617068000799</c:v>
                </c:pt>
                <c:pt idx="260">
                  <c:v>-0.93523769642266741</c:v>
                </c:pt>
                <c:pt idx="261">
                  <c:v>-1.1303835240260278</c:v>
                </c:pt>
                <c:pt idx="262">
                  <c:v>-1.338477279543048</c:v>
                </c:pt>
                <c:pt idx="263">
                  <c:v>-1.5155369406020509</c:v>
                </c:pt>
                <c:pt idx="264">
                  <c:v>-1.6860853859419453</c:v>
                </c:pt>
                <c:pt idx="265">
                  <c:v>1.6433127884741039</c:v>
                </c:pt>
                <c:pt idx="266">
                  <c:v>1.4395008923643453</c:v>
                </c:pt>
                <c:pt idx="267">
                  <c:v>1.3138409386016008</c:v>
                </c:pt>
                <c:pt idx="268">
                  <c:v>1.0625819049462735</c:v>
                </c:pt>
                <c:pt idx="269">
                  <c:v>0.87626220746838512</c:v>
                </c:pt>
                <c:pt idx="270">
                  <c:v>0.77017146291167937</c:v>
                </c:pt>
                <c:pt idx="271">
                  <c:v>0.51134767390617264</c:v>
                </c:pt>
                <c:pt idx="272">
                  <c:v>0.34459540468590699</c:v>
                </c:pt>
                <c:pt idx="273">
                  <c:v>0.15019433175620242</c:v>
                </c:pt>
                <c:pt idx="274">
                  <c:v>-1.3738211356013157E-2</c:v>
                </c:pt>
                <c:pt idx="275">
                  <c:v>-0.21451579212383207</c:v>
                </c:pt>
                <c:pt idx="276">
                  <c:v>-0.36748908313868633</c:v>
                </c:pt>
                <c:pt idx="277">
                  <c:v>-0.57343792844490793</c:v>
                </c:pt>
                <c:pt idx="278">
                  <c:v>-0.71063681117049948</c:v>
                </c:pt>
                <c:pt idx="279">
                  <c:v>-0.89976439191582935</c:v>
                </c:pt>
                <c:pt idx="280">
                  <c:v>-1.0704498415176391</c:v>
                </c:pt>
                <c:pt idx="281">
                  <c:v>-1.2746733223775648</c:v>
                </c:pt>
                <c:pt idx="282">
                  <c:v>-1.4908217662738896</c:v>
                </c:pt>
                <c:pt idx="283">
                  <c:v>-1.5849614009658821</c:v>
                </c:pt>
                <c:pt idx="284">
                  <c:v>1.6254415650484366</c:v>
                </c:pt>
              </c:numCache>
            </c:numRef>
          </c:yVal>
          <c:smooth val="0"/>
        </c:ser>
        <c:dLbls>
          <c:showLegendKey val="0"/>
          <c:showVal val="0"/>
          <c:showCatName val="0"/>
          <c:showSerName val="0"/>
          <c:showPercent val="0"/>
          <c:showBubbleSize val="0"/>
        </c:dLbls>
        <c:axId val="-961045800"/>
        <c:axId val="-961045408"/>
      </c:scatterChart>
      <c:valAx>
        <c:axId val="-961045800"/>
        <c:scaling>
          <c:orientation val="minMax"/>
        </c:scaling>
        <c:delete val="0"/>
        <c:axPos val="b"/>
        <c:numFmt formatCode="_-* #,##0_-;\-* #,##0_-;_-* &quot;-&quot;??_-;_-@_-" sourceLinked="1"/>
        <c:majorTickMark val="none"/>
        <c:minorTickMark val="none"/>
        <c:tickLblPos val="none"/>
        <c:crossAx val="-961045408"/>
        <c:crosses val="autoZero"/>
        <c:crossBetween val="midCat"/>
      </c:valAx>
      <c:valAx>
        <c:axId val="-961045408"/>
        <c:scaling>
          <c:orientation val="minMax"/>
        </c:scaling>
        <c:delete val="0"/>
        <c:axPos val="l"/>
        <c:numFmt formatCode="0.00;[Red]\-0.00" sourceLinked="1"/>
        <c:majorTickMark val="none"/>
        <c:minorTickMark val="none"/>
        <c:tickLblPos val="none"/>
        <c:crossAx val="-961045800"/>
        <c:crosses val="autoZero"/>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3A7224"/>
              </a:solidFill>
              <a:prstDash val="solid"/>
            </a:ln>
          </c:spPr>
          <c:marker>
            <c:symbol val="none"/>
          </c:marker>
          <c:dPt>
            <c:idx val="260"/>
            <c:bubble3D val="0"/>
            <c:spPr>
              <a:ln w="12700">
                <a:solidFill>
                  <a:srgbClr val="3A7224"/>
                </a:solidFill>
                <a:prstDash val="solid"/>
              </a:ln>
            </c:spPr>
          </c:dPt>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FastICA!$C$20:$C$2004</c:f>
              <c:numCache>
                <c:formatCode>0.00;[Red]\-0.00</c:formatCode>
                <c:ptCount val="1985"/>
                <c:pt idx="0">
                  <c:v>0.13616664909624659</c:v>
                </c:pt>
                <c:pt idx="1">
                  <c:v>0.26979677115702427</c:v>
                </c:pt>
                <c:pt idx="2">
                  <c:v>0.39840108984624145</c:v>
                </c:pt>
                <c:pt idx="3">
                  <c:v>0.51958395003543356</c:v>
                </c:pt>
                <c:pt idx="4">
                  <c:v>0.63108794432605275</c:v>
                </c:pt>
                <c:pt idx="5">
                  <c:v>0.73083596427812403</c:v>
                </c:pt>
                <c:pt idx="6">
                  <c:v>0.81696989301044198</c:v>
                </c:pt>
                <c:pt idx="7">
                  <c:v>0.88788521840237522</c:v>
                </c:pt>
                <c:pt idx="8">
                  <c:v>0.94226092211882051</c:v>
                </c:pt>
                <c:pt idx="9">
                  <c:v>0.9790840876823228</c:v>
                </c:pt>
                <c:pt idx="10">
                  <c:v>0.99766876919053915</c:v>
                </c:pt>
                <c:pt idx="11">
                  <c:v>0.99766876919053915</c:v>
                </c:pt>
                <c:pt idx="12">
                  <c:v>0.97908408768232291</c:v>
                </c:pt>
                <c:pt idx="13">
                  <c:v>0.94226092211882051</c:v>
                </c:pt>
                <c:pt idx="14">
                  <c:v>0.88788521840237522</c:v>
                </c:pt>
                <c:pt idx="15">
                  <c:v>0.81696989301044209</c:v>
                </c:pt>
                <c:pt idx="16">
                  <c:v>0.73083596427812425</c:v>
                </c:pt>
                <c:pt idx="17">
                  <c:v>0.63108794432605264</c:v>
                </c:pt>
                <c:pt idx="18">
                  <c:v>0.51958395003543345</c:v>
                </c:pt>
                <c:pt idx="19">
                  <c:v>0.39840108984624178</c:v>
                </c:pt>
                <c:pt idx="20">
                  <c:v>0.26979677115702472</c:v>
                </c:pt>
                <c:pt idx="21">
                  <c:v>0.13616664909624665</c:v>
                </c:pt>
                <c:pt idx="22">
                  <c:v>1.22514845490862E-16</c:v>
                </c:pt>
                <c:pt idx="23">
                  <c:v>-0.1361666490962464</c:v>
                </c:pt>
                <c:pt idx="24">
                  <c:v>-0.26979677115702405</c:v>
                </c:pt>
                <c:pt idx="25">
                  <c:v>-0.39840108984624117</c:v>
                </c:pt>
                <c:pt idx="26">
                  <c:v>-0.51958395003543367</c:v>
                </c:pt>
                <c:pt idx="27">
                  <c:v>-0.63108794432605275</c:v>
                </c:pt>
                <c:pt idx="28">
                  <c:v>-0.73083596427812403</c:v>
                </c:pt>
                <c:pt idx="29">
                  <c:v>-0.81696989301044198</c:v>
                </c:pt>
                <c:pt idx="30">
                  <c:v>-0.887885218402375</c:v>
                </c:pt>
                <c:pt idx="31">
                  <c:v>-0.9422609221188204</c:v>
                </c:pt>
                <c:pt idx="32">
                  <c:v>-0.97908408768232269</c:v>
                </c:pt>
                <c:pt idx="33">
                  <c:v>-0.99766876919053915</c:v>
                </c:pt>
                <c:pt idx="34">
                  <c:v>-0.99766876919053915</c:v>
                </c:pt>
                <c:pt idx="35">
                  <c:v>-0.9790840876823228</c:v>
                </c:pt>
                <c:pt idx="36">
                  <c:v>-0.94226092211882051</c:v>
                </c:pt>
                <c:pt idx="37">
                  <c:v>-0.88788521840237511</c:v>
                </c:pt>
                <c:pt idx="38">
                  <c:v>-0.81696989301044221</c:v>
                </c:pt>
                <c:pt idx="39">
                  <c:v>-0.73083596427812458</c:v>
                </c:pt>
                <c:pt idx="40">
                  <c:v>-0.63108794432605309</c:v>
                </c:pt>
                <c:pt idx="41">
                  <c:v>-0.51958395003543434</c:v>
                </c:pt>
                <c:pt idx="42">
                  <c:v>-0.39840108984624112</c:v>
                </c:pt>
                <c:pt idx="43">
                  <c:v>-0.26979677115702438</c:v>
                </c:pt>
                <c:pt idx="44">
                  <c:v>-0.13616664909624632</c:v>
                </c:pt>
                <c:pt idx="45">
                  <c:v>-2.45029690981724E-16</c:v>
                </c:pt>
                <c:pt idx="46">
                  <c:v>0.13616664909624673</c:v>
                </c:pt>
                <c:pt idx="47">
                  <c:v>0.26979677115702394</c:v>
                </c:pt>
                <c:pt idx="48">
                  <c:v>0.39840108984624145</c:v>
                </c:pt>
                <c:pt idx="49">
                  <c:v>0.51958395003543312</c:v>
                </c:pt>
                <c:pt idx="50">
                  <c:v>0.63108794432605275</c:v>
                </c:pt>
                <c:pt idx="51">
                  <c:v>0.7308359642781237</c:v>
                </c:pt>
                <c:pt idx="52">
                  <c:v>0.81696989301044187</c:v>
                </c:pt>
                <c:pt idx="53">
                  <c:v>0.88788521840237533</c:v>
                </c:pt>
                <c:pt idx="54">
                  <c:v>0.9422609221188204</c:v>
                </c:pt>
                <c:pt idx="55">
                  <c:v>0.97908408768232291</c:v>
                </c:pt>
                <c:pt idx="56">
                  <c:v>0.99766876919053915</c:v>
                </c:pt>
                <c:pt idx="57">
                  <c:v>0.99766876919053926</c:v>
                </c:pt>
                <c:pt idx="58">
                  <c:v>0.97908408768232302</c:v>
                </c:pt>
                <c:pt idx="59">
                  <c:v>0.94226092211882062</c:v>
                </c:pt>
                <c:pt idx="60">
                  <c:v>0.887885218402376</c:v>
                </c:pt>
                <c:pt idx="61">
                  <c:v>0.81696989301044276</c:v>
                </c:pt>
                <c:pt idx="62">
                  <c:v>0.73083596427812347</c:v>
                </c:pt>
                <c:pt idx="63">
                  <c:v>0.6310879443260532</c:v>
                </c:pt>
                <c:pt idx="64">
                  <c:v>0.51958395003543367</c:v>
                </c:pt>
                <c:pt idx="65">
                  <c:v>0.39840108984624284</c:v>
                </c:pt>
                <c:pt idx="66">
                  <c:v>0.26979677115702366</c:v>
                </c:pt>
                <c:pt idx="67">
                  <c:v>0.13616664909624734</c:v>
                </c:pt>
                <c:pt idx="68">
                  <c:v>3.67544536472586E-16</c:v>
                </c:pt>
                <c:pt idx="69">
                  <c:v>-0.13616664909624659</c:v>
                </c:pt>
                <c:pt idx="70">
                  <c:v>-0.26979677115702294</c:v>
                </c:pt>
                <c:pt idx="71">
                  <c:v>-0.39840108984624217</c:v>
                </c:pt>
                <c:pt idx="72">
                  <c:v>-0.51958395003543301</c:v>
                </c:pt>
                <c:pt idx="73">
                  <c:v>-0.63108794432605264</c:v>
                </c:pt>
                <c:pt idx="74">
                  <c:v>-0.73083596427812303</c:v>
                </c:pt>
                <c:pt idx="75">
                  <c:v>-0.81696989301044232</c:v>
                </c:pt>
                <c:pt idx="76">
                  <c:v>-0.88788521840237566</c:v>
                </c:pt>
                <c:pt idx="77">
                  <c:v>-0.94226092211882029</c:v>
                </c:pt>
                <c:pt idx="78">
                  <c:v>-0.9790840876823228</c:v>
                </c:pt>
                <c:pt idx="79">
                  <c:v>-0.99766876919053915</c:v>
                </c:pt>
                <c:pt idx="80">
                  <c:v>-0.99766876919053915</c:v>
                </c:pt>
                <c:pt idx="81">
                  <c:v>-0.97908408768232302</c:v>
                </c:pt>
                <c:pt idx="82">
                  <c:v>-0.94226092211882062</c:v>
                </c:pt>
                <c:pt idx="83">
                  <c:v>-0.887885218402376</c:v>
                </c:pt>
                <c:pt idx="84">
                  <c:v>-0.81696989301044276</c:v>
                </c:pt>
                <c:pt idx="85">
                  <c:v>-0.73083596427812358</c:v>
                </c:pt>
                <c:pt idx="86">
                  <c:v>-0.63108794432605331</c:v>
                </c:pt>
                <c:pt idx="87">
                  <c:v>-0.51958395003543378</c:v>
                </c:pt>
                <c:pt idx="88">
                  <c:v>-0.39840108984624295</c:v>
                </c:pt>
                <c:pt idx="89">
                  <c:v>-0.26979677115702377</c:v>
                </c:pt>
                <c:pt idx="90">
                  <c:v>-0.13616664909624746</c:v>
                </c:pt>
                <c:pt idx="91">
                  <c:v>-4.90059381963448E-16</c:v>
                </c:pt>
                <c:pt idx="92">
                  <c:v>0.13616664909624648</c:v>
                </c:pt>
                <c:pt idx="93">
                  <c:v>0.26979677115702455</c:v>
                </c:pt>
                <c:pt idx="94">
                  <c:v>0.39840108984624045</c:v>
                </c:pt>
                <c:pt idx="95">
                  <c:v>0.5195839500354329</c:v>
                </c:pt>
                <c:pt idx="96">
                  <c:v>0.63108794432605253</c:v>
                </c:pt>
                <c:pt idx="97">
                  <c:v>0.73083596427812414</c:v>
                </c:pt>
                <c:pt idx="98">
                  <c:v>0.81696989301044121</c:v>
                </c:pt>
                <c:pt idx="99">
                  <c:v>0.88788521840237478</c:v>
                </c:pt>
                <c:pt idx="100">
                  <c:v>0.94226092211882029</c:v>
                </c:pt>
                <c:pt idx="101">
                  <c:v>0.9790840876823228</c:v>
                </c:pt>
                <c:pt idx="102">
                  <c:v>0.99766876919053926</c:v>
                </c:pt>
                <c:pt idx="103">
                  <c:v>0.99766876919053926</c:v>
                </c:pt>
                <c:pt idx="104">
                  <c:v>0.97908408768232302</c:v>
                </c:pt>
                <c:pt idx="105">
                  <c:v>0.94226092211882062</c:v>
                </c:pt>
                <c:pt idx="106">
                  <c:v>0.88788521840237533</c:v>
                </c:pt>
                <c:pt idx="107">
                  <c:v>0.81696989301044187</c:v>
                </c:pt>
                <c:pt idx="108">
                  <c:v>0.73083596427812492</c:v>
                </c:pt>
                <c:pt idx="109">
                  <c:v>0.63108794432605342</c:v>
                </c:pt>
                <c:pt idx="110">
                  <c:v>0.51958395003543389</c:v>
                </c:pt>
                <c:pt idx="111">
                  <c:v>0.39840108984624145</c:v>
                </c:pt>
                <c:pt idx="112">
                  <c:v>0.26979677115702561</c:v>
                </c:pt>
                <c:pt idx="113">
                  <c:v>0.13616664909624757</c:v>
                </c:pt>
                <c:pt idx="114">
                  <c:v>6.1257422745431001E-16</c:v>
                </c:pt>
                <c:pt idx="115">
                  <c:v>-0.13616664909624637</c:v>
                </c:pt>
                <c:pt idx="116">
                  <c:v>-0.26979677115702444</c:v>
                </c:pt>
                <c:pt idx="117">
                  <c:v>-0.39840108984624034</c:v>
                </c:pt>
                <c:pt idx="118">
                  <c:v>-0.51958395003543134</c:v>
                </c:pt>
                <c:pt idx="119">
                  <c:v>-0.63108794432605242</c:v>
                </c:pt>
                <c:pt idx="120">
                  <c:v>-0.73083596427812525</c:v>
                </c:pt>
                <c:pt idx="121">
                  <c:v>-0.8169698930104401</c:v>
                </c:pt>
                <c:pt idx="122">
                  <c:v>-0.88788521840237467</c:v>
                </c:pt>
                <c:pt idx="123">
                  <c:v>-0.94226092211881962</c:v>
                </c:pt>
                <c:pt idx="124">
                  <c:v>-0.9790840876823228</c:v>
                </c:pt>
                <c:pt idx="125">
                  <c:v>-0.99766876919053937</c:v>
                </c:pt>
                <c:pt idx="126">
                  <c:v>-0.99766876919053937</c:v>
                </c:pt>
                <c:pt idx="127">
                  <c:v>-0.97908408768232302</c:v>
                </c:pt>
                <c:pt idx="128">
                  <c:v>-0.94226092211882007</c:v>
                </c:pt>
                <c:pt idx="129">
                  <c:v>-0.88788521840237533</c:v>
                </c:pt>
                <c:pt idx="130">
                  <c:v>-0.81696989301044087</c:v>
                </c:pt>
                <c:pt idx="131">
                  <c:v>-0.73083596427812614</c:v>
                </c:pt>
                <c:pt idx="132">
                  <c:v>-0.63108794432605342</c:v>
                </c:pt>
                <c:pt idx="133">
                  <c:v>-0.51958395003543245</c:v>
                </c:pt>
                <c:pt idx="134">
                  <c:v>-0.39840108984624156</c:v>
                </c:pt>
                <c:pt idx="135">
                  <c:v>-0.26979677115702572</c:v>
                </c:pt>
                <c:pt idx="136">
                  <c:v>-0.13616664909624945</c:v>
                </c:pt>
                <c:pt idx="137">
                  <c:v>-7.3508907294517201E-16</c:v>
                </c:pt>
                <c:pt idx="138">
                  <c:v>0.13616664909624801</c:v>
                </c:pt>
                <c:pt idx="139">
                  <c:v>0.26979677115702427</c:v>
                </c:pt>
                <c:pt idx="140">
                  <c:v>0.39840108984624018</c:v>
                </c:pt>
                <c:pt idx="141">
                  <c:v>0.51958395003543123</c:v>
                </c:pt>
                <c:pt idx="142">
                  <c:v>0.63108794432605231</c:v>
                </c:pt>
                <c:pt idx="143">
                  <c:v>0.73083596427812514</c:v>
                </c:pt>
                <c:pt idx="144">
                  <c:v>0.8169698930104401</c:v>
                </c:pt>
                <c:pt idx="145">
                  <c:v>0.88788521840237467</c:v>
                </c:pt>
                <c:pt idx="146">
                  <c:v>0.94226092211881962</c:v>
                </c:pt>
                <c:pt idx="147">
                  <c:v>0.9790840876823228</c:v>
                </c:pt>
                <c:pt idx="148">
                  <c:v>0.99766876919053926</c:v>
                </c:pt>
                <c:pt idx="149">
                  <c:v>0.99766876919053937</c:v>
                </c:pt>
                <c:pt idx="150">
                  <c:v>0.97908408768232313</c:v>
                </c:pt>
                <c:pt idx="151">
                  <c:v>0.94226092211882018</c:v>
                </c:pt>
                <c:pt idx="152">
                  <c:v>0.88788521840237544</c:v>
                </c:pt>
                <c:pt idx="153">
                  <c:v>0.81696989301044098</c:v>
                </c:pt>
                <c:pt idx="154">
                  <c:v>0.73083596427812625</c:v>
                </c:pt>
                <c:pt idx="155">
                  <c:v>0.63108794432605353</c:v>
                </c:pt>
                <c:pt idx="156">
                  <c:v>0.51958395003543256</c:v>
                </c:pt>
                <c:pt idx="157">
                  <c:v>0.39840108984624167</c:v>
                </c:pt>
                <c:pt idx="158">
                  <c:v>0.26979677115702583</c:v>
                </c:pt>
                <c:pt idx="159">
                  <c:v>0.13616664909624956</c:v>
                </c:pt>
                <c:pt idx="160">
                  <c:v>8.5760391843603401E-16</c:v>
                </c:pt>
                <c:pt idx="161">
                  <c:v>-0.13616664909624787</c:v>
                </c:pt>
                <c:pt idx="162">
                  <c:v>-0.26979677115702416</c:v>
                </c:pt>
                <c:pt idx="163">
                  <c:v>-0.39840108984624006</c:v>
                </c:pt>
                <c:pt idx="164">
                  <c:v>-0.51958395003543112</c:v>
                </c:pt>
                <c:pt idx="165">
                  <c:v>-0.6310879443260522</c:v>
                </c:pt>
                <c:pt idx="166">
                  <c:v>-0.73083596427812503</c:v>
                </c:pt>
                <c:pt idx="167">
                  <c:v>-0.81696989301043998</c:v>
                </c:pt>
                <c:pt idx="168">
                  <c:v>-0.88788521840237455</c:v>
                </c:pt>
                <c:pt idx="169">
                  <c:v>-0.94226092211881962</c:v>
                </c:pt>
                <c:pt idx="170">
                  <c:v>-0.9790840876823228</c:v>
                </c:pt>
                <c:pt idx="171">
                  <c:v>-0.99766876919053926</c:v>
                </c:pt>
                <c:pt idx="172">
                  <c:v>-0.99766876919053948</c:v>
                </c:pt>
                <c:pt idx="173">
                  <c:v>-0.97908408768232313</c:v>
                </c:pt>
                <c:pt idx="174">
                  <c:v>-0.94226092211882018</c:v>
                </c:pt>
                <c:pt idx="175">
                  <c:v>-0.88788521840237544</c:v>
                </c:pt>
                <c:pt idx="176">
                  <c:v>-0.81696989301044109</c:v>
                </c:pt>
                <c:pt idx="177">
                  <c:v>-0.73083596427812636</c:v>
                </c:pt>
                <c:pt idx="178">
                  <c:v>-0.63108794432605364</c:v>
                </c:pt>
                <c:pt idx="179">
                  <c:v>-0.51958395003543267</c:v>
                </c:pt>
                <c:pt idx="180">
                  <c:v>-0.39840108984624178</c:v>
                </c:pt>
                <c:pt idx="181">
                  <c:v>-0.26979677115702594</c:v>
                </c:pt>
                <c:pt idx="182">
                  <c:v>-0.1361666490962497</c:v>
                </c:pt>
                <c:pt idx="183">
                  <c:v>-9.8011876392689601E-16</c:v>
                </c:pt>
                <c:pt idx="184">
                  <c:v>0.13616664909624424</c:v>
                </c:pt>
                <c:pt idx="185">
                  <c:v>0.26979677115702405</c:v>
                </c:pt>
                <c:pt idx="186">
                  <c:v>0.39840108984623995</c:v>
                </c:pt>
                <c:pt idx="187">
                  <c:v>0.51958395003543401</c:v>
                </c:pt>
                <c:pt idx="188">
                  <c:v>0.63108794432605209</c:v>
                </c:pt>
                <c:pt idx="189">
                  <c:v>0.73083596427812259</c:v>
                </c:pt>
                <c:pt idx="190">
                  <c:v>0.81696989301044198</c:v>
                </c:pt>
                <c:pt idx="191">
                  <c:v>0.88788521840237455</c:v>
                </c:pt>
                <c:pt idx="192">
                  <c:v>0.94226092211882073</c:v>
                </c:pt>
                <c:pt idx="193">
                  <c:v>0.97908408768232269</c:v>
                </c:pt>
                <c:pt idx="194">
                  <c:v>0.99766876919053904</c:v>
                </c:pt>
                <c:pt idx="195">
                  <c:v>0.99766876919053915</c:v>
                </c:pt>
                <c:pt idx="196">
                  <c:v>0.97908408768232313</c:v>
                </c:pt>
                <c:pt idx="197">
                  <c:v>0.9422609221188214</c:v>
                </c:pt>
                <c:pt idx="198">
                  <c:v>0.88788521840237555</c:v>
                </c:pt>
                <c:pt idx="199">
                  <c:v>0.8169698930104432</c:v>
                </c:pt>
                <c:pt idx="200">
                  <c:v>0.73083596427812403</c:v>
                </c:pt>
                <c:pt idx="201">
                  <c:v>0.63108794432605375</c:v>
                </c:pt>
                <c:pt idx="202">
                  <c:v>0.51958395003543578</c:v>
                </c:pt>
                <c:pt idx="203">
                  <c:v>0.3984010898462419</c:v>
                </c:pt>
                <c:pt idx="204">
                  <c:v>0.26979677115702605</c:v>
                </c:pt>
                <c:pt idx="205">
                  <c:v>0.13616664909624629</c:v>
                </c:pt>
                <c:pt idx="206">
                  <c:v>1.102633609417758E-15</c:v>
                </c:pt>
                <c:pt idx="207">
                  <c:v>-0.13616664909624412</c:v>
                </c:pt>
                <c:pt idx="208">
                  <c:v>-0.26979677115702394</c:v>
                </c:pt>
                <c:pt idx="209">
                  <c:v>-0.39840108984623984</c:v>
                </c:pt>
                <c:pt idx="210">
                  <c:v>-0.51958395003543389</c:v>
                </c:pt>
                <c:pt idx="211">
                  <c:v>-0.63108794432605209</c:v>
                </c:pt>
                <c:pt idx="212">
                  <c:v>-0.73083596427812247</c:v>
                </c:pt>
                <c:pt idx="213">
                  <c:v>-0.81696989301044187</c:v>
                </c:pt>
                <c:pt idx="214">
                  <c:v>-0.88788521840237444</c:v>
                </c:pt>
                <c:pt idx="215">
                  <c:v>-0.94226092211882073</c:v>
                </c:pt>
                <c:pt idx="216">
                  <c:v>-0.97908408768232269</c:v>
                </c:pt>
                <c:pt idx="217">
                  <c:v>-0.99766876919053904</c:v>
                </c:pt>
                <c:pt idx="218">
                  <c:v>-0.99766876919053915</c:v>
                </c:pt>
                <c:pt idx="219">
                  <c:v>-0.97908408768232313</c:v>
                </c:pt>
                <c:pt idx="220">
                  <c:v>-0.94226092211882151</c:v>
                </c:pt>
                <c:pt idx="221">
                  <c:v>-0.88788521840237555</c:v>
                </c:pt>
                <c:pt idx="222">
                  <c:v>-0.8169698930104432</c:v>
                </c:pt>
                <c:pt idx="223">
                  <c:v>-0.73083596427812403</c:v>
                </c:pt>
                <c:pt idx="224">
                  <c:v>-0.63108794432605386</c:v>
                </c:pt>
                <c:pt idx="225">
                  <c:v>-0.51958395003543589</c:v>
                </c:pt>
                <c:pt idx="226">
                  <c:v>-0.39840108984624201</c:v>
                </c:pt>
                <c:pt idx="227">
                  <c:v>-0.26979677115702616</c:v>
                </c:pt>
                <c:pt idx="228">
                  <c:v>-0.13616664909624643</c:v>
                </c:pt>
                <c:pt idx="229">
                  <c:v>-1.22514845490862E-15</c:v>
                </c:pt>
                <c:pt idx="230">
                  <c:v>0.13616664909624399</c:v>
                </c:pt>
                <c:pt idx="231">
                  <c:v>0.26979677115702383</c:v>
                </c:pt>
                <c:pt idx="232">
                  <c:v>0.39840108984623973</c:v>
                </c:pt>
                <c:pt idx="233">
                  <c:v>0.51958395003543378</c:v>
                </c:pt>
                <c:pt idx="234">
                  <c:v>0.63108794432605197</c:v>
                </c:pt>
                <c:pt idx="235">
                  <c:v>0.73083596427812236</c:v>
                </c:pt>
                <c:pt idx="236">
                  <c:v>0.81696989301044387</c:v>
                </c:pt>
                <c:pt idx="237">
                  <c:v>0.88788521840237278</c:v>
                </c:pt>
                <c:pt idx="238">
                  <c:v>0.94226092211882062</c:v>
                </c:pt>
                <c:pt idx="239">
                  <c:v>0.97908408768232269</c:v>
                </c:pt>
                <c:pt idx="240">
                  <c:v>0.99766876919053904</c:v>
                </c:pt>
                <c:pt idx="241">
                  <c:v>0.99766876919053893</c:v>
                </c:pt>
                <c:pt idx="242">
                  <c:v>0.97908408768232391</c:v>
                </c:pt>
                <c:pt idx="243">
                  <c:v>0.94226092211882273</c:v>
                </c:pt>
                <c:pt idx="244">
                  <c:v>0.88788521840237566</c:v>
                </c:pt>
                <c:pt idx="245">
                  <c:v>0.81696989301044332</c:v>
                </c:pt>
                <c:pt idx="246">
                  <c:v>0.7308359642781217</c:v>
                </c:pt>
                <c:pt idx="247">
                  <c:v>0.63108794432605664</c:v>
                </c:pt>
                <c:pt idx="248">
                  <c:v>0.51958395003543911</c:v>
                </c:pt>
                <c:pt idx="249">
                  <c:v>0.39840108984624212</c:v>
                </c:pt>
                <c:pt idx="250">
                  <c:v>0.26979677115702633</c:v>
                </c:pt>
                <c:pt idx="251">
                  <c:v>0.13616664909624301</c:v>
                </c:pt>
                <c:pt idx="252">
                  <c:v>4.9003769791999829E-15</c:v>
                </c:pt>
                <c:pt idx="253">
                  <c:v>-0.13616664909624035</c:v>
                </c:pt>
                <c:pt idx="254">
                  <c:v>-0.26979677115702372</c:v>
                </c:pt>
                <c:pt idx="255">
                  <c:v>-0.39840108984623962</c:v>
                </c:pt>
                <c:pt idx="256">
                  <c:v>-0.51958395003543678</c:v>
                </c:pt>
                <c:pt idx="257">
                  <c:v>-0.63108794432605464</c:v>
                </c:pt>
                <c:pt idx="258">
                  <c:v>-0.73083596427811992</c:v>
                </c:pt>
                <c:pt idx="259">
                  <c:v>-0.81696989301044176</c:v>
                </c:pt>
                <c:pt idx="260">
                  <c:v>-0.88788521840237433</c:v>
                </c:pt>
                <c:pt idx="261">
                  <c:v>-0.94226092211882184</c:v>
                </c:pt>
                <c:pt idx="262">
                  <c:v>-0.97908408768232336</c:v>
                </c:pt>
                <c:pt idx="263">
                  <c:v>-0.99766876919053882</c:v>
                </c:pt>
                <c:pt idx="264">
                  <c:v>-0.99766876919053926</c:v>
                </c:pt>
                <c:pt idx="265">
                  <c:v>-0.97908408768232325</c:v>
                </c:pt>
                <c:pt idx="266">
                  <c:v>-0.94226092211882151</c:v>
                </c:pt>
                <c:pt idx="267">
                  <c:v>-0.887885218402374</c:v>
                </c:pt>
                <c:pt idx="268">
                  <c:v>-0.81696989301044542</c:v>
                </c:pt>
                <c:pt idx="269">
                  <c:v>-0.73083596427812425</c:v>
                </c:pt>
                <c:pt idx="270">
                  <c:v>-0.63108794432605408</c:v>
                </c:pt>
                <c:pt idx="271">
                  <c:v>-0.51958395003543612</c:v>
                </c:pt>
                <c:pt idx="272">
                  <c:v>-0.39840108984623895</c:v>
                </c:pt>
                <c:pt idx="273">
                  <c:v>-0.26979677115702982</c:v>
                </c:pt>
                <c:pt idx="274">
                  <c:v>-0.13616664909624668</c:v>
                </c:pt>
                <c:pt idx="275">
                  <c:v>-1.470178145890344E-15</c:v>
                </c:pt>
                <c:pt idx="276">
                  <c:v>0.13616664909624376</c:v>
                </c:pt>
                <c:pt idx="277">
                  <c:v>0.26979677115702699</c:v>
                </c:pt>
                <c:pt idx="278">
                  <c:v>0.39840108984623629</c:v>
                </c:pt>
                <c:pt idx="279">
                  <c:v>0.51958395003543367</c:v>
                </c:pt>
                <c:pt idx="280">
                  <c:v>0.63108794432605175</c:v>
                </c:pt>
                <c:pt idx="281">
                  <c:v>0.73083596427812225</c:v>
                </c:pt>
                <c:pt idx="282">
                  <c:v>0.81696989301044376</c:v>
                </c:pt>
                <c:pt idx="283">
                  <c:v>0.88788521840237267</c:v>
                </c:pt>
                <c:pt idx="284">
                  <c:v>0.94226092211882051</c:v>
                </c:pt>
              </c:numCache>
            </c:numRef>
          </c:yVal>
          <c:smooth val="0"/>
        </c:ser>
        <c:dLbls>
          <c:showLegendKey val="0"/>
          <c:showVal val="0"/>
          <c:showCatName val="0"/>
          <c:showSerName val="0"/>
          <c:showPercent val="0"/>
          <c:showBubbleSize val="0"/>
        </c:dLbls>
        <c:axId val="1423988256"/>
        <c:axId val="1423988648"/>
      </c:scatterChart>
      <c:valAx>
        <c:axId val="1423988256"/>
        <c:scaling>
          <c:orientation val="minMax"/>
        </c:scaling>
        <c:delete val="0"/>
        <c:axPos val="b"/>
        <c:numFmt formatCode="_-* #,##0_-;\-* #,##0_-;_-* &quot;-&quot;??_-;_-@_-" sourceLinked="1"/>
        <c:majorTickMark val="none"/>
        <c:minorTickMark val="none"/>
        <c:tickLblPos val="none"/>
        <c:crossAx val="1423988648"/>
        <c:crosses val="autoZero"/>
        <c:crossBetween val="midCat"/>
      </c:valAx>
      <c:valAx>
        <c:axId val="1423988648"/>
        <c:scaling>
          <c:orientation val="minMax"/>
        </c:scaling>
        <c:delete val="0"/>
        <c:axPos val="l"/>
        <c:numFmt formatCode="0.00;[Red]\-0.00" sourceLinked="1"/>
        <c:majorTickMark val="none"/>
        <c:minorTickMark val="none"/>
        <c:tickLblPos val="none"/>
        <c:crossAx val="1423988256"/>
        <c:crosses val="autoZero"/>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C00000"/>
              </a:solidFill>
              <a:prstDash val="solid"/>
            </a:ln>
          </c:spPr>
          <c:marker>
            <c:symbol val="none"/>
          </c:marker>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FastICA!$D$20:$D$2004</c:f>
              <c:numCache>
                <c:formatCode>0.00;[Red]\-0.00</c:formatCode>
                <c:ptCount val="1985"/>
                <c:pt idx="0">
                  <c:v>0.1</c:v>
                </c:pt>
                <c:pt idx="1">
                  <c:v>0.2</c:v>
                </c:pt>
                <c:pt idx="2">
                  <c:v>0.3</c:v>
                </c:pt>
                <c:pt idx="3">
                  <c:v>0.4</c:v>
                </c:pt>
                <c:pt idx="4">
                  <c:v>0.5</c:v>
                </c:pt>
                <c:pt idx="5">
                  <c:v>0.6</c:v>
                </c:pt>
                <c:pt idx="6">
                  <c:v>0.7</c:v>
                </c:pt>
                <c:pt idx="7">
                  <c:v>0.8</c:v>
                </c:pt>
                <c:pt idx="8">
                  <c:v>0.9</c:v>
                </c:pt>
                <c:pt idx="9">
                  <c:v>1</c:v>
                </c:pt>
                <c:pt idx="10">
                  <c:v>1.1000000000000001</c:v>
                </c:pt>
                <c:pt idx="11">
                  <c:v>1.2</c:v>
                </c:pt>
                <c:pt idx="12">
                  <c:v>1.3</c:v>
                </c:pt>
                <c:pt idx="13">
                  <c:v>1.4</c:v>
                </c:pt>
                <c:pt idx="14">
                  <c:v>1.5</c:v>
                </c:pt>
                <c:pt idx="15">
                  <c:v>1.6</c:v>
                </c:pt>
                <c:pt idx="16">
                  <c:v>1.7</c:v>
                </c:pt>
                <c:pt idx="17">
                  <c:v>1.8</c:v>
                </c:pt>
                <c:pt idx="18">
                  <c:v>0</c:v>
                </c:pt>
                <c:pt idx="19">
                  <c:v>0.1</c:v>
                </c:pt>
                <c:pt idx="20">
                  <c:v>0.2</c:v>
                </c:pt>
                <c:pt idx="21">
                  <c:v>0.3</c:v>
                </c:pt>
                <c:pt idx="22">
                  <c:v>0.4</c:v>
                </c:pt>
                <c:pt idx="23">
                  <c:v>0.5</c:v>
                </c:pt>
                <c:pt idx="24">
                  <c:v>0.6</c:v>
                </c:pt>
                <c:pt idx="25">
                  <c:v>0.7</c:v>
                </c:pt>
                <c:pt idx="26">
                  <c:v>0.8</c:v>
                </c:pt>
                <c:pt idx="27">
                  <c:v>0.9</c:v>
                </c:pt>
                <c:pt idx="28">
                  <c:v>1</c:v>
                </c:pt>
                <c:pt idx="29">
                  <c:v>1.1000000000000001</c:v>
                </c:pt>
                <c:pt idx="30">
                  <c:v>1.2</c:v>
                </c:pt>
                <c:pt idx="31">
                  <c:v>1.3</c:v>
                </c:pt>
                <c:pt idx="32">
                  <c:v>1.4</c:v>
                </c:pt>
                <c:pt idx="33">
                  <c:v>1.5</c:v>
                </c:pt>
                <c:pt idx="34">
                  <c:v>1.6</c:v>
                </c:pt>
                <c:pt idx="35">
                  <c:v>1.7</c:v>
                </c:pt>
                <c:pt idx="36">
                  <c:v>1.8</c:v>
                </c:pt>
                <c:pt idx="37">
                  <c:v>0</c:v>
                </c:pt>
                <c:pt idx="38">
                  <c:v>0.1</c:v>
                </c:pt>
                <c:pt idx="39">
                  <c:v>0.2</c:v>
                </c:pt>
                <c:pt idx="40">
                  <c:v>0.3</c:v>
                </c:pt>
                <c:pt idx="41">
                  <c:v>0.4</c:v>
                </c:pt>
                <c:pt idx="42">
                  <c:v>0.5</c:v>
                </c:pt>
                <c:pt idx="43">
                  <c:v>0.6</c:v>
                </c:pt>
                <c:pt idx="44">
                  <c:v>0.7</c:v>
                </c:pt>
                <c:pt idx="45">
                  <c:v>0.8</c:v>
                </c:pt>
                <c:pt idx="46">
                  <c:v>0.9</c:v>
                </c:pt>
                <c:pt idx="47">
                  <c:v>1</c:v>
                </c:pt>
                <c:pt idx="48">
                  <c:v>1.1000000000000001</c:v>
                </c:pt>
                <c:pt idx="49">
                  <c:v>1.2</c:v>
                </c:pt>
                <c:pt idx="50">
                  <c:v>1.3</c:v>
                </c:pt>
                <c:pt idx="51">
                  <c:v>1.4</c:v>
                </c:pt>
                <c:pt idx="52">
                  <c:v>1.5</c:v>
                </c:pt>
                <c:pt idx="53">
                  <c:v>1.6</c:v>
                </c:pt>
                <c:pt idx="54">
                  <c:v>1.7</c:v>
                </c:pt>
                <c:pt idx="55">
                  <c:v>1.8</c:v>
                </c:pt>
                <c:pt idx="56">
                  <c:v>0</c:v>
                </c:pt>
                <c:pt idx="57">
                  <c:v>0.1</c:v>
                </c:pt>
                <c:pt idx="58">
                  <c:v>0.2</c:v>
                </c:pt>
                <c:pt idx="59">
                  <c:v>0.3</c:v>
                </c:pt>
                <c:pt idx="60">
                  <c:v>0.4</c:v>
                </c:pt>
                <c:pt idx="61">
                  <c:v>0.5</c:v>
                </c:pt>
                <c:pt idx="62">
                  <c:v>0.6</c:v>
                </c:pt>
                <c:pt idx="63">
                  <c:v>0.7</c:v>
                </c:pt>
                <c:pt idx="64">
                  <c:v>0.8</c:v>
                </c:pt>
                <c:pt idx="65">
                  <c:v>0.9</c:v>
                </c:pt>
                <c:pt idx="66">
                  <c:v>1</c:v>
                </c:pt>
                <c:pt idx="67">
                  <c:v>1.1000000000000001</c:v>
                </c:pt>
                <c:pt idx="68">
                  <c:v>1.2</c:v>
                </c:pt>
                <c:pt idx="69">
                  <c:v>1.3</c:v>
                </c:pt>
                <c:pt idx="70">
                  <c:v>1.4</c:v>
                </c:pt>
                <c:pt idx="71">
                  <c:v>1.5</c:v>
                </c:pt>
                <c:pt idx="72">
                  <c:v>1.6</c:v>
                </c:pt>
                <c:pt idx="73">
                  <c:v>1.7</c:v>
                </c:pt>
                <c:pt idx="74">
                  <c:v>1.8</c:v>
                </c:pt>
                <c:pt idx="75">
                  <c:v>0</c:v>
                </c:pt>
                <c:pt idx="76">
                  <c:v>0.1</c:v>
                </c:pt>
                <c:pt idx="77">
                  <c:v>0.2</c:v>
                </c:pt>
                <c:pt idx="78">
                  <c:v>0.3</c:v>
                </c:pt>
                <c:pt idx="79">
                  <c:v>0.4</c:v>
                </c:pt>
                <c:pt idx="80">
                  <c:v>0.5</c:v>
                </c:pt>
                <c:pt idx="81">
                  <c:v>0.6</c:v>
                </c:pt>
                <c:pt idx="82">
                  <c:v>0.7</c:v>
                </c:pt>
                <c:pt idx="83">
                  <c:v>0.8</c:v>
                </c:pt>
                <c:pt idx="84">
                  <c:v>0.9</c:v>
                </c:pt>
                <c:pt idx="85">
                  <c:v>1</c:v>
                </c:pt>
                <c:pt idx="86">
                  <c:v>1.1000000000000001</c:v>
                </c:pt>
                <c:pt idx="87">
                  <c:v>1.2</c:v>
                </c:pt>
                <c:pt idx="88">
                  <c:v>1.3</c:v>
                </c:pt>
                <c:pt idx="89">
                  <c:v>1.4</c:v>
                </c:pt>
                <c:pt idx="90">
                  <c:v>1.5</c:v>
                </c:pt>
                <c:pt idx="91">
                  <c:v>1.6</c:v>
                </c:pt>
                <c:pt idx="92">
                  <c:v>1.7</c:v>
                </c:pt>
                <c:pt idx="93">
                  <c:v>1.8</c:v>
                </c:pt>
                <c:pt idx="94">
                  <c:v>0</c:v>
                </c:pt>
                <c:pt idx="95">
                  <c:v>0.1</c:v>
                </c:pt>
                <c:pt idx="96">
                  <c:v>0.2</c:v>
                </c:pt>
                <c:pt idx="97">
                  <c:v>0.3</c:v>
                </c:pt>
                <c:pt idx="98">
                  <c:v>0.4</c:v>
                </c:pt>
                <c:pt idx="99">
                  <c:v>0.5</c:v>
                </c:pt>
                <c:pt idx="100">
                  <c:v>0.6</c:v>
                </c:pt>
                <c:pt idx="101">
                  <c:v>0.7</c:v>
                </c:pt>
                <c:pt idx="102">
                  <c:v>0.8</c:v>
                </c:pt>
                <c:pt idx="103">
                  <c:v>0.9</c:v>
                </c:pt>
                <c:pt idx="104">
                  <c:v>1</c:v>
                </c:pt>
                <c:pt idx="105">
                  <c:v>1.1000000000000001</c:v>
                </c:pt>
                <c:pt idx="106">
                  <c:v>1.2</c:v>
                </c:pt>
                <c:pt idx="107">
                  <c:v>1.3</c:v>
                </c:pt>
                <c:pt idx="108">
                  <c:v>1.4</c:v>
                </c:pt>
                <c:pt idx="109">
                  <c:v>1.5</c:v>
                </c:pt>
                <c:pt idx="110">
                  <c:v>1.6</c:v>
                </c:pt>
                <c:pt idx="111">
                  <c:v>1.7</c:v>
                </c:pt>
                <c:pt idx="112">
                  <c:v>1.8</c:v>
                </c:pt>
                <c:pt idx="113">
                  <c:v>0</c:v>
                </c:pt>
                <c:pt idx="114">
                  <c:v>0.1</c:v>
                </c:pt>
                <c:pt idx="115">
                  <c:v>0.2</c:v>
                </c:pt>
                <c:pt idx="116">
                  <c:v>0.3</c:v>
                </c:pt>
                <c:pt idx="117">
                  <c:v>0.4</c:v>
                </c:pt>
                <c:pt idx="118">
                  <c:v>0.5</c:v>
                </c:pt>
                <c:pt idx="119">
                  <c:v>0.6</c:v>
                </c:pt>
                <c:pt idx="120">
                  <c:v>0.7</c:v>
                </c:pt>
                <c:pt idx="121">
                  <c:v>0.8</c:v>
                </c:pt>
                <c:pt idx="122">
                  <c:v>0.9</c:v>
                </c:pt>
                <c:pt idx="123">
                  <c:v>1</c:v>
                </c:pt>
                <c:pt idx="124">
                  <c:v>1.1000000000000001</c:v>
                </c:pt>
                <c:pt idx="125">
                  <c:v>1.2</c:v>
                </c:pt>
                <c:pt idx="126">
                  <c:v>1.3</c:v>
                </c:pt>
                <c:pt idx="127">
                  <c:v>1.4</c:v>
                </c:pt>
                <c:pt idx="128">
                  <c:v>1.5</c:v>
                </c:pt>
                <c:pt idx="129">
                  <c:v>1.6</c:v>
                </c:pt>
                <c:pt idx="130">
                  <c:v>1.7</c:v>
                </c:pt>
                <c:pt idx="131">
                  <c:v>1.8</c:v>
                </c:pt>
                <c:pt idx="132">
                  <c:v>0</c:v>
                </c:pt>
                <c:pt idx="133">
                  <c:v>0.1</c:v>
                </c:pt>
                <c:pt idx="134">
                  <c:v>0.2</c:v>
                </c:pt>
                <c:pt idx="135">
                  <c:v>0.3</c:v>
                </c:pt>
                <c:pt idx="136">
                  <c:v>0.4</c:v>
                </c:pt>
                <c:pt idx="137">
                  <c:v>0.5</c:v>
                </c:pt>
                <c:pt idx="138">
                  <c:v>0.6</c:v>
                </c:pt>
                <c:pt idx="139">
                  <c:v>0.7</c:v>
                </c:pt>
                <c:pt idx="140">
                  <c:v>0.8</c:v>
                </c:pt>
                <c:pt idx="141">
                  <c:v>0.9</c:v>
                </c:pt>
                <c:pt idx="142">
                  <c:v>1</c:v>
                </c:pt>
                <c:pt idx="143">
                  <c:v>1.1000000000000001</c:v>
                </c:pt>
                <c:pt idx="144">
                  <c:v>1.2</c:v>
                </c:pt>
                <c:pt idx="145">
                  <c:v>1.3</c:v>
                </c:pt>
                <c:pt idx="146">
                  <c:v>1.4</c:v>
                </c:pt>
                <c:pt idx="147">
                  <c:v>1.5</c:v>
                </c:pt>
                <c:pt idx="148">
                  <c:v>1.6</c:v>
                </c:pt>
                <c:pt idx="149">
                  <c:v>1.7</c:v>
                </c:pt>
                <c:pt idx="150">
                  <c:v>1.8</c:v>
                </c:pt>
                <c:pt idx="151">
                  <c:v>0</c:v>
                </c:pt>
                <c:pt idx="152">
                  <c:v>0.1</c:v>
                </c:pt>
                <c:pt idx="153">
                  <c:v>0.2</c:v>
                </c:pt>
                <c:pt idx="154">
                  <c:v>0.3</c:v>
                </c:pt>
                <c:pt idx="155">
                  <c:v>0.4</c:v>
                </c:pt>
                <c:pt idx="156">
                  <c:v>0.5</c:v>
                </c:pt>
                <c:pt idx="157">
                  <c:v>0.6</c:v>
                </c:pt>
                <c:pt idx="158">
                  <c:v>0.7</c:v>
                </c:pt>
                <c:pt idx="159">
                  <c:v>0.8</c:v>
                </c:pt>
                <c:pt idx="160">
                  <c:v>0.9</c:v>
                </c:pt>
                <c:pt idx="161">
                  <c:v>1</c:v>
                </c:pt>
                <c:pt idx="162">
                  <c:v>1.1000000000000001</c:v>
                </c:pt>
                <c:pt idx="163">
                  <c:v>1.2</c:v>
                </c:pt>
                <c:pt idx="164">
                  <c:v>1.3</c:v>
                </c:pt>
                <c:pt idx="165">
                  <c:v>1.4</c:v>
                </c:pt>
                <c:pt idx="166">
                  <c:v>1.5</c:v>
                </c:pt>
                <c:pt idx="167">
                  <c:v>1.6</c:v>
                </c:pt>
                <c:pt idx="168">
                  <c:v>1.7</c:v>
                </c:pt>
                <c:pt idx="169">
                  <c:v>1.8</c:v>
                </c:pt>
                <c:pt idx="170">
                  <c:v>0</c:v>
                </c:pt>
                <c:pt idx="171">
                  <c:v>0.1</c:v>
                </c:pt>
                <c:pt idx="172">
                  <c:v>0.2</c:v>
                </c:pt>
                <c:pt idx="173">
                  <c:v>0.3</c:v>
                </c:pt>
                <c:pt idx="174">
                  <c:v>0.4</c:v>
                </c:pt>
                <c:pt idx="175">
                  <c:v>0.5</c:v>
                </c:pt>
                <c:pt idx="176">
                  <c:v>0.6</c:v>
                </c:pt>
                <c:pt idx="177">
                  <c:v>0.7</c:v>
                </c:pt>
                <c:pt idx="178">
                  <c:v>0.8</c:v>
                </c:pt>
                <c:pt idx="179">
                  <c:v>0.9</c:v>
                </c:pt>
                <c:pt idx="180">
                  <c:v>1</c:v>
                </c:pt>
                <c:pt idx="181">
                  <c:v>1.1000000000000001</c:v>
                </c:pt>
                <c:pt idx="182">
                  <c:v>1.2</c:v>
                </c:pt>
                <c:pt idx="183">
                  <c:v>1.3</c:v>
                </c:pt>
                <c:pt idx="184">
                  <c:v>1.4</c:v>
                </c:pt>
                <c:pt idx="185">
                  <c:v>1.5</c:v>
                </c:pt>
                <c:pt idx="186">
                  <c:v>1.6</c:v>
                </c:pt>
                <c:pt idx="187">
                  <c:v>1.7</c:v>
                </c:pt>
                <c:pt idx="188">
                  <c:v>1.8</c:v>
                </c:pt>
                <c:pt idx="189">
                  <c:v>0</c:v>
                </c:pt>
                <c:pt idx="190">
                  <c:v>0.1</c:v>
                </c:pt>
                <c:pt idx="191">
                  <c:v>0.2</c:v>
                </c:pt>
                <c:pt idx="192">
                  <c:v>0.3</c:v>
                </c:pt>
                <c:pt idx="193">
                  <c:v>0.4</c:v>
                </c:pt>
                <c:pt idx="194">
                  <c:v>0.5</c:v>
                </c:pt>
                <c:pt idx="195">
                  <c:v>0.6</c:v>
                </c:pt>
                <c:pt idx="196">
                  <c:v>0.7</c:v>
                </c:pt>
                <c:pt idx="197">
                  <c:v>0.8</c:v>
                </c:pt>
                <c:pt idx="198">
                  <c:v>0.9</c:v>
                </c:pt>
                <c:pt idx="199">
                  <c:v>1</c:v>
                </c:pt>
                <c:pt idx="200">
                  <c:v>1.1000000000000001</c:v>
                </c:pt>
                <c:pt idx="201">
                  <c:v>1.2</c:v>
                </c:pt>
                <c:pt idx="202">
                  <c:v>1.3</c:v>
                </c:pt>
                <c:pt idx="203">
                  <c:v>1.4</c:v>
                </c:pt>
                <c:pt idx="204">
                  <c:v>1.5</c:v>
                </c:pt>
                <c:pt idx="205">
                  <c:v>1.6</c:v>
                </c:pt>
                <c:pt idx="206">
                  <c:v>1.7</c:v>
                </c:pt>
                <c:pt idx="207">
                  <c:v>1.8</c:v>
                </c:pt>
                <c:pt idx="208">
                  <c:v>0</c:v>
                </c:pt>
                <c:pt idx="209">
                  <c:v>0.1</c:v>
                </c:pt>
                <c:pt idx="210">
                  <c:v>0.2</c:v>
                </c:pt>
                <c:pt idx="211">
                  <c:v>0.3</c:v>
                </c:pt>
                <c:pt idx="212">
                  <c:v>0.4</c:v>
                </c:pt>
                <c:pt idx="213">
                  <c:v>0.5</c:v>
                </c:pt>
                <c:pt idx="214">
                  <c:v>0.6</c:v>
                </c:pt>
                <c:pt idx="215">
                  <c:v>0.7</c:v>
                </c:pt>
                <c:pt idx="216">
                  <c:v>0.8</c:v>
                </c:pt>
                <c:pt idx="217">
                  <c:v>0.9</c:v>
                </c:pt>
                <c:pt idx="218">
                  <c:v>1</c:v>
                </c:pt>
                <c:pt idx="219">
                  <c:v>1.1000000000000001</c:v>
                </c:pt>
                <c:pt idx="220">
                  <c:v>1.2</c:v>
                </c:pt>
                <c:pt idx="221">
                  <c:v>1.3</c:v>
                </c:pt>
                <c:pt idx="222">
                  <c:v>1.4</c:v>
                </c:pt>
                <c:pt idx="223">
                  <c:v>1.5</c:v>
                </c:pt>
                <c:pt idx="224">
                  <c:v>1.6</c:v>
                </c:pt>
                <c:pt idx="225">
                  <c:v>1.7</c:v>
                </c:pt>
                <c:pt idx="226">
                  <c:v>1.8</c:v>
                </c:pt>
                <c:pt idx="227">
                  <c:v>0</c:v>
                </c:pt>
                <c:pt idx="228">
                  <c:v>0.1</c:v>
                </c:pt>
                <c:pt idx="229">
                  <c:v>0.2</c:v>
                </c:pt>
                <c:pt idx="230">
                  <c:v>0.3</c:v>
                </c:pt>
                <c:pt idx="231">
                  <c:v>0.4</c:v>
                </c:pt>
                <c:pt idx="232">
                  <c:v>0.5</c:v>
                </c:pt>
                <c:pt idx="233">
                  <c:v>0.6</c:v>
                </c:pt>
                <c:pt idx="234">
                  <c:v>0.7</c:v>
                </c:pt>
                <c:pt idx="235">
                  <c:v>0.8</c:v>
                </c:pt>
                <c:pt idx="236">
                  <c:v>0.9</c:v>
                </c:pt>
                <c:pt idx="237">
                  <c:v>1</c:v>
                </c:pt>
                <c:pt idx="238">
                  <c:v>1.1000000000000001</c:v>
                </c:pt>
                <c:pt idx="239">
                  <c:v>1.2</c:v>
                </c:pt>
                <c:pt idx="240">
                  <c:v>1.3</c:v>
                </c:pt>
                <c:pt idx="241">
                  <c:v>1.4</c:v>
                </c:pt>
                <c:pt idx="242">
                  <c:v>1.5</c:v>
                </c:pt>
                <c:pt idx="243">
                  <c:v>1.6</c:v>
                </c:pt>
                <c:pt idx="244">
                  <c:v>1.7</c:v>
                </c:pt>
                <c:pt idx="245">
                  <c:v>1.8</c:v>
                </c:pt>
                <c:pt idx="246">
                  <c:v>0</c:v>
                </c:pt>
                <c:pt idx="247">
                  <c:v>0.1</c:v>
                </c:pt>
                <c:pt idx="248">
                  <c:v>0.2</c:v>
                </c:pt>
                <c:pt idx="249">
                  <c:v>0.3</c:v>
                </c:pt>
                <c:pt idx="250">
                  <c:v>0.4</c:v>
                </c:pt>
                <c:pt idx="251">
                  <c:v>0.5</c:v>
                </c:pt>
                <c:pt idx="252">
                  <c:v>0.6</c:v>
                </c:pt>
                <c:pt idx="253">
                  <c:v>0.7</c:v>
                </c:pt>
                <c:pt idx="254">
                  <c:v>0.8</c:v>
                </c:pt>
                <c:pt idx="255">
                  <c:v>0.9</c:v>
                </c:pt>
                <c:pt idx="256">
                  <c:v>1</c:v>
                </c:pt>
                <c:pt idx="257">
                  <c:v>1.1000000000000001</c:v>
                </c:pt>
                <c:pt idx="258">
                  <c:v>1.2</c:v>
                </c:pt>
                <c:pt idx="259">
                  <c:v>1.3</c:v>
                </c:pt>
                <c:pt idx="260">
                  <c:v>1.4</c:v>
                </c:pt>
                <c:pt idx="261">
                  <c:v>1.5</c:v>
                </c:pt>
                <c:pt idx="262">
                  <c:v>1.6</c:v>
                </c:pt>
                <c:pt idx="263">
                  <c:v>1.7</c:v>
                </c:pt>
                <c:pt idx="264">
                  <c:v>1.8</c:v>
                </c:pt>
                <c:pt idx="265">
                  <c:v>0</c:v>
                </c:pt>
                <c:pt idx="266">
                  <c:v>0.1</c:v>
                </c:pt>
                <c:pt idx="267">
                  <c:v>0.2</c:v>
                </c:pt>
                <c:pt idx="268">
                  <c:v>0.3</c:v>
                </c:pt>
                <c:pt idx="269">
                  <c:v>0.4</c:v>
                </c:pt>
                <c:pt idx="270">
                  <c:v>0.5</c:v>
                </c:pt>
                <c:pt idx="271">
                  <c:v>0.6</c:v>
                </c:pt>
                <c:pt idx="272">
                  <c:v>0.7</c:v>
                </c:pt>
                <c:pt idx="273">
                  <c:v>0.8</c:v>
                </c:pt>
                <c:pt idx="274">
                  <c:v>0.9</c:v>
                </c:pt>
                <c:pt idx="275">
                  <c:v>1</c:v>
                </c:pt>
                <c:pt idx="276">
                  <c:v>1.1000000000000001</c:v>
                </c:pt>
                <c:pt idx="277">
                  <c:v>1.2</c:v>
                </c:pt>
                <c:pt idx="278">
                  <c:v>1.3</c:v>
                </c:pt>
                <c:pt idx="279">
                  <c:v>1.4</c:v>
                </c:pt>
                <c:pt idx="280">
                  <c:v>1.5</c:v>
                </c:pt>
                <c:pt idx="281">
                  <c:v>1.6</c:v>
                </c:pt>
                <c:pt idx="282">
                  <c:v>1.7</c:v>
                </c:pt>
                <c:pt idx="283">
                  <c:v>1.8</c:v>
                </c:pt>
                <c:pt idx="284">
                  <c:v>0</c:v>
                </c:pt>
              </c:numCache>
            </c:numRef>
          </c:yVal>
          <c:smooth val="0"/>
        </c:ser>
        <c:dLbls>
          <c:showLegendKey val="0"/>
          <c:showVal val="0"/>
          <c:showCatName val="0"/>
          <c:showSerName val="0"/>
          <c:showPercent val="0"/>
          <c:showBubbleSize val="0"/>
        </c:dLbls>
        <c:axId val="1423987864"/>
        <c:axId val="1423989432"/>
      </c:scatterChart>
      <c:valAx>
        <c:axId val="1423987864"/>
        <c:scaling>
          <c:orientation val="minMax"/>
        </c:scaling>
        <c:delete val="0"/>
        <c:axPos val="b"/>
        <c:numFmt formatCode="_-* #,##0_-;\-* #,##0_-;_-* &quot;-&quot;??_-;_-@_-" sourceLinked="1"/>
        <c:majorTickMark val="none"/>
        <c:minorTickMark val="none"/>
        <c:tickLblPos val="none"/>
        <c:crossAx val="1423989432"/>
        <c:crosses val="autoZero"/>
        <c:crossBetween val="midCat"/>
      </c:valAx>
      <c:valAx>
        <c:axId val="1423989432"/>
        <c:scaling>
          <c:orientation val="minMax"/>
        </c:scaling>
        <c:delete val="0"/>
        <c:axPos val="l"/>
        <c:numFmt formatCode="0.00;[Red]\-0.00" sourceLinked="1"/>
        <c:majorTickMark val="none"/>
        <c:minorTickMark val="none"/>
        <c:tickLblPos val="none"/>
        <c:crossAx val="1423987864"/>
        <c:crosses val="autoZero"/>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00B0F0"/>
              </a:solidFill>
              <a:prstDash val="solid"/>
            </a:ln>
          </c:spPr>
          <c:marker>
            <c:symbol val="none"/>
          </c:marker>
          <c:dPt>
            <c:idx val="255"/>
            <c:bubble3D val="0"/>
          </c:dPt>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FastICA!$E$20:$E$2004</c:f>
              <c:numCache>
                <c:formatCode>0.00;[Red]\-0.00</c:formatCode>
                <c:ptCount val="1985"/>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numCache>
            </c:numRef>
          </c:yVal>
          <c:smooth val="0"/>
        </c:ser>
        <c:dLbls>
          <c:showLegendKey val="0"/>
          <c:showVal val="0"/>
          <c:showCatName val="0"/>
          <c:showSerName val="0"/>
          <c:showPercent val="0"/>
          <c:showBubbleSize val="0"/>
        </c:dLbls>
        <c:axId val="1423990216"/>
        <c:axId val="1423990608"/>
      </c:scatterChart>
      <c:valAx>
        <c:axId val="1423990216"/>
        <c:scaling>
          <c:orientation val="minMax"/>
        </c:scaling>
        <c:delete val="0"/>
        <c:axPos val="b"/>
        <c:numFmt formatCode="_-* #,##0_-;\-* #,##0_-;_-* &quot;-&quot;??_-;_-@_-" sourceLinked="1"/>
        <c:majorTickMark val="none"/>
        <c:minorTickMark val="none"/>
        <c:tickLblPos val="none"/>
        <c:crossAx val="1423990608"/>
        <c:crosses val="autoZero"/>
        <c:crossBetween val="midCat"/>
      </c:valAx>
      <c:valAx>
        <c:axId val="1423990608"/>
        <c:scaling>
          <c:orientation val="minMax"/>
        </c:scaling>
        <c:delete val="0"/>
        <c:axPos val="l"/>
        <c:numFmt formatCode="0.00;[Red]\-0.00" sourceLinked="1"/>
        <c:majorTickMark val="none"/>
        <c:minorTickMark val="none"/>
        <c:tickLblPos val="none"/>
        <c:crossAx val="1423990216"/>
        <c:crosses val="autoZero"/>
        <c:crossBetween val="midCat"/>
      </c:valAx>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
          <c:y val="0"/>
          <c:w val="1"/>
          <c:h val="1"/>
        </c:manualLayout>
      </c:layout>
      <c:scatterChart>
        <c:scatterStyle val="lineMarker"/>
        <c:varyColors val="0"/>
        <c:ser>
          <c:idx val="0"/>
          <c:order val="0"/>
          <c:spPr>
            <a:ln w="12700">
              <a:solidFill>
                <a:srgbClr val="7030A0"/>
              </a:solidFill>
              <a:prstDash val="solid"/>
            </a:ln>
          </c:spPr>
          <c:marker>
            <c:symbol val="none"/>
          </c:marker>
          <c:xVal>
            <c:numRef>
              <c:f>FastICA!$B$20:$B$2004</c:f>
              <c:numCache>
                <c:formatCode>_-* #,##0_-;\-* #,##0_-;_-* "-"??_-;_-@_-</c:formatCode>
                <c:ptCount val="198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numCache>
            </c:numRef>
          </c:xVal>
          <c:yVal>
            <c:numRef>
              <c:f>FastICA!$F$20:$F$2004</c:f>
              <c:numCache>
                <c:formatCode>0.00;[Red]\-0.00</c:formatCode>
                <c:ptCount val="1985"/>
                <c:pt idx="0">
                  <c:v>3.4518331719042523</c:v>
                </c:pt>
                <c:pt idx="1">
                  <c:v>5.3271660296199226</c:v>
                </c:pt>
                <c:pt idx="2">
                  <c:v>2.9769298843392025</c:v>
                </c:pt>
                <c:pt idx="3">
                  <c:v>5.5677986504432218</c:v>
                </c:pt>
                <c:pt idx="4">
                  <c:v>5.1978749212033026</c:v>
                </c:pt>
                <c:pt idx="5">
                  <c:v>0.20033446924157894</c:v>
                </c:pt>
                <c:pt idx="6">
                  <c:v>2.8662328329520639</c:v>
                </c:pt>
                <c:pt idx="7">
                  <c:v>4.3434310811676466</c:v>
                </c:pt>
                <c:pt idx="8">
                  <c:v>2.5509091764986551</c:v>
                </c:pt>
                <c:pt idx="9">
                  <c:v>1.4817632082530237</c:v>
                </c:pt>
                <c:pt idx="10">
                  <c:v>0.36340682453905515</c:v>
                </c:pt>
                <c:pt idx="11">
                  <c:v>3.5174148671058258</c:v>
                </c:pt>
                <c:pt idx="12">
                  <c:v>4.2411052279697845</c:v>
                </c:pt>
                <c:pt idx="13">
                  <c:v>2.4414956357529718</c:v>
                </c:pt>
                <c:pt idx="14">
                  <c:v>5.8919965076346941</c:v>
                </c:pt>
                <c:pt idx="15">
                  <c:v>4.1764771611417322</c:v>
                </c:pt>
                <c:pt idx="16">
                  <c:v>5.0495993517874567</c:v>
                </c:pt>
                <c:pt idx="17">
                  <c:v>1.5294601780495143</c:v>
                </c:pt>
                <c:pt idx="18">
                  <c:v>1.0755746191521687</c:v>
                </c:pt>
                <c:pt idx="19">
                  <c:v>5.2879363046107875</c:v>
                </c:pt>
                <c:pt idx="20">
                  <c:v>3.8398155017399138</c:v>
                </c:pt>
                <c:pt idx="21">
                  <c:v>0.32693493569329024</c:v>
                </c:pt>
                <c:pt idx="22">
                  <c:v>0.71755769960707583</c:v>
                </c:pt>
                <c:pt idx="23">
                  <c:v>0.46144495485642123</c:v>
                </c:pt>
                <c:pt idx="24">
                  <c:v>0.30925096656563111</c:v>
                </c:pt>
                <c:pt idx="25">
                  <c:v>3.9370971269404551</c:v>
                </c:pt>
                <c:pt idx="26">
                  <c:v>3.4895542588019408</c:v>
                </c:pt>
                <c:pt idx="27">
                  <c:v>4.076315839306635</c:v>
                </c:pt>
                <c:pt idx="28">
                  <c:v>0.19531735346055767</c:v>
                </c:pt>
                <c:pt idx="29">
                  <c:v>2.198910736405856</c:v>
                </c:pt>
                <c:pt idx="30">
                  <c:v>3.7898320763608084</c:v>
                </c:pt>
                <c:pt idx="31">
                  <c:v>3.1342538484949536</c:v>
                </c:pt>
                <c:pt idx="32">
                  <c:v>2.1334262902483592</c:v>
                </c:pt>
                <c:pt idx="33">
                  <c:v>3.2489398961180047</c:v>
                </c:pt>
                <c:pt idx="34">
                  <c:v>3.1378159002560833</c:v>
                </c:pt>
                <c:pt idx="35">
                  <c:v>1.232296799038916</c:v>
                </c:pt>
                <c:pt idx="36">
                  <c:v>3.6022733246691692</c:v>
                </c:pt>
                <c:pt idx="37">
                  <c:v>3.8073991488002479</c:v>
                </c:pt>
                <c:pt idx="38">
                  <c:v>2.0881679736772378</c:v>
                </c:pt>
                <c:pt idx="39">
                  <c:v>3.4519351309580504</c:v>
                </c:pt>
                <c:pt idx="40">
                  <c:v>4.3060981198527264</c:v>
                </c:pt>
                <c:pt idx="41">
                  <c:v>5.5607379709475762</c:v>
                </c:pt>
                <c:pt idx="42">
                  <c:v>0.18382737980359476</c:v>
                </c:pt>
                <c:pt idx="43">
                  <c:v>3.0431723662408947</c:v>
                </c:pt>
                <c:pt idx="44">
                  <c:v>3.4398398472145342</c:v>
                </c:pt>
                <c:pt idx="45">
                  <c:v>1.6252714660703551</c:v>
                </c:pt>
                <c:pt idx="46">
                  <c:v>2.1563475885864545</c:v>
                </c:pt>
                <c:pt idx="47">
                  <c:v>5.7903345319704052</c:v>
                </c:pt>
                <c:pt idx="48">
                  <c:v>0.10261116105188872</c:v>
                </c:pt>
                <c:pt idx="49">
                  <c:v>0.80848140824115111</c:v>
                </c:pt>
                <c:pt idx="50">
                  <c:v>1.6048063688466232</c:v>
                </c:pt>
                <c:pt idx="51">
                  <c:v>4.6045201443594959</c:v>
                </c:pt>
                <c:pt idx="52">
                  <c:v>1.2793767548364217</c:v>
                </c:pt>
                <c:pt idx="53">
                  <c:v>0.88294872008343694</c:v>
                </c:pt>
                <c:pt idx="54">
                  <c:v>4.2746394716181886</c:v>
                </c:pt>
                <c:pt idx="55">
                  <c:v>0.62168026278887334</c:v>
                </c:pt>
                <c:pt idx="56">
                  <c:v>2.4632923264627253</c:v>
                </c:pt>
                <c:pt idx="57">
                  <c:v>0.16297713093010691</c:v>
                </c:pt>
                <c:pt idx="58">
                  <c:v>4.6352669581634087</c:v>
                </c:pt>
                <c:pt idx="59">
                  <c:v>1.0619967810463726</c:v>
                </c:pt>
                <c:pt idx="60">
                  <c:v>3.2466630636664378</c:v>
                </c:pt>
                <c:pt idx="61">
                  <c:v>4.1649319137008822</c:v>
                </c:pt>
                <c:pt idx="62">
                  <c:v>4.3524877435514586</c:v>
                </c:pt>
                <c:pt idx="63">
                  <c:v>0.55337805925972106</c:v>
                </c:pt>
                <c:pt idx="64">
                  <c:v>1.6398498641500443</c:v>
                </c:pt>
                <c:pt idx="65">
                  <c:v>0.48770183688711333</c:v>
                </c:pt>
                <c:pt idx="66">
                  <c:v>0.69378328240594778</c:v>
                </c:pt>
                <c:pt idx="67">
                  <c:v>3.4874215828073281</c:v>
                </c:pt>
                <c:pt idx="68">
                  <c:v>5.3589176323837853</c:v>
                </c:pt>
                <c:pt idx="69">
                  <c:v>2.9641740774222125</c:v>
                </c:pt>
                <c:pt idx="70">
                  <c:v>5.7560155693679373</c:v>
                </c:pt>
                <c:pt idx="71">
                  <c:v>3.9126083539803878</c:v>
                </c:pt>
                <c:pt idx="72">
                  <c:v>3.0809747615705376</c:v>
                </c:pt>
                <c:pt idx="73">
                  <c:v>2.0275715582735678</c:v>
                </c:pt>
                <c:pt idx="74">
                  <c:v>4.9942383460659423</c:v>
                </c:pt>
                <c:pt idx="75">
                  <c:v>3.9069047296175863</c:v>
                </c:pt>
                <c:pt idx="76">
                  <c:v>3.4612123678272542</c:v>
                </c:pt>
                <c:pt idx="77">
                  <c:v>1.4978264039251958</c:v>
                </c:pt>
                <c:pt idx="78">
                  <c:v>1.8495868724968509</c:v>
                </c:pt>
                <c:pt idx="79">
                  <c:v>0.60570305802350299</c:v>
                </c:pt>
                <c:pt idx="80">
                  <c:v>3.1725755588149207</c:v>
                </c:pt>
                <c:pt idx="81">
                  <c:v>5.0465365930869908</c:v>
                </c:pt>
                <c:pt idx="82">
                  <c:v>1.8088472854092135</c:v>
                </c:pt>
                <c:pt idx="83">
                  <c:v>1.6562379699797931</c:v>
                </c:pt>
                <c:pt idx="84">
                  <c:v>1.6453141890001455</c:v>
                </c:pt>
                <c:pt idx="85">
                  <c:v>2.4453476748144407</c:v>
                </c:pt>
                <c:pt idx="86">
                  <c:v>3.3293559755802038</c:v>
                </c:pt>
                <c:pt idx="87">
                  <c:v>1.1869478765013439</c:v>
                </c:pt>
                <c:pt idx="88">
                  <c:v>4.0626525701244978</c:v>
                </c:pt>
                <c:pt idx="89">
                  <c:v>4.6681299891543695</c:v>
                </c:pt>
                <c:pt idx="90">
                  <c:v>5.05747241148954</c:v>
                </c:pt>
                <c:pt idx="91">
                  <c:v>3.7162902800516466</c:v>
                </c:pt>
                <c:pt idx="92">
                  <c:v>4.8936008201320096</c:v>
                </c:pt>
                <c:pt idx="93">
                  <c:v>1.059426956507215</c:v>
                </c:pt>
                <c:pt idx="94">
                  <c:v>4.9700404791545534</c:v>
                </c:pt>
                <c:pt idx="95">
                  <c:v>2.1116870145298945</c:v>
                </c:pt>
                <c:pt idx="96">
                  <c:v>3.5206215649680468</c:v>
                </c:pt>
                <c:pt idx="97">
                  <c:v>1.8631737782180602</c:v>
                </c:pt>
                <c:pt idx="98">
                  <c:v>5.1753820465750797</c:v>
                </c:pt>
                <c:pt idx="99">
                  <c:v>5.7848982296603237</c:v>
                </c:pt>
                <c:pt idx="100">
                  <c:v>1.3259299801432731</c:v>
                </c:pt>
                <c:pt idx="101">
                  <c:v>0.61676909079214082</c:v>
                </c:pt>
                <c:pt idx="102">
                  <c:v>0.19015164319538513</c:v>
                </c:pt>
                <c:pt idx="103">
                  <c:v>2.5085166771111496</c:v>
                </c:pt>
                <c:pt idx="104">
                  <c:v>2.891314826052473</c:v>
                </c:pt>
                <c:pt idx="105">
                  <c:v>3.7639990113928219</c:v>
                </c:pt>
                <c:pt idx="106">
                  <c:v>1.1280766155835811</c:v>
                </c:pt>
                <c:pt idx="107">
                  <c:v>4.1524836615952037</c:v>
                </c:pt>
                <c:pt idx="108">
                  <c:v>4.6210538085905117</c:v>
                </c:pt>
                <c:pt idx="109">
                  <c:v>2.4105404990479689</c:v>
                </c:pt>
                <c:pt idx="110">
                  <c:v>4.7983424922319857</c:v>
                </c:pt>
                <c:pt idx="111">
                  <c:v>5.6537017502080822</c:v>
                </c:pt>
                <c:pt idx="112">
                  <c:v>1.1273113415480192</c:v>
                </c:pt>
                <c:pt idx="113">
                  <c:v>1.3133523042123778</c:v>
                </c:pt>
                <c:pt idx="114">
                  <c:v>0.33129681425861746</c:v>
                </c:pt>
                <c:pt idx="115">
                  <c:v>0.41657585351135284</c:v>
                </c:pt>
                <c:pt idx="116">
                  <c:v>3.1876890839412395</c:v>
                </c:pt>
                <c:pt idx="117">
                  <c:v>3.4539840143144254</c:v>
                </c:pt>
                <c:pt idx="118">
                  <c:v>2.2463057047690969</c:v>
                </c:pt>
                <c:pt idx="119">
                  <c:v>4.1103611998410416</c:v>
                </c:pt>
                <c:pt idx="120">
                  <c:v>1.8290031455345552</c:v>
                </c:pt>
                <c:pt idx="121">
                  <c:v>1.1284762088159874</c:v>
                </c:pt>
                <c:pt idx="122">
                  <c:v>1.318637466809425</c:v>
                </c:pt>
                <c:pt idx="123">
                  <c:v>4.1903832236157852</c:v>
                </c:pt>
                <c:pt idx="124">
                  <c:v>4.9929448259218407</c:v>
                </c:pt>
                <c:pt idx="125">
                  <c:v>5.0745402668079045</c:v>
                </c:pt>
                <c:pt idx="126">
                  <c:v>1.9511096310484457</c:v>
                </c:pt>
                <c:pt idx="127">
                  <c:v>4.6872969235300452</c:v>
                </c:pt>
                <c:pt idx="128">
                  <c:v>4.4876033183731421</c:v>
                </c:pt>
                <c:pt idx="129">
                  <c:v>2.4386545651995126</c:v>
                </c:pt>
                <c:pt idx="130">
                  <c:v>3.981113319825202</c:v>
                </c:pt>
                <c:pt idx="131">
                  <c:v>2.569002320313265</c:v>
                </c:pt>
                <c:pt idx="132">
                  <c:v>2.0117272160173192</c:v>
                </c:pt>
                <c:pt idx="133">
                  <c:v>0.11704083985564839</c:v>
                </c:pt>
                <c:pt idx="134">
                  <c:v>5.7500921496169184</c:v>
                </c:pt>
                <c:pt idx="135">
                  <c:v>2.1744201003622883</c:v>
                </c:pt>
                <c:pt idx="136">
                  <c:v>4.9077125817947582</c:v>
                </c:pt>
                <c:pt idx="137">
                  <c:v>2.5695465962653357</c:v>
                </c:pt>
                <c:pt idx="138">
                  <c:v>0.29213873540294566</c:v>
                </c:pt>
                <c:pt idx="139">
                  <c:v>5.334867048110282</c:v>
                </c:pt>
                <c:pt idx="140">
                  <c:v>1.1761399354597148</c:v>
                </c:pt>
                <c:pt idx="141">
                  <c:v>0.13362461115045021</c:v>
                </c:pt>
                <c:pt idx="142">
                  <c:v>1.807168482670348</c:v>
                </c:pt>
                <c:pt idx="143">
                  <c:v>2.6622137449446681</c:v>
                </c:pt>
                <c:pt idx="144">
                  <c:v>0.12803515890587058</c:v>
                </c:pt>
                <c:pt idx="145">
                  <c:v>3.1913616119819723</c:v>
                </c:pt>
                <c:pt idx="146">
                  <c:v>0.40333108093317471</c:v>
                </c:pt>
                <c:pt idx="147">
                  <c:v>1.1931869900224612</c:v>
                </c:pt>
                <c:pt idx="148">
                  <c:v>5.3573779509584165</c:v>
                </c:pt>
                <c:pt idx="149">
                  <c:v>5.6434648407719532</c:v>
                </c:pt>
                <c:pt idx="150">
                  <c:v>1.9008145239038734</c:v>
                </c:pt>
                <c:pt idx="151">
                  <c:v>2.5142631289829893</c:v>
                </c:pt>
                <c:pt idx="152">
                  <c:v>1.2990777623696823</c:v>
                </c:pt>
                <c:pt idx="153">
                  <c:v>0.86582001479316273</c:v>
                </c:pt>
                <c:pt idx="154">
                  <c:v>2.636238196641508</c:v>
                </c:pt>
                <c:pt idx="155">
                  <c:v>1.6641933493536583</c:v>
                </c:pt>
                <c:pt idx="156">
                  <c:v>2.8805857884301229</c:v>
                </c:pt>
                <c:pt idx="157">
                  <c:v>2.2422443016061493</c:v>
                </c:pt>
                <c:pt idx="158">
                  <c:v>0.4052411598273391</c:v>
                </c:pt>
                <c:pt idx="159">
                  <c:v>1.6201459242112652</c:v>
                </c:pt>
                <c:pt idx="160">
                  <c:v>2.0253683939984248</c:v>
                </c:pt>
                <c:pt idx="161">
                  <c:v>4.8828960747490591</c:v>
                </c:pt>
                <c:pt idx="162">
                  <c:v>0.66886518583699051</c:v>
                </c:pt>
                <c:pt idx="163">
                  <c:v>5.945653371511737</c:v>
                </c:pt>
                <c:pt idx="164">
                  <c:v>1.7360704087431125</c:v>
                </c:pt>
                <c:pt idx="165">
                  <c:v>0.53070494066484142</c:v>
                </c:pt>
                <c:pt idx="166">
                  <c:v>3.8066402455770252</c:v>
                </c:pt>
                <c:pt idx="167">
                  <c:v>3.4671293899250433</c:v>
                </c:pt>
                <c:pt idx="168">
                  <c:v>5.5918996453930596</c:v>
                </c:pt>
                <c:pt idx="169">
                  <c:v>4.3481536317746503</c:v>
                </c:pt>
                <c:pt idx="170">
                  <c:v>3.956255677407102</c:v>
                </c:pt>
                <c:pt idx="171">
                  <c:v>3.5696399687180591</c:v>
                </c:pt>
                <c:pt idx="172">
                  <c:v>4.9633939184366653</c:v>
                </c:pt>
                <c:pt idx="173">
                  <c:v>4.3368175012352683</c:v>
                </c:pt>
                <c:pt idx="174">
                  <c:v>4.5951399694792645</c:v>
                </c:pt>
                <c:pt idx="175">
                  <c:v>4.392227838122464</c:v>
                </c:pt>
                <c:pt idx="176">
                  <c:v>0.74324087050145793</c:v>
                </c:pt>
                <c:pt idx="177">
                  <c:v>9.6066046939380367E-2</c:v>
                </c:pt>
                <c:pt idx="178">
                  <c:v>2.081782704246733</c:v>
                </c:pt>
                <c:pt idx="179">
                  <c:v>5.2870864764851344</c:v>
                </c:pt>
                <c:pt idx="180">
                  <c:v>5.6351644073660481</c:v>
                </c:pt>
                <c:pt idx="181">
                  <c:v>1.9638443362295872</c:v>
                </c:pt>
                <c:pt idx="182">
                  <c:v>5.5393323284613132</c:v>
                </c:pt>
                <c:pt idx="183">
                  <c:v>0.83451033358843296</c:v>
                </c:pt>
                <c:pt idx="184">
                  <c:v>4.6119108029450313</c:v>
                </c:pt>
                <c:pt idx="185">
                  <c:v>9.0788629878428395E-2</c:v>
                </c:pt>
                <c:pt idx="186">
                  <c:v>0.92746003309574565</c:v>
                </c:pt>
                <c:pt idx="187">
                  <c:v>3.0775953917542935</c:v>
                </c:pt>
                <c:pt idx="188">
                  <c:v>5.2177951155427724</c:v>
                </c:pt>
                <c:pt idx="189">
                  <c:v>3.7425816576212725</c:v>
                </c:pt>
                <c:pt idx="190">
                  <c:v>5.7216687079315118</c:v>
                </c:pt>
                <c:pt idx="191">
                  <c:v>5.4427346056892141</c:v>
                </c:pt>
                <c:pt idx="192">
                  <c:v>2.3212962028351956</c:v>
                </c:pt>
                <c:pt idx="193">
                  <c:v>3.6087227184099482</c:v>
                </c:pt>
                <c:pt idx="194">
                  <c:v>9.1814572693447838E-2</c:v>
                </c:pt>
                <c:pt idx="195">
                  <c:v>5.215556120041569</c:v>
                </c:pt>
                <c:pt idx="196">
                  <c:v>0.34727795117249061</c:v>
                </c:pt>
                <c:pt idx="197">
                  <c:v>3.2818733360042009</c:v>
                </c:pt>
                <c:pt idx="198">
                  <c:v>5.0602589965982627</c:v>
                </c:pt>
                <c:pt idx="199">
                  <c:v>1.9619482930808867</c:v>
                </c:pt>
                <c:pt idx="200">
                  <c:v>4.3991726223917862</c:v>
                </c:pt>
                <c:pt idx="201">
                  <c:v>4.3317489636785327</c:v>
                </c:pt>
                <c:pt idx="202">
                  <c:v>3.87770721198055</c:v>
                </c:pt>
                <c:pt idx="203">
                  <c:v>4.4263691804597212</c:v>
                </c:pt>
                <c:pt idx="204">
                  <c:v>2.9187864399630792</c:v>
                </c:pt>
                <c:pt idx="205">
                  <c:v>4.0956805500648654</c:v>
                </c:pt>
                <c:pt idx="206">
                  <c:v>4.0920666886813919</c:v>
                </c:pt>
                <c:pt idx="207">
                  <c:v>2.5943306251311751</c:v>
                </c:pt>
                <c:pt idx="208">
                  <c:v>3.0507356316568135</c:v>
                </c:pt>
                <c:pt idx="209">
                  <c:v>0.25171460272173607</c:v>
                </c:pt>
                <c:pt idx="210">
                  <c:v>1.0353377194351978</c:v>
                </c:pt>
                <c:pt idx="211">
                  <c:v>1.2614657853297599</c:v>
                </c:pt>
                <c:pt idx="212">
                  <c:v>0.48597310105232716</c:v>
                </c:pt>
                <c:pt idx="213">
                  <c:v>3.5621167364169928</c:v>
                </c:pt>
                <c:pt idx="214">
                  <c:v>0.62911957693164511</c:v>
                </c:pt>
                <c:pt idx="215">
                  <c:v>3.031753525621828</c:v>
                </c:pt>
                <c:pt idx="216">
                  <c:v>5.3117204023205424</c:v>
                </c:pt>
                <c:pt idx="217">
                  <c:v>1.4705418749916535</c:v>
                </c:pt>
                <c:pt idx="218">
                  <c:v>3.9952364519025352</c:v>
                </c:pt>
                <c:pt idx="219">
                  <c:v>2.6047688415765293</c:v>
                </c:pt>
                <c:pt idx="220">
                  <c:v>3.7454964146791436</c:v>
                </c:pt>
                <c:pt idx="221">
                  <c:v>3.4105554861498901</c:v>
                </c:pt>
                <c:pt idx="222">
                  <c:v>2.6989929927172236</c:v>
                </c:pt>
                <c:pt idx="223">
                  <c:v>3.4796753487982359</c:v>
                </c:pt>
                <c:pt idx="224">
                  <c:v>3.4615951361800601</c:v>
                </c:pt>
                <c:pt idx="225">
                  <c:v>0.58347557364779479</c:v>
                </c:pt>
                <c:pt idx="226">
                  <c:v>2.9604624551570593</c:v>
                </c:pt>
                <c:pt idx="227">
                  <c:v>2.727802446265672</c:v>
                </c:pt>
                <c:pt idx="228">
                  <c:v>2.0422765435056847</c:v>
                </c:pt>
                <c:pt idx="229">
                  <c:v>0.45776336551981611</c:v>
                </c:pt>
                <c:pt idx="230">
                  <c:v>3.315457633924356</c:v>
                </c:pt>
                <c:pt idx="231">
                  <c:v>2.522483201139059</c:v>
                </c:pt>
                <c:pt idx="232">
                  <c:v>5.6287313879975471</c:v>
                </c:pt>
                <c:pt idx="233">
                  <c:v>5.8460356987935977</c:v>
                </c:pt>
                <c:pt idx="234">
                  <c:v>1.0145522082502179</c:v>
                </c:pt>
                <c:pt idx="235">
                  <c:v>3.0646574058934837</c:v>
                </c:pt>
                <c:pt idx="236">
                  <c:v>3.3119654533171516</c:v>
                </c:pt>
                <c:pt idx="237">
                  <c:v>4.6234936074357389</c:v>
                </c:pt>
                <c:pt idx="238">
                  <c:v>8.833399563200639E-2</c:v>
                </c:pt>
                <c:pt idx="239">
                  <c:v>2.9246406146331743</c:v>
                </c:pt>
                <c:pt idx="240">
                  <c:v>3.3044371591447774</c:v>
                </c:pt>
                <c:pt idx="241">
                  <c:v>4.8516437194699629</c:v>
                </c:pt>
                <c:pt idx="242">
                  <c:v>1.6478617516310949</c:v>
                </c:pt>
                <c:pt idx="243">
                  <c:v>0.23876053614514703</c:v>
                </c:pt>
                <c:pt idx="244">
                  <c:v>0.79051483837241099</c:v>
                </c:pt>
                <c:pt idx="245">
                  <c:v>0.42978729202890786</c:v>
                </c:pt>
                <c:pt idx="246">
                  <c:v>2.3913453430374618</c:v>
                </c:pt>
                <c:pt idx="247">
                  <c:v>0.87392345673009864</c:v>
                </c:pt>
                <c:pt idx="248">
                  <c:v>2.0746622091716693</c:v>
                </c:pt>
                <c:pt idx="249">
                  <c:v>0.34593679374200104</c:v>
                </c:pt>
                <c:pt idx="250">
                  <c:v>4.5918796590962367</c:v>
                </c:pt>
                <c:pt idx="251">
                  <c:v>1.9167165823253722</c:v>
                </c:pt>
                <c:pt idx="252">
                  <c:v>0.54571701535294981</c:v>
                </c:pt>
                <c:pt idx="253">
                  <c:v>4.4538196295426031</c:v>
                </c:pt>
                <c:pt idx="254">
                  <c:v>3.9496831824432723</c:v>
                </c:pt>
                <c:pt idx="255">
                  <c:v>5.0011039202337724</c:v>
                </c:pt>
                <c:pt idx="256">
                  <c:v>2.0697998875827892</c:v>
                </c:pt>
                <c:pt idx="257">
                  <c:v>1.0635754331797467</c:v>
                </c:pt>
                <c:pt idx="258">
                  <c:v>5.612072846525705</c:v>
                </c:pt>
                <c:pt idx="259">
                  <c:v>5.6455641725464121</c:v>
                </c:pt>
                <c:pt idx="260">
                  <c:v>2.3272351204877051</c:v>
                </c:pt>
                <c:pt idx="261">
                  <c:v>1.6797266669868995</c:v>
                </c:pt>
                <c:pt idx="262">
                  <c:v>0.23372321358136405</c:v>
                </c:pt>
                <c:pt idx="263">
                  <c:v>0.61461319170566542</c:v>
                </c:pt>
                <c:pt idx="264">
                  <c:v>1.3575185881643801</c:v>
                </c:pt>
                <c:pt idx="265">
                  <c:v>3.4559732634067624</c:v>
                </c:pt>
                <c:pt idx="266">
                  <c:v>2.1594565954744023</c:v>
                </c:pt>
                <c:pt idx="267">
                  <c:v>5.5044553522825463</c:v>
                </c:pt>
                <c:pt idx="268">
                  <c:v>1.3254789348209575</c:v>
                </c:pt>
                <c:pt idx="269">
                  <c:v>1.0023955336438979</c:v>
                </c:pt>
                <c:pt idx="270">
                  <c:v>5.4505353645617927</c:v>
                </c:pt>
                <c:pt idx="271">
                  <c:v>0.76129916847638945</c:v>
                </c:pt>
                <c:pt idx="272">
                  <c:v>1.556137595194456</c:v>
                </c:pt>
                <c:pt idx="273">
                  <c:v>0.68923096567026865</c:v>
                </c:pt>
                <c:pt idx="274">
                  <c:v>1.6344988752469671</c:v>
                </c:pt>
                <c:pt idx="275">
                  <c:v>0.37591490979985598</c:v>
                </c:pt>
                <c:pt idx="276">
                  <c:v>1.971954489422115</c:v>
                </c:pt>
                <c:pt idx="277">
                  <c:v>1.6098631790574955</c:v>
                </c:pt>
                <c:pt idx="278">
                  <c:v>4.1587738293219365</c:v>
                </c:pt>
                <c:pt idx="279">
                  <c:v>3.6174750299084781</c:v>
                </c:pt>
                <c:pt idx="280">
                  <c:v>4.1914020391609306</c:v>
                </c:pt>
                <c:pt idx="281">
                  <c:v>2.7795652646135016</c:v>
                </c:pt>
                <c:pt idx="282">
                  <c:v>0.67526427217015028</c:v>
                </c:pt>
                <c:pt idx="283">
                  <c:v>5.8786411536626719</c:v>
                </c:pt>
                <c:pt idx="284">
                  <c:v>0.81970753440654232</c:v>
                </c:pt>
              </c:numCache>
            </c:numRef>
          </c:yVal>
          <c:smooth val="0"/>
        </c:ser>
        <c:dLbls>
          <c:showLegendKey val="0"/>
          <c:showVal val="0"/>
          <c:showCatName val="0"/>
          <c:showSerName val="0"/>
          <c:showPercent val="0"/>
          <c:showBubbleSize val="0"/>
        </c:dLbls>
        <c:axId val="2105331584"/>
        <c:axId val="2105331976"/>
      </c:scatterChart>
      <c:valAx>
        <c:axId val="2105331584"/>
        <c:scaling>
          <c:orientation val="minMax"/>
        </c:scaling>
        <c:delete val="0"/>
        <c:axPos val="b"/>
        <c:numFmt formatCode="_-* #,##0_-;\-* #,##0_-;_-* &quot;-&quot;??_-;_-@_-" sourceLinked="1"/>
        <c:majorTickMark val="none"/>
        <c:minorTickMark val="none"/>
        <c:tickLblPos val="none"/>
        <c:crossAx val="2105331976"/>
        <c:crosses val="autoZero"/>
        <c:crossBetween val="midCat"/>
      </c:valAx>
      <c:valAx>
        <c:axId val="2105331976"/>
        <c:scaling>
          <c:orientation val="minMax"/>
        </c:scaling>
        <c:delete val="0"/>
        <c:axPos val="l"/>
        <c:numFmt formatCode="0.00;[Red]\-0.00" sourceLinked="1"/>
        <c:majorTickMark val="none"/>
        <c:minorTickMark val="none"/>
        <c:tickLblPos val="none"/>
        <c:crossAx val="2105331584"/>
        <c:crosses val="autoZero"/>
        <c:crossBetween val="midCat"/>
      </c:valAx>
      <c:spPr>
        <a:ln w="12700">
          <a:solidFill>
            <a:srgbClr val="00B0F0"/>
          </a:solidFill>
        </a:ln>
      </c:spPr>
    </c:plotArea>
    <c:plotVisOnly val="1"/>
    <c:dispBlanksAs val="gap"/>
    <c:showDLblsOverMax val="0"/>
  </c:chart>
  <c:txPr>
    <a:bodyPr/>
    <a:lstStyle/>
    <a:p>
      <a:pPr>
        <a:defRPr sz="800" b="0" i="0" u="none" strike="noStrike" baseline="0">
          <a:solidFill>
            <a:srgbClr val="000000"/>
          </a:solidFill>
          <a:latin typeface="Cambria"/>
          <a:ea typeface="Cambria"/>
          <a:cs typeface="Cambria"/>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180974</xdr:colOff>
      <xdr:row>1</xdr:row>
      <xdr:rowOff>3174</xdr:rowOff>
    </xdr:from>
    <xdr:to>
      <xdr:col>49</xdr:col>
      <xdr:colOff>149228</xdr:colOff>
      <xdr:row>48</xdr:row>
      <xdr:rowOff>38100</xdr:rowOff>
    </xdr:to>
    <xdr:sp macro="" textlink="">
      <xdr:nvSpPr>
        <xdr:cNvPr id="2" name="TextBox 1"/>
        <xdr:cNvSpPr txBox="1"/>
      </xdr:nvSpPr>
      <xdr:spPr>
        <a:xfrm>
          <a:off x="190499" y="136524"/>
          <a:ext cx="9302751" cy="6302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400" b="1">
              <a:latin typeface="+mj-lt"/>
            </a:rPr>
            <a:t>Copyright</a:t>
          </a:r>
          <a:r>
            <a:rPr lang="en-US" sz="1400" b="1" baseline="0">
              <a:latin typeface="+mj-lt"/>
            </a:rPr>
            <a:t> &amp; Disclaimer</a:t>
          </a:r>
        </a:p>
        <a:p>
          <a:pPr algn="l"/>
          <a:endParaRPr lang="en-US" sz="1400" b="1">
            <a:latin typeface="+mj-lt"/>
          </a:endParaRPr>
        </a:p>
        <a:p>
          <a:pPr algn="l"/>
          <a:r>
            <a:rPr lang="en-US" sz="1400" b="1">
              <a:latin typeface="+mj-lt"/>
            </a:rPr>
            <a:t>Copyright</a:t>
          </a:r>
          <a:r>
            <a:rPr lang="en-US" sz="1400" b="1" baseline="0">
              <a:latin typeface="+mj-lt"/>
            </a:rPr>
            <a:t> </a:t>
          </a:r>
          <a:r>
            <a:rPr lang="en-US" sz="1400" b="1">
              <a:latin typeface="+mj-lt"/>
            </a:rPr>
            <a:t>© 2012-2016,</a:t>
          </a:r>
          <a:r>
            <a:rPr lang="en-US" sz="1400" b="1" baseline="0">
              <a:latin typeface="+mj-lt"/>
            </a:rPr>
            <a:t> </a:t>
          </a:r>
          <a:r>
            <a:rPr lang="en-US" sz="1400" b="1">
              <a:latin typeface="+mj-lt"/>
            </a:rPr>
            <a:t>Changwei Xiong, &lt;http://www.cs.utah.edu/~cxiong/&gt;</a:t>
          </a:r>
        </a:p>
        <a:p>
          <a:pPr algn="l"/>
          <a:r>
            <a:rPr lang="en-US" sz="1400" b="1">
              <a:latin typeface="+mj-lt"/>
            </a:rPr>
            <a:t>All rights reserved</a:t>
          </a:r>
        </a:p>
        <a:p>
          <a:endParaRPr lang="en-US" sz="1400">
            <a:latin typeface="+mj-lt"/>
          </a:endParaRPr>
        </a:p>
        <a:p>
          <a:pPr algn="just"/>
          <a:r>
            <a:rPr lang="en-US" sz="1400">
              <a:latin typeface="+mj-lt"/>
            </a:rPr>
            <a:t>Redistribution and use in source and binary forms, with or without modification, are permitted provided that the following conditions are met: </a:t>
          </a:r>
        </a:p>
        <a:p>
          <a:pPr algn="just"/>
          <a:r>
            <a:rPr lang="en-US" sz="1400">
              <a:latin typeface="+mj-lt"/>
            </a:rPr>
            <a:t>(1)</a:t>
          </a:r>
          <a:r>
            <a:rPr lang="en-US" sz="1400" baseline="0">
              <a:latin typeface="+mj-lt"/>
            </a:rPr>
            <a:t>   </a:t>
          </a:r>
          <a:r>
            <a:rPr lang="en-US" sz="1400">
              <a:latin typeface="+mj-lt"/>
            </a:rPr>
            <a:t>Redistributions of source code must retain the above copyright notice, this list of conditions and the following disclaimer. </a:t>
          </a:r>
        </a:p>
        <a:p>
          <a:pPr algn="just"/>
          <a:r>
            <a:rPr lang="en-US" sz="1400">
              <a:latin typeface="+mj-lt"/>
            </a:rPr>
            <a:t>(2)</a:t>
          </a:r>
          <a:r>
            <a:rPr lang="en-US" sz="1400" baseline="0">
              <a:latin typeface="+mj-lt"/>
            </a:rPr>
            <a:t>    </a:t>
          </a:r>
          <a:r>
            <a:rPr lang="en-US" sz="1400">
              <a:latin typeface="+mj-lt"/>
            </a:rPr>
            <a:t>Redistributions in binary form must reproduce the above copyright notice, this list of conditions and the following disclaimer in the documentation and/or other materials provided with the distribution. </a:t>
          </a:r>
        </a:p>
        <a:p>
          <a:pPr algn="just"/>
          <a:r>
            <a:rPr lang="en-US" sz="1400">
              <a:latin typeface="+mj-lt"/>
            </a:rPr>
            <a:t>(3)</a:t>
          </a:r>
          <a:r>
            <a:rPr lang="en-US" sz="1400" baseline="0">
              <a:latin typeface="+mj-lt"/>
            </a:rPr>
            <a:t>   </a:t>
          </a:r>
          <a:r>
            <a:rPr lang="en-US" sz="1400">
              <a:latin typeface="+mj-lt"/>
            </a:rPr>
            <a:t>The name of the author may not be used to endorse or promote products derived from this software without specific prior written permission.</a:t>
          </a:r>
        </a:p>
        <a:p>
          <a:pPr algn="just"/>
          <a:endParaRPr lang="en-US" sz="1400">
            <a:latin typeface="+mj-lt"/>
          </a:endParaRPr>
        </a:p>
        <a:p>
          <a:pPr algn="just"/>
          <a:r>
            <a:rPr lang="en-US" sz="1400">
              <a:latin typeface="+mj-lt"/>
            </a:rPr>
            <a:t>THIS SOFTWARE IS PROVIDED BY THE AUTHOR ``AS IS'' AND ANY EXPRESS OR IMPLIED WARRANTIES, INCLUDING, BUT NOT LIMITED TO, THE IMPLIED WARRANTIES OF MERCHANTABILITY AND FITNESS FOR A PARTICULAR PURPOSE ARE DISCLAIMED. IN NO EVENT SHALL THE AUTHOR BE LIABLE FOR ANY DIRECT, INDIRECT, INCIDENTAL, SPECIAL, EXEMPLARY, OR CONSEQUENTIAL DAMAGES (INCLUDING, BUT NOT LIMITED TO, PROCUREMENT OF SUBSTITUTE </a:t>
          </a:r>
          <a:r>
            <a:rPr lang="en-US" sz="1400">
              <a:solidFill>
                <a:schemeClr val="dk1"/>
              </a:solidFill>
              <a:latin typeface="+mj-lt"/>
              <a:ea typeface="+mn-ea"/>
              <a:cs typeface="+mn-cs"/>
            </a:rPr>
            <a:t>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 </a:t>
          </a:r>
        </a:p>
        <a:p>
          <a:pPr algn="just"/>
          <a:endParaRPr lang="en-US" sz="1400">
            <a:solidFill>
              <a:schemeClr val="dk1"/>
            </a:solidFill>
            <a:latin typeface="+mj-lt"/>
            <a:ea typeface="+mn-ea"/>
            <a:cs typeface="+mn-cs"/>
          </a:endParaRPr>
        </a:p>
        <a:p>
          <a:pPr algn="just"/>
          <a:endParaRPr lang="en-US" sz="1400">
            <a:solidFill>
              <a:schemeClr val="dk1"/>
            </a:solidFill>
            <a:latin typeface="+mj-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r>
            <a:rPr lang="en-US" sz="1400">
              <a:solidFill>
                <a:schemeClr val="dk1"/>
              </a:solidFill>
              <a:latin typeface="+mj-lt"/>
              <a:ea typeface="+mn-ea"/>
              <a:cs typeface="+mn-cs"/>
            </a:rPr>
            <a:t>Created: July 10, 2012</a:t>
          </a:r>
        </a:p>
        <a:p>
          <a:pPr marL="0" marR="0" indent="0" algn="just"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j-lt"/>
              <a:ea typeface="+mn-ea"/>
              <a:cs typeface="+mn-cs"/>
            </a:rPr>
            <a:t>Last Update: July 6, 2016</a:t>
          </a:r>
        </a:p>
        <a:p>
          <a:pPr algn="just"/>
          <a:endParaRPr lang="en-US" sz="1400">
            <a:latin typeface="+mj-l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85725</xdr:colOff>
          <xdr:row>10</xdr:row>
          <xdr:rowOff>38100</xdr:rowOff>
        </xdr:from>
        <xdr:to>
          <xdr:col>10</xdr:col>
          <xdr:colOff>171450</xdr:colOff>
          <xdr:row>13</xdr:row>
          <xdr:rowOff>9525</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mbria"/>
                </a:rPr>
                <a:t>Populate Sheet</a:t>
              </a:r>
            </a:p>
          </xdr:txBody>
        </xdr:sp>
        <xdr:clientData fPrintsWithSheet="0"/>
      </xdr:twoCellAnchor>
    </mc:Choice>
    <mc:Fallback/>
  </mc:AlternateContent>
  <xdr:twoCellAnchor>
    <xdr:from>
      <xdr:col>21</xdr:col>
      <xdr:colOff>53976</xdr:colOff>
      <xdr:row>0</xdr:row>
      <xdr:rowOff>34924</xdr:rowOff>
    </xdr:from>
    <xdr:to>
      <xdr:col>59</xdr:col>
      <xdr:colOff>23496</xdr:colOff>
      <xdr:row>29</xdr:row>
      <xdr:rowOff>86994</xdr:rowOff>
    </xdr:to>
    <mc:AlternateContent xmlns:mc="http://schemas.openxmlformats.org/markup-compatibility/2006" xmlns:a14="http://schemas.microsoft.com/office/drawing/2010/main">
      <mc:Choice Requires="a14">
        <xdr:sp macro="" textlink="">
          <xdr:nvSpPr>
            <xdr:cNvPr id="24" name="TextBox 23"/>
            <xdr:cNvSpPr txBox="1"/>
          </xdr:nvSpPr>
          <xdr:spPr>
            <a:xfrm>
              <a:off x="5800726" y="34924"/>
              <a:ext cx="5760720" cy="39319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lnSpc>
                  <a:spcPct val="100000"/>
                </a:lnSpc>
                <a:spcBef>
                  <a:spcPts val="0"/>
                </a:spcBef>
                <a:spcAft>
                  <a:spcPts val="0"/>
                </a:spcAft>
              </a:pPr>
              <a:r>
                <a:rPr lang="en-US" sz="1100" baseline="0">
                  <a:solidFill>
                    <a:schemeClr val="dk1"/>
                  </a:solidFill>
                  <a:latin typeface="+mj-lt"/>
                  <a:ea typeface="+mn-ea"/>
                  <a:cs typeface="+mn-cs"/>
                </a:rPr>
                <a:t>This worksheet shows the signal separation by FastICA method. The algorithm is implemented as a function "GetICAMatrix" in VBA. In the plots, we can see that the ICA method remarkably outperforms the PCA method in separation of non-gaussian signals. The next sheet "Iteration" is designed to show the same algorithm but in a more interactive way. </a:t>
              </a:r>
            </a:p>
            <a:p>
              <a:pPr algn="just">
                <a:lnSpc>
                  <a:spcPct val="100000"/>
                </a:lnSpc>
                <a:spcBef>
                  <a:spcPts val="0"/>
                </a:spcBef>
                <a:spcAft>
                  <a:spcPts val="0"/>
                </a:spcAft>
              </a:pPr>
              <a:endParaRPr lang="en-US" sz="1100" baseline="0">
                <a:solidFill>
                  <a:schemeClr val="dk1"/>
                </a:solidFill>
                <a:latin typeface="+mj-lt"/>
                <a:ea typeface="+mn-ea"/>
                <a:cs typeface="+mn-cs"/>
              </a:endParaRPr>
            </a:p>
            <a:p>
              <a:pPr algn="just">
                <a:lnSpc>
                  <a:spcPct val="100000"/>
                </a:lnSpc>
                <a:spcBef>
                  <a:spcPts val="0"/>
                </a:spcBef>
                <a:spcAft>
                  <a:spcPts val="0"/>
                </a:spcAft>
              </a:pPr>
              <a:r>
                <a:rPr lang="en-US" sz="1100" baseline="0">
                  <a:solidFill>
                    <a:schemeClr val="dk1"/>
                  </a:solidFill>
                  <a:latin typeface="+mj-lt"/>
                  <a:ea typeface="+mn-ea"/>
                  <a:cs typeface="+mn-cs"/>
                </a:rPr>
                <a:t>Procedures are as follows: </a:t>
              </a:r>
            </a:p>
            <a:p>
              <a:pPr algn="just">
                <a:lnSpc>
                  <a:spcPct val="100000"/>
                </a:lnSpc>
                <a:spcBef>
                  <a:spcPts val="0"/>
                </a:spcBef>
                <a:spcAft>
                  <a:spcPts val="0"/>
                </a:spcAft>
              </a:pPr>
              <a:r>
                <a:rPr lang="en-US" sz="1100" b="0" i="0" baseline="0">
                  <a:solidFill>
                    <a:schemeClr val="dk1"/>
                  </a:solidFill>
                  <a:latin typeface="+mj-lt"/>
                  <a:ea typeface="+mn-ea"/>
                  <a:cs typeface="+mn-cs"/>
                </a:rPr>
                <a:t>- Create hypothetical independent signals (e.g. sine wave, sawtooth wave, square wave, and uniform random numbers)</a:t>
              </a:r>
            </a:p>
            <a:p>
              <a:pPr marL="0" marR="0" indent="0" algn="just"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latin typeface="+mj-lt"/>
                  <a:ea typeface="+mn-ea"/>
                  <a:cs typeface="+mn-cs"/>
                </a:rPr>
                <a:t>	</a:t>
              </a:r>
              <a14:m>
                <m:oMath xmlns:m="http://schemas.openxmlformats.org/officeDocument/2006/math">
                  <m:r>
                    <a:rPr lang="en-US" sz="1100" b="0" i="1">
                      <a:solidFill>
                        <a:schemeClr val="dk1"/>
                      </a:solidFill>
                      <a:effectLst/>
                      <a:latin typeface="Cambria Math" panose="02040503050406030204" pitchFamily="18" charset="0"/>
                      <a:ea typeface="+mn-ea"/>
                      <a:cs typeface="+mn-cs"/>
                    </a:rPr>
                    <m:t>𝑠</m:t>
                  </m:r>
                  <m:r>
                    <a:rPr lang="en-US" sz="1100" i="1">
                      <a:solidFill>
                        <a:schemeClr val="dk1"/>
                      </a:solidFill>
                      <a:effectLst/>
                      <a:latin typeface="Cambria Math" panose="02040503050406030204" pitchFamily="18" charset="0"/>
                      <a:ea typeface="+mn-ea"/>
                      <a:cs typeface="+mn-cs"/>
                    </a:rPr>
                    <m:t>=</m:t>
                  </m:r>
                  <m:d>
                    <m:dPr>
                      <m:ctrlPr>
                        <a:rPr lang="en-US" sz="1100" i="1">
                          <a:solidFill>
                            <a:schemeClr val="dk1"/>
                          </a:solidFill>
                          <a:effectLst/>
                          <a:latin typeface="Cambria Math" panose="02040503050406030204" pitchFamily="18" charset="0"/>
                          <a:ea typeface="+mn-ea"/>
                          <a:cs typeface="+mn-cs"/>
                        </a:rPr>
                      </m:ctrlPr>
                    </m:dPr>
                    <m:e>
                      <m:sSub>
                        <m:sSubPr>
                          <m:ctrlPr>
                            <a:rPr lang="en-US" sz="1100" b="0" i="1">
                              <a:solidFill>
                                <a:schemeClr val="dk1"/>
                              </a:solidFill>
                              <a:effectLst/>
                              <a:latin typeface="Cambria Math" panose="02040503050406030204" pitchFamily="18" charset="0"/>
                              <a:ea typeface="+mn-ea"/>
                              <a:cs typeface="+mn-cs"/>
                            </a:rPr>
                          </m:ctrlPr>
                        </m:sSubPr>
                        <m:e>
                          <m:r>
                            <a:rPr lang="en-US" sz="1100" b="0" i="1">
                              <a:solidFill>
                                <a:schemeClr val="dk1"/>
                              </a:solidFill>
                              <a:effectLst/>
                              <a:latin typeface="Cambria Math" panose="02040503050406030204" pitchFamily="18" charset="0"/>
                              <a:ea typeface="+mn-ea"/>
                              <a:cs typeface="+mn-cs"/>
                            </a:rPr>
                            <m:t>𝑠</m:t>
                          </m:r>
                        </m:e>
                        <m:sub>
                          <m:r>
                            <a:rPr lang="en-US" sz="1100" b="0" i="1">
                              <a:solidFill>
                                <a:schemeClr val="dk1"/>
                              </a:solidFill>
                              <a:effectLst/>
                              <a:latin typeface="Cambria Math" panose="02040503050406030204" pitchFamily="18" charset="0"/>
                              <a:ea typeface="+mn-ea"/>
                              <a:cs typeface="+mn-cs"/>
                            </a:rPr>
                            <m:t>1</m:t>
                          </m:r>
                        </m:sub>
                      </m:sSub>
                      <m:r>
                        <a:rPr lang="en-US" sz="1100" b="0" i="1">
                          <a:solidFill>
                            <a:schemeClr val="dk1"/>
                          </a:solidFill>
                          <a:effectLst/>
                          <a:latin typeface="Cambria Math" panose="02040503050406030204" pitchFamily="18" charset="0"/>
                          <a:ea typeface="+mn-ea"/>
                          <a:cs typeface="+mn-cs"/>
                        </a:rPr>
                        <m:t>,</m:t>
                      </m:r>
                      <m:r>
                        <a:rPr lang="en-US" sz="1100" b="0" i="1">
                          <a:solidFill>
                            <a:schemeClr val="dk1"/>
                          </a:solidFill>
                          <a:effectLst/>
                          <a:latin typeface="Cambria Math" panose="02040503050406030204" pitchFamily="18" charset="0"/>
                          <a:ea typeface="Cambria Math" panose="02040503050406030204" pitchFamily="18" charset="0"/>
                          <a:cs typeface="+mn-cs"/>
                        </a:rPr>
                        <m:t>⋯,</m:t>
                      </m:r>
                      <m:sSub>
                        <m:sSubPr>
                          <m:ctrlPr>
                            <a:rPr lang="en-US" sz="1100" b="0" i="1">
                              <a:solidFill>
                                <a:schemeClr val="dk1"/>
                              </a:solidFill>
                              <a:effectLst/>
                              <a:latin typeface="Cambria Math" panose="02040503050406030204" pitchFamily="18" charset="0"/>
                              <a:ea typeface="Cambria Math" panose="02040503050406030204" pitchFamily="18" charset="0"/>
                              <a:cs typeface="+mn-cs"/>
                            </a:rPr>
                          </m:ctrlPr>
                        </m:sSubPr>
                        <m:e>
                          <m:r>
                            <a:rPr lang="en-US" sz="1100" b="0" i="1">
                              <a:solidFill>
                                <a:schemeClr val="dk1"/>
                              </a:solidFill>
                              <a:effectLst/>
                              <a:latin typeface="Cambria Math" panose="02040503050406030204" pitchFamily="18" charset="0"/>
                              <a:ea typeface="Cambria Math" panose="02040503050406030204" pitchFamily="18" charset="0"/>
                              <a:cs typeface="+mn-cs"/>
                            </a:rPr>
                            <m:t>𝑠</m:t>
                          </m:r>
                        </m:e>
                        <m:sub>
                          <m:r>
                            <a:rPr lang="en-US" sz="1100" b="0" i="1">
                              <a:solidFill>
                                <a:schemeClr val="dk1"/>
                              </a:solidFill>
                              <a:effectLst/>
                              <a:latin typeface="Cambria Math" panose="02040503050406030204" pitchFamily="18" charset="0"/>
                              <a:ea typeface="Cambria Math" panose="02040503050406030204" pitchFamily="18" charset="0"/>
                              <a:cs typeface="+mn-cs"/>
                            </a:rPr>
                            <m:t>𝑛</m:t>
                          </m:r>
                        </m:sub>
                      </m:sSub>
                    </m:e>
                  </m:d>
                </m:oMath>
              </a14:m>
              <a:r>
                <a:rPr lang="en-US" sz="1100" b="0" i="0" baseline="0">
                  <a:solidFill>
                    <a:schemeClr val="dk1"/>
                  </a:solidFill>
                  <a:latin typeface="+mj-lt"/>
                  <a:ea typeface="+mn-ea"/>
                  <a:cs typeface="+mn-cs"/>
                </a:rPr>
                <a:t> </a:t>
              </a:r>
            </a:p>
            <a:p>
              <a:pPr algn="just">
                <a:lnSpc>
                  <a:spcPct val="100000"/>
                </a:lnSpc>
                <a:spcBef>
                  <a:spcPts val="0"/>
                </a:spcBef>
                <a:spcAft>
                  <a:spcPts val="0"/>
                </a:spcAft>
              </a:pPr>
              <a:r>
                <a:rPr lang="en-US" sz="1100" b="0" i="0" baseline="0">
                  <a:solidFill>
                    <a:schemeClr val="dk1"/>
                  </a:solidFill>
                  <a:latin typeface="+mj-lt"/>
                  <a:ea typeface="+mn-ea"/>
                  <a:cs typeface="+mn-cs"/>
                </a:rPr>
                <a:t>- Generate mixed signals using centered source signals (i.e. subtracted by averages) </a:t>
              </a:r>
            </a:p>
            <a:p>
              <a:pPr algn="just">
                <a:lnSpc>
                  <a:spcPct val="100000"/>
                </a:lnSpc>
                <a:spcBef>
                  <a:spcPts val="0"/>
                </a:spcBef>
                <a:spcAft>
                  <a:spcPts val="0"/>
                </a:spcAft>
              </a:pPr>
              <a:r>
                <a:rPr lang="en-US" sz="1100" b="0" i="1" baseline="0">
                  <a:solidFill>
                    <a:schemeClr val="dk1"/>
                  </a:solidFill>
                  <a:latin typeface="+mj-lt"/>
                  <a:ea typeface="+mn-ea"/>
                  <a:cs typeface="+mn-cs"/>
                </a:rPr>
                <a:t>	</a:t>
              </a:r>
              <a14:m>
                <m:oMath xmlns:m="http://schemas.openxmlformats.org/officeDocument/2006/math">
                  <m:r>
                    <a:rPr lang="en-US" sz="1100" b="0" i="1">
                      <a:solidFill>
                        <a:schemeClr val="dk1"/>
                      </a:solidFill>
                      <a:effectLst/>
                      <a:latin typeface="Cambria Math" panose="02040503050406030204" pitchFamily="18" charset="0"/>
                      <a:ea typeface="+mn-ea"/>
                      <a:cs typeface="+mn-cs"/>
                    </a:rPr>
                    <m:t>𝑣</m:t>
                  </m:r>
                  <m:r>
                    <a:rPr lang="en-US" sz="1100" i="1">
                      <a:solidFill>
                        <a:schemeClr val="dk1"/>
                      </a:solidFill>
                      <a:effectLst/>
                      <a:latin typeface="Cambria Math" panose="02040503050406030204" pitchFamily="18" charset="0"/>
                      <a:ea typeface="+mn-ea"/>
                      <a:cs typeface="+mn-cs"/>
                    </a:rPr>
                    <m:t>=</m:t>
                  </m:r>
                  <m:r>
                    <a:rPr lang="en-US" sz="1100" b="0" i="1">
                      <a:solidFill>
                        <a:schemeClr val="dk1"/>
                      </a:solidFill>
                      <a:effectLst/>
                      <a:latin typeface="Cambria Math" panose="02040503050406030204" pitchFamily="18" charset="0"/>
                      <a:ea typeface="+mn-ea"/>
                      <a:cs typeface="+mn-cs"/>
                    </a:rPr>
                    <m:t>𝑀</m:t>
                  </m:r>
                  <m:d>
                    <m:dPr>
                      <m:ctrlPr>
                        <a:rPr lang="en-US" sz="1100" i="1">
                          <a:solidFill>
                            <a:schemeClr val="dk1"/>
                          </a:solidFill>
                          <a:effectLst/>
                          <a:latin typeface="Cambria Math" panose="02040503050406030204" pitchFamily="18" charset="0"/>
                          <a:ea typeface="+mn-ea"/>
                          <a:cs typeface="+mn-cs"/>
                        </a:rPr>
                      </m:ctrlPr>
                    </m:dPr>
                    <m:e>
                      <m:r>
                        <a:rPr lang="en-US" sz="1100" b="0" i="1">
                          <a:solidFill>
                            <a:schemeClr val="dk1"/>
                          </a:solidFill>
                          <a:effectLst/>
                          <a:latin typeface="Cambria Math" panose="02040503050406030204" pitchFamily="18" charset="0"/>
                          <a:ea typeface="+mn-ea"/>
                          <a:cs typeface="+mn-cs"/>
                        </a:rPr>
                        <m:t>𝑠</m:t>
                      </m:r>
                      <m:r>
                        <a:rPr lang="en-US" sz="1100" b="0" i="1">
                          <a:solidFill>
                            <a:schemeClr val="dk1"/>
                          </a:solidFill>
                          <a:effectLst/>
                          <a:latin typeface="Cambria Math" panose="02040503050406030204" pitchFamily="18" charset="0"/>
                          <a:ea typeface="+mn-ea"/>
                          <a:cs typeface="+mn-cs"/>
                        </a:rPr>
                        <m:t>−</m:t>
                      </m:r>
                      <m:r>
                        <a:rPr lang="en-US" sz="1100" b="0" i="1">
                          <a:solidFill>
                            <a:schemeClr val="dk1"/>
                          </a:solidFill>
                          <a:effectLst/>
                          <a:latin typeface="Cambria Math" panose="02040503050406030204" pitchFamily="18" charset="0"/>
                          <a:ea typeface="Cambria Math" panose="02040503050406030204" pitchFamily="18" charset="0"/>
                          <a:cs typeface="+mn-cs"/>
                        </a:rPr>
                        <m:t>𝔼</m:t>
                      </m:r>
                      <m:d>
                        <m:dPr>
                          <m:ctrlPr>
                            <a:rPr lang="en-US" sz="1100" b="0" i="1">
                              <a:solidFill>
                                <a:schemeClr val="dk1"/>
                              </a:solidFill>
                              <a:effectLst/>
                              <a:latin typeface="Cambria Math" panose="02040503050406030204" pitchFamily="18" charset="0"/>
                              <a:ea typeface="+mn-ea"/>
                              <a:cs typeface="+mn-cs"/>
                            </a:rPr>
                          </m:ctrlPr>
                        </m:dPr>
                        <m:e>
                          <m:r>
                            <a:rPr lang="en-US" sz="1100" b="0" i="1">
                              <a:solidFill>
                                <a:schemeClr val="dk1"/>
                              </a:solidFill>
                              <a:effectLst/>
                              <a:latin typeface="Cambria Math" panose="02040503050406030204" pitchFamily="18" charset="0"/>
                              <a:ea typeface="+mn-ea"/>
                              <a:cs typeface="+mn-cs"/>
                            </a:rPr>
                            <m:t>𝑠</m:t>
                          </m:r>
                        </m:e>
                      </m:d>
                    </m:e>
                  </m:d>
                </m:oMath>
              </a14:m>
              <a:endParaRPr lang="en-US" sz="1100" b="0" i="1" baseline="0">
                <a:solidFill>
                  <a:schemeClr val="dk1"/>
                </a:solidFill>
                <a:latin typeface="+mj-lt"/>
                <a:ea typeface="+mn-ea"/>
                <a:cs typeface="+mn-cs"/>
              </a:endParaRPr>
            </a:p>
            <a:p>
              <a:pPr algn="just">
                <a:lnSpc>
                  <a:spcPct val="100000"/>
                </a:lnSpc>
                <a:spcBef>
                  <a:spcPts val="0"/>
                </a:spcBef>
                <a:spcAft>
                  <a:spcPts val="0"/>
                </a:spcAft>
              </a:pPr>
              <a:r>
                <a:rPr lang="en-US" sz="1100" b="0" i="0" baseline="0">
                  <a:solidFill>
                    <a:schemeClr val="dk1"/>
                  </a:solidFill>
                  <a:latin typeface="+mj-lt"/>
                  <a:ea typeface="+mn-ea"/>
                  <a:cs typeface="+mn-cs"/>
                </a:rPr>
                <a:t>- Calculate covariance of mixed signals and its eigen-decomposition</a:t>
              </a:r>
            </a:p>
            <a:p>
              <a:pPr marL="0" marR="0" indent="0" algn="just"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latin typeface="+mj-lt"/>
                  <a:ea typeface="+mn-ea"/>
                  <a:cs typeface="+mn-cs"/>
                </a:rPr>
                <a:t>	</a:t>
              </a:r>
              <a14:m>
                <m:oMath xmlns:m="http://schemas.openxmlformats.org/officeDocument/2006/math">
                  <m:r>
                    <a:rPr lang="en-US" sz="1100" i="1">
                      <a:solidFill>
                        <a:schemeClr val="dk1"/>
                      </a:solidFill>
                      <a:effectLst/>
                      <a:latin typeface="Cambria Math" panose="02040503050406030204" pitchFamily="18" charset="0"/>
                      <a:ea typeface="+mn-ea"/>
                      <a:cs typeface="+mn-cs"/>
                    </a:rPr>
                    <m:t>𝛴</m:t>
                  </m:r>
                  <m:d>
                    <m:dPr>
                      <m:begChr m:val="["/>
                      <m:endChr m:val="]"/>
                      <m:ctrlPr>
                        <a:rPr lang="en-US" sz="1100" i="1">
                          <a:solidFill>
                            <a:schemeClr val="dk1"/>
                          </a:solidFill>
                          <a:effectLst/>
                          <a:latin typeface="Cambria Math" panose="02040503050406030204" pitchFamily="18" charset="0"/>
                          <a:ea typeface="+mn-ea"/>
                          <a:cs typeface="+mn-cs"/>
                        </a:rPr>
                      </m:ctrlPr>
                    </m:dPr>
                    <m:e>
                      <m:r>
                        <a:rPr lang="en-US" sz="1100" b="0" i="1">
                          <a:solidFill>
                            <a:schemeClr val="dk1"/>
                          </a:solidFill>
                          <a:effectLst/>
                          <a:latin typeface="Cambria Math" panose="02040503050406030204" pitchFamily="18" charset="0"/>
                          <a:ea typeface="+mn-ea"/>
                          <a:cs typeface="+mn-cs"/>
                        </a:rPr>
                        <m:t>𝑣</m:t>
                      </m:r>
                    </m:e>
                  </m:d>
                  <m:r>
                    <a:rPr lang="en-US" sz="1100" i="1">
                      <a:solidFill>
                        <a:schemeClr val="dk1"/>
                      </a:solidFill>
                      <a:effectLst/>
                      <a:latin typeface="Cambria Math" panose="02040503050406030204" pitchFamily="18" charset="0"/>
                      <a:ea typeface="+mn-ea"/>
                      <a:cs typeface="+mn-cs"/>
                    </a:rPr>
                    <m:t>=</m:t>
                  </m:r>
                  <m:r>
                    <a:rPr lang="en-US" sz="1100" b="0" i="1">
                      <a:solidFill>
                        <a:schemeClr val="dk1"/>
                      </a:solidFill>
                      <a:effectLst/>
                      <a:latin typeface="Cambria Math" panose="02040503050406030204" pitchFamily="18" charset="0"/>
                      <a:ea typeface="+mn-ea"/>
                      <a:cs typeface="+mn-cs"/>
                    </a:rPr>
                    <m:t>𝐸</m:t>
                  </m:r>
                  <m:r>
                    <a:rPr lang="en-US" sz="1100" i="1">
                      <a:solidFill>
                        <a:schemeClr val="dk1"/>
                      </a:solidFill>
                      <a:effectLst/>
                      <a:latin typeface="Cambria Math" panose="02040503050406030204" pitchFamily="18" charset="0"/>
                      <a:ea typeface="+mn-ea"/>
                      <a:cs typeface="+mn-cs"/>
                    </a:rPr>
                    <m:t>𝛬</m:t>
                  </m:r>
                  <m:r>
                    <a:rPr lang="en-US" sz="1100" b="0" i="1">
                      <a:solidFill>
                        <a:schemeClr val="dk1"/>
                      </a:solidFill>
                      <a:effectLst/>
                      <a:latin typeface="Cambria Math" panose="02040503050406030204" pitchFamily="18" charset="0"/>
                      <a:ea typeface="+mn-ea"/>
                      <a:cs typeface="+mn-cs"/>
                    </a:rPr>
                    <m:t>𝐸</m:t>
                  </m:r>
                  <m:r>
                    <a:rPr lang="en-US" sz="1100" b="0" i="1">
                      <a:solidFill>
                        <a:schemeClr val="dk1"/>
                      </a:solidFill>
                      <a:effectLst/>
                      <a:latin typeface="Cambria Math" panose="02040503050406030204" pitchFamily="18" charset="0"/>
                      <a:ea typeface="+mn-ea"/>
                      <a:cs typeface="+mn-cs"/>
                    </a:rPr>
                    <m:t>′</m:t>
                  </m:r>
                </m:oMath>
              </a14:m>
              <a:endParaRPr lang="en-US" sz="1100">
                <a:effectLst/>
                <a:latin typeface="+mj-lt"/>
              </a:endParaRPr>
            </a:p>
            <a:p>
              <a:pPr algn="just">
                <a:lnSpc>
                  <a:spcPct val="100000"/>
                </a:lnSpc>
                <a:spcBef>
                  <a:spcPts val="0"/>
                </a:spcBef>
                <a:spcAft>
                  <a:spcPts val="0"/>
                </a:spcAft>
              </a:pPr>
              <a:r>
                <a:rPr lang="en-US" sz="1100" b="0" i="0" baseline="0">
                  <a:solidFill>
                    <a:schemeClr val="dk1"/>
                  </a:solidFill>
                  <a:latin typeface="+mj-lt"/>
                  <a:ea typeface="+mn-ea"/>
                  <a:cs typeface="+mn-cs"/>
                </a:rPr>
                <a:t>- Whiten mixed signal to get uncorrelated signals with unit variance</a:t>
              </a:r>
            </a:p>
            <a:p>
              <a:pPr marL="0" marR="0" indent="0" algn="just"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latin typeface="+mj-lt"/>
                  <a:ea typeface="+mn-ea"/>
                  <a:cs typeface="+mn-cs"/>
                </a:rPr>
                <a:t>	</a:t>
              </a:r>
              <a14:m>
                <m:oMath xmlns:m="http://schemas.openxmlformats.org/officeDocument/2006/math">
                  <m:r>
                    <a:rPr lang="en-US" sz="1100" b="0" i="1">
                      <a:solidFill>
                        <a:schemeClr val="dk1"/>
                      </a:solidFill>
                      <a:effectLst/>
                      <a:latin typeface="Cambria Math" panose="02040503050406030204" pitchFamily="18" charset="0"/>
                      <a:ea typeface="+mn-ea"/>
                      <a:cs typeface="+mn-cs"/>
                    </a:rPr>
                    <m:t>𝑥</m:t>
                  </m:r>
                  <m:r>
                    <a:rPr lang="en-US" sz="1100" i="1">
                      <a:solidFill>
                        <a:schemeClr val="dk1"/>
                      </a:solidFill>
                      <a:effectLst/>
                      <a:latin typeface="Cambria Math" panose="02040503050406030204" pitchFamily="18" charset="0"/>
                      <a:ea typeface="+mn-ea"/>
                      <a:cs typeface="+mn-cs"/>
                    </a:rPr>
                    <m:t>=</m:t>
                  </m:r>
                  <m:r>
                    <a:rPr lang="en-US" sz="1100" b="0" i="1">
                      <a:solidFill>
                        <a:schemeClr val="dk1"/>
                      </a:solidFill>
                      <a:effectLst/>
                      <a:latin typeface="Cambria Math" panose="02040503050406030204" pitchFamily="18" charset="0"/>
                      <a:ea typeface="+mn-ea"/>
                      <a:cs typeface="+mn-cs"/>
                    </a:rPr>
                    <m:t>𝑊𝑣</m:t>
                  </m:r>
                  <m:r>
                    <a:rPr lang="en-US" sz="1100" b="0" i="1">
                      <a:solidFill>
                        <a:schemeClr val="dk1"/>
                      </a:solidFill>
                      <a:effectLst/>
                      <a:latin typeface="Cambria Math" panose="02040503050406030204" pitchFamily="18" charset="0"/>
                      <a:ea typeface="+mn-ea"/>
                      <a:cs typeface="+mn-cs"/>
                    </a:rPr>
                    <m:t>=</m:t>
                  </m:r>
                  <m:sSup>
                    <m:sSupPr>
                      <m:ctrlPr>
                        <a:rPr lang="en-US" sz="1100" b="0" i="1">
                          <a:solidFill>
                            <a:schemeClr val="dk1"/>
                          </a:solidFill>
                          <a:effectLst/>
                          <a:latin typeface="Cambria Math" panose="02040503050406030204" pitchFamily="18" charset="0"/>
                          <a:ea typeface="+mn-ea"/>
                          <a:cs typeface="+mn-cs"/>
                        </a:rPr>
                      </m:ctrlPr>
                    </m:sSupPr>
                    <m:e>
                      <m:r>
                        <a:rPr lang="en-US" sz="1100" i="1">
                          <a:solidFill>
                            <a:schemeClr val="dk1"/>
                          </a:solidFill>
                          <a:effectLst/>
                          <a:latin typeface="Cambria Math" panose="02040503050406030204" pitchFamily="18" charset="0"/>
                          <a:ea typeface="+mn-ea"/>
                          <a:cs typeface="+mn-cs"/>
                        </a:rPr>
                        <m:t>𝛬</m:t>
                      </m:r>
                    </m:e>
                    <m:sup>
                      <m:r>
                        <a:rPr lang="en-US" sz="1100" b="0" i="1">
                          <a:solidFill>
                            <a:schemeClr val="dk1"/>
                          </a:solidFill>
                          <a:effectLst/>
                          <a:latin typeface="Cambria Math" panose="02040503050406030204" pitchFamily="18" charset="0"/>
                          <a:ea typeface="+mn-ea"/>
                          <a:cs typeface="+mn-cs"/>
                        </a:rPr>
                        <m:t>−</m:t>
                      </m:r>
                      <m:f>
                        <m:fPr>
                          <m:ctrlPr>
                            <a:rPr lang="en-US" sz="1100" b="0" i="1">
                              <a:solidFill>
                                <a:schemeClr val="dk1"/>
                              </a:solidFill>
                              <a:effectLst/>
                              <a:latin typeface="Cambria Math" panose="02040503050406030204" pitchFamily="18" charset="0"/>
                              <a:ea typeface="+mn-ea"/>
                              <a:cs typeface="+mn-cs"/>
                            </a:rPr>
                          </m:ctrlPr>
                        </m:fPr>
                        <m:num>
                          <m:r>
                            <a:rPr lang="en-US" sz="1100" b="0" i="1">
                              <a:solidFill>
                                <a:schemeClr val="dk1"/>
                              </a:solidFill>
                              <a:effectLst/>
                              <a:latin typeface="Cambria Math" panose="02040503050406030204" pitchFamily="18" charset="0"/>
                              <a:ea typeface="+mn-ea"/>
                              <a:cs typeface="+mn-cs"/>
                            </a:rPr>
                            <m:t>1</m:t>
                          </m:r>
                        </m:num>
                        <m:den>
                          <m:r>
                            <a:rPr lang="en-US" sz="1100" b="0" i="1">
                              <a:solidFill>
                                <a:schemeClr val="dk1"/>
                              </a:solidFill>
                              <a:effectLst/>
                              <a:latin typeface="Cambria Math" panose="02040503050406030204" pitchFamily="18" charset="0"/>
                              <a:ea typeface="+mn-ea"/>
                              <a:cs typeface="+mn-cs"/>
                            </a:rPr>
                            <m:t>2</m:t>
                          </m:r>
                        </m:den>
                      </m:f>
                    </m:sup>
                  </m:sSup>
                  <m:sSup>
                    <m:sSupPr>
                      <m:ctrlPr>
                        <a:rPr lang="en-US" sz="1100" b="0" i="1">
                          <a:solidFill>
                            <a:schemeClr val="dk1"/>
                          </a:solidFill>
                          <a:effectLst/>
                          <a:latin typeface="Cambria Math" panose="02040503050406030204" pitchFamily="18" charset="0"/>
                          <a:ea typeface="+mn-ea"/>
                          <a:cs typeface="+mn-cs"/>
                        </a:rPr>
                      </m:ctrlPr>
                    </m:sSupPr>
                    <m:e>
                      <m:r>
                        <a:rPr lang="en-US" sz="1100" b="0" i="1">
                          <a:solidFill>
                            <a:schemeClr val="dk1"/>
                          </a:solidFill>
                          <a:effectLst/>
                          <a:latin typeface="Cambria Math" panose="02040503050406030204" pitchFamily="18" charset="0"/>
                          <a:ea typeface="+mn-ea"/>
                          <a:cs typeface="+mn-cs"/>
                        </a:rPr>
                        <m:t>𝐸</m:t>
                      </m:r>
                    </m:e>
                    <m:sup>
                      <m:r>
                        <a:rPr lang="en-US" sz="1100" b="0" i="1">
                          <a:solidFill>
                            <a:schemeClr val="dk1"/>
                          </a:solidFill>
                          <a:effectLst/>
                          <a:latin typeface="Cambria Math" panose="02040503050406030204" pitchFamily="18" charset="0"/>
                          <a:ea typeface="+mn-ea"/>
                          <a:cs typeface="+mn-cs"/>
                        </a:rPr>
                        <m:t>′</m:t>
                      </m:r>
                    </m:sup>
                  </m:sSup>
                  <m:r>
                    <a:rPr lang="en-US" sz="1100" b="0" i="1">
                      <a:solidFill>
                        <a:schemeClr val="dk1"/>
                      </a:solidFill>
                      <a:effectLst/>
                      <a:latin typeface="Cambria Math" panose="02040503050406030204" pitchFamily="18" charset="0"/>
                      <a:ea typeface="+mn-ea"/>
                      <a:cs typeface="+mn-cs"/>
                    </a:rPr>
                    <m:t>𝑣</m:t>
                  </m:r>
                </m:oMath>
              </a14:m>
              <a:endParaRPr lang="en-US" sz="1100" b="0" i="1" baseline="0">
                <a:solidFill>
                  <a:schemeClr val="dk1"/>
                </a:solidFill>
                <a:latin typeface="+mj-lt"/>
                <a:ea typeface="+mn-ea"/>
                <a:cs typeface="+mn-cs"/>
              </a:endParaRPr>
            </a:p>
            <a:p>
              <a:pPr>
                <a:lnSpc>
                  <a:spcPct val="100000"/>
                </a:lnSpc>
                <a:spcBef>
                  <a:spcPts val="0"/>
                </a:spcBef>
                <a:spcAft>
                  <a:spcPts val="0"/>
                </a:spcAft>
              </a:pPr>
              <a:r>
                <a:rPr lang="en-US" sz="1100" b="0" i="0" baseline="0">
                  <a:solidFill>
                    <a:schemeClr val="dk1"/>
                  </a:solidFill>
                  <a:latin typeface="+mj-lt"/>
                  <a:ea typeface="+mn-ea"/>
                  <a:cs typeface="+mn-cs"/>
                </a:rPr>
                <a:t>- Calculate ICA decomposition matrix by "GetICAMatrix" function</a:t>
              </a:r>
            </a:p>
            <a:p>
              <a:pPr>
                <a:lnSpc>
                  <a:spcPct val="100000"/>
                </a:lnSpc>
                <a:spcBef>
                  <a:spcPts val="0"/>
                </a:spcBef>
                <a:spcAft>
                  <a:spcPts val="0"/>
                </a:spcAft>
              </a:pPr>
              <a:r>
                <a:rPr lang="en-US" sz="1100" b="0" i="1" baseline="0">
                  <a:solidFill>
                    <a:schemeClr val="dk1"/>
                  </a:solidFill>
                  <a:effectLst/>
                  <a:latin typeface="+mj-lt"/>
                  <a:ea typeface="+mn-ea"/>
                  <a:cs typeface="+mn-cs"/>
                </a:rPr>
                <a:t>	</a:t>
              </a:r>
              <a14:m>
                <m:oMath xmlns:m="http://schemas.openxmlformats.org/officeDocument/2006/math">
                  <m:r>
                    <a:rPr lang="en-US" sz="1100" b="0" i="1">
                      <a:solidFill>
                        <a:schemeClr val="dk1"/>
                      </a:solidFill>
                      <a:effectLst/>
                      <a:latin typeface="Cambria Math" panose="02040503050406030204" pitchFamily="18" charset="0"/>
                      <a:ea typeface="+mn-ea"/>
                      <a:cs typeface="+mn-cs"/>
                    </a:rPr>
                    <m:t>𝐵</m:t>
                  </m:r>
                  <m:r>
                    <a:rPr lang="en-US" sz="1100" b="0" i="1">
                      <a:solidFill>
                        <a:schemeClr val="dk1"/>
                      </a:solidFill>
                      <a:effectLst/>
                      <a:latin typeface="Cambria Math" panose="02040503050406030204" pitchFamily="18" charset="0"/>
                      <a:ea typeface="+mn-ea"/>
                      <a:cs typeface="+mn-cs"/>
                    </a:rPr>
                    <m:t>=</m:t>
                  </m:r>
                  <m:r>
                    <m:rPr>
                      <m:sty m:val="p"/>
                    </m:rPr>
                    <a:rPr lang="en-US" sz="1100" b="0" i="0">
                      <a:solidFill>
                        <a:schemeClr val="dk1"/>
                      </a:solidFill>
                      <a:effectLst/>
                      <a:latin typeface="Cambria Math" panose="02040503050406030204" pitchFamily="18" charset="0"/>
                      <a:ea typeface="+mn-ea"/>
                      <a:cs typeface="+mn-cs"/>
                    </a:rPr>
                    <m:t>GetICAMatrix</m:t>
                  </m:r>
                  <m:d>
                    <m:dPr>
                      <m:ctrlPr>
                        <a:rPr lang="en-US" sz="1100" b="0" i="1">
                          <a:solidFill>
                            <a:schemeClr val="dk1"/>
                          </a:solidFill>
                          <a:effectLst/>
                          <a:latin typeface="Cambria Math" panose="02040503050406030204" pitchFamily="18" charset="0"/>
                          <a:ea typeface="+mn-ea"/>
                          <a:cs typeface="+mn-cs"/>
                        </a:rPr>
                      </m:ctrlPr>
                    </m:dPr>
                    <m:e>
                      <m:r>
                        <a:rPr lang="en-US" sz="1100" b="0" i="1">
                          <a:solidFill>
                            <a:schemeClr val="dk1"/>
                          </a:solidFill>
                          <a:effectLst/>
                          <a:latin typeface="Cambria Math" panose="02040503050406030204" pitchFamily="18" charset="0"/>
                          <a:ea typeface="+mn-ea"/>
                          <a:cs typeface="+mn-cs"/>
                        </a:rPr>
                        <m:t>𝑥</m:t>
                      </m:r>
                      <m:r>
                        <a:rPr lang="en-US" sz="1100" b="0" i="1">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NonQuadraticFunction</m:t>
                      </m:r>
                      <m:r>
                        <a:rPr lang="en-US" sz="1100" b="0" i="0">
                          <a:solidFill>
                            <a:schemeClr val="dk1"/>
                          </a:solidFill>
                          <a:effectLst/>
                          <a:latin typeface="Cambria Math" panose="02040503050406030204" pitchFamily="18" charset="0"/>
                          <a:ea typeface="+mn-ea"/>
                          <a:cs typeface="+mn-cs"/>
                        </a:rPr>
                        <m:t>, </m:t>
                      </m:r>
                      <m:r>
                        <m:rPr>
                          <m:sty m:val="p"/>
                        </m:rPr>
                        <a:rPr lang="en-US" sz="1100" b="0" i="0">
                          <a:solidFill>
                            <a:schemeClr val="dk1"/>
                          </a:solidFill>
                          <a:effectLst/>
                          <a:latin typeface="Cambria Math" panose="02040503050406030204" pitchFamily="18" charset="0"/>
                          <a:ea typeface="+mn-ea"/>
                          <a:cs typeface="+mn-cs"/>
                        </a:rPr>
                        <m:t>ConvergenceTolerance</m:t>
                      </m:r>
                    </m:e>
                  </m:d>
                </m:oMath>
              </a14:m>
              <a:r>
                <a:rPr lang="en-US" sz="1100" b="0" i="1" baseline="0">
                  <a:solidFill>
                    <a:schemeClr val="dk1"/>
                  </a:solidFill>
                  <a:latin typeface="+mj-lt"/>
                  <a:ea typeface="+mn-ea"/>
                  <a:cs typeface="+mn-cs"/>
                </a:rPr>
                <a:t>	</a:t>
              </a:r>
            </a:p>
            <a:p>
              <a:pPr>
                <a:lnSpc>
                  <a:spcPct val="100000"/>
                </a:lnSpc>
                <a:spcBef>
                  <a:spcPts val="0"/>
                </a:spcBef>
                <a:spcAft>
                  <a:spcPts val="0"/>
                </a:spcAft>
              </a:pPr>
              <a:r>
                <a:rPr lang="en-US" sz="1100" b="0" i="0" baseline="0">
                  <a:solidFill>
                    <a:schemeClr val="dk1"/>
                  </a:solidFill>
                  <a:effectLst/>
                  <a:latin typeface="+mj-lt"/>
                  <a:ea typeface="+mn-ea"/>
                  <a:cs typeface="+mn-cs"/>
                </a:rPr>
                <a:t>- Estimate independent signals </a:t>
              </a:r>
              <a14:m>
                <m:oMath xmlns:m="http://schemas.openxmlformats.org/officeDocument/2006/math">
                  <m:r>
                    <a:rPr lang="en-US" sz="1100" b="0" i="1">
                      <a:solidFill>
                        <a:schemeClr val="dk1"/>
                      </a:solidFill>
                      <a:effectLst/>
                      <a:latin typeface="Cambria Math" panose="02040503050406030204" pitchFamily="18" charset="0"/>
                      <a:ea typeface="+mn-ea"/>
                      <a:cs typeface="+mn-cs"/>
                    </a:rPr>
                    <m:t>𝑦</m:t>
                  </m:r>
                </m:oMath>
              </a14:m>
              <a:r>
                <a:rPr lang="en-US" sz="1100" b="0" i="0" baseline="0">
                  <a:solidFill>
                    <a:schemeClr val="dk1"/>
                  </a:solidFill>
                  <a:effectLst/>
                  <a:latin typeface="+mj-lt"/>
                  <a:ea typeface="+mn-ea"/>
                  <a:cs typeface="+mn-cs"/>
                </a:rPr>
                <a:t> from mixed signal </a:t>
              </a:r>
              <a14:m>
                <m:oMath xmlns:m="http://schemas.openxmlformats.org/officeDocument/2006/math">
                  <m:r>
                    <a:rPr lang="en-US" sz="1100" b="0" i="1">
                      <a:solidFill>
                        <a:schemeClr val="dk1"/>
                      </a:solidFill>
                      <a:effectLst/>
                      <a:latin typeface="Cambria Math" panose="02040503050406030204" pitchFamily="18" charset="0"/>
                      <a:ea typeface="+mn-ea"/>
                      <a:cs typeface="+mn-cs"/>
                    </a:rPr>
                    <m:t>𝑥</m:t>
                  </m:r>
                </m:oMath>
              </a14:m>
              <a:endParaRPr lang="en-US" sz="1100" b="0" i="0" baseline="0">
                <a:solidFill>
                  <a:schemeClr val="dk1"/>
                </a:solidFill>
                <a:effectLst/>
                <a:latin typeface="+mj-lt"/>
                <a:ea typeface="+mn-ea"/>
                <a:cs typeface="+mn-cs"/>
              </a:endParaRPr>
            </a:p>
            <a:p>
              <a:pPr>
                <a:lnSpc>
                  <a:spcPct val="100000"/>
                </a:lnSpc>
                <a:spcBef>
                  <a:spcPts val="0"/>
                </a:spcBef>
                <a:spcAft>
                  <a:spcPts val="0"/>
                </a:spcAft>
              </a:pPr>
              <a:r>
                <a:rPr lang="en-US" sz="1100" b="0" i="1" baseline="0">
                  <a:solidFill>
                    <a:schemeClr val="dk1"/>
                  </a:solidFill>
                  <a:effectLst/>
                  <a:latin typeface="+mj-lt"/>
                  <a:ea typeface="+mn-ea"/>
                  <a:cs typeface="+mn-cs"/>
                </a:rPr>
                <a:t>	</a:t>
              </a:r>
              <a14:m>
                <m:oMath xmlns:m="http://schemas.openxmlformats.org/officeDocument/2006/math">
                  <m:r>
                    <a:rPr lang="en-US" sz="1100" b="0" i="1">
                      <a:solidFill>
                        <a:schemeClr val="dk1"/>
                      </a:solidFill>
                      <a:effectLst/>
                      <a:latin typeface="Cambria Math" panose="02040503050406030204" pitchFamily="18" charset="0"/>
                      <a:ea typeface="+mn-ea"/>
                      <a:cs typeface="+mn-cs"/>
                    </a:rPr>
                    <m:t>𝑦</m:t>
                  </m:r>
                  <m:r>
                    <a:rPr lang="en-US" sz="1100" b="0" i="1">
                      <a:solidFill>
                        <a:schemeClr val="dk1"/>
                      </a:solidFill>
                      <a:effectLst/>
                      <a:latin typeface="Cambria Math" panose="02040503050406030204" pitchFamily="18" charset="0"/>
                      <a:ea typeface="+mn-ea"/>
                      <a:cs typeface="+mn-cs"/>
                    </a:rPr>
                    <m:t>=</m:t>
                  </m:r>
                  <m:r>
                    <a:rPr lang="en-US" sz="1100" b="0" i="1">
                      <a:solidFill>
                        <a:schemeClr val="dk1"/>
                      </a:solidFill>
                      <a:effectLst/>
                      <a:latin typeface="Cambria Math" panose="02040503050406030204" pitchFamily="18" charset="0"/>
                      <a:ea typeface="+mn-ea"/>
                      <a:cs typeface="+mn-cs"/>
                    </a:rPr>
                    <m:t>𝐵𝑥</m:t>
                  </m:r>
                </m:oMath>
              </a14:m>
              <a:endParaRPr lang="en-US" sz="1100" baseline="0">
                <a:solidFill>
                  <a:schemeClr val="dk1"/>
                </a:solidFill>
                <a:latin typeface="+mj-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j-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latin typeface="+mj-lt"/>
                  <a:ea typeface="+mn-ea"/>
                  <a:cs typeface="+mn-cs"/>
                </a:rPr>
                <a:t>Note that the reconstructed independent signals </a:t>
              </a:r>
              <a14:m>
                <m:oMath xmlns:m="http://schemas.openxmlformats.org/officeDocument/2006/math">
                  <m:r>
                    <a:rPr lang="en-US" sz="1100" b="0" i="1" baseline="0">
                      <a:solidFill>
                        <a:schemeClr val="dk1"/>
                      </a:solidFill>
                      <a:latin typeface="Cambria Math" panose="02040503050406030204" pitchFamily="18" charset="0"/>
                      <a:ea typeface="+mn-ea"/>
                      <a:cs typeface="+mn-cs"/>
                    </a:rPr>
                    <m:t>𝑦</m:t>
                  </m:r>
                </m:oMath>
              </a14:m>
              <a:r>
                <a:rPr lang="en-US" sz="1100" b="0" i="0" baseline="0">
                  <a:solidFill>
                    <a:schemeClr val="dk1"/>
                  </a:solidFill>
                  <a:latin typeface="+mj-lt"/>
                  <a:ea typeface="+mn-ea"/>
                  <a:cs typeface="+mn-cs"/>
                </a:rPr>
                <a:t> are centered and normalized (e.g. mean = 0 and variance = 1), which are not exactly the same as the original ones </a:t>
              </a:r>
              <a14:m>
                <m:oMath xmlns:m="http://schemas.openxmlformats.org/officeDocument/2006/math">
                  <m:r>
                    <a:rPr lang="en-US" sz="1100" b="0" i="1" baseline="0">
                      <a:solidFill>
                        <a:schemeClr val="dk1"/>
                      </a:solidFill>
                      <a:effectLst/>
                      <a:latin typeface="Cambria Math" panose="02040503050406030204" pitchFamily="18" charset="0"/>
                      <a:ea typeface="+mn-ea"/>
                      <a:cs typeface="+mn-cs"/>
                    </a:rPr>
                    <m:t>𝑠</m:t>
                  </m:r>
                </m:oMath>
              </a14:m>
              <a:r>
                <a:rPr lang="en-US" sz="1100" b="0" i="0" baseline="0">
                  <a:solidFill>
                    <a:schemeClr val="dk1"/>
                  </a:solidFill>
                  <a:latin typeface="+mj-lt"/>
                  <a:ea typeface="+mn-ea"/>
                  <a:cs typeface="+mn-cs"/>
                </a:rPr>
                <a:t>.</a:t>
              </a:r>
              <a:endParaRPr lang="en-US" sz="1100" baseline="0">
                <a:solidFill>
                  <a:schemeClr val="dk1"/>
                </a:solidFill>
                <a:latin typeface="+mj-lt"/>
                <a:ea typeface="+mn-ea"/>
                <a:cs typeface="+mn-cs"/>
              </a:endParaRPr>
            </a:p>
          </xdr:txBody>
        </xdr:sp>
      </mc:Choice>
      <mc:Fallback xmlns="">
        <xdr:sp macro="" textlink="">
          <xdr:nvSpPr>
            <xdr:cNvPr id="24" name="TextBox 23"/>
            <xdr:cNvSpPr txBox="1"/>
          </xdr:nvSpPr>
          <xdr:spPr>
            <a:xfrm xmlns:a="http://schemas.openxmlformats.org/drawingml/2006/main">
              <a:off x="5800726" y="34924"/>
              <a:ext cx="5760720" cy="3931920"/>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xdr:style>
          <xdr:txBody>
            <a:bodyPr xmlns:a="http://schemas.openxmlformats.org/drawingml/2006/main" vertOverflow="clip" horzOverflow="clip" wrap="square" rtlCol="0" anchor="t"/>
            <a:lstStyle xmlns:a="http://schemas.openxmlformats.org/drawingml/2006/main"/>
            <a:p xmlns:a="http://schemas.openxmlformats.org/drawingml/2006/main">
              <a:pPr algn="just">
                <a:lnSpc>
                  <a:spcPct val="100000"/>
                </a:lnSpc>
                <a:spcBef>
                  <a:spcPts val="0"/>
                </a:spcBef>
                <a:spcAft>
                  <a:spcPts val="0"/>
                </a:spcAft>
              </a:pPr>
              <a:r>
                <a:rPr lang="en-US" sz="1100" baseline="0">
                  <a:solidFill>
                    <a:schemeClr val="dk1"/>
                  </a:solidFill>
                  <a:latin typeface="+mj-lt"/>
                  <a:ea typeface="+mn-ea"/>
                  <a:cs typeface="+mn-cs"/>
                </a:rPr>
                <a:t>This worksheet shows the signal separation by FastICA method. The algorithm is implemented as a function "GetICAMatrix" in VBA. In the plots, we can see that the ICA method remarkably outperforms the PCA method in separation of non-gaussian signals. The next sheet "Iteration" is designed to show the same algorithm but in a more interactive way. </a:t>
              </a:r>
            </a:p>
            <a:p xmlns:a="http://schemas.openxmlformats.org/drawingml/2006/main">
              <a:pPr algn="just">
                <a:lnSpc>
                  <a:spcPct val="100000"/>
                </a:lnSpc>
                <a:spcBef>
                  <a:spcPts val="0"/>
                </a:spcBef>
                <a:spcAft>
                  <a:spcPts val="0"/>
                </a:spcAft>
              </a:pPr>
              <a:endParaRPr lang="en-US" sz="1100" baseline="0">
                <a:solidFill>
                  <a:schemeClr val="dk1"/>
                </a:solidFill>
                <a:latin typeface="+mj-lt"/>
                <a:ea typeface="+mn-ea"/>
                <a:cs typeface="+mn-cs"/>
              </a:endParaRPr>
            </a:p>
            <a:p xmlns:a="http://schemas.openxmlformats.org/drawingml/2006/main">
              <a:pPr algn="just">
                <a:lnSpc>
                  <a:spcPct val="100000"/>
                </a:lnSpc>
                <a:spcBef>
                  <a:spcPts val="0"/>
                </a:spcBef>
                <a:spcAft>
                  <a:spcPts val="0"/>
                </a:spcAft>
              </a:pPr>
              <a:r>
                <a:rPr lang="en-US" sz="1100" baseline="0">
                  <a:solidFill>
                    <a:schemeClr val="dk1"/>
                  </a:solidFill>
                  <a:latin typeface="+mj-lt"/>
                  <a:ea typeface="+mn-ea"/>
                  <a:cs typeface="+mn-cs"/>
                </a:rPr>
                <a:t>Procedures are as follows: </a:t>
              </a:r>
            </a:p>
            <a:p xmlns:a="http://schemas.openxmlformats.org/drawingml/2006/main">
              <a:pPr algn="just">
                <a:lnSpc>
                  <a:spcPct val="100000"/>
                </a:lnSpc>
                <a:spcBef>
                  <a:spcPts val="0"/>
                </a:spcBef>
                <a:spcAft>
                  <a:spcPts val="0"/>
                </a:spcAft>
              </a:pPr>
              <a:r>
                <a:rPr lang="en-US" sz="1100" b="0" i="0" baseline="0">
                  <a:solidFill>
                    <a:schemeClr val="dk1"/>
                  </a:solidFill>
                  <a:latin typeface="+mj-lt"/>
                  <a:ea typeface="+mn-ea"/>
                  <a:cs typeface="+mn-cs"/>
                </a:rPr>
                <a:t>- Create hypothetical independent signals (e.g. sine wave, sawtooth wave, square wave, and uniform random numbers)</a:t>
              </a:r>
            </a:p>
            <a:p xmlns:a="http://schemas.openxmlformats.org/drawingml/2006/main">
              <a:pPr marL="0" marR="0" indent="0" algn="just"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latin typeface="+mj-lt"/>
                  <a:ea typeface="+mn-ea"/>
                  <a:cs typeface="+mn-cs"/>
                </a:rPr>
                <a:t>	</a:t>
              </a:r>
              <a:r>
                <a:rPr lang="en-US" sz="1100" b="0" i="0">
                  <a:solidFill>
                    <a:schemeClr val="dk1"/>
                  </a:solidFill>
                  <a:effectLst/>
                  <a:latin typeface="Cambria Math" panose="02040503050406030204" pitchFamily="18" charset="0"/>
                  <a:ea typeface="+mn-ea"/>
                  <a:cs typeface="+mn-cs"/>
                </a:rPr>
                <a:t>𝑠</a:t>
              </a:r>
              <a:r>
                <a:rPr lang="en-US" sz="110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𝑠_1,</a:t>
              </a:r>
              <a:r>
                <a:rPr lang="en-US" sz="1100" b="0" i="0">
                  <a:solidFill>
                    <a:schemeClr val="dk1"/>
                  </a:solidFill>
                  <a:effectLst/>
                  <a:latin typeface="Cambria Math" panose="02040503050406030204" pitchFamily="18" charset="0"/>
                  <a:ea typeface="Cambria Math" panose="02040503050406030204" pitchFamily="18" charset="0"/>
                  <a:cs typeface="+mn-cs"/>
                </a:rPr>
                <a:t>⋯,𝑠_𝑛 )</a:t>
              </a:r>
              <a:r>
                <a:rPr lang="en-US" sz="1100" b="0" i="0" baseline="0">
                  <a:solidFill>
                    <a:schemeClr val="dk1"/>
                  </a:solidFill>
                  <a:latin typeface="+mj-lt"/>
                  <a:ea typeface="+mn-ea"/>
                  <a:cs typeface="+mn-cs"/>
                </a:rPr>
                <a:t> </a:t>
              </a:r>
            </a:p>
            <a:p xmlns:a="http://schemas.openxmlformats.org/drawingml/2006/main">
              <a:pPr algn="just">
                <a:lnSpc>
                  <a:spcPct val="100000"/>
                </a:lnSpc>
                <a:spcBef>
                  <a:spcPts val="0"/>
                </a:spcBef>
                <a:spcAft>
                  <a:spcPts val="0"/>
                </a:spcAft>
              </a:pPr>
              <a:r>
                <a:rPr lang="en-US" sz="1100" b="0" i="0" baseline="0">
                  <a:solidFill>
                    <a:schemeClr val="dk1"/>
                  </a:solidFill>
                  <a:latin typeface="+mj-lt"/>
                  <a:ea typeface="+mn-ea"/>
                  <a:cs typeface="+mn-cs"/>
                </a:rPr>
                <a:t>- Generate mixed signals using centered source signals (i.e. subtracted by averages) </a:t>
              </a:r>
            </a:p>
            <a:p xmlns:a="http://schemas.openxmlformats.org/drawingml/2006/main">
              <a:pPr algn="just">
                <a:lnSpc>
                  <a:spcPct val="100000"/>
                </a:lnSpc>
                <a:spcBef>
                  <a:spcPts val="0"/>
                </a:spcBef>
                <a:spcAft>
                  <a:spcPts val="0"/>
                </a:spcAft>
              </a:pPr>
              <a:r>
                <a:rPr lang="en-US" sz="1100" b="0" i="1" baseline="0">
                  <a:solidFill>
                    <a:schemeClr val="dk1"/>
                  </a:solidFill>
                  <a:latin typeface="+mj-lt"/>
                  <a:ea typeface="+mn-ea"/>
                  <a:cs typeface="+mn-cs"/>
                </a:rPr>
                <a:t>	</a:t>
              </a:r>
              <a:r>
                <a:rPr lang="en-US" sz="1100" b="0" i="0">
                  <a:solidFill>
                    <a:schemeClr val="dk1"/>
                  </a:solidFill>
                  <a:effectLst/>
                  <a:latin typeface="Cambria Math" panose="02040503050406030204" pitchFamily="18" charset="0"/>
                  <a:ea typeface="+mn-ea"/>
                  <a:cs typeface="+mn-cs"/>
                </a:rPr>
                <a:t>𝑣</a:t>
              </a:r>
              <a:r>
                <a:rPr lang="en-US" sz="110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𝑀</a:t>
              </a:r>
              <a:r>
                <a:rPr lang="en-US" sz="110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𝑠−</a:t>
              </a:r>
              <a:r>
                <a:rPr lang="en-US" sz="1100" b="0" i="0">
                  <a:solidFill>
                    <a:schemeClr val="dk1"/>
                  </a:solidFill>
                  <a:effectLst/>
                  <a:latin typeface="Cambria Math" panose="02040503050406030204" pitchFamily="18" charset="0"/>
                  <a:ea typeface="Cambria Math" panose="02040503050406030204" pitchFamily="18" charset="0"/>
                  <a:cs typeface="+mn-cs"/>
                </a:rPr>
                <a:t>𝔼</a:t>
              </a:r>
              <a:r>
                <a:rPr lang="en-US" sz="1100" b="0" i="0">
                  <a:solidFill>
                    <a:schemeClr val="dk1"/>
                  </a:solidFill>
                  <a:effectLst/>
                  <a:latin typeface="Cambria Math" panose="02040503050406030204" pitchFamily="18" charset="0"/>
                  <a:ea typeface="+mn-ea"/>
                  <a:cs typeface="+mn-cs"/>
                </a:rPr>
                <a:t>(𝑠))</a:t>
              </a:r>
              <a:endParaRPr lang="en-US" sz="1100" b="0" i="1" baseline="0">
                <a:solidFill>
                  <a:schemeClr val="dk1"/>
                </a:solidFill>
                <a:latin typeface="+mj-lt"/>
                <a:ea typeface="+mn-ea"/>
                <a:cs typeface="+mn-cs"/>
              </a:endParaRPr>
            </a:p>
            <a:p xmlns:a="http://schemas.openxmlformats.org/drawingml/2006/main">
              <a:pPr algn="just">
                <a:lnSpc>
                  <a:spcPct val="100000"/>
                </a:lnSpc>
                <a:spcBef>
                  <a:spcPts val="0"/>
                </a:spcBef>
                <a:spcAft>
                  <a:spcPts val="0"/>
                </a:spcAft>
              </a:pPr>
              <a:r>
                <a:rPr lang="en-US" sz="1100" b="0" i="0" baseline="0">
                  <a:solidFill>
                    <a:schemeClr val="dk1"/>
                  </a:solidFill>
                  <a:latin typeface="+mj-lt"/>
                  <a:ea typeface="+mn-ea"/>
                  <a:cs typeface="+mn-cs"/>
                </a:rPr>
                <a:t>- Calculate covariance of mixed signals and its eigen-decomposition</a:t>
              </a:r>
            </a:p>
            <a:p xmlns:a="http://schemas.openxmlformats.org/drawingml/2006/main">
              <a:pPr marL="0" marR="0" indent="0" algn="just"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latin typeface="+mj-lt"/>
                  <a:ea typeface="+mn-ea"/>
                  <a:cs typeface="+mn-cs"/>
                </a:rPr>
                <a:t>	</a:t>
              </a:r>
              <a:r>
                <a:rPr lang="en-US" sz="1100" i="0">
                  <a:solidFill>
                    <a:schemeClr val="dk1"/>
                  </a:solidFill>
                  <a:effectLst/>
                  <a:latin typeface="Cambria Math" panose="02040503050406030204" pitchFamily="18" charset="0"/>
                  <a:ea typeface="+mn-ea"/>
                  <a:cs typeface="+mn-cs"/>
                </a:rPr>
                <a:t>𝛴[</a:t>
              </a:r>
              <a:r>
                <a:rPr lang="en-US" sz="1100" b="0" i="0">
                  <a:solidFill>
                    <a:schemeClr val="dk1"/>
                  </a:solidFill>
                  <a:effectLst/>
                  <a:latin typeface="Cambria Math" panose="02040503050406030204" pitchFamily="18" charset="0"/>
                  <a:ea typeface="+mn-ea"/>
                  <a:cs typeface="+mn-cs"/>
                </a:rPr>
                <a:t>𝑣]</a:t>
              </a:r>
              <a:r>
                <a:rPr lang="en-US" sz="110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𝐸</a:t>
              </a:r>
              <a:r>
                <a:rPr lang="en-US" sz="1100" i="0">
                  <a:solidFill>
                    <a:schemeClr val="dk1"/>
                  </a:solidFill>
                  <a:effectLst/>
                  <a:latin typeface="Cambria Math" panose="02040503050406030204" pitchFamily="18" charset="0"/>
                  <a:ea typeface="+mn-ea"/>
                  <a:cs typeface="+mn-cs"/>
                </a:rPr>
                <a:t>𝛬</a:t>
              </a:r>
              <a:r>
                <a:rPr lang="en-US" sz="1100" b="0" i="0">
                  <a:solidFill>
                    <a:schemeClr val="dk1"/>
                  </a:solidFill>
                  <a:effectLst/>
                  <a:latin typeface="Cambria Math" panose="02040503050406030204" pitchFamily="18" charset="0"/>
                  <a:ea typeface="+mn-ea"/>
                  <a:cs typeface="+mn-cs"/>
                </a:rPr>
                <a:t>𝐸′</a:t>
              </a:r>
              <a:endParaRPr lang="en-US" sz="1100">
                <a:effectLst/>
                <a:latin typeface="+mj-lt"/>
              </a:endParaRPr>
            </a:p>
            <a:p xmlns:a="http://schemas.openxmlformats.org/drawingml/2006/main">
              <a:pPr algn="just">
                <a:lnSpc>
                  <a:spcPct val="100000"/>
                </a:lnSpc>
                <a:spcBef>
                  <a:spcPts val="0"/>
                </a:spcBef>
                <a:spcAft>
                  <a:spcPts val="0"/>
                </a:spcAft>
              </a:pPr>
              <a:r>
                <a:rPr lang="en-US" sz="1100" b="0" i="0" baseline="0">
                  <a:solidFill>
                    <a:schemeClr val="dk1"/>
                  </a:solidFill>
                  <a:latin typeface="+mj-lt"/>
                  <a:ea typeface="+mn-ea"/>
                  <a:cs typeface="+mn-cs"/>
                </a:rPr>
                <a:t>- Whiten mixed signal to get uncorrelated signals with unit variance</a:t>
              </a:r>
            </a:p>
            <a:p xmlns:a="http://schemas.openxmlformats.org/drawingml/2006/main">
              <a:pPr marL="0" marR="0" indent="0" algn="just"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latin typeface="+mj-lt"/>
                  <a:ea typeface="+mn-ea"/>
                  <a:cs typeface="+mn-cs"/>
                </a:rPr>
                <a:t>	</a:t>
              </a:r>
              <a:r>
                <a:rPr lang="en-US" sz="1100" b="0" i="0">
                  <a:solidFill>
                    <a:schemeClr val="dk1"/>
                  </a:solidFill>
                  <a:effectLst/>
                  <a:latin typeface="Cambria Math" panose="02040503050406030204" pitchFamily="18" charset="0"/>
                  <a:ea typeface="+mn-ea"/>
                  <a:cs typeface="+mn-cs"/>
                </a:rPr>
                <a:t>𝑥</a:t>
              </a:r>
              <a:r>
                <a:rPr lang="en-US" sz="1100" i="0">
                  <a:solidFill>
                    <a:schemeClr val="dk1"/>
                  </a:solidFill>
                  <a:effectLst/>
                  <a:latin typeface="Cambria Math" panose="02040503050406030204" pitchFamily="18" charset="0"/>
                  <a:ea typeface="+mn-ea"/>
                  <a:cs typeface="+mn-cs"/>
                </a:rPr>
                <a:t>=</a:t>
              </a:r>
              <a:r>
                <a:rPr lang="en-US" sz="1100" b="0" i="0">
                  <a:solidFill>
                    <a:schemeClr val="dk1"/>
                  </a:solidFill>
                  <a:effectLst/>
                  <a:latin typeface="Cambria Math" panose="02040503050406030204" pitchFamily="18" charset="0"/>
                  <a:ea typeface="+mn-ea"/>
                  <a:cs typeface="+mn-cs"/>
                </a:rPr>
                <a:t>𝑊𝑣=</a:t>
              </a:r>
              <a:r>
                <a:rPr lang="en-US" sz="1100" i="0">
                  <a:solidFill>
                    <a:schemeClr val="dk1"/>
                  </a:solidFill>
                  <a:effectLst/>
                  <a:latin typeface="Cambria Math" panose="02040503050406030204" pitchFamily="18" charset="0"/>
                  <a:ea typeface="+mn-ea"/>
                  <a:cs typeface="+mn-cs"/>
                </a:rPr>
                <a:t>𝛬</a:t>
              </a:r>
              <a:r>
                <a:rPr lang="en-US" sz="1100" b="0" i="0">
                  <a:solidFill>
                    <a:schemeClr val="dk1"/>
                  </a:solidFill>
                  <a:effectLst/>
                  <a:latin typeface="Cambria Math" panose="02040503050406030204" pitchFamily="18" charset="0"/>
                  <a:ea typeface="+mn-ea"/>
                  <a:cs typeface="+mn-cs"/>
                </a:rPr>
                <a:t>^(−1/2) 𝐸^′ 𝑣</a:t>
              </a:r>
              <a:endParaRPr lang="en-US" sz="1100" b="0" i="1" baseline="0">
                <a:solidFill>
                  <a:schemeClr val="dk1"/>
                </a:solidFill>
                <a:latin typeface="+mj-lt"/>
                <a:ea typeface="+mn-ea"/>
                <a:cs typeface="+mn-cs"/>
              </a:endParaRPr>
            </a:p>
            <a:p xmlns:a="http://schemas.openxmlformats.org/drawingml/2006/main">
              <a:pPr>
                <a:lnSpc>
                  <a:spcPct val="100000"/>
                </a:lnSpc>
                <a:spcBef>
                  <a:spcPts val="0"/>
                </a:spcBef>
                <a:spcAft>
                  <a:spcPts val="0"/>
                </a:spcAft>
              </a:pPr>
              <a:r>
                <a:rPr lang="en-US" sz="1100" b="0" i="0" baseline="0">
                  <a:solidFill>
                    <a:schemeClr val="dk1"/>
                  </a:solidFill>
                  <a:latin typeface="+mj-lt"/>
                  <a:ea typeface="+mn-ea"/>
                  <a:cs typeface="+mn-cs"/>
                </a:rPr>
                <a:t>- Calculate ICA decomposition matrix by "GetICAMatrix" function</a:t>
              </a:r>
            </a:p>
            <a:p xmlns:a="http://schemas.openxmlformats.org/drawingml/2006/main">
              <a:pPr>
                <a:lnSpc>
                  <a:spcPct val="100000"/>
                </a:lnSpc>
                <a:spcBef>
                  <a:spcPts val="0"/>
                </a:spcBef>
                <a:spcAft>
                  <a:spcPts val="0"/>
                </a:spcAft>
              </a:pPr>
              <a:r>
                <a:rPr lang="en-US" sz="1100" b="0" i="1" baseline="0">
                  <a:solidFill>
                    <a:schemeClr val="dk1"/>
                  </a:solidFill>
                  <a:effectLst/>
                  <a:latin typeface="+mj-lt"/>
                  <a:ea typeface="+mn-ea"/>
                  <a:cs typeface="+mn-cs"/>
                </a:rPr>
                <a:t>	</a:t>
              </a:r>
              <a:r>
                <a:rPr lang="en-US" sz="1100" b="0" i="0">
                  <a:solidFill>
                    <a:schemeClr val="dk1"/>
                  </a:solidFill>
                  <a:effectLst/>
                  <a:latin typeface="Cambria Math" panose="02040503050406030204" pitchFamily="18" charset="0"/>
                  <a:ea typeface="+mn-ea"/>
                  <a:cs typeface="+mn-cs"/>
                </a:rPr>
                <a:t>𝐵=GetICAMatrix(𝑥, NonQuadraticFunction, ConvergenceTolerance)</a:t>
              </a:r>
              <a:r>
                <a:rPr lang="en-US" sz="1100" b="0" i="1" baseline="0">
                  <a:solidFill>
                    <a:schemeClr val="dk1"/>
                  </a:solidFill>
                  <a:latin typeface="+mj-lt"/>
                  <a:ea typeface="+mn-ea"/>
                  <a:cs typeface="+mn-cs"/>
                </a:rPr>
                <a:t>	</a:t>
              </a:r>
            </a:p>
            <a:p xmlns:a="http://schemas.openxmlformats.org/drawingml/2006/main">
              <a:pPr>
                <a:lnSpc>
                  <a:spcPct val="100000"/>
                </a:lnSpc>
                <a:spcBef>
                  <a:spcPts val="0"/>
                </a:spcBef>
                <a:spcAft>
                  <a:spcPts val="0"/>
                </a:spcAft>
              </a:pPr>
              <a:r>
                <a:rPr lang="en-US" sz="1100" b="0" i="0" baseline="0">
                  <a:solidFill>
                    <a:schemeClr val="dk1"/>
                  </a:solidFill>
                  <a:effectLst/>
                  <a:latin typeface="+mj-lt"/>
                  <a:ea typeface="+mn-ea"/>
                  <a:cs typeface="+mn-cs"/>
                </a:rPr>
                <a:t>- Estimate independent signals </a:t>
              </a:r>
              <a:r>
                <a:rPr lang="en-US" sz="1100" b="0" i="0">
                  <a:solidFill>
                    <a:schemeClr val="dk1"/>
                  </a:solidFill>
                  <a:effectLst/>
                  <a:latin typeface="Cambria Math" panose="02040503050406030204" pitchFamily="18" charset="0"/>
                  <a:ea typeface="+mn-ea"/>
                  <a:cs typeface="+mn-cs"/>
                </a:rPr>
                <a:t>𝑦</a:t>
              </a:r>
              <a:r>
                <a:rPr lang="en-US" sz="1100" b="0" i="0" baseline="0">
                  <a:solidFill>
                    <a:schemeClr val="dk1"/>
                  </a:solidFill>
                  <a:effectLst/>
                  <a:latin typeface="+mj-lt"/>
                  <a:ea typeface="+mn-ea"/>
                  <a:cs typeface="+mn-cs"/>
                </a:rPr>
                <a:t> from mixed signal </a:t>
              </a:r>
              <a:r>
                <a:rPr lang="en-US" sz="1100" b="0" i="0">
                  <a:solidFill>
                    <a:schemeClr val="dk1"/>
                  </a:solidFill>
                  <a:effectLst/>
                  <a:latin typeface="Cambria Math" panose="02040503050406030204" pitchFamily="18" charset="0"/>
                  <a:ea typeface="+mn-ea"/>
                  <a:cs typeface="+mn-cs"/>
                </a:rPr>
                <a:t>𝑥</a:t>
              </a:r>
              <a:endParaRPr lang="en-US" sz="1100" b="0" i="0" baseline="0">
                <a:solidFill>
                  <a:schemeClr val="dk1"/>
                </a:solidFill>
                <a:effectLst/>
                <a:latin typeface="+mj-lt"/>
                <a:ea typeface="+mn-ea"/>
                <a:cs typeface="+mn-cs"/>
              </a:endParaRPr>
            </a:p>
            <a:p xmlns:a="http://schemas.openxmlformats.org/drawingml/2006/main">
              <a:pPr>
                <a:lnSpc>
                  <a:spcPct val="100000"/>
                </a:lnSpc>
                <a:spcBef>
                  <a:spcPts val="0"/>
                </a:spcBef>
                <a:spcAft>
                  <a:spcPts val="0"/>
                </a:spcAft>
              </a:pPr>
              <a:r>
                <a:rPr lang="en-US" sz="1100" b="0" i="1" baseline="0">
                  <a:solidFill>
                    <a:schemeClr val="dk1"/>
                  </a:solidFill>
                  <a:effectLst/>
                  <a:latin typeface="+mj-lt"/>
                  <a:ea typeface="+mn-ea"/>
                  <a:cs typeface="+mn-cs"/>
                </a:rPr>
                <a:t>	</a:t>
              </a:r>
              <a:r>
                <a:rPr lang="en-US" sz="1100" b="0" i="0">
                  <a:solidFill>
                    <a:schemeClr val="dk1"/>
                  </a:solidFill>
                  <a:effectLst/>
                  <a:latin typeface="Cambria Math" panose="02040503050406030204" pitchFamily="18" charset="0"/>
                  <a:ea typeface="+mn-ea"/>
                  <a:cs typeface="+mn-cs"/>
                </a:rPr>
                <a:t>𝑦=𝐵𝑥</a:t>
              </a:r>
              <a:endParaRPr lang="en-US" sz="1100" baseline="0">
                <a:solidFill>
                  <a:schemeClr val="dk1"/>
                </a:solidFill>
                <a:latin typeface="+mj-lt"/>
                <a:ea typeface="+mn-ea"/>
                <a:cs typeface="+mn-cs"/>
              </a:endParaRPr>
            </a:p>
            <a:p xmlns:a="http://schemas.openxmlformats.org/drawingml/2006/main">
              <a:pPr marL="0" marR="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mj-lt"/>
                <a:ea typeface="+mn-ea"/>
                <a:cs typeface="+mn-cs"/>
              </a:endParaRPr>
            </a:p>
            <a:p xmlns:a="http://schemas.openxmlformats.org/drawingml/2006/main">
              <a:pPr marL="0" marR="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latin typeface="+mj-lt"/>
                  <a:ea typeface="+mn-ea"/>
                  <a:cs typeface="+mn-cs"/>
                </a:rPr>
                <a:t>Note that the reconstructed independent signals </a:t>
              </a:r>
              <a:r>
                <a:rPr lang="en-US" sz="1100" b="0" i="0" baseline="0">
                  <a:solidFill>
                    <a:schemeClr val="dk1"/>
                  </a:solidFill>
                  <a:latin typeface="Cambria Math" panose="02040503050406030204" pitchFamily="18" charset="0"/>
                  <a:ea typeface="+mn-ea"/>
                  <a:cs typeface="+mn-cs"/>
                </a:rPr>
                <a:t>𝑦</a:t>
              </a:r>
              <a:r>
                <a:rPr lang="en-US" sz="1100" b="0" i="0" baseline="0">
                  <a:solidFill>
                    <a:schemeClr val="dk1"/>
                  </a:solidFill>
                  <a:latin typeface="+mj-lt"/>
                  <a:ea typeface="+mn-ea"/>
                  <a:cs typeface="+mn-cs"/>
                </a:rPr>
                <a:t> are centered and normalized (e.g. mean = 0 and variance = 1), which are not exactly the same as the original ones </a:t>
              </a:r>
              <a:r>
                <a:rPr lang="en-US" sz="1100" b="0" i="0" baseline="0">
                  <a:solidFill>
                    <a:schemeClr val="dk1"/>
                  </a:solidFill>
                  <a:effectLst/>
                  <a:latin typeface="Cambria Math" panose="02040503050406030204" pitchFamily="18" charset="0"/>
                  <a:ea typeface="+mn-ea"/>
                  <a:cs typeface="+mn-cs"/>
                </a:rPr>
                <a:t>𝑠</a:t>
              </a:r>
              <a:r>
                <a:rPr lang="en-US" sz="1100" b="0" i="0" baseline="0">
                  <a:solidFill>
                    <a:schemeClr val="dk1"/>
                  </a:solidFill>
                  <a:latin typeface="+mj-lt"/>
                  <a:ea typeface="+mn-ea"/>
                  <a:cs typeface="+mn-cs"/>
                </a:rPr>
                <a:t>.</a:t>
              </a:r>
              <a:endParaRPr lang="en-US" sz="1100" baseline="0">
                <a:solidFill>
                  <a:schemeClr val="dk1"/>
                </a:solidFill>
                <a:latin typeface="+mj-lt"/>
                <a:ea typeface="+mn-ea"/>
                <a:cs typeface="+mn-cs"/>
              </a:endParaRPr>
            </a:p>
          </xdr:txBody>
        </xdr:sp>
      </mc:Fallback>
    </mc:AlternateContent>
    <xdr:clientData/>
  </xdr:twoCellAnchor>
  <xdr:twoCellAnchor>
    <xdr:from>
      <xdr:col>2</xdr:col>
      <xdr:colOff>85725</xdr:colOff>
      <xdr:row>30</xdr:row>
      <xdr:rowOff>57150</xdr:rowOff>
    </xdr:from>
    <xdr:to>
      <xdr:col>59</xdr:col>
      <xdr:colOff>9525</xdr:colOff>
      <xdr:row>79</xdr:row>
      <xdr:rowOff>104775</xdr:rowOff>
    </xdr:to>
    <xdr:grpSp>
      <xdr:nvGrpSpPr>
        <xdr:cNvPr id="10971480" name="Group 3"/>
        <xdr:cNvGrpSpPr>
          <a:grpSpLocks/>
        </xdr:cNvGrpSpPr>
      </xdr:nvGrpSpPr>
      <xdr:grpSpPr bwMode="auto">
        <a:xfrm>
          <a:off x="552450" y="4076700"/>
          <a:ext cx="10467975" cy="6581775"/>
          <a:chOff x="6858000" y="4946650"/>
          <a:chExt cx="14522450" cy="5816600"/>
        </a:xfrm>
      </xdr:grpSpPr>
      <xdr:grpSp>
        <xdr:nvGrpSpPr>
          <xdr:cNvPr id="10971481" name="Group 63"/>
          <xdr:cNvGrpSpPr>
            <a:grpSpLocks/>
          </xdr:cNvGrpSpPr>
        </xdr:nvGrpSpPr>
        <xdr:grpSpPr bwMode="auto">
          <a:xfrm>
            <a:off x="10490200" y="4946650"/>
            <a:ext cx="3632200" cy="5816600"/>
            <a:chOff x="6432550" y="4921250"/>
            <a:chExt cx="3708400" cy="4521200"/>
          </a:xfrm>
        </xdr:grpSpPr>
        <xdr:grpSp>
          <xdr:nvGrpSpPr>
            <xdr:cNvPr id="10971503" name="Group 248"/>
            <xdr:cNvGrpSpPr>
              <a:grpSpLocks/>
            </xdr:cNvGrpSpPr>
          </xdr:nvGrpSpPr>
          <xdr:grpSpPr bwMode="auto">
            <a:xfrm>
              <a:off x="6432550" y="5111212"/>
              <a:ext cx="3708400" cy="4331238"/>
              <a:chOff x="759" y="68"/>
              <a:chExt cx="342" cy="605"/>
            </a:xfrm>
          </xdr:grpSpPr>
          <xdr:graphicFrame macro="">
            <xdr:nvGraphicFramePr>
              <xdr:cNvPr id="10971505" name="Chart 8"/>
              <xdr:cNvGraphicFramePr>
                <a:graphicFrameLocks/>
              </xdr:cNvGraphicFramePr>
            </xdr:nvGraphicFramePr>
            <xdr:xfrm>
              <a:off x="759" y="68"/>
              <a:ext cx="342" cy="152"/>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0971506" name="Chart 9"/>
              <xdr:cNvGraphicFramePr>
                <a:graphicFrameLocks/>
              </xdr:cNvGraphicFramePr>
            </xdr:nvGraphicFramePr>
            <xdr:xfrm>
              <a:off x="759" y="218"/>
              <a:ext cx="342" cy="15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0971507" name="Chart 10"/>
              <xdr:cNvGraphicFramePr>
                <a:graphicFrameLocks/>
              </xdr:cNvGraphicFramePr>
            </xdr:nvGraphicFramePr>
            <xdr:xfrm>
              <a:off x="759" y="369"/>
              <a:ext cx="342" cy="15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0971508" name="Chart 11"/>
              <xdr:cNvGraphicFramePr>
                <a:graphicFrameLocks/>
              </xdr:cNvGraphicFramePr>
            </xdr:nvGraphicFramePr>
            <xdr:xfrm>
              <a:off x="759" y="521"/>
              <a:ext cx="342" cy="152"/>
            </xdr:xfrm>
            <a:graphic>
              <a:graphicData uri="http://schemas.openxmlformats.org/drawingml/2006/chart">
                <c:chart xmlns:c="http://schemas.openxmlformats.org/drawingml/2006/chart" xmlns:r="http://schemas.openxmlformats.org/officeDocument/2006/relationships" r:id="rId4"/>
              </a:graphicData>
            </a:graphic>
          </xdr:graphicFrame>
        </xdr:grpSp>
        <xdr:sp macro="" textlink="">
          <xdr:nvSpPr>
            <xdr:cNvPr id="66" name="TextBox 65"/>
            <xdr:cNvSpPr txBox="1"/>
          </xdr:nvSpPr>
          <xdr:spPr bwMode="auto">
            <a:xfrm>
              <a:off x="6434302" y="4921250"/>
              <a:ext cx="3710152" cy="196289"/>
            </a:xfrm>
            <a:prstGeom prst="rect">
              <a:avLst/>
            </a:prstGeom>
            <a:solidFill>
              <a:schemeClr val="lt1"/>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b="1" baseline="0">
                  <a:solidFill>
                    <a:srgbClr val="C00000"/>
                  </a:solidFill>
                  <a:latin typeface="Cambria Math" panose="02040503050406030204" pitchFamily="18" charset="0"/>
                  <a:ea typeface="Cambria Math" panose="02040503050406030204" pitchFamily="18" charset="0"/>
                  <a:cs typeface="+mn-cs"/>
                </a:rPr>
                <a:t>Linearly Mixed Signals (centered)</a:t>
              </a:r>
            </a:p>
          </xdr:txBody>
        </xdr:sp>
      </xdr:grpSp>
      <xdr:grpSp>
        <xdr:nvGrpSpPr>
          <xdr:cNvPr id="10971482" name="Group 70"/>
          <xdr:cNvGrpSpPr>
            <a:grpSpLocks/>
          </xdr:cNvGrpSpPr>
        </xdr:nvGrpSpPr>
        <xdr:grpSpPr bwMode="auto">
          <a:xfrm>
            <a:off x="14116050" y="4946650"/>
            <a:ext cx="3632200" cy="5816600"/>
            <a:chOff x="6432550" y="4921250"/>
            <a:chExt cx="3708400" cy="4521200"/>
          </a:xfrm>
        </xdr:grpSpPr>
        <xdr:grpSp>
          <xdr:nvGrpSpPr>
            <xdr:cNvPr id="10971497" name="Group 248"/>
            <xdr:cNvGrpSpPr>
              <a:grpSpLocks/>
            </xdr:cNvGrpSpPr>
          </xdr:nvGrpSpPr>
          <xdr:grpSpPr bwMode="auto">
            <a:xfrm>
              <a:off x="6432550" y="5111212"/>
              <a:ext cx="3708400" cy="4331238"/>
              <a:chOff x="759" y="68"/>
              <a:chExt cx="342" cy="605"/>
            </a:xfrm>
          </xdr:grpSpPr>
          <xdr:graphicFrame macro="">
            <xdr:nvGraphicFramePr>
              <xdr:cNvPr id="10971499" name="Chart 8"/>
              <xdr:cNvGraphicFramePr>
                <a:graphicFrameLocks/>
              </xdr:cNvGraphicFramePr>
            </xdr:nvGraphicFramePr>
            <xdr:xfrm>
              <a:off x="759" y="68"/>
              <a:ext cx="342" cy="15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0971500" name="Chart 9"/>
              <xdr:cNvGraphicFramePr>
                <a:graphicFrameLocks/>
              </xdr:cNvGraphicFramePr>
            </xdr:nvGraphicFramePr>
            <xdr:xfrm>
              <a:off x="759" y="218"/>
              <a:ext cx="342" cy="152"/>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971501" name="Chart 10"/>
              <xdr:cNvGraphicFramePr>
                <a:graphicFrameLocks/>
              </xdr:cNvGraphicFramePr>
            </xdr:nvGraphicFramePr>
            <xdr:xfrm>
              <a:off x="759" y="369"/>
              <a:ext cx="342" cy="152"/>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0971502" name="Chart 11"/>
              <xdr:cNvGraphicFramePr>
                <a:graphicFrameLocks/>
              </xdr:cNvGraphicFramePr>
            </xdr:nvGraphicFramePr>
            <xdr:xfrm>
              <a:off x="759" y="521"/>
              <a:ext cx="342" cy="152"/>
            </xdr:xfrm>
            <a:graphic>
              <a:graphicData uri="http://schemas.openxmlformats.org/drawingml/2006/chart">
                <c:chart xmlns:c="http://schemas.openxmlformats.org/drawingml/2006/chart" xmlns:r="http://schemas.openxmlformats.org/officeDocument/2006/relationships" r:id="rId8"/>
              </a:graphicData>
            </a:graphic>
          </xdr:graphicFrame>
        </xdr:grpSp>
        <xdr:sp macro="" textlink="">
          <xdr:nvSpPr>
            <xdr:cNvPr id="73" name="TextBox 72"/>
            <xdr:cNvSpPr txBox="1"/>
          </xdr:nvSpPr>
          <xdr:spPr bwMode="auto">
            <a:xfrm>
              <a:off x="6429046" y="4921250"/>
              <a:ext cx="3710152" cy="196289"/>
            </a:xfrm>
            <a:prstGeom prst="rect">
              <a:avLst/>
            </a:prstGeom>
            <a:solidFill>
              <a:schemeClr val="lt1"/>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r>
                <a:rPr lang="en-US" sz="1100" b="1" baseline="0">
                  <a:solidFill>
                    <a:srgbClr val="C00000"/>
                  </a:solidFill>
                  <a:latin typeface="Cambria Math" panose="02040503050406030204" pitchFamily="18" charset="0"/>
                  <a:ea typeface="Cambria Math" panose="02040503050406030204" pitchFamily="18" charset="0"/>
                  <a:cs typeface="+mn-cs"/>
                </a:rPr>
                <a:t>Whitened Signals by PCA</a:t>
              </a:r>
            </a:p>
          </xdr:txBody>
        </xdr:sp>
      </xdr:grpSp>
      <xdr:grpSp>
        <xdr:nvGrpSpPr>
          <xdr:cNvPr id="10971483" name="Group 77"/>
          <xdr:cNvGrpSpPr>
            <a:grpSpLocks/>
          </xdr:cNvGrpSpPr>
        </xdr:nvGrpSpPr>
        <xdr:grpSpPr bwMode="auto">
          <a:xfrm>
            <a:off x="17748250" y="4946650"/>
            <a:ext cx="3632200" cy="5816600"/>
            <a:chOff x="6432550" y="4921250"/>
            <a:chExt cx="3708400" cy="4521200"/>
          </a:xfrm>
        </xdr:grpSpPr>
        <xdr:grpSp>
          <xdr:nvGrpSpPr>
            <xdr:cNvPr id="10971491" name="Group 248"/>
            <xdr:cNvGrpSpPr>
              <a:grpSpLocks/>
            </xdr:cNvGrpSpPr>
          </xdr:nvGrpSpPr>
          <xdr:grpSpPr bwMode="auto">
            <a:xfrm>
              <a:off x="6432550" y="5111212"/>
              <a:ext cx="3708400" cy="4331238"/>
              <a:chOff x="759" y="68"/>
              <a:chExt cx="342" cy="605"/>
            </a:xfrm>
          </xdr:grpSpPr>
          <xdr:graphicFrame macro="">
            <xdr:nvGraphicFramePr>
              <xdr:cNvPr id="10971493" name="Chart 8"/>
              <xdr:cNvGraphicFramePr>
                <a:graphicFrameLocks/>
              </xdr:cNvGraphicFramePr>
            </xdr:nvGraphicFramePr>
            <xdr:xfrm>
              <a:off x="759" y="68"/>
              <a:ext cx="342" cy="15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0971494" name="Chart 9"/>
              <xdr:cNvGraphicFramePr>
                <a:graphicFrameLocks/>
              </xdr:cNvGraphicFramePr>
            </xdr:nvGraphicFramePr>
            <xdr:xfrm>
              <a:off x="759" y="218"/>
              <a:ext cx="342" cy="152"/>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10971495" name="Chart 10"/>
              <xdr:cNvGraphicFramePr>
                <a:graphicFrameLocks/>
              </xdr:cNvGraphicFramePr>
            </xdr:nvGraphicFramePr>
            <xdr:xfrm>
              <a:off x="759" y="369"/>
              <a:ext cx="342" cy="15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0971496" name="Chart 11"/>
              <xdr:cNvGraphicFramePr>
                <a:graphicFrameLocks/>
              </xdr:cNvGraphicFramePr>
            </xdr:nvGraphicFramePr>
            <xdr:xfrm>
              <a:off x="759" y="521"/>
              <a:ext cx="342" cy="152"/>
            </xdr:xfrm>
            <a:graphic>
              <a:graphicData uri="http://schemas.openxmlformats.org/drawingml/2006/chart">
                <c:chart xmlns:c="http://schemas.openxmlformats.org/drawingml/2006/chart" xmlns:r="http://schemas.openxmlformats.org/officeDocument/2006/relationships" r:id="rId12"/>
              </a:graphicData>
            </a:graphic>
          </xdr:graphicFrame>
        </xdr:grpSp>
        <xdr:sp macro="" textlink="">
          <xdr:nvSpPr>
            <xdr:cNvPr id="80" name="TextBox 79"/>
            <xdr:cNvSpPr txBox="1"/>
          </xdr:nvSpPr>
          <xdr:spPr bwMode="auto">
            <a:xfrm>
              <a:off x="6430798" y="4921250"/>
              <a:ext cx="3710152" cy="196289"/>
            </a:xfrm>
            <a:prstGeom prst="rect">
              <a:avLst/>
            </a:prstGeom>
            <a:solidFill>
              <a:schemeClr val="lt1"/>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indent="0" algn="ctr"/>
              <a:r>
                <a:rPr lang="en-US" sz="1100" b="1" baseline="0">
                  <a:solidFill>
                    <a:srgbClr val="C00000"/>
                  </a:solidFill>
                  <a:latin typeface="Cambria Math" panose="02040503050406030204" pitchFamily="18" charset="0"/>
                  <a:ea typeface="Cambria Math" panose="02040503050406030204" pitchFamily="18" charset="0"/>
                  <a:cs typeface="+mn-cs"/>
                </a:rPr>
                <a:t>Decomposed Signals by ICA</a:t>
              </a:r>
            </a:p>
          </xdr:txBody>
        </xdr:sp>
      </xdr:grpSp>
      <xdr:grpSp>
        <xdr:nvGrpSpPr>
          <xdr:cNvPr id="10971484" name="Group 105"/>
          <xdr:cNvGrpSpPr>
            <a:grpSpLocks/>
          </xdr:cNvGrpSpPr>
        </xdr:nvGrpSpPr>
        <xdr:grpSpPr bwMode="auto">
          <a:xfrm>
            <a:off x="6858000" y="4946650"/>
            <a:ext cx="3632200" cy="5816600"/>
            <a:chOff x="6432550" y="4921250"/>
            <a:chExt cx="3708400" cy="4521200"/>
          </a:xfrm>
        </xdr:grpSpPr>
        <xdr:grpSp>
          <xdr:nvGrpSpPr>
            <xdr:cNvPr id="10971485" name="Group 248"/>
            <xdr:cNvGrpSpPr>
              <a:grpSpLocks/>
            </xdr:cNvGrpSpPr>
          </xdr:nvGrpSpPr>
          <xdr:grpSpPr bwMode="auto">
            <a:xfrm>
              <a:off x="6432550" y="5111212"/>
              <a:ext cx="3708400" cy="4331238"/>
              <a:chOff x="759" y="68"/>
              <a:chExt cx="342" cy="605"/>
            </a:xfrm>
          </xdr:grpSpPr>
          <xdr:graphicFrame macro="">
            <xdr:nvGraphicFramePr>
              <xdr:cNvPr id="10971487" name="Chart 8"/>
              <xdr:cNvGraphicFramePr>
                <a:graphicFrameLocks/>
              </xdr:cNvGraphicFramePr>
            </xdr:nvGraphicFramePr>
            <xdr:xfrm>
              <a:off x="759" y="68"/>
              <a:ext cx="342" cy="15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0971488" name="Chart 9"/>
              <xdr:cNvGraphicFramePr>
                <a:graphicFrameLocks/>
              </xdr:cNvGraphicFramePr>
            </xdr:nvGraphicFramePr>
            <xdr:xfrm>
              <a:off x="759" y="218"/>
              <a:ext cx="342" cy="152"/>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0971489" name="Chart 10"/>
              <xdr:cNvGraphicFramePr>
                <a:graphicFrameLocks/>
              </xdr:cNvGraphicFramePr>
            </xdr:nvGraphicFramePr>
            <xdr:xfrm>
              <a:off x="759" y="369"/>
              <a:ext cx="342" cy="152"/>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10971490" name="Chart 11"/>
              <xdr:cNvGraphicFramePr>
                <a:graphicFrameLocks/>
              </xdr:cNvGraphicFramePr>
            </xdr:nvGraphicFramePr>
            <xdr:xfrm>
              <a:off x="759" y="521"/>
              <a:ext cx="342" cy="152"/>
            </xdr:xfrm>
            <a:graphic>
              <a:graphicData uri="http://schemas.openxmlformats.org/drawingml/2006/chart">
                <c:chart xmlns:c="http://schemas.openxmlformats.org/drawingml/2006/chart" xmlns:r="http://schemas.openxmlformats.org/officeDocument/2006/relationships" r:id="rId16"/>
              </a:graphicData>
            </a:graphic>
          </xdr:graphicFrame>
        </xdr:grpSp>
        <xdr:sp macro="" textlink="">
          <xdr:nvSpPr>
            <xdr:cNvPr id="108" name="TextBox 107"/>
            <xdr:cNvSpPr txBox="1"/>
          </xdr:nvSpPr>
          <xdr:spPr bwMode="auto">
            <a:xfrm>
              <a:off x="6432550" y="4921250"/>
              <a:ext cx="3710152" cy="196289"/>
            </a:xfrm>
            <a:prstGeom prst="rect">
              <a:avLst/>
            </a:prstGeom>
            <a:solidFill>
              <a:schemeClr val="lt1"/>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lang="en-US" sz="1100" b="1" baseline="0">
                  <a:solidFill>
                    <a:srgbClr val="C00000"/>
                  </a:solidFill>
                  <a:latin typeface="Cambria Math" panose="02040503050406030204" pitchFamily="18" charset="0"/>
                  <a:ea typeface="Cambria Math" panose="02040503050406030204" pitchFamily="18" charset="0"/>
                </a:rPr>
                <a:t>Source Signals (non-centered)</a:t>
              </a:r>
              <a:endParaRPr lang="en-US" sz="1100" b="1">
                <a:solidFill>
                  <a:srgbClr val="C00000"/>
                </a:solidFill>
                <a:latin typeface="Cambria Math" panose="02040503050406030204" pitchFamily="18" charset="0"/>
                <a:ea typeface="Cambria Math" panose="02040503050406030204" pitchFamily="18" charset="0"/>
              </a:endParaRPr>
            </a:p>
          </xdr:txBody>
        </xdr:sp>
      </xdr:grpSp>
    </xdr:grpSp>
    <xdr:clientData/>
  </xdr:twoCellAnchor>
  <mc:AlternateContent xmlns:mc="http://schemas.openxmlformats.org/markup-compatibility/2006">
    <mc:Choice xmlns:a14="http://schemas.microsoft.com/office/drawing/2010/main" Requires="a14">
      <xdr:twoCellAnchor editAs="oneCell">
        <xdr:from>
          <xdr:col>52</xdr:col>
          <xdr:colOff>28575</xdr:colOff>
          <xdr:row>15</xdr:row>
          <xdr:rowOff>28575</xdr:rowOff>
        </xdr:from>
        <xdr:to>
          <xdr:col>57</xdr:col>
          <xdr:colOff>104775</xdr:colOff>
          <xdr:row>19</xdr:row>
          <xdr:rowOff>9525</xdr:rowOff>
        </xdr:to>
        <xdr:sp macro="" textlink="">
          <xdr:nvSpPr>
            <xdr:cNvPr id="10971448" name="Object 18744" hidden="1">
              <a:extLst>
                <a:ext uri="{63B3BB69-23CF-44E3-9099-C40C66FF867C}">
                  <a14:compatExt spid="_x0000_s1097144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114300</xdr:colOff>
          <xdr:row>1</xdr:row>
          <xdr:rowOff>95250</xdr:rowOff>
        </xdr:from>
        <xdr:to>
          <xdr:col>12</xdr:col>
          <xdr:colOff>57150</xdr:colOff>
          <xdr:row>4</xdr:row>
          <xdr:rowOff>104775</xdr:rowOff>
        </xdr:to>
        <xdr:sp macro="" textlink="">
          <xdr:nvSpPr>
            <xdr:cNvPr id="78850" name="Button 2" hidden="1">
              <a:extLst>
                <a:ext uri="{63B3BB69-23CF-44E3-9099-C40C66FF867C}">
                  <a14:compatExt spid="_x0000_s788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mbria"/>
                </a:rPr>
                <a:t>Calculate ICA Matrix</a:t>
              </a:r>
            </a:p>
          </xdr:txBody>
        </xdr:sp>
        <xdr:clientData fPrintsWithSheet="0"/>
      </xdr:twoCellAnchor>
    </mc:Choice>
    <mc:Fallback/>
  </mc:AlternateContent>
  <xdr:twoCellAnchor>
    <xdr:from>
      <xdr:col>12</xdr:col>
      <xdr:colOff>168275</xdr:colOff>
      <xdr:row>0</xdr:row>
      <xdr:rowOff>66675</xdr:rowOff>
    </xdr:from>
    <xdr:to>
      <xdr:col>36</xdr:col>
      <xdr:colOff>69860</xdr:colOff>
      <xdr:row>5</xdr:row>
      <xdr:rowOff>69850</xdr:rowOff>
    </xdr:to>
    <xdr:sp macro="" textlink="">
      <xdr:nvSpPr>
        <xdr:cNvPr id="3" name="TextBox 2"/>
        <xdr:cNvSpPr txBox="1"/>
      </xdr:nvSpPr>
      <xdr:spPr>
        <a:xfrm>
          <a:off x="3346450" y="66675"/>
          <a:ext cx="6680200" cy="676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aseline="0">
              <a:solidFill>
                <a:schemeClr val="dk1"/>
              </a:solidFill>
              <a:latin typeface="Cambria Math" panose="02040503050406030204" pitchFamily="18" charset="0"/>
              <a:ea typeface="Cambria Math" panose="02040503050406030204" pitchFamily="18" charset="0"/>
              <a:cs typeface="+mn-cs"/>
            </a:rPr>
            <a:t>This worksheet shows the fixed-point iteration of FastICA Algorithm. It maximizes the non-gaussianity of the whitened signals. For comparison, two non-quadratic functions G(y) = ln(cosh(a*y))/a and G(y) = -exp(-y^2/2) are used. The resulted ICA transformation matrices B are shown in "blue".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
  <sheetViews>
    <sheetView workbookViewId="0"/>
  </sheetViews>
  <sheetFormatPr defaultColWidth="2.7109375" defaultRowHeight="10.5" x14ac:dyDescent="0.15"/>
  <cols>
    <col min="1" max="16384" width="2.7109375" style="1"/>
  </cols>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704"/>
  <sheetViews>
    <sheetView tabSelected="1" zoomScaleNormal="100" workbookViewId="0"/>
  </sheetViews>
  <sheetFormatPr defaultColWidth="2.140625" defaultRowHeight="10.5" x14ac:dyDescent="0.15"/>
  <cols>
    <col min="1" max="1" width="2.140625" style="2" customWidth="1"/>
    <col min="2" max="2" width="4.85546875" style="34" bestFit="1" customWidth="1"/>
    <col min="3" max="6" width="4.5703125" style="32" bestFit="1" customWidth="1"/>
    <col min="7" max="7" width="2.140625" style="32" customWidth="1"/>
    <col min="8" max="11" width="4" style="32" bestFit="1" customWidth="1"/>
    <col min="12" max="12" width="3.5703125" style="32" bestFit="1" customWidth="1"/>
    <col min="13" max="16" width="4" style="32" bestFit="1" customWidth="1"/>
    <col min="17" max="17" width="2.140625" style="32" customWidth="1"/>
    <col min="18" max="18" width="4.42578125" style="32" bestFit="1" customWidth="1"/>
    <col min="19" max="20" width="4.85546875" style="32" bestFit="1" customWidth="1"/>
    <col min="21" max="21" width="4.42578125" style="32" bestFit="1" customWidth="1"/>
    <col min="22" max="16384" width="2.140625" style="3"/>
  </cols>
  <sheetData>
    <row r="1" spans="2:26" x14ac:dyDescent="0.15">
      <c r="B1" s="6"/>
      <c r="C1" s="3"/>
      <c r="D1" s="3"/>
      <c r="E1" s="3"/>
      <c r="F1" s="3"/>
      <c r="M1" s="3"/>
      <c r="N1" s="3"/>
      <c r="O1" s="3"/>
      <c r="P1" s="3"/>
      <c r="Q1" s="3"/>
      <c r="R1" s="3"/>
      <c r="V1" s="32"/>
      <c r="W1" s="32"/>
      <c r="X1" s="32"/>
      <c r="Y1" s="32"/>
      <c r="Z1" s="32"/>
    </row>
    <row r="2" spans="2:26" ht="11.25" thickBot="1" x14ac:dyDescent="0.2">
      <c r="B2" s="81" t="s">
        <v>4</v>
      </c>
      <c r="C2" s="81"/>
      <c r="D2" s="81"/>
      <c r="E2" s="81"/>
      <c r="F2" s="81"/>
      <c r="H2" s="79" t="s">
        <v>39</v>
      </c>
      <c r="I2" s="79"/>
      <c r="J2" s="79"/>
      <c r="K2" s="79"/>
      <c r="M2" s="80" t="s">
        <v>27</v>
      </c>
      <c r="N2" s="80"/>
      <c r="O2" s="80"/>
      <c r="P2" s="80"/>
      <c r="Q2" s="3"/>
      <c r="R2" s="80" t="s">
        <v>29</v>
      </c>
      <c r="S2" s="80"/>
      <c r="T2" s="80"/>
      <c r="U2" s="80"/>
      <c r="V2" s="32"/>
    </row>
    <row r="3" spans="2:26" x14ac:dyDescent="0.15">
      <c r="B3" s="74" t="s">
        <v>8</v>
      </c>
      <c r="C3" s="75"/>
      <c r="D3" s="75"/>
      <c r="E3" s="50">
        <v>4</v>
      </c>
      <c r="F3" s="52"/>
      <c r="G3" s="13"/>
      <c r="H3" s="92" t="s">
        <v>25</v>
      </c>
      <c r="I3" s="92"/>
      <c r="J3" s="92"/>
      <c r="K3" s="92"/>
      <c r="M3" s="86" t="s">
        <v>28</v>
      </c>
      <c r="N3" s="86"/>
      <c r="O3" s="86"/>
      <c r="P3" s="86"/>
      <c r="Q3" s="3"/>
      <c r="R3" s="93" t="s">
        <v>32</v>
      </c>
      <c r="S3" s="93"/>
      <c r="T3" s="93"/>
      <c r="U3" s="93"/>
      <c r="V3" s="32"/>
    </row>
    <row r="4" spans="2:26" x14ac:dyDescent="0.15">
      <c r="B4" s="76"/>
      <c r="C4" s="77"/>
      <c r="D4" s="77"/>
      <c r="E4" s="49"/>
      <c r="F4" s="56"/>
      <c r="G4" s="8"/>
      <c r="H4" s="64">
        <f ca="1">RAND()*2-1</f>
        <v>-0.62820941821581133</v>
      </c>
      <c r="I4" s="65">
        <f t="shared" ref="I4:K7" ca="1" si="0">RAND()*2-1</f>
        <v>0.75813301094201213</v>
      </c>
      <c r="J4" s="65">
        <f t="shared" ca="1" si="0"/>
        <v>-0.65661143163848701</v>
      </c>
      <c r="K4" s="66">
        <f t="shared" ca="1" si="0"/>
        <v>7.6855437346536659E-2</v>
      </c>
      <c r="L4" s="33"/>
      <c r="M4" s="64">
        <f t="array" aca="1" ref="M4:P7" ca="1">Covariance(Mat(H20,E5,E3))</f>
        <v>0.84293719652673538</v>
      </c>
      <c r="N4" s="65">
        <f ca="1"/>
        <v>0.57337189305075431</v>
      </c>
      <c r="O4" s="65">
        <f ca="1"/>
        <v>-0.1481974590614544</v>
      </c>
      <c r="P4" s="66">
        <f ca="1"/>
        <v>-0.57936782840735912</v>
      </c>
      <c r="Q4" s="3"/>
      <c r="R4" s="64">
        <f t="array" aca="1" ref="R4:U7" ca="1">MMULT(MDiag(1/SQRT(L11:L14)), TRANSPOSE(M11:P14))</f>
        <v>-1.9561481994334697E-2</v>
      </c>
      <c r="S4" s="65">
        <f ca="1"/>
        <v>0.22316955629907803</v>
      </c>
      <c r="T4" s="65">
        <f ca="1"/>
        <v>-0.44539828343737181</v>
      </c>
      <c r="U4" s="66">
        <f ca="1"/>
        <v>0.39051275644377154</v>
      </c>
      <c r="V4" s="32"/>
    </row>
    <row r="5" spans="2:26" x14ac:dyDescent="0.15">
      <c r="B5" s="82" t="s">
        <v>7</v>
      </c>
      <c r="C5" s="83"/>
      <c r="D5" s="83"/>
      <c r="E5" s="58">
        <v>285</v>
      </c>
      <c r="F5" s="53"/>
      <c r="G5" s="9"/>
      <c r="H5" s="67">
        <f ca="1">RAND()*2-1</f>
        <v>-0.67514795724806675</v>
      </c>
      <c r="I5" s="68">
        <f t="shared" ca="1" si="0"/>
        <v>0.27204849211363613</v>
      </c>
      <c r="J5" s="68">
        <f t="shared" ca="1" si="0"/>
        <v>-0.19979761133045559</v>
      </c>
      <c r="K5" s="69">
        <f t="shared" ca="1" si="0"/>
        <v>0.43729540308719939</v>
      </c>
      <c r="L5" s="33"/>
      <c r="M5" s="67">
        <f ca="1"/>
        <v>0.57337189305075431</v>
      </c>
      <c r="N5" s="68">
        <f ca="1"/>
        <v>0.92081495958974391</v>
      </c>
      <c r="O5" s="68">
        <f ca="1"/>
        <v>-0.61975211790236273</v>
      </c>
      <c r="P5" s="69">
        <f ca="1"/>
        <v>0.22053311272388545</v>
      </c>
      <c r="Q5" s="3"/>
      <c r="R5" s="67">
        <f ca="1"/>
        <v>-0.5139837169990602</v>
      </c>
      <c r="S5" s="68">
        <f ca="1"/>
        <v>-0.38137062519983467</v>
      </c>
      <c r="T5" s="68">
        <f ca="1"/>
        <v>0.16008265214777556</v>
      </c>
      <c r="U5" s="69">
        <f ca="1"/>
        <v>0.3747805060029713</v>
      </c>
      <c r="V5" s="32"/>
    </row>
    <row r="6" spans="2:26" x14ac:dyDescent="0.15">
      <c r="B6" s="76" t="s">
        <v>0</v>
      </c>
      <c r="C6" s="77"/>
      <c r="D6" s="77"/>
      <c r="E6" s="88" t="str">
        <f>getcelladdress(B20)</f>
        <v>'FastICA'!B20</v>
      </c>
      <c r="F6" s="89"/>
      <c r="G6" s="8"/>
      <c r="H6" s="67">
        <f ca="1">RAND()*2-1</f>
        <v>-0.74211962480499349</v>
      </c>
      <c r="I6" s="68">
        <f t="shared" ca="1" si="0"/>
        <v>0.45126568777667497</v>
      </c>
      <c r="J6" s="68">
        <f t="shared" ca="1" si="0"/>
        <v>0.38317982268042416</v>
      </c>
      <c r="K6" s="69">
        <f t="shared" ca="1" si="0"/>
        <v>-0.61738763046427469</v>
      </c>
      <c r="L6" s="33"/>
      <c r="M6" s="67">
        <f ca="1"/>
        <v>-0.1481974590614544</v>
      </c>
      <c r="N6" s="68">
        <f ca="1"/>
        <v>-0.61975211790236273</v>
      </c>
      <c r="O6" s="68">
        <f ca="1"/>
        <v>1.5341543270766556</v>
      </c>
      <c r="P6" s="69">
        <f ca="1"/>
        <v>-0.74725448522128191</v>
      </c>
      <c r="Q6" s="3"/>
      <c r="R6" s="67">
        <f ca="1"/>
        <v>-0.19036278391042236</v>
      </c>
      <c r="S6" s="68">
        <f ca="1"/>
        <v>-0.79968652399523821</v>
      </c>
      <c r="T6" s="68">
        <f ca="1"/>
        <v>-0.9710401385347941</v>
      </c>
      <c r="U6" s="69">
        <f ca="1"/>
        <v>-0.66004937874746317</v>
      </c>
      <c r="V6" s="32"/>
    </row>
    <row r="7" spans="2:26" x14ac:dyDescent="0.15">
      <c r="B7" s="76" t="s">
        <v>1</v>
      </c>
      <c r="C7" s="77"/>
      <c r="D7" s="77"/>
      <c r="E7" s="49">
        <f ca="1">CELL("col", V20) - CELL("col",INDIRECT(E6)) + 1</f>
        <v>21</v>
      </c>
      <c r="F7" s="54"/>
      <c r="G7" s="9"/>
      <c r="H7" s="70">
        <f ca="1">RAND()*2-1</f>
        <v>0.68891755673551414</v>
      </c>
      <c r="I7" s="71">
        <f t="shared" ca="1" si="0"/>
        <v>-1.2114383016978092E-2</v>
      </c>
      <c r="J7" s="71">
        <f t="shared" ca="1" si="0"/>
        <v>0.8055356408157861</v>
      </c>
      <c r="K7" s="72">
        <f t="shared" ca="1" si="0"/>
        <v>0.48439911233898814</v>
      </c>
      <c r="L7" s="33"/>
      <c r="M7" s="70">
        <f ca="1"/>
        <v>-0.57936782840735912</v>
      </c>
      <c r="N7" s="71">
        <f ca="1"/>
        <v>0.22053311272388545</v>
      </c>
      <c r="O7" s="71">
        <f ca="1"/>
        <v>-0.74725448522128191</v>
      </c>
      <c r="P7" s="72">
        <f ca="1"/>
        <v>1.4860175180511019</v>
      </c>
      <c r="Q7" s="3"/>
      <c r="R7" s="70">
        <f ca="1"/>
        <v>-2.7966202784756402</v>
      </c>
      <c r="S7" s="71">
        <f ca="1"/>
        <v>2.1606267857143573</v>
      </c>
      <c r="T7" s="71">
        <f ca="1"/>
        <v>-0.16706140551802567</v>
      </c>
      <c r="U7" s="72">
        <f ca="1"/>
        <v>-1.565380417099258</v>
      </c>
      <c r="V7" s="32"/>
    </row>
    <row r="8" spans="2:26" x14ac:dyDescent="0.15">
      <c r="B8" s="76"/>
      <c r="C8" s="77"/>
      <c r="D8" s="77"/>
      <c r="E8" s="49"/>
      <c r="F8" s="56"/>
      <c r="G8" s="9"/>
      <c r="H8" s="3"/>
      <c r="I8" s="3"/>
      <c r="J8" s="3"/>
      <c r="K8" s="3"/>
      <c r="L8" s="3"/>
      <c r="M8" s="3"/>
      <c r="N8" s="3"/>
      <c r="O8" s="3"/>
      <c r="P8" s="9"/>
      <c r="Q8" s="9"/>
      <c r="V8" s="32"/>
      <c r="W8" s="32"/>
      <c r="X8" s="32"/>
      <c r="Y8" s="32"/>
      <c r="Z8" s="32"/>
    </row>
    <row r="9" spans="2:26" x14ac:dyDescent="0.15">
      <c r="B9" s="76" t="str">
        <f>B5</f>
        <v>T, #rows</v>
      </c>
      <c r="C9" s="77"/>
      <c r="D9" s="77"/>
      <c r="E9" s="49">
        <f>E5</f>
        <v>285</v>
      </c>
      <c r="F9" s="54"/>
      <c r="L9" s="79" t="s">
        <v>43</v>
      </c>
      <c r="M9" s="79"/>
      <c r="N9" s="79"/>
      <c r="O9" s="79"/>
      <c r="P9" s="79"/>
      <c r="R9" s="80" t="s">
        <v>30</v>
      </c>
      <c r="S9" s="80"/>
      <c r="T9" s="80"/>
      <c r="U9" s="80"/>
      <c r="V9" s="32"/>
      <c r="W9" s="32"/>
      <c r="X9" s="32"/>
      <c r="Y9" s="32"/>
      <c r="Z9" s="32"/>
    </row>
    <row r="10" spans="2:26" x14ac:dyDescent="0.15">
      <c r="B10" s="76" t="str">
        <f>Demo!B4</f>
        <v>start</v>
      </c>
      <c r="C10" s="77"/>
      <c r="D10" s="77"/>
      <c r="E10" s="88" t="str">
        <f>Demo!E4</f>
        <v>'Demo'!B23</v>
      </c>
      <c r="F10" s="89"/>
      <c r="L10" s="48" t="s">
        <v>19</v>
      </c>
      <c r="M10" s="87" t="s">
        <v>26</v>
      </c>
      <c r="N10" s="87"/>
      <c r="O10" s="87"/>
      <c r="P10" s="87"/>
      <c r="R10" s="84" t="s">
        <v>36</v>
      </c>
      <c r="S10" s="84"/>
      <c r="T10" s="84"/>
      <c r="U10" s="84"/>
      <c r="V10" s="32"/>
      <c r="W10" s="32"/>
      <c r="X10" s="32"/>
      <c r="Y10" s="32"/>
      <c r="Z10" s="32"/>
    </row>
    <row r="11" spans="2:26" x14ac:dyDescent="0.15">
      <c r="B11" s="4" t="str">
        <f>Demo!B5</f>
        <v># col</v>
      </c>
      <c r="C11" s="5"/>
      <c r="D11" s="5"/>
      <c r="E11" s="49">
        <f ca="1">Demo!E5</f>
        <v>36</v>
      </c>
      <c r="F11" s="54"/>
      <c r="L11" s="10">
        <f t="array" aca="1" ref="L11:P14" ca="1">MEigen(M4:P7)</f>
        <v>2.4933480822305287</v>
      </c>
      <c r="M11" s="64">
        <f ca="1"/>
        <v>-3.0888243357412214E-2</v>
      </c>
      <c r="N11" s="65">
        <f ca="1"/>
        <v>-0.67740373671603482</v>
      </c>
      <c r="O11" s="65">
        <f ca="1"/>
        <v>-0.13281524586914142</v>
      </c>
      <c r="P11" s="66">
        <f ca="1"/>
        <v>-0.7228625072378303</v>
      </c>
      <c r="R11" s="15">
        <f t="array" aca="1" ref="R11:U14" ca="1">GetICAMatrix(Mat(M20,E5,E3),E13,E14)</f>
        <v>0.94685442893115301</v>
      </c>
      <c r="S11" s="16">
        <f ca="1"/>
        <v>-0.22878782413350876</v>
      </c>
      <c r="T11" s="16">
        <f ca="1"/>
        <v>-0.18980159027332322</v>
      </c>
      <c r="U11" s="17">
        <f ca="1"/>
        <v>0.12287464454363159</v>
      </c>
      <c r="V11" s="32"/>
    </row>
    <row r="12" spans="2:26" x14ac:dyDescent="0.15">
      <c r="B12" s="76"/>
      <c r="C12" s="77"/>
      <c r="D12" s="77"/>
      <c r="E12" s="55"/>
      <c r="F12" s="56"/>
      <c r="L12" s="11">
        <f ca="1"/>
        <v>1.7369865453820628</v>
      </c>
      <c r="M12" s="67">
        <f ca="1"/>
        <v>0.35239229660247812</v>
      </c>
      <c r="N12" s="68">
        <f ca="1"/>
        <v>-0.50262659699114698</v>
      </c>
      <c r="O12" s="68">
        <f ca="1"/>
        <v>-0.55793763949494124</v>
      </c>
      <c r="P12" s="69">
        <f ca="1"/>
        <v>0.55847270634038593</v>
      </c>
      <c r="Q12" s="9"/>
      <c r="R12" s="18">
        <f ca="1"/>
        <v>6.0623214318912773E-2</v>
      </c>
      <c r="S12" s="14">
        <f ca="1"/>
        <v>0.7926795816750225</v>
      </c>
      <c r="T12" s="14">
        <f ca="1"/>
        <v>-0.601328138882675</v>
      </c>
      <c r="U12" s="19">
        <f ca="1"/>
        <v>7.9927317414326696E-2</v>
      </c>
      <c r="V12" s="32"/>
    </row>
    <row r="13" spans="2:26" x14ac:dyDescent="0.15">
      <c r="B13" s="82" t="s">
        <v>17</v>
      </c>
      <c r="C13" s="83"/>
      <c r="D13" s="83"/>
      <c r="E13" s="59">
        <v>2</v>
      </c>
      <c r="F13" s="53"/>
      <c r="L13" s="11">
        <f ca="1"/>
        <v>0.48677892398508016</v>
      </c>
      <c r="M13" s="67">
        <f ca="1"/>
        <v>-0.70329899205855695</v>
      </c>
      <c r="N13" s="68">
        <f ca="1"/>
        <v>0.21098058783156862</v>
      </c>
      <c r="O13" s="68">
        <f ca="1"/>
        <v>-0.6774902746168695</v>
      </c>
      <c r="P13" s="69">
        <f ca="1"/>
        <v>-4.3181560036910038E-2</v>
      </c>
      <c r="Q13" s="8"/>
      <c r="R13" s="18">
        <f ca="1"/>
        <v>0.31413696649235345</v>
      </c>
      <c r="S13" s="14">
        <f ca="1"/>
        <v>0.51106046510166159</v>
      </c>
      <c r="T13" s="14">
        <f ca="1"/>
        <v>0.64187075081899503</v>
      </c>
      <c r="U13" s="19">
        <f ca="1"/>
        <v>-0.47763700289592664</v>
      </c>
      <c r="V13" s="32"/>
    </row>
    <row r="14" spans="2:26" ht="11.25" thickBot="1" x14ac:dyDescent="0.2">
      <c r="B14" s="90" t="s">
        <v>3</v>
      </c>
      <c r="C14" s="91"/>
      <c r="D14" s="91"/>
      <c r="E14" s="60">
        <v>1E-8</v>
      </c>
      <c r="F14" s="57"/>
      <c r="L14" s="12">
        <f ca="1"/>
        <v>6.6810449646565476E-2</v>
      </c>
      <c r="M14" s="70">
        <f ca="1"/>
        <v>0.61663288388387305</v>
      </c>
      <c r="N14" s="71">
        <f ca="1"/>
        <v>0.49394116353923961</v>
      </c>
      <c r="O14" s="71">
        <f ca="1"/>
        <v>-0.46051344030233393</v>
      </c>
      <c r="P14" s="72">
        <f ca="1"/>
        <v>-0.40461510695407998</v>
      </c>
      <c r="Q14" s="9"/>
      <c r="R14" s="20">
        <f ca="1"/>
        <v>3.3308896406051218E-2</v>
      </c>
      <c r="S14" s="21">
        <f ca="1"/>
        <v>0.24110664307236143</v>
      </c>
      <c r="T14" s="21">
        <f ca="1"/>
        <v>0.4363275890416814</v>
      </c>
      <c r="U14" s="22">
        <f ca="1"/>
        <v>0.86624265603125494</v>
      </c>
      <c r="V14" s="32"/>
    </row>
    <row r="15" spans="2:26" x14ac:dyDescent="0.15">
      <c r="B15" s="6"/>
      <c r="C15" s="3"/>
      <c r="D15" s="3"/>
      <c r="E15" s="3"/>
      <c r="F15" s="3"/>
      <c r="H15" s="3"/>
      <c r="I15" s="3"/>
      <c r="J15" s="3"/>
      <c r="K15" s="3"/>
      <c r="L15" s="3"/>
      <c r="M15" s="3"/>
      <c r="N15" s="3"/>
      <c r="O15" s="3"/>
      <c r="P15" s="3"/>
      <c r="Q15" s="9"/>
      <c r="V15" s="32"/>
    </row>
    <row r="16" spans="2:26" x14ac:dyDescent="0.15">
      <c r="B16" s="3"/>
      <c r="C16" s="78" t="s">
        <v>18</v>
      </c>
      <c r="D16" s="78"/>
      <c r="E16" s="78"/>
      <c r="F16" s="78"/>
      <c r="H16" s="36"/>
      <c r="I16" s="36"/>
      <c r="J16" s="36"/>
      <c r="K16" s="36"/>
      <c r="L16" s="36"/>
      <c r="M16" s="36"/>
      <c r="N16" s="36"/>
      <c r="O16" s="36"/>
      <c r="P16" s="36"/>
      <c r="Q16" s="36"/>
    </row>
    <row r="17" spans="2:21" x14ac:dyDescent="0.15">
      <c r="C17" s="35">
        <f>AVERAGE(Mat(C$20,$E$5,1))</f>
        <v>1.8712240007967618E-2</v>
      </c>
      <c r="D17" s="35">
        <f>AVERAGE(Mat(D$20,$E$5,1))</f>
        <v>0.8999999999999998</v>
      </c>
      <c r="E17" s="35">
        <f>AVERAGE(Mat(E$20,$E$5,1))</f>
        <v>-5.9649122807017542E-2</v>
      </c>
      <c r="F17" s="35">
        <f ca="1">AVERAGE(Mat(F$20,$E$5,1))</f>
        <v>2.7965059587412582</v>
      </c>
      <c r="H17" s="35"/>
      <c r="I17" s="35"/>
      <c r="J17" s="35"/>
      <c r="K17" s="35"/>
      <c r="L17" s="36"/>
      <c r="M17" s="36"/>
      <c r="N17" s="36"/>
      <c r="O17" s="36"/>
      <c r="P17" s="36"/>
      <c r="Q17" s="36"/>
      <c r="R17" s="36"/>
      <c r="S17" s="36"/>
      <c r="T17" s="36"/>
      <c r="U17" s="36"/>
    </row>
    <row r="18" spans="2:21" x14ac:dyDescent="0.15">
      <c r="C18" s="85" t="s">
        <v>22</v>
      </c>
      <c r="D18" s="85"/>
      <c r="E18" s="85"/>
      <c r="F18" s="85"/>
      <c r="H18" s="85" t="s">
        <v>20</v>
      </c>
      <c r="I18" s="85"/>
      <c r="J18" s="85"/>
      <c r="K18" s="85"/>
      <c r="L18" s="37"/>
      <c r="M18" s="85" t="s">
        <v>23</v>
      </c>
      <c r="N18" s="85"/>
      <c r="O18" s="85"/>
      <c r="P18" s="85"/>
      <c r="Q18" s="37"/>
      <c r="R18" s="85" t="s">
        <v>24</v>
      </c>
      <c r="S18" s="85"/>
      <c r="T18" s="85"/>
      <c r="U18" s="85"/>
    </row>
    <row r="19" spans="2:21" x14ac:dyDescent="0.15">
      <c r="C19" s="85" t="s">
        <v>21</v>
      </c>
      <c r="D19" s="85"/>
      <c r="E19" s="85"/>
      <c r="F19" s="85"/>
      <c r="H19" s="85" t="s">
        <v>34</v>
      </c>
      <c r="I19" s="85"/>
      <c r="J19" s="85"/>
      <c r="K19" s="85"/>
      <c r="L19" s="37"/>
      <c r="M19" s="85" t="s">
        <v>35</v>
      </c>
      <c r="N19" s="85"/>
      <c r="O19" s="85"/>
      <c r="P19" s="85"/>
      <c r="Q19" s="37"/>
      <c r="R19" s="85" t="s">
        <v>33</v>
      </c>
      <c r="S19" s="85"/>
      <c r="T19" s="85"/>
      <c r="U19" s="85"/>
    </row>
    <row r="20" spans="2:21" x14ac:dyDescent="0.15">
      <c r="B20" s="38">
        <f>B19+1</f>
        <v>1</v>
      </c>
      <c r="C20" s="73">
        <f>SIN(B20/23*PI())</f>
        <v>0.13616664909624659</v>
      </c>
      <c r="D20" s="73">
        <f>MOD($B20,19)/10</f>
        <v>0.1</v>
      </c>
      <c r="E20" s="73">
        <f>IF(MOD($B20,37)/37&lt;0.5, -1, 1)</f>
        <v>-1</v>
      </c>
      <c r="F20" s="73">
        <f ca="1">RAND()*6</f>
        <v>3.4518331719042523</v>
      </c>
      <c r="G20" s="73"/>
      <c r="H20" s="73">
        <f t="array" aca="1" ref="H20:K20" ca="1">TRANSPOSE(MMULT($H$4:$K$7, TRANSPOSE(C20:F20-C$17:F$17)))</f>
        <v>-1.2481779464919025E-2</v>
      </c>
      <c r="I20" s="73">
        <f ca="1"/>
        <v>0.17751353885313989</v>
      </c>
      <c r="J20" s="73">
        <f ca="1"/>
        <v>-1.2130921699192716</v>
      </c>
      <c r="K20" s="73">
        <f ca="1"/>
        <v>-0.34943831515310525</v>
      </c>
      <c r="L20" s="73"/>
      <c r="M20" s="73">
        <f t="array" aca="1" ref="M20:P20" ca="1" xml:space="preserve"> TRANSPOSE(MMULT($R$4:$U$7, TRANSPOSE(H20:K20)))</f>
        <v>0.44370883028304831</v>
      </c>
      <c r="N20" s="73">
        <f ca="1"/>
        <v>-0.38644069831999905</v>
      </c>
      <c r="O20" s="73">
        <f ca="1"/>
        <v>1.2690286130007877</v>
      </c>
      <c r="P20" s="73">
        <f ca="1"/>
        <v>1.1681120828905487</v>
      </c>
      <c r="Q20" s="73"/>
      <c r="R20" s="73">
        <f t="array" aca="1" ref="R20:U20" ca="1" xml:space="preserve"> TRANSPOSE(MMULT($R$11:$U$14, TRANSPOSE(M20:P20)))</f>
        <v>0.41120830575702999</v>
      </c>
      <c r="S20" s="73">
        <f ca="1"/>
        <v>-0.94916314439298</v>
      </c>
      <c r="T20" s="73">
        <f ca="1"/>
        <v>0.19850957725260132</v>
      </c>
      <c r="U20" s="73">
        <f ca="1"/>
        <v>1.487186740304727</v>
      </c>
    </row>
    <row r="21" spans="2:21" x14ac:dyDescent="0.15">
      <c r="B21" s="38">
        <f t="shared" ref="B21:B84" si="1">B20+1</f>
        <v>2</v>
      </c>
      <c r="C21" s="73">
        <f t="shared" ref="C21:C84" si="2">SIN(B21/23*PI())</f>
        <v>0.26979677115702427</v>
      </c>
      <c r="D21" s="73">
        <f t="shared" ref="D21:D84" si="3">MOD($B21,19)/10</f>
        <v>0.2</v>
      </c>
      <c r="E21" s="73">
        <f t="shared" ref="E21:E84" si="4">IF(MOD($B21,37)/37&lt;0.5, -1, 1)</f>
        <v>-1</v>
      </c>
      <c r="F21" s="73">
        <f t="shared" ref="F21:F84" ca="1" si="5">RAND()*6</f>
        <v>5.3271660296199226</v>
      </c>
      <c r="G21" s="73"/>
      <c r="H21" s="73">
        <f t="array" aca="1" ref="H21:K21" ca="1">TRANSPOSE(MMULT($H$4:$K$7, TRANSPOSE(C21:F21-C$17:F$17)))</f>
        <v>0.12351334734344169</v>
      </c>
      <c r="I21" s="73">
        <f ca="1"/>
        <v>0.93457272206580311</v>
      </c>
      <c r="J21" s="73">
        <f ca="1"/>
        <v>-2.4249424465448683</v>
      </c>
      <c r="K21" s="73">
        <f ca="1"/>
        <v>0.64981995535918491</v>
      </c>
      <c r="L21" s="73"/>
      <c r="M21" s="73">
        <f t="array" aca="1" ref="M21:P21" ca="1" xml:space="preserve"> TRANSPOSE(MMULT($R$4:$U$7, TRANSPOSE(H21:K21)))</f>
        <v>1.5399802606775173</v>
      </c>
      <c r="N21" s="73">
        <f ca="1"/>
        <v>-0.56455379914379922</v>
      </c>
      <c r="O21" s="73">
        <f ca="1"/>
        <v>1.1549256352193347</v>
      </c>
      <c r="P21" s="73">
        <f ca="1"/>
        <v>1.0617417853108027</v>
      </c>
      <c r="Q21" s="73"/>
      <c r="R21" s="73">
        <f t="array" aca="1" ref="R21:U21" ca="1" xml:space="preserve"> TRANSPOSE(MMULT($R$11:$U$14, TRANSPOSE(M21:P21)))</f>
        <v>1.4985545878566024</v>
      </c>
      <c r="S21" s="73">
        <f ca="1"/>
        <v>-0.96377882603614629</v>
      </c>
      <c r="T21" s="73">
        <f ca="1"/>
        <v>0.42942942081511593</v>
      </c>
      <c r="U21" s="73">
        <f ca="1"/>
        <v>1.3388293136896423</v>
      </c>
    </row>
    <row r="22" spans="2:21" x14ac:dyDescent="0.15">
      <c r="B22" s="38">
        <f t="shared" si="1"/>
        <v>3</v>
      </c>
      <c r="C22" s="73">
        <f t="shared" si="2"/>
        <v>0.39840108984624145</v>
      </c>
      <c r="D22" s="73">
        <f t="shared" si="3"/>
        <v>0.3</v>
      </c>
      <c r="E22" s="73">
        <f t="shared" si="4"/>
        <v>-1</v>
      </c>
      <c r="F22" s="73">
        <f t="shared" ca="1" si="5"/>
        <v>2.9769298843392025</v>
      </c>
      <c r="G22" s="73"/>
      <c r="H22" s="73">
        <f t="array" aca="1" ref="H22:K22" ca="1">TRANSPOSE(MMULT($H$4:$K$7, TRANSPOSE(C22:F22-C$17:F$17)))</f>
        <v>-6.2092222599339372E-2</v>
      </c>
      <c r="I22" s="73">
        <f ca="1"/>
        <v>-0.15279683427977581</v>
      </c>
      <c r="J22" s="73">
        <f ca="1"/>
        <v>-1.02424894173479</v>
      </c>
      <c r="K22" s="73">
        <f ca="1"/>
        <v>-0.40124601248648789</v>
      </c>
      <c r="L22" s="73"/>
      <c r="M22" s="73">
        <f t="array" aca="1" ref="M22:P22" ca="1" xml:space="preserve"> TRANSPOSE(MMULT($R$4:$U$7, TRANSPOSE(H22:K22)))</f>
        <v>0.26662204829729363</v>
      </c>
      <c r="N22" s="73">
        <f ca="1"/>
        <v>-0.22415705505764294</v>
      </c>
      <c r="O22" s="73">
        <f ca="1"/>
        <v>1.3934386331787363</v>
      </c>
      <c r="P22" s="73">
        <f ca="1"/>
        <v>0.64272655413177149</v>
      </c>
      <c r="Q22" s="73"/>
      <c r="R22" s="73">
        <f t="array" aca="1" ref="R22:U22" ca="1" xml:space="preserve"> TRANSPOSE(MMULT($R$11:$U$14, TRANSPOSE(M22:P22)))</f>
        <v>0.11823460052388608</v>
      </c>
      <c r="S22" s="73">
        <f ca="1"/>
        <v>-0.94806368569040445</v>
      </c>
      <c r="T22" s="73">
        <f ca="1"/>
        <v>0.55661554934001556</v>
      </c>
      <c r="U22" s="73">
        <f ca="1"/>
        <v>1.1195880077657048</v>
      </c>
    </row>
    <row r="23" spans="2:21" x14ac:dyDescent="0.15">
      <c r="B23" s="38">
        <f t="shared" si="1"/>
        <v>4</v>
      </c>
      <c r="C23" s="73">
        <f t="shared" si="2"/>
        <v>0.51958395003543356</v>
      </c>
      <c r="D23" s="73">
        <f t="shared" si="3"/>
        <v>0.4</v>
      </c>
      <c r="E23" s="73">
        <f t="shared" si="4"/>
        <v>-1</v>
      </c>
      <c r="F23" s="73">
        <f t="shared" ca="1" si="5"/>
        <v>5.5677986504432218</v>
      </c>
      <c r="G23" s="73"/>
      <c r="H23" s="73">
        <f t="array" aca="1" ref="H23:K23" ca="1">TRANSPOSE(MMULT($H$4:$K$7, TRANSPOSE(C23:F23-C$17:F$17)))</f>
        <v>0.13671521652408769</v>
      </c>
      <c r="I23" s="73">
        <f ca="1"/>
        <v>0.92556665584086883</v>
      </c>
      <c r="J23" s="73">
        <f ca="1"/>
        <v>-2.6686248800423815</v>
      </c>
      <c r="K23" s="73">
        <f ca="1"/>
        <v>0.93604207965917041</v>
      </c>
      <c r="L23" s="73"/>
      <c r="M23" s="73">
        <f t="array" aca="1" ref="M23:P23" ca="1" xml:space="preserve"> TRANSPOSE(MMULT($R$4:$U$7, TRANSPOSE(H23:K23)))</f>
        <v>1.7580212610470425</v>
      </c>
      <c r="N23" s="73">
        <f ca="1"/>
        <v>-0.49964355349152056</v>
      </c>
      <c r="O23" s="73">
        <f ca="1"/>
        <v>1.2073192090975104</v>
      </c>
      <c r="P23" s="73">
        <f ca="1"/>
        <v>0.59802584384731539</v>
      </c>
      <c r="Q23" s="73"/>
      <c r="R23" s="73">
        <f t="array" aca="1" ref="R23:U23" ca="1" xml:space="preserve"> TRANSPOSE(MMULT($R$11:$U$14, TRANSPOSE(M23:P23)))</f>
        <v>1.6232336857595882</v>
      </c>
      <c r="S23" s="73">
        <f ca="1"/>
        <v>-0.96767675488337435</v>
      </c>
      <c r="T23" s="73">
        <f ca="1"/>
        <v>0.78621501465403132</v>
      </c>
      <c r="U23" s="73">
        <f ca="1"/>
        <v>0.98291254320762245</v>
      </c>
    </row>
    <row r="24" spans="2:21" x14ac:dyDescent="0.15">
      <c r="B24" s="38">
        <f t="shared" si="1"/>
        <v>5</v>
      </c>
      <c r="C24" s="73">
        <f t="shared" si="2"/>
        <v>0.63108794432605275</v>
      </c>
      <c r="D24" s="73">
        <f t="shared" si="3"/>
        <v>0.5</v>
      </c>
      <c r="E24" s="73">
        <f t="shared" si="4"/>
        <v>-1</v>
      </c>
      <c r="F24" s="73">
        <f t="shared" ca="1" si="5"/>
        <v>5.1978749212033026</v>
      </c>
      <c r="G24" s="73"/>
      <c r="H24" s="73">
        <f t="array" aca="1" ref="H24:K24" ca="1">TRANSPOSE(MMULT($H$4:$K$7, TRANSPOSE(C24:F24-C$17:F$17)))</f>
        <v>0.1140500082406441</v>
      </c>
      <c r="I24" s="73">
        <f ca="1"/>
        <v>0.71572386479243033</v>
      </c>
      <c r="J24" s="73">
        <f ca="1"/>
        <v>-2.4778612790239847</v>
      </c>
      <c r="K24" s="73">
        <f ca="1"/>
        <v>0.83245697459347168</v>
      </c>
      <c r="L24" s="73"/>
      <c r="M24" s="73">
        <f t="array" aca="1" ref="M24:P24" ca="1" xml:space="preserve"> TRANSPOSE(MMULT($R$4:$U$7, TRANSPOSE(H24:K24)))</f>
        <v>1.5862170181982875</v>
      </c>
      <c r="N24" s="73">
        <f ca="1"/>
        <v>-0.41624986398222563</v>
      </c>
      <c r="O24" s="73">
        <f ca="1"/>
        <v>1.2625744440890465</v>
      </c>
      <c r="P24" s="73">
        <f ca="1"/>
        <v>0.33830072948555134</v>
      </c>
      <c r="Q24" s="73"/>
      <c r="R24" s="73">
        <f t="array" aca="1" ref="R24:U24" ca="1" xml:space="preserve"> TRANSPOSE(MMULT($R$11:$U$14, TRANSPOSE(M24:P24)))</f>
        <v>1.3990794541612086</v>
      </c>
      <c r="S24" s="73">
        <f ca="1"/>
        <v>-0.96597326468097844</v>
      </c>
      <c r="T24" s="73">
        <f ca="1"/>
        <v>0.93438521309342371</v>
      </c>
      <c r="U24" s="73">
        <f ca="1"/>
        <v>0.79642111657449055</v>
      </c>
    </row>
    <row r="25" spans="2:21" x14ac:dyDescent="0.15">
      <c r="B25" s="38">
        <f t="shared" si="1"/>
        <v>6</v>
      </c>
      <c r="C25" s="73">
        <f t="shared" si="2"/>
        <v>0.73083596427812403</v>
      </c>
      <c r="D25" s="73">
        <f t="shared" si="3"/>
        <v>0.6</v>
      </c>
      <c r="E25" s="73">
        <f t="shared" si="4"/>
        <v>-1</v>
      </c>
      <c r="F25" s="73">
        <f t="shared" ca="1" si="5"/>
        <v>0.20033446924157894</v>
      </c>
      <c r="G25" s="73"/>
      <c r="H25" s="73">
        <f t="array" aca="1" ref="H25:K25" ca="1">TRANSPOSE(MMULT($H$4:$K$7, TRANSPOSE(C25:F25-C$17:F$17)))</f>
        <v>-0.25688749333995126</v>
      </c>
      <c r="I25" s="73">
        <f ca="1"/>
        <v>-1.5098174242915727</v>
      </c>
      <c r="J25" s="73">
        <f ca="1"/>
        <v>0.57865998439781974</v>
      </c>
      <c r="K25" s="73">
        <f ca="1"/>
        <v>-1.5208404603220844</v>
      </c>
      <c r="L25" s="73"/>
      <c r="M25" s="73">
        <f t="array" aca="1" ref="M25:P25" ca="1" xml:space="preserve"> TRANSPOSE(MMULT($R$4:$U$7, TRANSPOSE(H25:K25)))</f>
        <v>-1.1835619486125046</v>
      </c>
      <c r="N25" s="73">
        <f ca="1"/>
        <v>0.23048807144201156</v>
      </c>
      <c r="O25" s="73">
        <f ca="1"/>
        <v>1.6982101958785316</v>
      </c>
      <c r="P25" s="73">
        <f ca="1"/>
        <v>-0.25971307149147416</v>
      </c>
      <c r="Q25" s="73"/>
      <c r="R25" s="73">
        <f t="array" aca="1" ref="R25:U25" ca="1" xml:space="preserve"> TRANSPOSE(MMULT($R$11:$U$14, TRANSPOSE(M25:P25)))</f>
        <v>-1.5276288844510491</v>
      </c>
      <c r="S25" s="73">
        <f ca="1"/>
        <v>-0.93098788723967874</v>
      </c>
      <c r="T25" s="73">
        <f ca="1"/>
        <v>0.96007280735573741</v>
      </c>
      <c r="U25" s="73">
        <f ca="1"/>
        <v>0.53215048243599949</v>
      </c>
    </row>
    <row r="26" spans="2:21" x14ac:dyDescent="0.15">
      <c r="B26" s="38">
        <f t="shared" si="1"/>
        <v>7</v>
      </c>
      <c r="C26" s="73">
        <f t="shared" si="2"/>
        <v>0.81696989301044198</v>
      </c>
      <c r="D26" s="73">
        <f t="shared" si="3"/>
        <v>0.7</v>
      </c>
      <c r="E26" s="73">
        <f t="shared" si="4"/>
        <v>-1</v>
      </c>
      <c r="F26" s="73">
        <f t="shared" ca="1" si="5"/>
        <v>2.8662328329520639</v>
      </c>
      <c r="G26" s="73"/>
      <c r="H26" s="73">
        <f t="array" aca="1" ref="H26:K26" ca="1">TRANSPOSE(MMULT($H$4:$K$7, TRANSPOSE(C26:F26-C$17:F$17)))</f>
        <v>-3.0295552838935973E-2</v>
      </c>
      <c r="I26" s="73">
        <f ca="1"/>
        <v>-0.37498062156530254</v>
      </c>
      <c r="J26" s="73">
        <f ca="1"/>
        <v>-1.086027799528124</v>
      </c>
      <c r="K26" s="73">
        <f ca="1"/>
        <v>-0.17135392192216314</v>
      </c>
      <c r="L26" s="73"/>
      <c r="M26" s="73">
        <f t="array" aca="1" ref="M26:P26" ca="1" xml:space="preserve"> TRANSPOSE(MMULT($R$4:$U$7, TRANSPOSE(H26:K26)))</f>
        <v>0.33370739227370405</v>
      </c>
      <c r="N26" s="73">
        <f ca="1"/>
        <v>-7.9496305077376969E-2</v>
      </c>
      <c r="O26" s="73">
        <f ca="1"/>
        <v>1.473312730220748</v>
      </c>
      <c r="P26" s="73">
        <f ca="1"/>
        <v>-0.27580061326988636</v>
      </c>
      <c r="Q26" s="73"/>
      <c r="R26" s="73">
        <f t="array" aca="1" ref="R26:U26" ca="1" xml:space="preserve"> TRANSPOSE(MMULT($R$11:$U$14, TRANSPOSE(M26:P26)))</f>
        <v>2.0634107520446469E-2</v>
      </c>
      <c r="S26" s="73">
        <f ca="1"/>
        <v>-0.95077308830751417</v>
      </c>
      <c r="T26" s="73">
        <f ca="1"/>
        <v>1.1416113359152893</v>
      </c>
      <c r="U26" s="73">
        <f ca="1"/>
        <v>0.3958850734129965</v>
      </c>
    </row>
    <row r="27" spans="2:21" x14ac:dyDescent="0.15">
      <c r="B27" s="38">
        <f t="shared" si="1"/>
        <v>8</v>
      </c>
      <c r="C27" s="73">
        <f t="shared" si="2"/>
        <v>0.88788521840237522</v>
      </c>
      <c r="D27" s="73">
        <f t="shared" si="3"/>
        <v>0.8</v>
      </c>
      <c r="E27" s="73">
        <f t="shared" si="4"/>
        <v>-1</v>
      </c>
      <c r="F27" s="73">
        <f t="shared" ca="1" si="5"/>
        <v>4.3434310811676466</v>
      </c>
      <c r="G27" s="73"/>
      <c r="H27" s="73">
        <f t="array" aca="1" ref="H27:K27" ca="1">TRANSPOSE(MMULT($H$4:$K$7, TRANSPOSE(C27:F27-C$17:F$17)))</f>
        <v>0.11449879036236038</v>
      </c>
      <c r="I27" s="73">
        <f ca="1"/>
        <v>0.25031789396325343</v>
      </c>
      <c r="J27" s="73">
        <f ca="1"/>
        <v>-2.0055328116150384</v>
      </c>
      <c r="K27" s="73">
        <f ca="1"/>
        <v>0.59184297266459029</v>
      </c>
      <c r="L27" s="73"/>
      <c r="M27" s="73">
        <f t="array" aca="1" ref="M27:P27" ca="1" xml:space="preserve"> TRANSPOSE(MMULT($R$4:$U$7, TRANSPOSE(H27:K27)))</f>
        <v>1.1780066696112415</v>
      </c>
      <c r="N27" s="73">
        <f ca="1"/>
        <v>-0.25355420826499664</v>
      </c>
      <c r="O27" s="73">
        <f ca="1"/>
        <v>1.3348351177983897</v>
      </c>
      <c r="P27" s="73">
        <f ca="1"/>
        <v>-0.37077836143373155</v>
      </c>
      <c r="Q27" s="73"/>
      <c r="R27" s="73">
        <f t="array" aca="1" ref="R27:U27" ca="1" xml:space="preserve"> TRANSPOSE(MMULT($R$11:$U$14, TRANSPOSE(M27:P27)))</f>
        <v>0.87449786056423151</v>
      </c>
      <c r="S27" s="73">
        <f ca="1"/>
        <v>-0.96188192982410781</v>
      </c>
      <c r="T27" s="73">
        <f ca="1"/>
        <v>1.2743629946697268</v>
      </c>
      <c r="U27" s="73">
        <f ca="1"/>
        <v>0.23934585424194232</v>
      </c>
    </row>
    <row r="28" spans="2:21" x14ac:dyDescent="0.15">
      <c r="B28" s="38">
        <f t="shared" si="1"/>
        <v>9</v>
      </c>
      <c r="C28" s="73">
        <f t="shared" si="2"/>
        <v>0.94226092211882051</v>
      </c>
      <c r="D28" s="73">
        <f t="shared" si="3"/>
        <v>0.9</v>
      </c>
      <c r="E28" s="73">
        <f t="shared" si="4"/>
        <v>-1</v>
      </c>
      <c r="F28" s="73">
        <f t="shared" ca="1" si="5"/>
        <v>2.5509091764986551</v>
      </c>
      <c r="G28" s="73"/>
      <c r="H28" s="73">
        <f t="array" aca="1" ref="H28:K28" ca="1">TRANSPOSE(MMULT($H$4:$K$7, TRANSPOSE(C28:F28-C$17:F$17)))</f>
        <v>1.8387707323195959E-2</v>
      </c>
      <c r="I28" s="73">
        <f ca="1"/>
        <v>-0.54305049095832814</v>
      </c>
      <c r="J28" s="73">
        <f ca="1"/>
        <v>-0.89407866839902961</v>
      </c>
      <c r="K28" s="73">
        <f ca="1"/>
        <v>-0.24020410815685161</v>
      </c>
      <c r="L28" s="73"/>
      <c r="M28" s="73">
        <f t="array" aca="1" ref="M28:P28" ca="1" xml:space="preserve"> TRANSPOSE(MMULT($R$4:$U$7, TRANSPOSE(H28:K28)))</f>
        <v>0.18286630785656266</v>
      </c>
      <c r="N28" s="73">
        <f ca="1"/>
        <v>-3.5497778570297886E-2</v>
      </c>
      <c r="O28" s="73">
        <f ca="1"/>
        <v>1.4575026706973158</v>
      </c>
      <c r="P28" s="73">
        <f ca="1"/>
        <v>-0.69937602593266668</v>
      </c>
      <c r="Q28" s="73"/>
      <c r="R28" s="73">
        <f t="array" aca="1" ref="R28:U28" ca="1" xml:space="preserve"> TRANSPOSE(MMULT($R$11:$U$14, TRANSPOSE(M28:P28)))</f>
        <v>-0.18130267229783475</v>
      </c>
      <c r="S28" s="73">
        <f ca="1"/>
        <v>-0.94938903889823534</v>
      </c>
      <c r="T28" s="73">
        <f ca="1"/>
        <v>1.3088797584824243</v>
      </c>
      <c r="U28" s="73">
        <f ca="1"/>
        <v>2.7651604735615232E-2</v>
      </c>
    </row>
    <row r="29" spans="2:21" x14ac:dyDescent="0.15">
      <c r="B29" s="38">
        <f t="shared" si="1"/>
        <v>10</v>
      </c>
      <c r="C29" s="73">
        <f t="shared" si="2"/>
        <v>0.9790840876823228</v>
      </c>
      <c r="D29" s="73">
        <f t="shared" si="3"/>
        <v>1</v>
      </c>
      <c r="E29" s="73">
        <f t="shared" si="4"/>
        <v>-1</v>
      </c>
      <c r="F29" s="73">
        <f t="shared" ca="1" si="5"/>
        <v>1.4817632082530237</v>
      </c>
      <c r="G29" s="73"/>
      <c r="H29" s="73">
        <f t="array" aca="1" ref="H29:K29" ca="1">TRANSPOSE(MMULT($H$4:$K$7, TRANSPOSE(C29:F29-C$17:F$17)))</f>
        <v>-1.1101331974919637E-2</v>
      </c>
      <c r="I29" s="73">
        <f ca="1"/>
        <v>-1.008239343899598</v>
      </c>
      <c r="J29" s="73">
        <f ca="1"/>
        <v>-0.21620179747787727</v>
      </c>
      <c r="K29" s="73">
        <f ca="1"/>
        <v>-0.73394077918626588</v>
      </c>
      <c r="L29" s="73"/>
      <c r="M29" s="73">
        <f t="array" aca="1" ref="M29:P29" ca="1" xml:space="preserve"> TRANSPOSE(MMULT($R$4:$U$7, TRANSPOSE(H29:K29)))</f>
        <v>-0.41510849578960368</v>
      </c>
      <c r="N29" s="73">
        <f ca="1"/>
        <v>8.0541919067151913E-2</v>
      </c>
      <c r="O29" s="73">
        <f ca="1"/>
        <v>1.5027664754518819</v>
      </c>
      <c r="P29" s="73">
        <f ca="1"/>
        <v>-0.96236722351046144</v>
      </c>
      <c r="Q29" s="73"/>
      <c r="R29" s="73">
        <f t="array" aca="1" ref="R29:U29" ca="1" xml:space="preserve"> TRANSPOSE(MMULT($R$11:$U$14, TRANSPOSE(M29:P29)))</f>
        <v>-0.81495232549973973</v>
      </c>
      <c r="S29" s="73">
        <f ca="1"/>
        <v>-0.94189647499382334</v>
      </c>
      <c r="T29" s="73">
        <f ca="1"/>
        <v>1.3350049092128145</v>
      </c>
      <c r="U29" s="73">
        <f ca="1"/>
        <v>-0.17235268079518262</v>
      </c>
    </row>
    <row r="30" spans="2:21" x14ac:dyDescent="0.15">
      <c r="B30" s="38">
        <f t="shared" si="1"/>
        <v>11</v>
      </c>
      <c r="C30" s="73">
        <f t="shared" si="2"/>
        <v>0.99766876919053915</v>
      </c>
      <c r="D30" s="73">
        <f t="shared" si="3"/>
        <v>1.1000000000000001</v>
      </c>
      <c r="E30" s="73">
        <f t="shared" si="4"/>
        <v>-1</v>
      </c>
      <c r="F30" s="73">
        <f t="shared" ca="1" si="5"/>
        <v>0.36340682453905515</v>
      </c>
      <c r="G30" s="73"/>
      <c r="H30" s="73">
        <f t="array" aca="1" ref="H30:K30" ca="1">TRANSPOSE(MMULT($H$4:$K$7, TRANSPOSE(C30:F30-C$17:F$17)))</f>
        <v>-3.2914871818349262E-2</v>
      </c>
      <c r="I30" s="73">
        <f ca="1"/>
        <v>-1.482634010055955</v>
      </c>
      <c r="J30" s="73">
        <f ca="1"/>
        <v>0.50559211218755462</v>
      </c>
      <c r="K30" s="73">
        <f ca="1"/>
        <v>-1.2640797436603028</v>
      </c>
      <c r="L30" s="73"/>
      <c r="M30" s="73">
        <f t="array" aca="1" ref="M30:P30" ca="1" xml:space="preserve"> TRANSPOSE(MMULT($R$4:$U$7, TRANSPOSE(H30:K30)))</f>
        <v>-1.0490640344550228</v>
      </c>
      <c r="N30" s="73">
        <f ca="1"/>
        <v>0.18953484778618507</v>
      </c>
      <c r="O30" s="73">
        <f ca="1"/>
        <v>1.5353130193196967</v>
      </c>
      <c r="P30" s="73">
        <f ca="1"/>
        <v>-1.2170676100505566</v>
      </c>
      <c r="Q30" s="73"/>
      <c r="R30" s="73">
        <f t="array" aca="1" ref="R30:U30" ca="1" xml:space="preserve"> TRANSPOSE(MMULT($R$11:$U$14, TRANSPOSE(M30:P30)))</f>
        <v>-1.4776257952833445</v>
      </c>
      <c r="S30" s="73">
        <f ca="1"/>
        <v>-0.9338610996320984</v>
      </c>
      <c r="T30" s="73">
        <f ca="1"/>
        <v>1.3341030200618178</v>
      </c>
      <c r="U30" s="73">
        <f ca="1"/>
        <v>-0.37362150530775673</v>
      </c>
    </row>
    <row r="31" spans="2:21" x14ac:dyDescent="0.15">
      <c r="B31" s="38">
        <f t="shared" si="1"/>
        <v>12</v>
      </c>
      <c r="C31" s="73">
        <f t="shared" si="2"/>
        <v>0.99766876919053915</v>
      </c>
      <c r="D31" s="73">
        <f t="shared" si="3"/>
        <v>1.2</v>
      </c>
      <c r="E31" s="73">
        <f t="shared" si="4"/>
        <v>-1</v>
      </c>
      <c r="F31" s="73">
        <f t="shared" ca="1" si="5"/>
        <v>3.5174148671058258</v>
      </c>
      <c r="G31" s="73"/>
      <c r="H31" s="73">
        <f t="array" aca="1" ref="H31:K31" ca="1">TRANSPOSE(MMULT($H$4:$K$7, TRANSPOSE(C31:F31-C$17:F$17)))</f>
        <v>0.28530109678181503</v>
      </c>
      <c r="I31" s="73">
        <f ca="1"/>
        <v>-7.6195942530086658E-2</v>
      </c>
      <c r="J31" s="73">
        <f ca="1"/>
        <v>-1.3965268709003418</v>
      </c>
      <c r="K31" s="73">
        <f ca="1"/>
        <v>0.2625075141673725</v>
      </c>
      <c r="L31" s="73"/>
      <c r="M31" s="73">
        <f t="array" aca="1" ref="M31:P31" ca="1" xml:space="preserve"> TRANSPOSE(MMULT($R$4:$U$7, TRANSPOSE(H31:K31)))</f>
        <v>0.70193767706398857</v>
      </c>
      <c r="N31" s="73">
        <f ca="1"/>
        <v>-0.24275825024756692</v>
      </c>
      <c r="O31" s="73">
        <f ca="1"/>
        <v>1.189437881932258</v>
      </c>
      <c r="P31" s="73">
        <f ca="1"/>
        <v>-1.1401282072473315</v>
      </c>
      <c r="Q31" s="73"/>
      <c r="R31" s="73">
        <f t="array" aca="1" ref="R31:U31" ca="1" xml:space="preserve"> TRANSPOSE(MMULT($R$11:$U$14, TRANSPOSE(M31:P31)))</f>
        <v>0.35432288050452199</v>
      </c>
      <c r="S31" s="73">
        <f ca="1"/>
        <v>-0.95624564699179204</v>
      </c>
      <c r="T31" s="73">
        <f ca="1"/>
        <v>1.4044732344159183</v>
      </c>
      <c r="U31" s="73">
        <f ca="1"/>
        <v>-0.50379298055021782</v>
      </c>
    </row>
    <row r="32" spans="2:21" x14ac:dyDescent="0.15">
      <c r="B32" s="38">
        <f t="shared" si="1"/>
        <v>13</v>
      </c>
      <c r="C32" s="73">
        <f t="shared" si="2"/>
        <v>0.97908408768232291</v>
      </c>
      <c r="D32" s="73">
        <f t="shared" si="3"/>
        <v>1.3</v>
      </c>
      <c r="E32" s="73">
        <f t="shared" si="4"/>
        <v>-1</v>
      </c>
      <c r="F32" s="73">
        <f t="shared" ca="1" si="5"/>
        <v>4.2411052279697845</v>
      </c>
      <c r="G32" s="73"/>
      <c r="H32" s="73">
        <f t="array" aca="1" ref="H32:K32" ca="1">TRANSPOSE(MMULT($H$4:$K$7, TRANSPOSE(C32:F32-C$17:F$17)))</f>
        <v>0.42840900902169143</v>
      </c>
      <c r="I32" s="73">
        <f ca="1"/>
        <v>0.28002278450198059</v>
      </c>
      <c r="J32" s="73">
        <f ca="1"/>
        <v>-1.7844057223383119</v>
      </c>
      <c r="K32" s="73">
        <f ca="1"/>
        <v>0.59904773089911034</v>
      </c>
      <c r="L32" s="73"/>
      <c r="M32" s="73">
        <f t="array" aca="1" ref="M32:P32" ca="1" xml:space="preserve"> TRANSPOSE(MMULT($R$4:$U$7, TRANSPOSE(H32:K32)))</f>
        <v>1.0828192717748568</v>
      </c>
      <c r="N32" s="73">
        <f ca="1"/>
        <v>-0.38812870808185551</v>
      </c>
      <c r="O32" s="73">
        <f ca="1"/>
        <v>1.0318449184141074</v>
      </c>
      <c r="P32" s="73">
        <f ca="1"/>
        <v>-1.2327048521753845</v>
      </c>
      <c r="Q32" s="73"/>
      <c r="R32" s="73">
        <f t="array" aca="1" ref="R32:U32" ca="1" xml:space="preserve"> TRANSPOSE(MMULT($R$11:$U$14, TRANSPOSE(M32:P32)))</f>
        <v>0.76675736884912138</v>
      </c>
      <c r="S32" s="73">
        <f ca="1"/>
        <v>-0.96102189358043932</v>
      </c>
      <c r="T32" s="73">
        <f ca="1"/>
        <v>1.3928928467827375</v>
      </c>
      <c r="U32" s="73">
        <f ca="1"/>
        <v>-0.67511201467008686</v>
      </c>
    </row>
    <row r="33" spans="2:21" x14ac:dyDescent="0.15">
      <c r="B33" s="38">
        <f t="shared" si="1"/>
        <v>14</v>
      </c>
      <c r="C33" s="73">
        <f t="shared" si="2"/>
        <v>0.94226092211882051</v>
      </c>
      <c r="D33" s="73">
        <f t="shared" si="3"/>
        <v>1.4</v>
      </c>
      <c r="E33" s="73">
        <f t="shared" si="4"/>
        <v>-1</v>
      </c>
      <c r="F33" s="73">
        <f t="shared" ca="1" si="5"/>
        <v>2.4414956357529718</v>
      </c>
      <c r="G33" s="73"/>
      <c r="H33" s="73">
        <f t="array" aca="1" ref="H33:K33" ca="1">TRANSPOSE(MMULT($H$4:$K$7, TRANSPOSE(C33:F33-C$17:F$17)))</f>
        <v>0.3890451872685593</v>
      </c>
      <c r="I33" s="73">
        <f ca="1"/>
        <v>-0.45487228330509155</v>
      </c>
      <c r="J33" s="73">
        <f ca="1"/>
        <v>-0.60089525784900832</v>
      </c>
      <c r="K33" s="73">
        <f ca="1"/>
        <v>-0.29926112168041535</v>
      </c>
      <c r="L33" s="73"/>
      <c r="M33" s="73">
        <f t="array" aca="1" ref="M33:P33" ca="1" xml:space="preserve"> TRANSPOSE(MMULT($R$4:$U$7, TRANSPOSE(H33:K33)))</f>
        <v>4.1648484784048992E-2</v>
      </c>
      <c r="N33" s="73">
        <f ca="1"/>
        <v>-0.234838105512644</v>
      </c>
      <c r="O33" s="73">
        <f ca="1"/>
        <v>1.0707160420576602</v>
      </c>
      <c r="P33" s="73">
        <f ca="1"/>
        <v>-1.5019769935235838</v>
      </c>
      <c r="Q33" s="73"/>
      <c r="R33" s="73">
        <f t="array" aca="1" ref="R33:U33" ca="1" xml:space="preserve"> TRANSPOSE(MMULT($R$11:$U$14, TRANSPOSE(M33:P33)))</f>
        <v>-0.29461534524570343</v>
      </c>
      <c r="S33" s="73">
        <f ca="1"/>
        <v>-0.94752718297272831</v>
      </c>
      <c r="T33" s="73">
        <f ca="1"/>
        <v>1.2977279566769115</v>
      </c>
      <c r="U33" s="73">
        <f ca="1"/>
        <v>-0.88912735320892344</v>
      </c>
    </row>
    <row r="34" spans="2:21" x14ac:dyDescent="0.15">
      <c r="B34" s="38">
        <f t="shared" si="1"/>
        <v>15</v>
      </c>
      <c r="C34" s="73">
        <f t="shared" si="2"/>
        <v>0.88788521840237522</v>
      </c>
      <c r="D34" s="73">
        <f t="shared" si="3"/>
        <v>1.5</v>
      </c>
      <c r="E34" s="73">
        <f t="shared" si="4"/>
        <v>-1</v>
      </c>
      <c r="F34" s="73">
        <f t="shared" ca="1" si="5"/>
        <v>5.8919965076346941</v>
      </c>
      <c r="G34" s="73"/>
      <c r="H34" s="73">
        <f t="array" aca="1" ref="H34:K34" ca="1">TRANSPOSE(MMULT($H$4:$K$7, TRANSPOSE(C34:F34-C$17:F$17)))</f>
        <v>0.76420757113261983</v>
      </c>
      <c r="I34" s="73">
        <f ca="1"/>
        <v>1.1179323808166068</v>
      </c>
      <c r="J34" s="73">
        <f ca="1"/>
        <v>-2.6457119694367552</v>
      </c>
      <c r="K34" s="73">
        <f ca="1"/>
        <v>1.33348662253219</v>
      </c>
      <c r="L34" s="73"/>
      <c r="M34" s="73">
        <f t="array" aca="1" ref="M34:P34" ca="1" xml:space="preserve"> TRANSPOSE(MMULT($R$4:$U$7, TRANSPOSE(H34:K34)))</f>
        <v>1.9336785470593489</v>
      </c>
      <c r="N34" s="73">
        <f ca="1"/>
        <v>-0.74290461671847963</v>
      </c>
      <c r="O34" s="73">
        <f ca="1"/>
        <v>0.64945336015142419</v>
      </c>
      <c r="P34" s="73">
        <f ca="1"/>
        <v>-1.3671812289500678</v>
      </c>
      <c r="Q34" s="73"/>
      <c r="R34" s="73">
        <f t="array" aca="1" ref="R34:U34" ca="1" xml:space="preserve"> TRANSPOSE(MMULT($R$11:$U$14, TRANSPOSE(M34:P34)))</f>
        <v>1.7096204391110019</v>
      </c>
      <c r="S34" s="73">
        <f ca="1"/>
        <v>-0.97146922022274151</v>
      </c>
      <c r="T34" s="73">
        <f ca="1"/>
        <v>1.2976521945118416</v>
      </c>
      <c r="U34" s="73">
        <f ca="1"/>
        <v>-1.0156468200652407</v>
      </c>
    </row>
    <row r="35" spans="2:21" x14ac:dyDescent="0.15">
      <c r="B35" s="38">
        <f t="shared" si="1"/>
        <v>16</v>
      </c>
      <c r="C35" s="73">
        <f t="shared" si="2"/>
        <v>0.81696989301044209</v>
      </c>
      <c r="D35" s="73">
        <f t="shared" si="3"/>
        <v>1.6</v>
      </c>
      <c r="E35" s="73">
        <f t="shared" si="4"/>
        <v>-1</v>
      </c>
      <c r="F35" s="73">
        <f t="shared" ca="1" si="5"/>
        <v>4.1764771611417322</v>
      </c>
      <c r="G35" s="73"/>
      <c r="H35" s="73">
        <f t="array" aca="1" ref="H35:K35" ca="1">TRANSPOSE(MMULT($H$4:$K$7, TRANSPOSE(C35:F35-C$17:F$17)))</f>
        <v>0.75272355788271095</v>
      </c>
      <c r="I35" s="73">
        <f ca="1"/>
        <v>0.44282684297538755</v>
      </c>
      <c r="J35" s="73">
        <f ca="1"/>
        <v>-1.4888173216393914</v>
      </c>
      <c r="K35" s="73">
        <f ca="1"/>
        <v>0.45242432288482592</v>
      </c>
      <c r="L35" s="73"/>
      <c r="M35" s="73">
        <f t="array" aca="1" ref="M35:P35" ca="1" xml:space="preserve"> TRANSPOSE(MMULT($R$4:$U$7, TRANSPOSE(H35:K35)))</f>
        <v>0.92389523056187517</v>
      </c>
      <c r="N35" s="73">
        <f ca="1"/>
        <v>-0.62454281086686048</v>
      </c>
      <c r="O35" s="73">
        <f ca="1"/>
        <v>0.64966577422306115</v>
      </c>
      <c r="P35" s="73">
        <f ca="1"/>
        <v>-1.6077906886458129</v>
      </c>
      <c r="Q35" s="73"/>
      <c r="R35" s="73">
        <f t="array" aca="1" ref="R35:U35" ca="1" xml:space="preserve"> TRANSPOSE(MMULT($R$11:$U$14, TRANSPOSE(M35:P35)))</f>
        <v>0.69681777524073296</v>
      </c>
      <c r="S35" s="73">
        <f ca="1"/>
        <v>-0.95822154310203012</v>
      </c>
      <c r="T35" s="73">
        <f ca="1"/>
        <v>1.1559922897786681</v>
      </c>
      <c r="U35" s="73">
        <f ca="1"/>
        <v>-1.229077265583479</v>
      </c>
    </row>
    <row r="36" spans="2:21" x14ac:dyDescent="0.15">
      <c r="B36" s="38">
        <f t="shared" si="1"/>
        <v>17</v>
      </c>
      <c r="C36" s="73">
        <f t="shared" si="2"/>
        <v>0.73083596427812425</v>
      </c>
      <c r="D36" s="73">
        <f t="shared" si="3"/>
        <v>1.7</v>
      </c>
      <c r="E36" s="73">
        <f t="shared" si="4"/>
        <v>-1</v>
      </c>
      <c r="F36" s="73">
        <f t="shared" ca="1" si="5"/>
        <v>5.0495993517874567</v>
      </c>
      <c r="G36" s="73"/>
      <c r="H36" s="73">
        <f t="array" aca="1" ref="H36:K36" ca="1">TRANSPOSE(MMULT($H$4:$K$7, TRANSPOSE(C36:F36-C$17:F$17)))</f>
        <v>0.94975119205352709</v>
      </c>
      <c r="I36" s="73">
        <f ca="1"/>
        <v>0.90999715852292684</v>
      </c>
      <c r="J36" s="73">
        <f ca="1"/>
        <v>-1.9188239143764569</v>
      </c>
      <c r="K36" s="73">
        <f ca="1"/>
        <v>0.81481332296109055</v>
      </c>
      <c r="L36" s="73"/>
      <c r="M36" s="73">
        <f t="array" aca="1" ref="M36:P36" ca="1" xml:space="preserve"> TRANSPOSE(MMULT($R$4:$U$7, TRANSPOSE(H36:K36)))</f>
        <v>1.3573409956770273</v>
      </c>
      <c r="N36" s="73">
        <f ca="1"/>
        <v>-0.8369971049325613</v>
      </c>
      <c r="O36" s="73">
        <f ca="1"/>
        <v>0.41692826653807213</v>
      </c>
      <c r="P36" s="73">
        <f ca="1"/>
        <v>-1.6448606068522502</v>
      </c>
      <c r="Q36" s="73"/>
      <c r="R36" s="73">
        <f t="array" aca="1" ref="R36:U36" ca="1" xml:space="preserve"> TRANSPOSE(MMULT($R$11:$U$14, TRANSPOSE(M36:P36)))</f>
        <v>1.1954537693605627</v>
      </c>
      <c r="S36" s="73">
        <f ca="1"/>
        <v>-0.96336413530749332</v>
      </c>
      <c r="T36" s="73">
        <f ca="1"/>
        <v>1.0518952030610513</v>
      </c>
      <c r="U36" s="73">
        <f ca="1"/>
        <v>-1.3995251471578729</v>
      </c>
    </row>
    <row r="37" spans="2:21" x14ac:dyDescent="0.15">
      <c r="B37" s="38">
        <f t="shared" si="1"/>
        <v>18</v>
      </c>
      <c r="C37" s="73">
        <f t="shared" si="2"/>
        <v>0.63108794432605264</v>
      </c>
      <c r="D37" s="73">
        <f t="shared" si="3"/>
        <v>1.8</v>
      </c>
      <c r="E37" s="73">
        <f t="shared" si="4"/>
        <v>-1</v>
      </c>
      <c r="F37" s="73">
        <f t="shared" ca="1" si="5"/>
        <v>1.5294601780495143</v>
      </c>
      <c r="G37" s="73"/>
      <c r="H37" s="73">
        <f t="array" aca="1" ref="H37:K37" ca="1">TRANSPOSE(MMULT($H$4:$K$7, TRANSPOSE(C37:F37-C$17:F$17)))</f>
        <v>0.81768530301169251</v>
      </c>
      <c r="I37" s="73">
        <f ca="1"/>
        <v>-0.53479399925830351</v>
      </c>
      <c r="J37" s="73">
        <f ca="1"/>
        <v>0.37361800092162106</v>
      </c>
      <c r="K37" s="73">
        <f ca="1"/>
        <v>-0.96026856860355214</v>
      </c>
      <c r="L37" s="73"/>
      <c r="M37" s="73">
        <f t="array" aca="1" ref="M37:P37" ca="1" xml:space="preserve"> TRANSPOSE(MMULT($R$4:$U$7, TRANSPOSE(H37:K37)))</f>
        <v>-0.67675081778126089</v>
      </c>
      <c r="N37" s="73">
        <f ca="1"/>
        <v>-0.51640238908949854</v>
      </c>
      <c r="O37" s="73">
        <f ca="1"/>
        <v>0.54303730043990817</v>
      </c>
      <c r="P37" s="73">
        <f ca="1"/>
        <v>-2.0014770753636579</v>
      </c>
      <c r="Q37" s="73"/>
      <c r="R37" s="73">
        <f t="array" aca="1" ref="R37:U37" ca="1" xml:space="preserve"> TRANSPOSE(MMULT($R$11:$U$14, TRANSPOSE(M37:P37)))</f>
        <v>-0.87163805752059831</v>
      </c>
      <c r="S37" s="73">
        <f ca="1"/>
        <v>-0.93688474234379004</v>
      </c>
      <c r="T37" s="73">
        <f ca="1"/>
        <v>0.82803397728097328</v>
      </c>
      <c r="U37" s="73">
        <f ca="1"/>
        <v>-1.6438725310781379</v>
      </c>
    </row>
    <row r="38" spans="2:21" x14ac:dyDescent="0.15">
      <c r="B38" s="38">
        <f t="shared" si="1"/>
        <v>19</v>
      </c>
      <c r="C38" s="73">
        <f t="shared" si="2"/>
        <v>0.51958395003543345</v>
      </c>
      <c r="D38" s="73">
        <f t="shared" si="3"/>
        <v>0</v>
      </c>
      <c r="E38" s="73">
        <f t="shared" si="4"/>
        <v>1</v>
      </c>
      <c r="F38" s="73">
        <f t="shared" ca="1" si="5"/>
        <v>1.0755746191521687</v>
      </c>
      <c r="G38" s="73"/>
      <c r="H38" s="73">
        <f t="array" aca="1" ref="H38:K38" ca="1">TRANSPOSE(MMULT($H$4:$K$7, TRANSPOSE(C38:F38-C$17:F$17)))</f>
        <v>-1.825012693713187</v>
      </c>
      <c r="I38" s="73">
        <f ca="1"/>
        <v>-1.5472768821869214</v>
      </c>
      <c r="J38" s="73">
        <f ca="1"/>
        <v>0.69067204040125207</v>
      </c>
      <c r="K38" s="73">
        <f ca="1"/>
        <v>0.37592978131227672</v>
      </c>
      <c r="L38" s="73"/>
      <c r="M38" s="73">
        <f t="array" aca="1" ref="M38:P38" ca="1" xml:space="preserve"> TRANSPOSE(MMULT($R$4:$U$7, TRANSPOSE(H38:K38)))</f>
        <v>-0.47042390840531667</v>
      </c>
      <c r="N38" s="73">
        <f ca="1"/>
        <v>1.779568525455598</v>
      </c>
      <c r="O38" s="73">
        <f ca="1"/>
        <v>0.66594847622017161</v>
      </c>
      <c r="P38" s="73">
        <f ca="1"/>
        <v>1.0569218714520108</v>
      </c>
      <c r="Q38" s="73"/>
      <c r="R38" s="73">
        <f t="array" aca="1" ref="R38:U38" ca="1" xml:space="preserve"> TRANSPOSE(MMULT($R$11:$U$14, TRANSPOSE(M38:P38)))</f>
        <v>-0.84909575254576919</v>
      </c>
      <c r="S38" s="73">
        <f ca="1"/>
        <v>1.0661323970046439</v>
      </c>
      <c r="T38" s="73">
        <f ca="1"/>
        <v>0.68431743221040808</v>
      </c>
      <c r="U38" s="73">
        <f ca="1"/>
        <v>1.6195189942570725</v>
      </c>
    </row>
    <row r="39" spans="2:21" x14ac:dyDescent="0.15">
      <c r="B39" s="38">
        <f t="shared" si="1"/>
        <v>20</v>
      </c>
      <c r="C39" s="73">
        <f t="shared" si="2"/>
        <v>0.39840108984624178</v>
      </c>
      <c r="D39" s="73">
        <f t="shared" si="3"/>
        <v>0.1</v>
      </c>
      <c r="E39" s="73">
        <f t="shared" si="4"/>
        <v>1</v>
      </c>
      <c r="F39" s="73">
        <f t="shared" ca="1" si="5"/>
        <v>5.2879363046107875</v>
      </c>
      <c r="G39" s="73"/>
      <c r="H39" s="73">
        <f t="array" aca="1" ref="H39:K39" ca="1">TRANSPOSE(MMULT($H$4:$K$7, TRANSPOSE(C39:F39-C$17:F$17)))</f>
        <v>-1.3493282789240895</v>
      </c>
      <c r="I39" s="73">
        <f ca="1"/>
        <v>0.40379072872635402</v>
      </c>
      <c r="J39" s="73">
        <f ca="1"/>
        <v>-1.7749292117284765</v>
      </c>
      <c r="K39" s="73">
        <f ca="1"/>
        <v>2.3316976043377382</v>
      </c>
      <c r="L39" s="73"/>
      <c r="M39" s="73">
        <f t="array" aca="1" ref="M39:P39" ca="1" xml:space="preserve"> TRANSPOSE(MMULT($R$4:$U$7, TRANSPOSE(H39:K39)))</f>
        <v>1.8176167413901418</v>
      </c>
      <c r="N39" s="73">
        <f ca="1"/>
        <v>1.12927827400064</v>
      </c>
      <c r="O39" s="73">
        <f ca="1"/>
        <v>0.11844783578456664</v>
      </c>
      <c r="P39" s="73">
        <f ca="1"/>
        <v>1.2925282918478347</v>
      </c>
      <c r="Q39" s="73"/>
      <c r="R39" s="73">
        <f t="array" aca="1" ref="R39:U39" ca="1" xml:space="preserve"> TRANSPOSE(MMULT($R$11:$U$14, TRANSPOSE(M39:P39)))</f>
        <v>1.5989907093618609</v>
      </c>
      <c r="S39" s="73">
        <f ca="1"/>
        <v>1.0374279014949623</v>
      </c>
      <c r="T39" s="73">
        <f ca="1"/>
        <v>0.60677895113751779</v>
      </c>
      <c r="U39" s="73">
        <f ca="1"/>
        <v>1.5041445006246077</v>
      </c>
    </row>
    <row r="40" spans="2:21" x14ac:dyDescent="0.15">
      <c r="B40" s="38">
        <f t="shared" si="1"/>
        <v>21</v>
      </c>
      <c r="C40" s="73">
        <f t="shared" si="2"/>
        <v>0.26979677115702472</v>
      </c>
      <c r="D40" s="73">
        <f t="shared" si="3"/>
        <v>0.2</v>
      </c>
      <c r="E40" s="73">
        <f t="shared" si="4"/>
        <v>1</v>
      </c>
      <c r="F40" s="73">
        <f t="shared" ca="1" si="5"/>
        <v>3.8398155017399138</v>
      </c>
      <c r="G40" s="73"/>
      <c r="H40" s="73">
        <f t="array" aca="1" ref="H40:K40" ca="1">TRANSPOSE(MMULT($H$4:$K$7, TRANSPOSE(C40:F40-C$17:F$17)))</f>
        <v>-1.3040204912413529</v>
      </c>
      <c r="I40" s="73">
        <f ca="1"/>
        <v>-0.11543404921635547</v>
      </c>
      <c r="J40" s="73">
        <f ca="1"/>
        <v>-0.74031098310639365</v>
      </c>
      <c r="K40" s="73">
        <f ca="1"/>
        <v>1.5404199615487557</v>
      </c>
      <c r="L40" s="73"/>
      <c r="M40" s="73">
        <f t="array" aca="1" ref="M40:P40" ca="1" xml:space="preserve"> TRANSPOSE(MMULT($R$4:$U$7, TRANSPOSE(H40:K40)))</f>
        <v>0.93103409416507521</v>
      </c>
      <c r="N40" s="73">
        <f ca="1"/>
        <v>1.1730768817066828</v>
      </c>
      <c r="O40" s="73">
        <f ca="1"/>
        <v>4.2666465521477903E-2</v>
      </c>
      <c r="P40" s="73">
        <f ca="1"/>
        <v>1.1097744020739775</v>
      </c>
      <c r="Q40" s="73"/>
      <c r="R40" s="73">
        <f t="array" aca="1" ref="R40:U40" ca="1" xml:space="preserve"> TRANSPOSE(MMULT($R$11:$U$14, TRANSPOSE(M40:P40)))</f>
        <v>0.74143302041025505</v>
      </c>
      <c r="S40" s="73">
        <f ca="1"/>
        <v>1.0493611158808067</v>
      </c>
      <c r="T40" s="73">
        <f ca="1"/>
        <v>0.38930247976882715</v>
      </c>
      <c r="U40" s="73">
        <f ca="1"/>
        <v>1.2937988288891147</v>
      </c>
    </row>
    <row r="41" spans="2:21" x14ac:dyDescent="0.15">
      <c r="B41" s="38">
        <f t="shared" si="1"/>
        <v>22</v>
      </c>
      <c r="C41" s="73">
        <f t="shared" si="2"/>
        <v>0.13616664909624665</v>
      </c>
      <c r="D41" s="73">
        <f t="shared" si="3"/>
        <v>0.3</v>
      </c>
      <c r="E41" s="73">
        <f t="shared" si="4"/>
        <v>1</v>
      </c>
      <c r="F41" s="73">
        <f t="shared" ca="1" si="5"/>
        <v>0.32693493569329024</v>
      </c>
      <c r="G41" s="73"/>
      <c r="H41" s="73">
        <f t="array" aca="1" ref="H41:K41" ca="1">TRANSPOSE(MMULT($H$4:$K$7, TRANSPOSE(C41:F41-C$17:F$17)))</f>
        <v>-1.4142434611609049</v>
      </c>
      <c r="I41" s="73">
        <f ca="1"/>
        <v>-1.5341756191953952</v>
      </c>
      <c r="J41" s="73">
        <f ca="1"/>
        <v>1.5727941304931889</v>
      </c>
      <c r="K41" s="73">
        <f ca="1"/>
        <v>-0.25448784189518836</v>
      </c>
      <c r="L41" s="73"/>
      <c r="M41" s="73">
        <f t="array" aca="1" ref="M41:P41" ca="1" xml:space="preserve"> TRANSPOSE(MMULT($R$4:$U$7, TRANSPOSE(H41:K41)))</f>
        <v>-1.1146171487615519</v>
      </c>
      <c r="N41" s="73">
        <f ca="1"/>
        <v>1.4683875995027105</v>
      </c>
      <c r="O41" s="73">
        <f ca="1"/>
        <v>0.13680720208719344</v>
      </c>
      <c r="P41" s="73">
        <f ca="1"/>
        <v>0.77593809142256898</v>
      </c>
      <c r="Q41" s="73"/>
      <c r="R41" s="73">
        <f t="array" aca="1" ref="R41:U41" ca="1" xml:space="preserve"> TRANSPOSE(MMULT($R$11:$U$14, TRANSPOSE(M41:P41)))</f>
        <v>-1.3219524950879216</v>
      </c>
      <c r="S41" s="73">
        <f ca="1"/>
        <v>1.0761418237278524</v>
      </c>
      <c r="T41" s="73">
        <f ca="1"/>
        <v>0.11748819674034894</v>
      </c>
      <c r="U41" s="73">
        <f ca="1"/>
        <v>1.0487547675846269</v>
      </c>
    </row>
    <row r="42" spans="2:21" x14ac:dyDescent="0.15">
      <c r="B42" s="38">
        <f t="shared" si="1"/>
        <v>23</v>
      </c>
      <c r="C42" s="73">
        <f t="shared" si="2"/>
        <v>1.22514845490862E-16</v>
      </c>
      <c r="D42" s="73">
        <f t="shared" si="3"/>
        <v>0.4</v>
      </c>
      <c r="E42" s="73">
        <f t="shared" si="4"/>
        <v>1</v>
      </c>
      <c r="F42" s="73">
        <f t="shared" ca="1" si="5"/>
        <v>0.71755769960707583</v>
      </c>
      <c r="G42" s="73"/>
      <c r="H42" s="73">
        <f t="array" aca="1" ref="H42:K42" ca="1">TRANSPOSE(MMULT($H$4:$K$7, TRANSPOSE(C42:F42-C$17:F$17)))</f>
        <v>-1.2228675052994471</v>
      </c>
      <c r="I42" s="73">
        <f ca="1"/>
        <v>-1.2442205960006714</v>
      </c>
      <c r="J42" s="73">
        <f ca="1"/>
        <v>1.4778069791909783</v>
      </c>
      <c r="K42" s="73">
        <f ca="1"/>
        <v>-0.16028955530189448</v>
      </c>
      <c r="L42" s="73"/>
      <c r="M42" s="73">
        <f t="array" aca="1" ref="M42:P42" ca="1" xml:space="preserve"> TRANSPOSE(MMULT($R$4:$U$7, TRANSPOSE(H42:K42)))</f>
        <v>-0.97455886551479087</v>
      </c>
      <c r="N42" s="73">
        <f ca="1"/>
        <v>1.2795410323028138</v>
      </c>
      <c r="O42" s="73">
        <f ca="1"/>
        <v>-0.10143596624311413</v>
      </c>
      <c r="P42" s="73">
        <f ca="1"/>
        <v>0.73562933605996006</v>
      </c>
      <c r="Q42" s="73"/>
      <c r="R42" s="73">
        <f t="array" aca="1" ref="R42:U42" ca="1" xml:space="preserve"> TRANSPOSE(MMULT($R$11:$U$14, TRANSPOSE(M42:P42)))</f>
        <v>-1.1058658858488146</v>
      </c>
      <c r="S42" s="73">
        <f ca="1"/>
        <v>1.0749783394906136</v>
      </c>
      <c r="T42" s="73">
        <f ca="1"/>
        <v>-6.869470172622727E-2</v>
      </c>
      <c r="U42" s="73">
        <f ca="1"/>
        <v>0.86901856200896155</v>
      </c>
    </row>
    <row r="43" spans="2:21" x14ac:dyDescent="0.15">
      <c r="B43" s="38">
        <f t="shared" si="1"/>
        <v>24</v>
      </c>
      <c r="C43" s="73">
        <f t="shared" si="2"/>
        <v>-0.1361666490962464</v>
      </c>
      <c r="D43" s="73">
        <f t="shared" si="3"/>
        <v>0.5</v>
      </c>
      <c r="E43" s="73">
        <f t="shared" si="4"/>
        <v>1</v>
      </c>
      <c r="F43" s="73">
        <f t="shared" ca="1" si="5"/>
        <v>0.46144495485642123</v>
      </c>
      <c r="G43" s="73"/>
      <c r="H43" s="73">
        <f t="array" aca="1" ref="H43:K43" ca="1">TRANSPOSE(MMULT($H$4:$K$7, TRANSPOSE(C43:F43-C$17:F$17)))</f>
        <v>-1.08119668980393</v>
      </c>
      <c r="I43" s="73">
        <f ca="1"/>
        <v>-1.2370800377581694</v>
      </c>
      <c r="J43" s="73">
        <f ca="1"/>
        <v>1.7821063311202137</v>
      </c>
      <c r="K43" s="73">
        <f ca="1"/>
        <v>-0.37936937502375967</v>
      </c>
      <c r="L43" s="73"/>
      <c r="M43" s="73">
        <f t="array" aca="1" ref="M43:P43" ca="1" xml:space="preserve"> TRANSPOSE(MMULT($R$4:$U$7, TRANSPOSE(H43:K43)))</f>
        <v>-1.1968244746876986</v>
      </c>
      <c r="N43" s="73">
        <f ca="1"/>
        <v>1.1706075424162021</v>
      </c>
      <c r="O43" s="73">
        <f ca="1"/>
        <v>-0.28499841122992181</v>
      </c>
      <c r="P43" s="73">
        <f ca="1"/>
        <v>0.64696452412344074</v>
      </c>
      <c r="Q43" s="73"/>
      <c r="R43" s="73">
        <f t="array" aca="1" ref="R43:U43" ca="1" xml:space="preserve"> TRANSPOSE(MMULT($R$11:$U$14, TRANSPOSE(M43:P43)))</f>
        <v>-1.2674506194441078</v>
      </c>
      <c r="S43" s="73">
        <f ca="1"/>
        <v>1.0784490534818201</v>
      </c>
      <c r="T43" s="73">
        <f ca="1"/>
        <v>-0.26966191530414108</v>
      </c>
      <c r="U43" s="73">
        <f ca="1"/>
        <v>0.67845195054558305</v>
      </c>
    </row>
    <row r="44" spans="2:21" x14ac:dyDescent="0.15">
      <c r="B44" s="38">
        <f t="shared" si="1"/>
        <v>25</v>
      </c>
      <c r="C44" s="73">
        <f t="shared" si="2"/>
        <v>-0.26979677115702405</v>
      </c>
      <c r="D44" s="73">
        <f t="shared" si="3"/>
        <v>0.6</v>
      </c>
      <c r="E44" s="73">
        <f t="shared" si="4"/>
        <v>1</v>
      </c>
      <c r="F44" s="73">
        <f t="shared" ca="1" si="5"/>
        <v>0.30925096656563111</v>
      </c>
      <c r="G44" s="73"/>
      <c r="H44" s="73">
        <f t="array" aca="1" ref="H44:K44" ca="1">TRANSPOSE(MMULT($H$4:$K$7, TRANSPOSE(C44:F44-C$17:F$17)))</f>
        <v>-0.93313262300542221</v>
      </c>
      <c r="I44" s="73">
        <f ca="1"/>
        <v>-1.1862088160677313</v>
      </c>
      <c r="J44" s="73">
        <f ca="1"/>
        <v>2.0203651217460292</v>
      </c>
      <c r="K44" s="73">
        <f ca="1"/>
        <v>-0.54636358335322588</v>
      </c>
      <c r="L44" s="73"/>
      <c r="M44" s="73">
        <f t="array" aca="1" ref="M44:P44" ca="1" xml:space="preserve"> TRANSPOSE(MMULT($R$4:$U$7, TRANSPOSE(H44:K44)))</f>
        <v>-1.359701344254826</v>
      </c>
      <c r="N44" s="73">
        <f ca="1"/>
        <v>1.0506591585919651</v>
      </c>
      <c r="O44" s="73">
        <f ca="1"/>
        <v>-0.47499975522193794</v>
      </c>
      <c r="P44" s="73">
        <f ca="1"/>
        <v>0.56440489165650232</v>
      </c>
      <c r="Q44" s="73"/>
      <c r="R44" s="73">
        <f t="array" aca="1" ref="R44:U44" ca="1" xml:space="preserve"> TRANSPOSE(MMULT($R$11:$U$14, TRANSPOSE(M44:P44)))</f>
        <v>-1.3683105032699805</v>
      </c>
      <c r="S44" s="73">
        <f ca="1"/>
        <v>1.0811486840161979</v>
      </c>
      <c r="T44" s="73">
        <f ca="1"/>
        <v>-0.46465120776021218</v>
      </c>
      <c r="U44" s="73">
        <f ca="1"/>
        <v>0.48968684595657219</v>
      </c>
    </row>
    <row r="45" spans="2:21" x14ac:dyDescent="0.15">
      <c r="B45" s="38">
        <f t="shared" si="1"/>
        <v>26</v>
      </c>
      <c r="C45" s="73">
        <f t="shared" si="2"/>
        <v>-0.39840108984624117</v>
      </c>
      <c r="D45" s="73">
        <f t="shared" si="3"/>
        <v>0.7</v>
      </c>
      <c r="E45" s="73">
        <f t="shared" si="4"/>
        <v>1</v>
      </c>
      <c r="F45" s="73">
        <f t="shared" ca="1" si="5"/>
        <v>3.9370971269404551</v>
      </c>
      <c r="G45" s="73"/>
      <c r="H45" s="73">
        <f t="array" aca="1" ref="H45:K45" ca="1">TRANSPOSE(MMULT($H$4:$K$7, TRANSPOSE(C45:F45-C$17:F$17)))</f>
        <v>-0.49770917440586632</v>
      </c>
      <c r="I45" s="73">
        <f ca="1"/>
        <v>0.51426342523939372</v>
      </c>
      <c r="J45" s="73">
        <f ca="1"/>
        <v>-7.8855865385089152E-2</v>
      </c>
      <c r="K45" s="73">
        <f ca="1"/>
        <v>1.1211526651160364</v>
      </c>
      <c r="L45" s="73"/>
      <c r="M45" s="73">
        <f t="array" aca="1" ref="M45:P45" ca="1" xml:space="preserve"> TRANSPOSE(MMULT($R$4:$U$7, TRANSPOSE(H45:K45)))</f>
        <v>0.59745055421530635</v>
      </c>
      <c r="N45" s="73">
        <f ca="1"/>
        <v>0.46725215451521956</v>
      </c>
      <c r="O45" s="73">
        <f ca="1"/>
        <v>-0.97994813657300162</v>
      </c>
      <c r="P45" s="73">
        <f ca="1"/>
        <v>0.76117824656554922</v>
      </c>
      <c r="Q45" s="73"/>
      <c r="R45" s="73">
        <f t="array" aca="1" ref="R45:U45" ca="1" xml:space="preserve"> TRANSPOSE(MMULT($R$11:$U$14, TRANSPOSE(M45:P45)))</f>
        <v>0.73832232076092574</v>
      </c>
      <c r="S45" s="73">
        <f ca="1"/>
        <v>1.0567099398601387</v>
      </c>
      <c r="T45" s="73">
        <f ca="1"/>
        <v>-0.56609153440825999</v>
      </c>
      <c r="U45" s="73">
        <f ca="1"/>
        <v>0.36434467526295711</v>
      </c>
    </row>
    <row r="46" spans="2:21" x14ac:dyDescent="0.15">
      <c r="B46" s="38">
        <f t="shared" si="1"/>
        <v>27</v>
      </c>
      <c r="C46" s="73">
        <f t="shared" si="2"/>
        <v>-0.51958395003543367</v>
      </c>
      <c r="D46" s="73">
        <f t="shared" si="3"/>
        <v>0.8</v>
      </c>
      <c r="E46" s="73">
        <f t="shared" si="4"/>
        <v>1</v>
      </c>
      <c r="F46" s="73">
        <f t="shared" ca="1" si="5"/>
        <v>3.4895542588019408</v>
      </c>
      <c r="G46" s="73"/>
      <c r="H46" s="73">
        <f t="array" aca="1" ref="H46:K46" ca="1">TRANSPOSE(MMULT($H$4:$K$7, TRANSPOSE(C46:F46-C$17:F$17)))</f>
        <v>-0.38016376207659325</v>
      </c>
      <c r="I46" s="73">
        <f ca="1"/>
        <v>0.42757619603953578</v>
      </c>
      <c r="J46" s="73">
        <f ca="1"/>
        <v>0.33251031302020045</v>
      </c>
      <c r="K46" s="73">
        <f ca="1"/>
        <v>0.81966685879463763</v>
      </c>
      <c r="L46" s="73"/>
      <c r="M46" s="73">
        <f t="array" aca="1" ref="M46:P46" ca="1" xml:space="preserve"> TRANSPOSE(MMULT($R$4:$U$7, TRANSPOSE(H46:K46)))</f>
        <v>0.27484939829003174</v>
      </c>
      <c r="N46" s="73">
        <f ca="1"/>
        <v>0.39275727516398995</v>
      </c>
      <c r="O46" s="73">
        <f ca="1"/>
        <v>-1.1334593512098716</v>
      </c>
      <c r="P46" s="73">
        <f ca="1"/>
        <v>0.64836617871708158</v>
      </c>
      <c r="Q46" s="73"/>
      <c r="R46" s="73">
        <f t="array" aca="1" ref="R46:U46" ca="1" xml:space="preserve"> TRANSPOSE(MMULT($R$11:$U$14, TRANSPOSE(M46:P46)))</f>
        <v>0.46518443877638094</v>
      </c>
      <c r="S46" s="73">
        <f ca="1"/>
        <v>1.0613960980840047</v>
      </c>
      <c r="T46" s="73">
        <f ca="1"/>
        <v>-0.75015501122695372</v>
      </c>
      <c r="U46" s="73">
        <f ca="1"/>
        <v>0.17093417303451391</v>
      </c>
    </row>
    <row r="47" spans="2:21" x14ac:dyDescent="0.15">
      <c r="B47" s="38">
        <f t="shared" si="1"/>
        <v>28</v>
      </c>
      <c r="C47" s="73">
        <f t="shared" si="2"/>
        <v>-0.63108794432605275</v>
      </c>
      <c r="D47" s="73">
        <f t="shared" si="3"/>
        <v>0.9</v>
      </c>
      <c r="E47" s="73">
        <f t="shared" si="4"/>
        <v>1</v>
      </c>
      <c r="F47" s="73">
        <f t="shared" ca="1" si="5"/>
        <v>4.076315839306635</v>
      </c>
      <c r="G47" s="73"/>
      <c r="H47" s="73">
        <f t="array" aca="1" ref="H47:K47" ca="1">TRANSPOSE(MMULT($H$4:$K$7, TRANSPOSE(C47:F47-C$17:F$17)))</f>
        <v>-0.18920678371250976</v>
      </c>
      <c r="I47" s="73">
        <f ca="1"/>
        <v>0.78665088108409342</v>
      </c>
      <c r="J47" s="73">
        <f ca="1"/>
        <v>9.8126842369814504E-2</v>
      </c>
      <c r="K47" s="73">
        <f ca="1"/>
        <v>1.0258651499310913</v>
      </c>
      <c r="L47" s="73"/>
      <c r="M47" s="73">
        <f t="array" aca="1" ref="M47:P47" ca="1" xml:space="preserve"> TRANSPOSE(MMULT($R$4:$U$7, TRANSPOSE(H47:K47)))</f>
        <v>0.53616559347516257</v>
      </c>
      <c r="N47" s="73">
        <f ca="1"/>
        <v>0.19742633279638655</v>
      </c>
      <c r="O47" s="73">
        <f ca="1"/>
        <v>-1.3654629361091362</v>
      </c>
      <c r="P47" s="73">
        <f ca="1"/>
        <v>0.60653606833957974</v>
      </c>
      <c r="Q47" s="73"/>
      <c r="R47" s="73">
        <f t="array" aca="1" ref="R47:U47" ca="1" xml:space="preserve"> TRANSPOSE(MMULT($R$11:$U$14, TRANSPOSE(M47:P47)))</f>
        <v>0.79619696624822733</v>
      </c>
      <c r="S47" s="73">
        <f ca="1"/>
        <v>1.0585699915175404</v>
      </c>
      <c r="T47" s="73">
        <f ca="1"/>
        <v>-0.89682856331177985</v>
      </c>
      <c r="U47" s="73">
        <f ca="1"/>
        <v>-4.9218514568657445E-3</v>
      </c>
    </row>
    <row r="48" spans="2:21" x14ac:dyDescent="0.15">
      <c r="B48" s="38">
        <f t="shared" si="1"/>
        <v>29</v>
      </c>
      <c r="C48" s="73">
        <f t="shared" si="2"/>
        <v>-0.73083596427812403</v>
      </c>
      <c r="D48" s="73">
        <f t="shared" si="3"/>
        <v>1</v>
      </c>
      <c r="E48" s="73">
        <f t="shared" si="4"/>
        <v>1</v>
      </c>
      <c r="F48" s="73">
        <f t="shared" ca="1" si="5"/>
        <v>0.19531735346055767</v>
      </c>
      <c r="G48" s="73"/>
      <c r="H48" s="73">
        <f t="array" aca="1" ref="H48:K48" ca="1">TRANSPOSE(MMULT($H$4:$K$7, TRANSPOSE(C48:F48-C$17:F$17)))</f>
        <v>-0.34900667300698551</v>
      </c>
      <c r="I48" s="73">
        <f ca="1"/>
        <v>-0.81594239504323351</v>
      </c>
      <c r="J48" s="73">
        <f ca="1"/>
        <v>2.613358833301302</v>
      </c>
      <c r="K48" s="73">
        <f ca="1"/>
        <v>-0.92401667209798966</v>
      </c>
      <c r="L48" s="73"/>
      <c r="M48" s="73">
        <f t="array" aca="1" ref="M48:P48" ca="1" xml:space="preserve"> TRANSPOSE(MMULT($R$4:$U$7, TRANSPOSE(H48:K48)))</f>
        <v>-1.7000922504967559</v>
      </c>
      <c r="N48" s="73">
        <f ca="1"/>
        <v>0.56261018549891717</v>
      </c>
      <c r="O48" s="73">
        <f ca="1"/>
        <v>-1.2088436736100507</v>
      </c>
      <c r="P48" s="73">
        <f ca="1"/>
        <v>0.22293834848547278</v>
      </c>
      <c r="Q48" s="73"/>
      <c r="R48" s="73">
        <f t="array" aca="1" ref="R48:U48" ca="1" xml:space="preserve"> TRANSPOSE(MMULT($R$11:$U$14, TRANSPOSE(M48:P48)))</f>
        <v>-1.481624315181701</v>
      </c>
      <c r="S48" s="73">
        <f ca="1"/>
        <v>1.0876351302188527</v>
      </c>
      <c r="T48" s="73">
        <f ca="1"/>
        <v>-1.1289390002602446</v>
      </c>
      <c r="U48" s="73">
        <f ca="1"/>
        <v>-0.25531228197984973</v>
      </c>
    </row>
    <row r="49" spans="2:21" x14ac:dyDescent="0.15">
      <c r="B49" s="38">
        <f t="shared" si="1"/>
        <v>30</v>
      </c>
      <c r="C49" s="73">
        <f t="shared" si="2"/>
        <v>-0.81696989301044198</v>
      </c>
      <c r="D49" s="73">
        <f t="shared" si="3"/>
        <v>1.1000000000000001</v>
      </c>
      <c r="E49" s="73">
        <f t="shared" si="4"/>
        <v>1</v>
      </c>
      <c r="F49" s="73">
        <f t="shared" ca="1" si="5"/>
        <v>2.198910736405856</v>
      </c>
      <c r="G49" s="73"/>
      <c r="H49" s="73">
        <f t="array" aca="1" ref="H49:K49" ca="1">TRANSPOSE(MMULT($H$4:$K$7, TRANSPOSE(C49:F49-C$17:F$17)))</f>
        <v>-6.509618094432483E-2</v>
      </c>
      <c r="I49" s="73">
        <f ca="1"/>
        <v>0.14557777621941481</v>
      </c>
      <c r="J49" s="73">
        <f ca="1"/>
        <v>1.4854133098422795</v>
      </c>
      <c r="K49" s="73">
        <f ca="1"/>
        <v>-1.4028429947013865E-2</v>
      </c>
      <c r="L49" s="73"/>
      <c r="M49" s="73">
        <f t="array" aca="1" ref="M49:P49" ca="1" xml:space="preserve"> TRANSPOSE(MMULT($R$4:$U$7, TRANSPOSE(H49:K49)))</f>
        <v>-0.63331691374862731</v>
      </c>
      <c r="N49" s="73">
        <f ca="1"/>
        <v>0.21047060961339611</v>
      </c>
      <c r="O49" s="73">
        <f ca="1"/>
        <v>-1.5371611853087075</v>
      </c>
      <c r="P49" s="73">
        <f ca="1"/>
        <v>0.27039313658888708</v>
      </c>
      <c r="Q49" s="73"/>
      <c r="R49" s="73">
        <f t="array" aca="1" ref="R49:U49" ca="1" xml:space="preserve"> TRANSPOSE(MMULT($R$11:$U$14, TRANSPOSE(M49:P49)))</f>
        <v>-0.32283193949398253</v>
      </c>
      <c r="S49" s="73">
        <f ca="1"/>
        <v>1.0743921205684257</v>
      </c>
      <c r="T49" s="73">
        <f ca="1"/>
        <v>-1.2071936179819021</v>
      </c>
      <c r="U49" s="73">
        <f ca="1"/>
        <v>-0.40682899046579579</v>
      </c>
    </row>
    <row r="50" spans="2:21" x14ac:dyDescent="0.15">
      <c r="B50" s="38">
        <f t="shared" si="1"/>
        <v>31</v>
      </c>
      <c r="C50" s="73">
        <f t="shared" si="2"/>
        <v>-0.887885218402375</v>
      </c>
      <c r="D50" s="73">
        <f t="shared" si="3"/>
        <v>1.2</v>
      </c>
      <c r="E50" s="73">
        <f t="shared" si="4"/>
        <v>1</v>
      </c>
      <c r="F50" s="73">
        <f t="shared" ca="1" si="5"/>
        <v>3.7898320763608084</v>
      </c>
      <c r="G50" s="73"/>
      <c r="H50" s="73">
        <f t="array" aca="1" ref="H50:K50" ca="1">TRANSPOSE(MMULT($H$4:$K$7, TRANSPOSE(C50:F50-C$17:F$17)))</f>
        <v>0.17753775082310352</v>
      </c>
      <c r="I50" s="73">
        <f ca="1"/>
        <v>0.91636355114235235</v>
      </c>
      <c r="J50" s="73">
        <f ca="1"/>
        <v>0.60095237696289516</v>
      </c>
      <c r="K50" s="73">
        <f ca="1"/>
        <v>0.70654620392250633</v>
      </c>
      <c r="L50" s="73"/>
      <c r="M50" s="73">
        <f t="array" aca="1" ref="M50:P50" ca="1" xml:space="preserve"> TRANSPOSE(MMULT($R$4:$U$7, TRANSPOSE(H50:K50)))</f>
        <v>0.20928369412282463</v>
      </c>
      <c r="N50" s="73">
        <f ca="1"/>
        <v>-7.9723859345925796E-2</v>
      </c>
      <c r="O50" s="73">
        <f ca="1"/>
        <v>-1.8165044257591336</v>
      </c>
      <c r="P50" s="73">
        <f ca="1"/>
        <v>0.27700441976271817</v>
      </c>
      <c r="Q50" s="73"/>
      <c r="R50" s="73">
        <f t="array" aca="1" ref="R50:U50" ca="1" xml:space="preserve"> TRANSPOSE(MMULT($R$11:$U$14, TRANSPOSE(M50:P50)))</f>
        <v>0.59521328935752171</v>
      </c>
      <c r="S50" s="73">
        <f ca="1"/>
        <v>1.0639474205638433</v>
      </c>
      <c r="T50" s="73">
        <f ca="1"/>
        <v>-1.273268588301403</v>
      </c>
      <c r="U50" s="73">
        <f ca="1"/>
        <v>-0.56488889548002952</v>
      </c>
    </row>
    <row r="51" spans="2:21" x14ac:dyDescent="0.15">
      <c r="B51" s="38">
        <f t="shared" si="1"/>
        <v>32</v>
      </c>
      <c r="C51" s="73">
        <f t="shared" si="2"/>
        <v>-0.9422609221188204</v>
      </c>
      <c r="D51" s="73">
        <f t="shared" si="3"/>
        <v>1.3</v>
      </c>
      <c r="E51" s="73">
        <f t="shared" si="4"/>
        <v>1</v>
      </c>
      <c r="F51" s="73">
        <f t="shared" ca="1" si="5"/>
        <v>3.1342538484949536</v>
      </c>
      <c r="G51" s="73"/>
      <c r="H51" s="73">
        <f t="array" aca="1" ref="H51:K51" ca="1">TRANSPOSE(MMULT($H$4:$K$7, TRANSPOSE(C51:F51-C$17:F$17)))</f>
        <v>0.23712562969659051</v>
      </c>
      <c r="I51" s="73">
        <f ca="1"/>
        <v>0.69359870023200931</v>
      </c>
      <c r="J51" s="73">
        <f ca="1"/>
        <v>1.0911781112671872</v>
      </c>
      <c r="K51" s="73">
        <f ca="1"/>
        <v>0.35031287702371378</v>
      </c>
      <c r="L51" s="73"/>
      <c r="M51" s="73">
        <f t="array" aca="1" ref="M51:P51" ca="1" xml:space="preserve"> TRANSPOSE(MMULT($R$4:$U$7, TRANSPOSE(H51:K51)))</f>
        <v>-0.19905562501387067</v>
      </c>
      <c r="N51" s="73">
        <f ca="1"/>
        <v>-8.0427759164914486E-2</v>
      </c>
      <c r="O51" s="73">
        <f ca="1"/>
        <v>-1.8906029698194688</v>
      </c>
      <c r="P51" s="73">
        <f ca="1"/>
        <v>0.10479091921272876</v>
      </c>
      <c r="Q51" s="73"/>
      <c r="R51" s="73">
        <f t="array" aca="1" ref="R51:U51" ca="1" xml:space="preserve"> TRANSPOSE(MMULT($R$11:$U$14, TRANSPOSE(M51:P51)))</f>
        <v>0.20163978906809973</v>
      </c>
      <c r="S51" s="73">
        <f ca="1"/>
        <v>1.0694275879631492</v>
      </c>
      <c r="T51" s="73">
        <f ca="1"/>
        <v>-1.3672089465331236</v>
      </c>
      <c r="U51" s="73">
        <f ca="1"/>
        <v>-0.76016986168429435</v>
      </c>
    </row>
    <row r="52" spans="2:21" x14ac:dyDescent="0.15">
      <c r="B52" s="38">
        <f t="shared" si="1"/>
        <v>33</v>
      </c>
      <c r="C52" s="73">
        <f t="shared" si="2"/>
        <v>-0.97908408768232269</v>
      </c>
      <c r="D52" s="73">
        <f t="shared" si="3"/>
        <v>1.4</v>
      </c>
      <c r="E52" s="73">
        <f t="shared" si="4"/>
        <v>1</v>
      </c>
      <c r="F52" s="73">
        <f t="shared" ca="1" si="5"/>
        <v>2.1334262902483592</v>
      </c>
      <c r="G52" s="73"/>
      <c r="H52" s="73">
        <f t="array" aca="1" ref="H52:K52" ca="1">TRANSPOSE(MMULT($H$4:$K$7, TRANSPOSE(C52:F52-C$17:F$17)))</f>
        <v>0.25915255050879538</v>
      </c>
      <c r="I52" s="73">
        <f ca="1"/>
        <v>0.30800734394875678</v>
      </c>
      <c r="J52" s="73">
        <f ca="1"/>
        <v>1.7815304285461839</v>
      </c>
      <c r="K52" s="73">
        <f ca="1"/>
        <v>-0.1610666673483066</v>
      </c>
      <c r="L52" s="73"/>
      <c r="M52" s="73">
        <f t="array" aca="1" ref="M52:P52" ca="1" xml:space="preserve"> TRANSPOSE(MMULT($R$4:$U$7, TRANSPOSE(H52:K52)))</f>
        <v>-0.79272072866797705</v>
      </c>
      <c r="N52" s="73">
        <f ca="1"/>
        <v>-2.5837675713549536E-2</v>
      </c>
      <c r="O52" s="73">
        <f ca="1"/>
        <v>-1.9192679236389913</v>
      </c>
      <c r="P52" s="73">
        <f ca="1"/>
        <v>-0.10475673089073734</v>
      </c>
      <c r="Q52" s="73"/>
      <c r="R52" s="73">
        <f t="array" aca="1" ref="R52:U52" ca="1" xml:space="preserve"> TRANSPOSE(MMULT($R$11:$U$14, TRANSPOSE(M52:P52)))</f>
        <v>-0.39327162924212733</v>
      </c>
      <c r="S52" s="73">
        <f ca="1"/>
        <v>1.0771986074527047</v>
      </c>
      <c r="T52" s="73">
        <f ca="1"/>
        <v>-1.444113751739825</v>
      </c>
      <c r="U52" s="73">
        <f ca="1"/>
        <v>-0.96080858253659585</v>
      </c>
    </row>
    <row r="53" spans="2:21" x14ac:dyDescent="0.15">
      <c r="B53" s="38">
        <f t="shared" si="1"/>
        <v>34</v>
      </c>
      <c r="C53" s="73">
        <f t="shared" si="2"/>
        <v>-0.99766876919053915</v>
      </c>
      <c r="D53" s="73">
        <f t="shared" si="3"/>
        <v>1.5</v>
      </c>
      <c r="E53" s="73">
        <f t="shared" si="4"/>
        <v>1</v>
      </c>
      <c r="F53" s="73">
        <f t="shared" ca="1" si="5"/>
        <v>3.2489398961180047</v>
      </c>
      <c r="G53" s="73"/>
      <c r="H53" s="73">
        <f t="array" aca="1" ref="H53:K53" ca="1">TRANSPOSE(MMULT($H$4:$K$7, TRANSPOSE(C53:F53-C$17:F$17)))</f>
        <v>0.43237420960612333</v>
      </c>
      <c r="I53" s="73">
        <f ca="1"/>
        <v>0.83556857484452063</v>
      </c>
      <c r="J53" s="73">
        <f ca="1"/>
        <v>1.1517447523133297</v>
      </c>
      <c r="K53" s="73">
        <f ca="1"/>
        <v>0.36527238145796759</v>
      </c>
      <c r="L53" s="73"/>
      <c r="M53" s="73">
        <f t="array" aca="1" ref="M53:P53" ca="1" xml:space="preserve"> TRANSPOSE(MMULT($R$4:$U$7, TRANSPOSE(H53:K53)))</f>
        <v>-0.19232602331294651</v>
      </c>
      <c r="N53" s="73">
        <f ca="1"/>
        <v>-0.2196232906743476</v>
      </c>
      <c r="O53" s="73">
        <f ca="1"/>
        <v>-2.1099890797067555</v>
      </c>
      <c r="P53" s="73">
        <f ca="1"/>
        <v>-0.16803696832510623</v>
      </c>
      <c r="Q53" s="73"/>
      <c r="R53" s="73">
        <f t="array" aca="1" ref="R53:U53" ca="1" xml:space="preserve"> TRANSPOSE(MMULT($R$11:$U$14, TRANSPOSE(M53:P53)))</f>
        <v>0.24797418786439659</v>
      </c>
      <c r="S53" s="73">
        <f ca="1"/>
        <v>1.0696147423499309</v>
      </c>
      <c r="T53" s="73">
        <f ca="1"/>
        <v>-1.4467370955049903</v>
      </c>
      <c r="U53" s="73">
        <f ca="1"/>
        <v>-1.1255660397478209</v>
      </c>
    </row>
    <row r="54" spans="2:21" x14ac:dyDescent="0.15">
      <c r="B54" s="38">
        <f t="shared" si="1"/>
        <v>35</v>
      </c>
      <c r="C54" s="73">
        <f t="shared" si="2"/>
        <v>-0.99766876919053915</v>
      </c>
      <c r="D54" s="73">
        <f t="shared" si="3"/>
        <v>1.6</v>
      </c>
      <c r="E54" s="73">
        <f t="shared" si="4"/>
        <v>1</v>
      </c>
      <c r="F54" s="73">
        <f t="shared" ca="1" si="5"/>
        <v>3.1378159002560833</v>
      </c>
      <c r="G54" s="73"/>
      <c r="H54" s="73">
        <f t="array" aca="1" ref="H54:K54" ca="1">TRANSPOSE(MMULT($H$4:$K$7, TRANSPOSE(C54:F54-C$17:F$17)))</f>
        <v>0.4996470273986619</v>
      </c>
      <c r="I54" s="73">
        <f ca="1"/>
        <v>0.81417941149278505</v>
      </c>
      <c r="J54" s="73">
        <f ca="1"/>
        <v>1.265477901583911</v>
      </c>
      <c r="K54" s="73">
        <f ca="1"/>
        <v>0.31023257820119365</v>
      </c>
      <c r="L54" s="73"/>
      <c r="M54" s="73">
        <f t="array" aca="1" ref="M54:P54" ca="1" xml:space="preserve"> TRANSPOSE(MMULT($R$4:$U$7, TRANSPOSE(H54:K54)))</f>
        <v>-0.27056568416068771</v>
      </c>
      <c r="N54" s="73">
        <f ca="1"/>
        <v>-0.24846436615892847</v>
      </c>
      <c r="O54" s="73">
        <f ca="1"/>
        <v>-2.1798011599690135</v>
      </c>
      <c r="P54" s="73">
        <f ca="1"/>
        <v>-0.33522968360768113</v>
      </c>
      <c r="Q54" s="73"/>
      <c r="R54" s="73">
        <f t="array" aca="1" ref="R54:U54" ca="1" xml:space="preserve"> TRANSPOSE(MMULT($R$11:$U$14, TRANSPOSE(M54:P54)))</f>
        <v>0.17319780377186345</v>
      </c>
      <c r="S54" s="73">
        <f ca="1"/>
        <v>1.0706265740438219</v>
      </c>
      <c r="T54" s="73">
        <f ca="1"/>
        <v>-1.4510075036148427</v>
      </c>
      <c r="U54" s="73">
        <f ca="1"/>
        <v>-1.3104162898207972</v>
      </c>
    </row>
    <row r="55" spans="2:21" x14ac:dyDescent="0.15">
      <c r="B55" s="38">
        <f t="shared" si="1"/>
        <v>36</v>
      </c>
      <c r="C55" s="73">
        <f t="shared" si="2"/>
        <v>-0.9790840876823228</v>
      </c>
      <c r="D55" s="73">
        <f t="shared" si="3"/>
        <v>1.7</v>
      </c>
      <c r="E55" s="73">
        <f t="shared" si="4"/>
        <v>1</v>
      </c>
      <c r="F55" s="73">
        <f t="shared" ca="1" si="5"/>
        <v>1.232296799038916</v>
      </c>
      <c r="G55" s="73"/>
      <c r="H55" s="73">
        <f t="array" aca="1" ref="H55:K55" ca="1">TRANSPOSE(MMULT($H$4:$K$7, TRANSPOSE(C55:F55-C$17:F$17)))</f>
        <v>0.41733575263863532</v>
      </c>
      <c r="I55" s="73">
        <f ca="1"/>
        <v>-4.4378925093487842E-3</v>
      </c>
      <c r="J55" s="73">
        <f ca="1"/>
        <v>2.4732563361984621</v>
      </c>
      <c r="K55" s="73">
        <f ca="1"/>
        <v>-0.60120730789773835</v>
      </c>
      <c r="L55" s="73"/>
      <c r="M55" s="73">
        <f t="array" aca="1" ref="M55:P55" ca="1" xml:space="preserve"> TRANSPOSE(MMULT($R$4:$U$7, TRANSPOSE(H55:K55)))</f>
        <v>-1.3455173579577304</v>
      </c>
      <c r="N55" s="73">
        <f ca="1"/>
        <v>-4.2206644863604398E-2</v>
      </c>
      <c r="O55" s="73">
        <f ca="1"/>
        <v>-2.0807009381208514</v>
      </c>
      <c r="P55" s="73">
        <f ca="1"/>
        <v>-0.64878579152151516</v>
      </c>
      <c r="Q55" s="73"/>
      <c r="R55" s="73">
        <f t="array" aca="1" ref="R55:U55" ca="1" xml:space="preserve"> TRANSPOSE(MMULT($R$11:$U$14, TRANSPOSE(M55:P55)))</f>
        <v>-0.94915167972333259</v>
      </c>
      <c r="S55" s="73">
        <f ca="1"/>
        <v>1.0843023820431252</v>
      </c>
      <c r="T55" s="73">
        <f ca="1"/>
        <v>-1.4699038611436419</v>
      </c>
      <c r="U55" s="73">
        <f ca="1"/>
        <v>-1.5248671518371419</v>
      </c>
    </row>
    <row r="56" spans="2:21" x14ac:dyDescent="0.15">
      <c r="B56" s="38">
        <f t="shared" si="1"/>
        <v>37</v>
      </c>
      <c r="C56" s="73">
        <f t="shared" si="2"/>
        <v>-0.94226092211882051</v>
      </c>
      <c r="D56" s="73">
        <f t="shared" si="3"/>
        <v>1.8</v>
      </c>
      <c r="E56" s="73">
        <f t="shared" si="4"/>
        <v>-1</v>
      </c>
      <c r="F56" s="73">
        <f t="shared" ca="1" si="5"/>
        <v>3.6022733246691692</v>
      </c>
      <c r="G56" s="73"/>
      <c r="H56" s="73">
        <f t="array" aca="1" ref="H56:K56" ca="1">TRANSPOSE(MMULT($H$4:$K$7, TRANSPOSE(C56:F56-C$17:F$17)))</f>
        <v>1.9653848399726368</v>
      </c>
      <c r="I56" s="73">
        <f ca="1"/>
        <v>1.433880934436002</v>
      </c>
      <c r="J56" s="73">
        <f ca="1"/>
        <v>0.2615018743883461</v>
      </c>
      <c r="K56" s="73">
        <f ca="1"/>
        <v>-1.0401073773001992</v>
      </c>
      <c r="L56" s="73"/>
      <c r="M56" s="73">
        <f t="array" aca="1" ref="M56:P56" ca="1" xml:space="preserve"> TRANSPOSE(MMULT($R$4:$U$7, TRANSPOSE(H56:K56)))</f>
        <v>-0.24109495311050039</v>
      </c>
      <c r="N56" s="73">
        <f ca="1"/>
        <v>-1.9049659293790113</v>
      </c>
      <c r="O56" s="73">
        <f ca="1"/>
        <v>-1.0881979779902196</v>
      </c>
      <c r="P56" s="73">
        <f ca="1"/>
        <v>-0.8138766945832332</v>
      </c>
      <c r="Q56" s="73"/>
      <c r="R56" s="73">
        <f t="array" aca="1" ref="R56:U56" ca="1" xml:space="preserve"> TRANSPOSE(MMULT($R$11:$U$14, TRANSPOSE(M56:P56)))</f>
        <v>0.31408808309096325</v>
      </c>
      <c r="S56" s="73">
        <f ca="1"/>
        <v>-0.93533046308227952</v>
      </c>
      <c r="T56" s="73">
        <f ca="1"/>
        <v>-1.3590344391227207</v>
      </c>
      <c r="U56" s="73">
        <f ca="1"/>
        <v>-1.6471560569511976</v>
      </c>
    </row>
    <row r="57" spans="2:21" x14ac:dyDescent="0.15">
      <c r="B57" s="38">
        <f t="shared" si="1"/>
        <v>38</v>
      </c>
      <c r="C57" s="73">
        <f t="shared" si="2"/>
        <v>-0.88788521840237511</v>
      </c>
      <c r="D57" s="73">
        <f t="shared" si="3"/>
        <v>0</v>
      </c>
      <c r="E57" s="73">
        <f t="shared" si="4"/>
        <v>-1</v>
      </c>
      <c r="F57" s="73">
        <f t="shared" ca="1" si="5"/>
        <v>3.8073991488002479</v>
      </c>
      <c r="G57" s="73"/>
      <c r="H57" s="73">
        <f t="array" aca="1" ref="H57:K57" ca="1">TRANSPOSE(MMULT($H$4:$K$7, TRANSPOSE(C57:F57-C$17:F$17)))</f>
        <v>0.58235112600489447</v>
      </c>
      <c r="I57" s="73">
        <f ca="1"/>
        <v>0.99718258329036691</v>
      </c>
      <c r="J57" s="73">
        <f ca="1"/>
        <v>-0.71777178695754296</v>
      </c>
      <c r="K57" s="73">
        <f ca="1"/>
        <v>-0.88147834379263312</v>
      </c>
      <c r="L57" s="73"/>
      <c r="M57" s="73">
        <f t="array" aca="1" ref="M57:P57" ca="1" xml:space="preserve"> TRANSPOSE(MMULT($R$4:$U$7, TRANSPOSE(H57:K57)))</f>
        <v>0.18661492762706722</v>
      </c>
      <c r="N57" s="73">
        <f ca="1"/>
        <v>-1.124878852580693</v>
      </c>
      <c r="O57" s="73">
        <f ca="1"/>
        <v>0.37051299326356302</v>
      </c>
      <c r="P57" s="73">
        <f ca="1"/>
        <v>2.0256853325669812</v>
      </c>
      <c r="Q57" s="73"/>
      <c r="R57" s="73">
        <f t="array" aca="1" ref="R57:U57" ca="1" xml:space="preserve"> TRANSPOSE(MMULT($R$11:$U$14, TRANSPOSE(M57:P57)))</f>
        <v>0.61263716568215254</v>
      </c>
      <c r="S57" s="73">
        <f ca="1"/>
        <v>-0.94124759565949934</v>
      </c>
      <c r="T57" s="73">
        <f ca="1"/>
        <v>-1.2459792801992102</v>
      </c>
      <c r="U57" s="73">
        <f ca="1"/>
        <v>1.6514002571090169</v>
      </c>
    </row>
    <row r="58" spans="2:21" x14ac:dyDescent="0.15">
      <c r="B58" s="38">
        <f t="shared" si="1"/>
        <v>39</v>
      </c>
      <c r="C58" s="73">
        <f t="shared" si="2"/>
        <v>-0.81696989301044221</v>
      </c>
      <c r="D58" s="73">
        <f t="shared" si="3"/>
        <v>0.1</v>
      </c>
      <c r="E58" s="73">
        <f t="shared" si="4"/>
        <v>-1</v>
      </c>
      <c r="F58" s="73">
        <f t="shared" ca="1" si="5"/>
        <v>2.0881679736772378</v>
      </c>
      <c r="G58" s="73"/>
      <c r="H58" s="73">
        <f t="array" aca="1" ref="H58:K58" ca="1">TRANSPOSE(MMULT($H$4:$K$7, TRANSPOSE(C58:F58-C$17:F$17)))</f>
        <v>0.48148248792816539</v>
      </c>
      <c r="I58" s="73">
        <f ca="1"/>
        <v>0.22469720570028884</v>
      </c>
      <c r="J58" s="73">
        <f ca="1"/>
        <v>0.33615918857684507</v>
      </c>
      <c r="K58" s="73">
        <f ca="1"/>
        <v>-1.6666290245253179</v>
      </c>
      <c r="L58" s="73"/>
      <c r="M58" s="73">
        <f t="array" aca="1" ref="M58:P58" ca="1" xml:space="preserve"> TRANSPOSE(MMULT($R$4:$U$7, TRANSPOSE(H58:K58)))</f>
        <v>-0.75983755521082075</v>
      </c>
      <c r="N58" s="73">
        <f ca="1"/>
        <v>-0.90397388731346018</v>
      </c>
      <c r="O58" s="73">
        <f ca="1"/>
        <v>0.50228971301099423</v>
      </c>
      <c r="P58" s="73">
        <f ca="1"/>
        <v>1.6917123228801279</v>
      </c>
      <c r="Q58" s="73"/>
      <c r="R58" s="73">
        <f t="array" aca="1" ref="R58:U58" ca="1" xml:space="preserve"> TRANSPOSE(MMULT($R$11:$U$14, TRANSPOSE(M58:P58)))</f>
        <v>-0.40010417163106982</v>
      </c>
      <c r="S58" s="73">
        <f ca="1"/>
        <v>-0.92945234829812806</v>
      </c>
      <c r="T58" s="73">
        <f ca="1"/>
        <v>-1.1862977083546133</v>
      </c>
      <c r="U58" s="73">
        <f ca="1"/>
        <v>1.441332775483845</v>
      </c>
    </row>
    <row r="59" spans="2:21" x14ac:dyDescent="0.15">
      <c r="B59" s="38">
        <f t="shared" si="1"/>
        <v>40</v>
      </c>
      <c r="C59" s="73">
        <f t="shared" si="2"/>
        <v>-0.73083596427812458</v>
      </c>
      <c r="D59" s="73">
        <f t="shared" si="3"/>
        <v>0.2</v>
      </c>
      <c r="E59" s="73">
        <f t="shared" si="4"/>
        <v>-1</v>
      </c>
      <c r="F59" s="73">
        <f t="shared" ca="1" si="5"/>
        <v>3.4519351309580504</v>
      </c>
      <c r="G59" s="73"/>
      <c r="H59" s="73">
        <f t="array" aca="1" ref="H59:K59" ca="1">TRANSPOSE(MMULT($H$4:$K$7, TRANSPOSE(C59:F59-C$17:F$17)))</f>
        <v>0.60799856507645511</v>
      </c>
      <c r="I59" s="73">
        <f ca="1"/>
        <v>0.79011801763847456</v>
      </c>
      <c r="J59" s="73">
        <f ca="1"/>
        <v>-0.52460889525789578</v>
      </c>
      <c r="K59" s="73">
        <f ca="1"/>
        <v>-0.9478936866688259</v>
      </c>
      <c r="L59" s="73"/>
      <c r="M59" s="73">
        <f t="array" aca="1" ref="M59:P59" ca="1" xml:space="preserve"> TRANSPOSE(MMULT($R$4:$U$7, TRANSPOSE(H59:K59)))</f>
        <v>2.7932259464111875E-2</v>
      </c>
      <c r="N59" s="73">
        <f ca="1"/>
        <v>-1.0530620235964934</v>
      </c>
      <c r="O59" s="73">
        <f ca="1"/>
        <v>0.38748590279939732</v>
      </c>
      <c r="P59" s="73">
        <f ca="1"/>
        <v>1.5782651504007545</v>
      </c>
      <c r="Q59" s="73"/>
      <c r="R59" s="73">
        <f t="array" aca="1" ref="R59:U59" ca="1" xml:space="preserve"> TRANSPOSE(MMULT($R$11:$U$14, TRANSPOSE(M59:P59)))</f>
        <v>0.38775888143119386</v>
      </c>
      <c r="S59" s="73">
        <f ca="1"/>
        <v>-0.93990709812400031</v>
      </c>
      <c r="T59" s="73">
        <f ca="1"/>
        <v>-1.0345257811556674</v>
      </c>
      <c r="U59" s="73">
        <f ca="1"/>
        <v>1.2832615288413567</v>
      </c>
    </row>
    <row r="60" spans="2:21" x14ac:dyDescent="0.15">
      <c r="B60" s="38">
        <f t="shared" si="1"/>
        <v>41</v>
      </c>
      <c r="C60" s="73">
        <f t="shared" si="2"/>
        <v>-0.63108794432605309</v>
      </c>
      <c r="D60" s="73">
        <f t="shared" si="3"/>
        <v>0.3</v>
      </c>
      <c r="E60" s="73">
        <f t="shared" si="4"/>
        <v>-1</v>
      </c>
      <c r="F60" s="73">
        <f t="shared" ca="1" si="5"/>
        <v>4.3060981198527264</v>
      </c>
      <c r="G60" s="73"/>
      <c r="H60" s="73">
        <f t="array" aca="1" ref="H60:K60" ca="1">TRANSPOSE(MMULT($H$4:$K$7, TRANSPOSE(C60:F60-C$17:F$17)))</f>
        <v>0.6867962906651115</v>
      </c>
      <c r="I60" s="73">
        <f ca="1"/>
        <v>1.1234997434705221</v>
      </c>
      <c r="J60" s="73">
        <f ca="1"/>
        <v>-1.0808569533660672</v>
      </c>
      <c r="K60" s="73">
        <f ca="1"/>
        <v>-0.46663116916253922</v>
      </c>
      <c r="L60" s="73"/>
      <c r="M60" s="73">
        <f t="array" aca="1" ref="M60:P60" ca="1" xml:space="preserve"> TRANSPOSE(MMULT($R$4:$U$7, TRANSPOSE(H60:K60)))</f>
        <v>0.53648259353717365</v>
      </c>
      <c r="N60" s="73">
        <f ca="1"/>
        <v>-1.1293826232591271</v>
      </c>
      <c r="O60" s="73">
        <f ca="1"/>
        <v>0.32836704060697219</v>
      </c>
      <c r="P60" s="73">
        <f ca="1"/>
        <v>1.4177799818381547</v>
      </c>
      <c r="Q60" s="73"/>
      <c r="R60" s="73">
        <f t="array" aca="1" ref="R60:U60" ca="1" xml:space="preserve"> TRANSPOSE(MMULT($R$11:$U$14, TRANSPOSE(M60:P60)))</f>
        <v>0.87824453753368592</v>
      </c>
      <c r="S60" s="73">
        <f ca="1"/>
        <v>-0.94685223687626008</v>
      </c>
      <c r="T60" s="73">
        <f ca="1"/>
        <v>-0.87506877660323501</v>
      </c>
      <c r="U60" s="73">
        <f ca="1"/>
        <v>1.1169850863777333</v>
      </c>
    </row>
    <row r="61" spans="2:21" x14ac:dyDescent="0.15">
      <c r="B61" s="38">
        <f t="shared" si="1"/>
        <v>42</v>
      </c>
      <c r="C61" s="73">
        <f t="shared" si="2"/>
        <v>-0.51958395003543434</v>
      </c>
      <c r="D61" s="73">
        <f t="shared" si="3"/>
        <v>0.4</v>
      </c>
      <c r="E61" s="73">
        <f t="shared" si="4"/>
        <v>-1</v>
      </c>
      <c r="F61" s="73">
        <f t="shared" ca="1" si="5"/>
        <v>5.5607379709475762</v>
      </c>
      <c r="G61" s="73"/>
      <c r="H61" s="73">
        <f t="array" aca="1" ref="H61:K61" ca="1">TRANSPOSE(MMULT($H$4:$K$7, TRANSPOSE(C61:F61-C$17:F$17)))</f>
        <v>0.78898762684555246</v>
      </c>
      <c r="I61" s="73">
        <f ca="1"/>
        <v>1.6240711381253605</v>
      </c>
      <c r="J61" s="73">
        <f ca="1"/>
        <v>-1.8930788117491115</v>
      </c>
      <c r="K61" s="73">
        <f ca="1"/>
        <v>0.21672088202417217</v>
      </c>
      <c r="L61" s="73"/>
      <c r="M61" s="73">
        <f t="array" aca="1" ref="M61:P61" ca="1" xml:space="preserve"> TRANSPOSE(MMULT($R$4:$U$7, TRANSPOSE(H61:K61)))</f>
        <v>1.274815790220182</v>
      </c>
      <c r="N61" s="73">
        <f ca="1"/>
        <v>-1.2467261335113482</v>
      </c>
      <c r="O61" s="73">
        <f ca="1"/>
        <v>0.24626734379082699</v>
      </c>
      <c r="P61" s="73">
        <f ca="1"/>
        <v>1.2795225885866952</v>
      </c>
      <c r="Q61" s="73"/>
      <c r="R61" s="73">
        <f t="array" aca="1" ref="R61:U61" ca="1" xml:space="preserve"> TRANSPOSE(MMULT($R$11:$U$14, TRANSPOSE(M61:P61)))</f>
        <v>1.6027796861920423</v>
      </c>
      <c r="S61" s="73">
        <f ca="1"/>
        <v>-0.95678959453998957</v>
      </c>
      <c r="T61" s="73">
        <f ca="1"/>
        <v>-0.68976120195935464</v>
      </c>
      <c r="U61" s="73">
        <f ca="1"/>
        <v>0.95769903617701257</v>
      </c>
    </row>
    <row r="62" spans="2:21" x14ac:dyDescent="0.15">
      <c r="B62" s="38">
        <f t="shared" si="1"/>
        <v>43</v>
      </c>
      <c r="C62" s="73">
        <f t="shared" si="2"/>
        <v>-0.39840108984624112</v>
      </c>
      <c r="D62" s="73">
        <f t="shared" si="3"/>
        <v>0.5</v>
      </c>
      <c r="E62" s="73">
        <f t="shared" si="4"/>
        <v>-1</v>
      </c>
      <c r="F62" s="73">
        <f t="shared" ca="1" si="5"/>
        <v>0.18382737980359476</v>
      </c>
      <c r="G62" s="73"/>
      <c r="H62" s="73">
        <f t="array" aca="1" ref="H62:K62" ca="1">TRANSPOSE(MMULT($H$4:$K$7, TRANSPOSE(C62:F62-C$17:F$17)))</f>
        <v>0.3754278987869768</v>
      </c>
      <c r="I62" s="73">
        <f ca="1"/>
        <v>-0.78183865749162662</v>
      </c>
      <c r="J62" s="73">
        <f ca="1"/>
        <v>1.3817536673768012</v>
      </c>
      <c r="K62" s="73">
        <f ca="1"/>
        <v>-2.3055762737940135</v>
      </c>
      <c r="L62" s="73"/>
      <c r="M62" s="73">
        <f t="array" aca="1" ref="M62:P62" ca="1" xml:space="preserve"> TRANSPOSE(MMULT($R$4:$U$7, TRANSPOSE(H62:K62)))</f>
        <v>-1.6976141698257461</v>
      </c>
      <c r="N62" s="73">
        <f ca="1"/>
        <v>-0.53768378010306817</v>
      </c>
      <c r="O62" s="73">
        <f ca="1"/>
        <v>0.73381425294595404</v>
      </c>
      <c r="P62" s="73">
        <f ca="1"/>
        <v>0.63907541903764997</v>
      </c>
      <c r="Q62" s="73"/>
      <c r="R62" s="73">
        <f t="array" aca="1" ref="R62:U62" ca="1" xml:space="preserve"> TRANSPOSE(MMULT($R$11:$U$14, TRANSPOSE(M62:P62)))</f>
        <v>-1.5451309404176783</v>
      </c>
      <c r="S62" s="73">
        <f ca="1"/>
        <v>-0.91930935667416924</v>
      </c>
      <c r="T62" s="73">
        <f ca="1"/>
        <v>-0.64230445059409047</v>
      </c>
      <c r="U62" s="73">
        <f ca="1"/>
        <v>0.68759300640851284</v>
      </c>
    </row>
    <row r="63" spans="2:21" x14ac:dyDescent="0.15">
      <c r="B63" s="38">
        <f t="shared" si="1"/>
        <v>44</v>
      </c>
      <c r="C63" s="73">
        <f t="shared" si="2"/>
        <v>-0.26979677115702438</v>
      </c>
      <c r="D63" s="73">
        <f t="shared" si="3"/>
        <v>0.6</v>
      </c>
      <c r="E63" s="73">
        <f t="shared" si="4"/>
        <v>-1</v>
      </c>
      <c r="F63" s="73">
        <f t="shared" ca="1" si="5"/>
        <v>3.0431723662408947</v>
      </c>
      <c r="G63" s="73"/>
      <c r="H63" s="73">
        <f t="array" aca="1" ref="H63:K63" ca="1">TRANSPOSE(MMULT($H$4:$K$7, TRANSPOSE(C63:F63-C$17:F$17)))</f>
        <v>0.59020696511464998</v>
      </c>
      <c r="I63" s="73">
        <f ca="1"/>
        <v>0.40891766707289462</v>
      </c>
      <c r="J63" s="73">
        <f ca="1"/>
        <v>-0.43388377843590298</v>
      </c>
      <c r="K63" s="73">
        <f ca="1"/>
        <v>-0.83312576577753672</v>
      </c>
      <c r="L63" s="73"/>
      <c r="M63" s="73">
        <f t="array" aca="1" ref="M63:P63" ca="1" xml:space="preserve"> TRANSPOSE(MMULT($R$4:$U$7, TRANSPOSE(H63:K63)))</f>
        <v>-5.2382497728950816E-2</v>
      </c>
      <c r="N63" s="73">
        <f ca="1"/>
        <v>-0.84100251811334559</v>
      </c>
      <c r="O63" s="73">
        <f ca="1"/>
        <v>0.53186331969605527</v>
      </c>
      <c r="P63" s="73">
        <f ca="1"/>
        <v>0.60957769007827978</v>
      </c>
      <c r="Q63" s="73"/>
      <c r="R63" s="73">
        <f t="array" aca="1" ref="R63:U63" ca="1" xml:space="preserve"> TRANSPOSE(MMULT($R$11:$U$14, TRANSPOSE(M63:P63)))</f>
        <v>0.11676567434055742</v>
      </c>
      <c r="S63" s="73">
        <f ca="1"/>
        <v>-0.94092359028132089</v>
      </c>
      <c r="T63" s="73">
        <f ca="1"/>
        <v>-0.39602776956736158</v>
      </c>
      <c r="U63" s="73">
        <f ca="1"/>
        <v>0.55559274014543569</v>
      </c>
    </row>
    <row r="64" spans="2:21" x14ac:dyDescent="0.15">
      <c r="B64" s="38">
        <f t="shared" si="1"/>
        <v>45</v>
      </c>
      <c r="C64" s="73">
        <f t="shared" si="2"/>
        <v>-0.13616664909624632</v>
      </c>
      <c r="D64" s="73">
        <f t="shared" si="3"/>
        <v>0.7</v>
      </c>
      <c r="E64" s="73">
        <f t="shared" si="4"/>
        <v>-1</v>
      </c>
      <c r="F64" s="73">
        <f t="shared" ca="1" si="5"/>
        <v>3.4398398472145342</v>
      </c>
      <c r="G64" s="73"/>
      <c r="H64" s="73">
        <f t="array" aca="1" ref="H64:K64" ca="1">TRANSPOSE(MMULT($H$4:$K$7, TRANSPOSE(C64:F64-C$17:F$17)))</f>
        <v>0.61255861770432007</v>
      </c>
      <c r="I64" s="73">
        <f ca="1"/>
        <v>0.51936327833206586</v>
      </c>
      <c r="J64" s="73">
        <f ca="1"/>
        <v>-0.73282434186517365</v>
      </c>
      <c r="K64" s="73">
        <f ca="1"/>
        <v>-0.55013169120548133</v>
      </c>
      <c r="L64" s="73"/>
      <c r="M64" s="73">
        <f t="array" aca="1" ref="M64:P64" ca="1" xml:space="preserve"> TRANSPOSE(MMULT($R$4:$U$7, TRANSPOSE(H64:K64)))</f>
        <v>0.21548877880084791</v>
      </c>
      <c r="N64" s="73">
        <f ca="1"/>
        <v>-0.83640615117329431</v>
      </c>
      <c r="O64" s="73">
        <f ca="1"/>
        <v>0.54277975294124103</v>
      </c>
      <c r="P64" s="73">
        <f ca="1"/>
        <v>0.39264839944234847</v>
      </c>
      <c r="Q64" s="73"/>
      <c r="R64" s="73">
        <f t="array" aca="1" ref="R64:U64" ca="1" xml:space="preserve"> TRANSPOSE(MMULT($R$11:$U$14, TRANSPOSE(M64:P64)))</f>
        <v>0.3406221202470644</v>
      </c>
      <c r="S64" s="73">
        <f ca="1"/>
        <v>-0.94494386100679661</v>
      </c>
      <c r="T64" s="73">
        <f ca="1"/>
        <v>-0.19891008249865724</v>
      </c>
      <c r="U64" s="73">
        <f ca="1"/>
        <v>0.38247318745612913</v>
      </c>
    </row>
    <row r="65" spans="2:21" x14ac:dyDescent="0.15">
      <c r="B65" s="38">
        <f t="shared" si="1"/>
        <v>46</v>
      </c>
      <c r="C65" s="73">
        <f t="shared" si="2"/>
        <v>-2.45029690981724E-16</v>
      </c>
      <c r="D65" s="73">
        <f t="shared" si="3"/>
        <v>0.8</v>
      </c>
      <c r="E65" s="73">
        <f t="shared" si="4"/>
        <v>-1</v>
      </c>
      <c r="F65" s="73">
        <f t="shared" ca="1" si="5"/>
        <v>1.6252714660703551</v>
      </c>
      <c r="G65" s="73"/>
      <c r="H65" s="73">
        <f t="array" aca="1" ref="H65:K65" ca="1">TRANSPOSE(MMULT($H$4:$K$7, TRANSPOSE(C65:F65-C$17:F$17)))</f>
        <v>0.46337130086133921</v>
      </c>
      <c r="I65" s="73">
        <f ca="1"/>
        <v>-0.33886691910094602</v>
      </c>
      <c r="J65" s="73">
        <f ca="1"/>
        <v>0.33154235752423405</v>
      </c>
      <c r="K65" s="73">
        <f ca="1"/>
        <v>-1.3365108474075664</v>
      </c>
      <c r="L65" s="73"/>
      <c r="M65" s="73">
        <f t="array" aca="1" ref="M65:P65" ca="1" xml:space="preserve"> TRANSPOSE(MMULT($R$4:$U$7, TRANSPOSE(H65:K65)))</f>
        <v>-0.75428194130488724</v>
      </c>
      <c r="N65" s="73">
        <f ca="1"/>
        <v>-0.55675544654839371</v>
      </c>
      <c r="O65" s="73">
        <f ca="1"/>
        <v>0.74300087555677807</v>
      </c>
      <c r="P65" s="73">
        <f ca="1"/>
        <v>8.7214568813185345E-3</v>
      </c>
      <c r="Q65" s="73"/>
      <c r="R65" s="73">
        <f t="array" aca="1" ref="R65:U65" ca="1" xml:space="preserve"> TRANSPOSE(MMULT($R$11:$U$14, TRANSPOSE(M65:P65)))</f>
        <v>-0.72676743143798683</v>
      </c>
      <c r="S65" s="73">
        <f ca="1"/>
        <v>-0.93314592128416973</v>
      </c>
      <c r="T65" s="73">
        <f ca="1"/>
        <v>-4.873869905526533E-2</v>
      </c>
      <c r="U65" s="73">
        <f ca="1"/>
        <v>0.17238494288746634</v>
      </c>
    </row>
    <row r="66" spans="2:21" x14ac:dyDescent="0.15">
      <c r="B66" s="38">
        <f t="shared" si="1"/>
        <v>47</v>
      </c>
      <c r="C66" s="73">
        <f t="shared" si="2"/>
        <v>0.13616664909624673</v>
      </c>
      <c r="D66" s="73">
        <f t="shared" si="3"/>
        <v>0.9</v>
      </c>
      <c r="E66" s="73">
        <f t="shared" si="4"/>
        <v>-1</v>
      </c>
      <c r="F66" s="73">
        <f t="shared" ca="1" si="5"/>
        <v>2.1563475885864545</v>
      </c>
      <c r="G66" s="73"/>
      <c r="H66" s="73">
        <f t="array" aca="1" ref="H66:K66" ca="1">TRANSPOSE(MMULT($H$4:$K$7, TRANSPOSE(C66:F66-C$17:F$17)))</f>
        <v>0.49445951820666817</v>
      </c>
      <c r="I66" s="73">
        <f ca="1"/>
        <v>-0.17135755780656337</v>
      </c>
      <c r="J66" s="73">
        <f ca="1"/>
        <v>-5.2262845112727885E-2</v>
      </c>
      <c r="K66" s="73">
        <f ca="1"/>
        <v>-0.9866618881737852</v>
      </c>
      <c r="L66" s="73"/>
      <c r="M66" s="73">
        <f t="array" aca="1" ref="M66:P66" ca="1" xml:space="preserve"> TRANSPOSE(MMULT($R$4:$U$7, TRANSPOSE(H66:K66)))</f>
        <v>-0.40994042323451041</v>
      </c>
      <c r="N66" s="73">
        <f ca="1"/>
        <v>-0.56694141867807413</v>
      </c>
      <c r="O66" s="73">
        <f ca="1"/>
        <v>0.74490052602720791</v>
      </c>
      <c r="P66" s="73">
        <f ca="1"/>
        <v>-0.19982294242719578</v>
      </c>
      <c r="Q66" s="73"/>
      <c r="R66" s="73">
        <f t="array" aca="1" ref="R66:U66" ca="1" xml:space="preserve"> TRANSPOSE(MMULT($R$11:$U$14, TRANSPOSE(M66:P66)))</f>
        <v>-0.42438108920478967</v>
      </c>
      <c r="S66" s="73">
        <f ca="1"/>
        <v>-0.9381557514424208</v>
      </c>
      <c r="T66" s="73">
        <f ca="1"/>
        <v>0.15505390514482631</v>
      </c>
      <c r="U66" s="73">
        <f ca="1"/>
        <v>1.5774888468934878E-3</v>
      </c>
    </row>
    <row r="67" spans="2:21" x14ac:dyDescent="0.15">
      <c r="B67" s="38">
        <f t="shared" si="1"/>
        <v>48</v>
      </c>
      <c r="C67" s="73">
        <f t="shared" si="2"/>
        <v>0.26979677115702394</v>
      </c>
      <c r="D67" s="73">
        <f t="shared" si="3"/>
        <v>1</v>
      </c>
      <c r="E67" s="73">
        <f t="shared" si="4"/>
        <v>-1</v>
      </c>
      <c r="F67" s="73">
        <f t="shared" ca="1" si="5"/>
        <v>5.7903345319704052</v>
      </c>
      <c r="G67" s="73"/>
      <c r="H67" s="73">
        <f t="array" aca="1" ref="H67:K67" ca="1">TRANSPOSE(MMULT($H$4:$K$7, TRANSPOSE(C67:F67-C$17:F$17)))</f>
        <v>0.76561677391033811</v>
      </c>
      <c r="I67" s="73">
        <f ca="1"/>
        <v>1.354752972689361</v>
      </c>
      <c r="J67" s="73">
        <f ca="1"/>
        <v>-2.3498844004953794</v>
      </c>
      <c r="K67" s="73">
        <f ca="1"/>
        <v>0.86448686034755451</v>
      </c>
      <c r="L67" s="73"/>
      <c r="M67" s="73">
        <f t="array" aca="1" ref="M67:P67" ca="1" xml:space="preserve"> TRANSPOSE(MMULT($R$4:$U$7, TRANSPOSE(H67:K67)))</f>
        <v>1.6715906460731786</v>
      </c>
      <c r="N67" s="73">
        <f ca="1"/>
        <v>-0.96236044755515027</v>
      </c>
      <c r="O67" s="73">
        <f ca="1"/>
        <v>0.48210542259777722</v>
      </c>
      <c r="P67" s="73">
        <f ca="1"/>
        <v>-0.17469964591600839</v>
      </c>
      <c r="Q67" s="73"/>
      <c r="R67" s="73">
        <f t="array" aca="1" ref="R67:U67" ca="1" xml:space="preserve"> TRANSPOSE(MMULT($R$11:$U$14, TRANSPOSE(M67:P67)))</f>
        <v>1.6899588266402907</v>
      </c>
      <c r="S67" s="73">
        <f ca="1"/>
        <v>-0.96537310956548594</v>
      </c>
      <c r="T67" s="73">
        <f ca="1"/>
        <v>0.42617642171048936</v>
      </c>
      <c r="U67" s="73">
        <f ca="1"/>
        <v>-0.11732904585225573</v>
      </c>
    </row>
    <row r="68" spans="2:21" x14ac:dyDescent="0.15">
      <c r="B68" s="38">
        <f t="shared" si="1"/>
        <v>49</v>
      </c>
      <c r="C68" s="73">
        <f t="shared" si="2"/>
        <v>0.39840108984624145</v>
      </c>
      <c r="D68" s="73">
        <f t="shared" si="3"/>
        <v>1.1000000000000001</v>
      </c>
      <c r="E68" s="73">
        <f t="shared" si="4"/>
        <v>-1</v>
      </c>
      <c r="F68" s="73">
        <f t="shared" ca="1" si="5"/>
        <v>0.10261116105188872</v>
      </c>
      <c r="G68" s="73"/>
      <c r="H68" s="73">
        <f t="array" aca="1" ref="H68:K68" ca="1">TRANSPOSE(MMULT($H$4:$K$7, TRANSPOSE(C68:F68-C$17:F$17)))</f>
        <v>0.32350716360268494</v>
      </c>
      <c r="I68" s="73">
        <f ca="1"/>
        <v>-1.1920844052898769</v>
      </c>
      <c r="J68" s="73">
        <f ca="1"/>
        <v>1.111332434256004</v>
      </c>
      <c r="K68" s="73">
        <f ca="1"/>
        <v>-1.8032549570397789</v>
      </c>
      <c r="L68" s="73"/>
      <c r="M68" s="73">
        <f t="array" aca="1" ref="M68:P68" ca="1" xml:space="preserve"> TRANSPOSE(MMULT($R$4:$U$7, TRANSPOSE(H68:K68)))</f>
        <v>-1.4715448497458432</v>
      </c>
      <c r="N68" s="73">
        <f ca="1"/>
        <v>-0.2095712012461477</v>
      </c>
      <c r="O68" s="73">
        <f ca="1"/>
        <v>1.0027990232960504</v>
      </c>
      <c r="P68" s="73">
        <f ca="1"/>
        <v>-0.84325695254242605</v>
      </c>
      <c r="Q68" s="73"/>
      <c r="R68" s="73">
        <f t="array" aca="1" ref="R68:U68" ca="1" xml:space="preserve"> TRANSPOSE(MMULT($R$11:$U$14, TRANSPOSE(M68:P68)))</f>
        <v>-1.6393391668672501</v>
      </c>
      <c r="S68" s="73">
        <f ca="1"/>
        <v>-0.92574312740063736</v>
      </c>
      <c r="T68" s="73">
        <f ca="1"/>
        <v>0.47706789474973238</v>
      </c>
      <c r="U68" s="73">
        <f ca="1"/>
        <v>-0.39246080593319793</v>
      </c>
    </row>
    <row r="69" spans="2:21" x14ac:dyDescent="0.15">
      <c r="B69" s="38">
        <f t="shared" si="1"/>
        <v>50</v>
      </c>
      <c r="C69" s="73">
        <f t="shared" si="2"/>
        <v>0.51958395003543312</v>
      </c>
      <c r="D69" s="73">
        <f t="shared" si="3"/>
        <v>1.2</v>
      </c>
      <c r="E69" s="73">
        <f t="shared" si="4"/>
        <v>-1</v>
      </c>
      <c r="F69" s="73">
        <f t="shared" ca="1" si="5"/>
        <v>0.80848140824115111</v>
      </c>
      <c r="G69" s="73"/>
      <c r="H69" s="73">
        <f t="array" aca="1" ref="H69:K69" ca="1">TRANSPOSE(MMULT($H$4:$K$7, TRANSPOSE(C69:F69-C$17:F$17)))</f>
        <v>0.37744221715734461</v>
      </c>
      <c r="I69" s="73">
        <f ca="1"/>
        <v>-0.9380221023168348</v>
      </c>
      <c r="J69" s="73">
        <f ca="1"/>
        <v>0.63073126496986198</v>
      </c>
      <c r="K69" s="73">
        <f ca="1"/>
        <v>-1.3790584742167364</v>
      </c>
      <c r="L69" s="73"/>
      <c r="M69" s="73">
        <f t="array" aca="1" ref="M69:P69" ca="1" xml:space="preserve"> TRANSPOSE(MMULT($R$4:$U$7, TRANSPOSE(H69:K69)))</f>
        <v>-1.03618785429898</v>
      </c>
      <c r="N69" s="73">
        <f ca="1"/>
        <v>-0.25214017720080095</v>
      </c>
      <c r="O69" s="73">
        <f ca="1"/>
        <v>0.97605399745768173</v>
      </c>
      <c r="P69" s="73">
        <f ca="1"/>
        <v>-1.0288979603692492</v>
      </c>
      <c r="Q69" s="73"/>
      <c r="R69" s="73">
        <f t="array" aca="1" ref="R69:U69" ca="1" xml:space="preserve"> TRANSPOSE(MMULT($R$11:$U$14, TRANSPOSE(M69:P69)))</f>
        <v>-1.23511452859139</v>
      </c>
      <c r="S69" s="73">
        <f ca="1"/>
        <v>-0.93184919615842754</v>
      </c>
      <c r="T69" s="73">
        <f ca="1"/>
        <v>0.66357646476778465</v>
      </c>
      <c r="U69" s="73">
        <f ca="1"/>
        <v>-0.56070296009480225</v>
      </c>
    </row>
    <row r="70" spans="2:21" x14ac:dyDescent="0.15">
      <c r="B70" s="38">
        <f t="shared" si="1"/>
        <v>51</v>
      </c>
      <c r="C70" s="73">
        <f t="shared" si="2"/>
        <v>0.63108794432605275</v>
      </c>
      <c r="D70" s="73">
        <f t="shared" si="3"/>
        <v>1.3</v>
      </c>
      <c r="E70" s="73">
        <f t="shared" si="4"/>
        <v>-1</v>
      </c>
      <c r="F70" s="73">
        <f t="shared" ca="1" si="5"/>
        <v>1.6048063688466232</v>
      </c>
      <c r="G70" s="73"/>
      <c r="H70" s="73">
        <f t="array" aca="1" ref="H70:K70" ca="1">TRANSPOSE(MMULT($H$4:$K$7, TRANSPOSE(C70:F70-C$17:F$17)))</f>
        <v>0.44440956198679388</v>
      </c>
      <c r="I70" s="73">
        <f ca="1"/>
        <v>-0.63786970243941477</v>
      </c>
      <c r="J70" s="73">
        <f ca="1"/>
        <v>0.10146735083254743</v>
      </c>
      <c r="K70" s="73">
        <f ca="1"/>
        <v>-0.91771374915481951</v>
      </c>
      <c r="L70" s="73"/>
      <c r="M70" s="73">
        <f t="array" aca="1" ref="M70:P70" ca="1" xml:space="preserve"> TRANSPOSE(MMULT($R$4:$U$7, TRANSPOSE(H70:K70)))</f>
        <v>-0.55461871780949468</v>
      </c>
      <c r="N70" s="73">
        <f ca="1"/>
        <v>-0.31285257197098859</v>
      </c>
      <c r="O70" s="73">
        <f ca="1"/>
        <v>0.93270428327788357</v>
      </c>
      <c r="P70" s="73">
        <f ca="1"/>
        <v>-1.2014233047015714</v>
      </c>
      <c r="Q70" s="73"/>
      <c r="R70" s="73">
        <f t="array" aca="1" ref="R70:U70" ca="1" xml:space="preserve"> TRANSPOSE(MMULT($R$11:$U$14, TRANSPOSE(M70:P70)))</f>
        <v>-0.77821954784274627</v>
      </c>
      <c r="S70" s="73">
        <f ca="1"/>
        <v>-0.93850248788620461</v>
      </c>
      <c r="T70" s="73">
        <f ca="1"/>
        <v>0.83840700255434819</v>
      </c>
      <c r="U70" s="73">
        <f ca="1"/>
        <v>-0.72766407409190148</v>
      </c>
    </row>
    <row r="71" spans="2:21" x14ac:dyDescent="0.15">
      <c r="B71" s="38">
        <f t="shared" si="1"/>
        <v>52</v>
      </c>
      <c r="C71" s="73">
        <f t="shared" si="2"/>
        <v>0.7308359642781237</v>
      </c>
      <c r="D71" s="73">
        <f t="shared" si="3"/>
        <v>1.4</v>
      </c>
      <c r="E71" s="73">
        <f t="shared" si="4"/>
        <v>-1</v>
      </c>
      <c r="F71" s="73">
        <f t="shared" ca="1" si="5"/>
        <v>4.6045201443594959</v>
      </c>
      <c r="G71" s="73"/>
      <c r="H71" s="73">
        <f t="array" aca="1" ref="H71:K71" ca="1">TRANSPOSE(MMULT($H$4:$K$7, TRANSPOSE(C71:F71-C$17:F$17)))</f>
        <v>0.6881045316301978</v>
      </c>
      <c r="I71" s="73">
        <f ca="1"/>
        <v>0.63375151947089492</v>
      </c>
      <c r="J71" s="73">
        <f ca="1"/>
        <v>-1.7794172234665928</v>
      </c>
      <c r="K71" s="73">
        <f ca="1"/>
        <v>0.60285166486753905</v>
      </c>
      <c r="L71" s="73"/>
      <c r="M71" s="73">
        <f t="array" aca="1" ref="M71:P71" ca="1" xml:space="preserve"> TRANSPOSE(MMULT($R$4:$U$7, TRANSPOSE(H71:K71)))</f>
        <v>1.1559443432235361</v>
      </c>
      <c r="N71" s="73">
        <f ca="1"/>
        <v>-0.65428551445932004</v>
      </c>
      <c r="O71" s="73">
        <f ca="1"/>
        <v>0.69218163636862351</v>
      </c>
      <c r="P71" s="73">
        <f ca="1"/>
        <v>-1.2014868266560228</v>
      </c>
      <c r="Q71" s="73"/>
      <c r="R71" s="73">
        <f t="array" aca="1" ref="R71:U71" ca="1" xml:space="preserve"> TRANSPOSE(MMULT($R$11:$U$14, TRANSPOSE(M71:P71)))</f>
        <v>0.96519413810436849</v>
      </c>
      <c r="S71" s="73">
        <f ca="1"/>
        <v>-0.96082162036724239</v>
      </c>
      <c r="T71" s="73">
        <f ca="1"/>
        <v>1.0469111036273469</v>
      </c>
      <c r="U71" s="73">
        <f ca="1"/>
        <v>-0.85801054895599582</v>
      </c>
    </row>
    <row r="72" spans="2:21" x14ac:dyDescent="0.15">
      <c r="B72" s="38">
        <f t="shared" si="1"/>
        <v>53</v>
      </c>
      <c r="C72" s="73">
        <f t="shared" si="2"/>
        <v>0.81696989301044187</v>
      </c>
      <c r="D72" s="73">
        <f t="shared" si="3"/>
        <v>1.5</v>
      </c>
      <c r="E72" s="73">
        <f t="shared" si="4"/>
        <v>-1</v>
      </c>
      <c r="F72" s="73">
        <f t="shared" ca="1" si="5"/>
        <v>1.2793767548364217</v>
      </c>
      <c r="G72" s="73"/>
      <c r="H72" s="73">
        <f t="array" aca="1" ref="H72:K72" ca="1">TRANSPOSE(MMULT($H$4:$K$7, TRANSPOSE(C72:F72-C$17:F$17)))</f>
        <v>0.45425233802508613</v>
      </c>
      <c r="I72" s="73">
        <f ca="1"/>
        <v>-0.85126669619534578</v>
      </c>
      <c r="J72" s="73">
        <f ca="1"/>
        <v>0.25469006464886423</v>
      </c>
      <c r="K72" s="73">
        <f ca="1"/>
        <v>-0.94971710398469067</v>
      </c>
      <c r="L72" s="73"/>
      <c r="M72" s="73">
        <f t="array" aca="1" ref="M72:P72" ca="1" xml:space="preserve"> TRANSPOSE(MMULT($R$4:$U$7, TRANSPOSE(H72:K72)))</f>
        <v>-0.6831778215352744</v>
      </c>
      <c r="N72" s="73">
        <f ca="1"/>
        <v>-0.22399418878021082</v>
      </c>
      <c r="O72" s="73">
        <f ca="1"/>
        <v>0.97381967441995909</v>
      </c>
      <c r="P72" s="73">
        <f ca="1"/>
        <v>-1.6655212494620188</v>
      </c>
      <c r="Q72" s="73"/>
      <c r="R72" s="73">
        <f t="array" aca="1" ref="R72:U72" ca="1" xml:space="preserve"> TRANSPOSE(MMULT($R$11:$U$14, TRANSPOSE(M72:P72)))</f>
        <v>-0.98510565735050548</v>
      </c>
      <c r="S72" s="73">
        <f ca="1"/>
        <v>-0.93767787334513764</v>
      </c>
      <c r="T72" s="73">
        <f ca="1"/>
        <v>1.0914949607047366</v>
      </c>
      <c r="U72" s="73">
        <f ca="1"/>
        <v>-1.0946035463184014</v>
      </c>
    </row>
    <row r="73" spans="2:21" x14ac:dyDescent="0.15">
      <c r="B73" s="38">
        <f t="shared" si="1"/>
        <v>54</v>
      </c>
      <c r="C73" s="73">
        <f t="shared" si="2"/>
        <v>0.88788521840237533</v>
      </c>
      <c r="D73" s="73">
        <f t="shared" si="3"/>
        <v>1.6</v>
      </c>
      <c r="E73" s="73">
        <f t="shared" si="4"/>
        <v>-1</v>
      </c>
      <c r="F73" s="73">
        <f t="shared" ca="1" si="5"/>
        <v>0.88294872008343694</v>
      </c>
      <c r="G73" s="73"/>
      <c r="H73" s="73">
        <f t="array" aca="1" ref="H73:K73" ca="1">TRANSPOSE(MMULT($H$4:$K$7, TRANSPOSE(C73:F73-C$17:F$17)))</f>
        <v>0.45504831382486727</v>
      </c>
      <c r="I73" s="73">
        <f ca="1"/>
        <v>-1.0452963413123006</v>
      </c>
      <c r="J73" s="73">
        <f ca="1"/>
        <v>0.49193874377950064</v>
      </c>
      <c r="K73" s="73">
        <f ca="1"/>
        <v>-1.094103117722909</v>
      </c>
      <c r="L73" s="73"/>
      <c r="M73" s="73">
        <f t="array" aca="1" ref="M73:P73" ca="1" xml:space="preserve"> TRANSPOSE(MMULT($R$4:$U$7, TRANSPOSE(H73:K73)))</f>
        <v>-0.88854963646057739</v>
      </c>
      <c r="N73" s="73">
        <f ca="1"/>
        <v>-0.16653976582964108</v>
      </c>
      <c r="O73" s="73">
        <f ca="1"/>
        <v>0.99375495112391832</v>
      </c>
      <c r="P73" s="73">
        <f ca="1"/>
        <v>-1.9005889993712342</v>
      </c>
      <c r="Q73" s="73"/>
      <c r="R73" s="73">
        <f t="array" aca="1" ref="R73:U73" ca="1" xml:space="preserve"> TRANSPOSE(MMULT($R$11:$U$14, TRANSPOSE(M73:P73)))</f>
        <v>-1.2253753557385811</v>
      </c>
      <c r="S73" s="73">
        <f ca="1"/>
        <v>-0.93536120244594945</v>
      </c>
      <c r="T73" s="73">
        <f ca="1"/>
        <v>1.1814156924462202</v>
      </c>
      <c r="U73" s="73">
        <f ca="1"/>
        <v>-1.2825190125867314</v>
      </c>
    </row>
    <row r="74" spans="2:21" x14ac:dyDescent="0.15">
      <c r="B74" s="38">
        <f t="shared" si="1"/>
        <v>55</v>
      </c>
      <c r="C74" s="73">
        <f t="shared" si="2"/>
        <v>0.9422609221188204</v>
      </c>
      <c r="D74" s="73">
        <f t="shared" si="3"/>
        <v>1.7</v>
      </c>
      <c r="E74" s="73">
        <f t="shared" si="4"/>
        <v>-1</v>
      </c>
      <c r="F74" s="73">
        <f t="shared" ca="1" si="5"/>
        <v>4.2746394716181886</v>
      </c>
      <c r="G74" s="73"/>
      <c r="H74" s="73">
        <f t="array" aca="1" ref="H74:K74" ca="1">TRANSPOSE(MMULT($H$4:$K$7, TRANSPOSE(C74:F74-C$17:F$17)))</f>
        <v>0.75737216177569211</v>
      </c>
      <c r="I74" s="73">
        <f ca="1"/>
        <v>0.4283676369504944</v>
      </c>
      <c r="J74" s="73">
        <f ca="1"/>
        <v>-1.597275880641023</v>
      </c>
      <c r="K74" s="73">
        <f ca="1"/>
        <v>0.58507781029728978</v>
      </c>
      <c r="L74" s="73"/>
      <c r="M74" s="73">
        <f t="array" aca="1" ref="M74:P74" ca="1" xml:space="preserve"> TRANSPOSE(MMULT($R$4:$U$7, TRANSPOSE(H74:K74)))</f>
        <v>1.0206875774122497</v>
      </c>
      <c r="N74" s="73">
        <f ca="1"/>
        <v>-0.58906419377062957</v>
      </c>
      <c r="O74" s="73">
        <f ca="1"/>
        <v>0.67810344745342133</v>
      </c>
      <c r="P74" s="73">
        <f ca="1"/>
        <v>-1.8415659485451932</v>
      </c>
      <c r="Q74" s="73"/>
      <c r="R74" s="73">
        <f t="array" aca="1" ref="R74:U74" ca="1" xml:space="preserve"> TRANSPOSE(MMULT($R$11:$U$14, TRANSPOSE(M74:P74)))</f>
        <v>0.74622639436791105</v>
      </c>
      <c r="S74" s="73">
        <f ca="1"/>
        <v>-0.96001590707560114</v>
      </c>
      <c r="T74" s="73">
        <f ca="1"/>
        <v>1.3344430877097568</v>
      </c>
      <c r="U74" s="73">
        <f ca="1"/>
        <v>-1.4073970497114972</v>
      </c>
    </row>
    <row r="75" spans="2:21" x14ac:dyDescent="0.15">
      <c r="B75" s="38">
        <f t="shared" si="1"/>
        <v>56</v>
      </c>
      <c r="C75" s="73">
        <f t="shared" si="2"/>
        <v>0.97908408768232291</v>
      </c>
      <c r="D75" s="73">
        <f t="shared" si="3"/>
        <v>1.8</v>
      </c>
      <c r="E75" s="73">
        <f t="shared" si="4"/>
        <v>1</v>
      </c>
      <c r="F75" s="73">
        <f t="shared" ca="1" si="5"/>
        <v>0.62168026278887334</v>
      </c>
      <c r="G75" s="73"/>
      <c r="H75" s="73">
        <f t="array" aca="1" ref="H75:K75" ca="1">TRANSPOSE(MMULT($H$4:$K$7, TRANSPOSE(C75:F75-C$17:F$17)))</f>
        <v>-0.78391983742622862</v>
      </c>
      <c r="I75" s="73">
        <f ca="1"/>
        <v>-1.5663060911947717</v>
      </c>
      <c r="J75" s="73">
        <f ca="1"/>
        <v>1.4421749698071566</v>
      </c>
      <c r="K75" s="73">
        <f ca="1"/>
        <v>0.45081558071098704</v>
      </c>
      <c r="L75" s="73"/>
      <c r="M75" s="73">
        <f t="array" aca="1" ref="M75:P75" ca="1" xml:space="preserve"> TRANSPOSE(MMULT($R$4:$U$7, TRANSPOSE(H75:K75)))</f>
        <v>-0.80051022251286941</v>
      </c>
      <c r="N75" s="73">
        <f ca="1"/>
        <v>1.4000892506036462</v>
      </c>
      <c r="O75" s="73">
        <f ca="1"/>
        <v>-0.29618729025573942</v>
      </c>
      <c r="P75" s="73">
        <f ca="1"/>
        <v>-2.1385064404445693</v>
      </c>
      <c r="Q75" s="73"/>
      <c r="R75" s="73">
        <f t="array" aca="1" ref="R75:U75" ca="1" xml:space="preserve"> TRANSPOSE(MMULT($R$11:$U$14, TRANSPOSE(M75:P75)))</f>
        <v>-1.2848414228439038</v>
      </c>
      <c r="S75" s="73">
        <f ca="1"/>
        <v>1.0684733276445075</v>
      </c>
      <c r="T75" s="73">
        <f ca="1"/>
        <v>1.29537625915911</v>
      </c>
      <c r="U75" s="73">
        <f ca="1"/>
        <v>-1.6707934780316467</v>
      </c>
    </row>
    <row r="76" spans="2:21" x14ac:dyDescent="0.15">
      <c r="B76" s="38">
        <f t="shared" si="1"/>
        <v>57</v>
      </c>
      <c r="C76" s="73">
        <f t="shared" si="2"/>
        <v>0.99766876919053915</v>
      </c>
      <c r="D76" s="73">
        <f t="shared" si="3"/>
        <v>0</v>
      </c>
      <c r="E76" s="73">
        <f t="shared" si="4"/>
        <v>1</v>
      </c>
      <c r="F76" s="73">
        <f t="shared" ca="1" si="5"/>
        <v>2.4632923264627253</v>
      </c>
      <c r="G76" s="73"/>
      <c r="H76" s="73">
        <f t="array" aca="1" ref="H76:K76" ca="1">TRANSPOSE(MMULT($H$4:$K$7, TRANSPOSE(C76:F76-C$17:F$17)))</f>
        <v>-2.0186964285035414</v>
      </c>
      <c r="I76" s="73">
        <f ca="1"/>
        <v>-1.2632122970411885</v>
      </c>
      <c r="J76" s="73">
        <f ca="1"/>
        <v>-0.52088383328487853</v>
      </c>
      <c r="K76" s="73">
        <f ca="1"/>
        <v>1.3775000324352817</v>
      </c>
      <c r="L76" s="73"/>
      <c r="M76" s="73">
        <f t="array" aca="1" ref="M76:P76" ca="1" xml:space="preserve"> TRANSPOSE(MMULT($R$4:$U$7, TRANSPOSE(H76:K76)))</f>
        <v>0.52751026587902827</v>
      </c>
      <c r="N76" s="73">
        <f ca="1"/>
        <v>1.9522048509797563</v>
      </c>
      <c r="O76" s="73">
        <f ca="1"/>
        <v>0.9910395918888345</v>
      </c>
      <c r="P76" s="73">
        <f ca="1"/>
        <v>0.84690505298080687</v>
      </c>
      <c r="Q76" s="73"/>
      <c r="R76" s="73">
        <f t="array" aca="1" ref="R76:U76" ca="1" xml:space="preserve"> TRANSPOSE(MMULT($R$11:$U$14, TRANSPOSE(M76:P76)))</f>
        <v>-3.1203001781435091E-2</v>
      </c>
      <c r="S76" s="73">
        <f ca="1"/>
        <v>1.0512031481622293</v>
      </c>
      <c r="T76" s="73">
        <f ca="1"/>
        <v>1.3950113295261151</v>
      </c>
      <c r="U76" s="73">
        <f ca="1"/>
        <v>1.6543035412826936</v>
      </c>
    </row>
    <row r="77" spans="2:21" x14ac:dyDescent="0.15">
      <c r="B77" s="38">
        <f t="shared" si="1"/>
        <v>58</v>
      </c>
      <c r="C77" s="73">
        <f t="shared" si="2"/>
        <v>0.99766876919053926</v>
      </c>
      <c r="D77" s="73">
        <f t="shared" si="3"/>
        <v>0.1</v>
      </c>
      <c r="E77" s="73">
        <f t="shared" si="4"/>
        <v>1</v>
      </c>
      <c r="F77" s="73">
        <f t="shared" ca="1" si="5"/>
        <v>0.16297713093010691</v>
      </c>
      <c r="G77" s="73"/>
      <c r="H77" s="73">
        <f t="array" aca="1" ref="H77:K77" ca="1">TRANSPOSE(MMULT($H$4:$K$7, TRANSPOSE(C77:F77-C$17:F$17)))</f>
        <v>-2.119674857796884</v>
      </c>
      <c r="I77" s="73">
        <f ca="1"/>
        <v>-2.2419247084878711</v>
      </c>
      <c r="J77" s="73">
        <f ca="1"/>
        <v>0.94442888338363695</v>
      </c>
      <c r="K77" s="73">
        <f ca="1"/>
        <v>0.26201795531769778</v>
      </c>
      <c r="L77" s="73"/>
      <c r="M77" s="73">
        <f t="array" aca="1" ref="M77:P77" ca="1" xml:space="preserve"> TRANSPOSE(MMULT($R$4:$U$7, TRANSPOSE(H77:K77)))</f>
        <v>-0.77719101040341088</v>
      </c>
      <c r="N77" s="73">
        <f ca="1"/>
        <v>2.1938684922597189</v>
      </c>
      <c r="O77" s="73">
        <f ca="1"/>
        <v>1.1063210417196121</v>
      </c>
      <c r="P77" s="73">
        <f ca="1"/>
        <v>0.51602772152338594</v>
      </c>
      <c r="Q77" s="73"/>
      <c r="R77" s="73">
        <f t="array" aca="1" ref="R77:U77" ca="1" xml:space="preserve"> TRANSPOSE(MMULT($R$11:$U$14, TRANSPOSE(M77:P77)))</f>
        <v>-1.3843919193194856</v>
      </c>
      <c r="S77" s="73">
        <f ca="1"/>
        <v>1.0679016799728229</v>
      </c>
      <c r="T77" s="73">
        <f ca="1"/>
        <v>1.3406962090086547</v>
      </c>
      <c r="U77" s="73">
        <f ca="1"/>
        <v>1.4327925095754968</v>
      </c>
    </row>
    <row r="78" spans="2:21" x14ac:dyDescent="0.15">
      <c r="B78" s="38">
        <f t="shared" si="1"/>
        <v>59</v>
      </c>
      <c r="C78" s="73">
        <f t="shared" si="2"/>
        <v>0.97908408768232302</v>
      </c>
      <c r="D78" s="73">
        <f t="shared" si="3"/>
        <v>0.2</v>
      </c>
      <c r="E78" s="73">
        <f t="shared" si="4"/>
        <v>1</v>
      </c>
      <c r="F78" s="73">
        <f t="shared" ca="1" si="5"/>
        <v>4.6352669581634087</v>
      </c>
      <c r="G78" s="73"/>
      <c r="H78" s="73">
        <f t="array" aca="1" ref="H78:K78" ca="1">TRANSPOSE(MMULT($H$4:$K$7, TRANSPOSE(C78:F78-C$17:F$17)))</f>
        <v>-1.6884666941321973</v>
      </c>
      <c r="I78" s="73">
        <f ca="1"/>
        <v>-0.24646066679736167</v>
      </c>
      <c r="J78" s="73">
        <f ca="1"/>
        <v>-1.7577889101557467</v>
      </c>
      <c r="K78" s="73">
        <f ca="1"/>
        <v>2.41437642607315</v>
      </c>
      <c r="L78" s="73"/>
      <c r="M78" s="73">
        <f t="array" aca="1" ref="M78:P78" ca="1" xml:space="preserve"> TRANSPOSE(MMULT($R$4:$U$7, TRANSPOSE(H78:K78)))</f>
        <v>1.7037873496482643</v>
      </c>
      <c r="N78" s="73">
        <f ca="1"/>
        <v>1.5853069540545204</v>
      </c>
      <c r="O78" s="73">
        <f ca="1"/>
        <v>0.63178842110822164</v>
      </c>
      <c r="P78" s="73">
        <f ca="1"/>
        <v>0.70373178708704254</v>
      </c>
      <c r="Q78" s="73"/>
      <c r="R78" s="73">
        <f t="array" aca="1" ref="R78:U78" ca="1" xml:space="preserve"> TRANSPOSE(MMULT($R$11:$U$14, TRANSPOSE(M78:P78)))</f>
        <v>1.2170960155192383</v>
      </c>
      <c r="S78" s="73">
        <f ca="1"/>
        <v>1.036264757306447</v>
      </c>
      <c r="T78" s="73">
        <f ca="1"/>
        <v>1.4148084654231865</v>
      </c>
      <c r="U78" s="73">
        <f ca="1"/>
        <v>1.3242485252052325</v>
      </c>
    </row>
    <row r="79" spans="2:21" x14ac:dyDescent="0.15">
      <c r="B79" s="38">
        <f t="shared" si="1"/>
        <v>60</v>
      </c>
      <c r="C79" s="73">
        <f t="shared" si="2"/>
        <v>0.94226092211882062</v>
      </c>
      <c r="D79" s="73">
        <f t="shared" si="3"/>
        <v>0.3</v>
      </c>
      <c r="E79" s="73">
        <f t="shared" si="4"/>
        <v>1</v>
      </c>
      <c r="F79" s="73">
        <f t="shared" ca="1" si="5"/>
        <v>1.0619967810463726</v>
      </c>
      <c r="G79" s="73"/>
      <c r="H79" s="73">
        <f t="array" aca="1" ref="H79:K79" ca="1">TRANSPOSE(MMULT($H$4:$K$7, TRANSPOSE(C79:F79-C$17:F$17)))</f>
        <v>-1.8641459758421501</v>
      </c>
      <c r="I79" s="73">
        <f ca="1"/>
        <v>-1.7569693550182546</v>
      </c>
      <c r="J79" s="73">
        <f ca="1"/>
        <v>0.52075766009298552</v>
      </c>
      <c r="K79" s="73">
        <f ca="1"/>
        <v>0.65690796057730527</v>
      </c>
      <c r="L79" s="73"/>
      <c r="M79" s="73">
        <f t="array" aca="1" ref="M79:P79" ca="1" xml:space="preserve"> TRANSPOSE(MMULT($R$4:$U$7, TRANSPOSE(H79:K79)))</f>
        <v>-0.33105024292663171</v>
      </c>
      <c r="N79" s="73">
        <f ca="1"/>
        <v>1.9577577442889482</v>
      </c>
      <c r="O79" s="73">
        <f ca="1"/>
        <v>0.82062045218436519</v>
      </c>
      <c r="P79" s="73">
        <f ca="1"/>
        <v>0.30184402399346122</v>
      </c>
      <c r="Q79" s="73"/>
      <c r="R79" s="73">
        <f t="array" aca="1" ref="R79:U79" ca="1" xml:space="preserve"> TRANSPOSE(MMULT($R$11:$U$14, TRANSPOSE(M79:P79)))</f>
        <v>-0.8800336128898002</v>
      </c>
      <c r="S79" s="73">
        <f ca="1"/>
        <v>1.0624686738109894</v>
      </c>
      <c r="T79" s="73">
        <f ca="1"/>
        <v>1.2790978551018799</v>
      </c>
      <c r="U79" s="73">
        <f ca="1"/>
        <v>1.0805309918987418</v>
      </c>
    </row>
    <row r="80" spans="2:21" x14ac:dyDescent="0.15">
      <c r="B80" s="38">
        <f t="shared" si="1"/>
        <v>61</v>
      </c>
      <c r="C80" s="73">
        <f t="shared" si="2"/>
        <v>0.887885218402376</v>
      </c>
      <c r="D80" s="73">
        <f t="shared" si="3"/>
        <v>0.4</v>
      </c>
      <c r="E80" s="73">
        <f t="shared" si="4"/>
        <v>1</v>
      </c>
      <c r="F80" s="73">
        <f t="shared" ca="1" si="5"/>
        <v>3.2466630636664378</v>
      </c>
      <c r="G80" s="73"/>
      <c r="H80" s="73">
        <f t="array" aca="1" ref="H80:K80" ca="1">TRANSPOSE(MMULT($H$4:$K$7, TRANSPOSE(C80:F80-C$17:F$17)))</f>
        <v>-1.5862698629441683</v>
      </c>
      <c r="I80" s="73">
        <f ca="1"/>
        <v>-0.73770833784945244</v>
      </c>
      <c r="J80" s="73">
        <f ca="1"/>
        <v>-0.74254843387078895</v>
      </c>
      <c r="K80" s="73">
        <f ca="1"/>
        <v>1.6764865533835769</v>
      </c>
      <c r="L80" s="73"/>
      <c r="M80" s="73">
        <f t="array" aca="1" ref="M80:P80" ca="1" xml:space="preserve"> TRANSPOSE(MMULT($R$4:$U$7, TRANSPOSE(H80:K80)))</f>
        <v>0.8518149298440425</v>
      </c>
      <c r="N80" s="73">
        <f ca="1"/>
        <v>1.6061025264824713</v>
      </c>
      <c r="O80" s="73">
        <f ca="1"/>
        <v>0.50638258961576899</v>
      </c>
      <c r="P80" s="73">
        <f ca="1"/>
        <v>0.34199403587287369</v>
      </c>
      <c r="Q80" s="73"/>
      <c r="R80" s="73">
        <f t="array" aca="1" ref="R80:U80" ca="1" xml:space="preserve"> TRANSPOSE(MMULT($R$11:$U$14, TRANSPOSE(M80:P80)))</f>
        <v>0.38499821138138002</v>
      </c>
      <c r="S80" s="73">
        <f ca="1"/>
        <v>1.0475970035540851</v>
      </c>
      <c r="T80" s="73">
        <f ca="1"/>
        <v>1.2500852289549291</v>
      </c>
      <c r="U80" s="73">
        <f ca="1"/>
        <v>0.93281352028662823</v>
      </c>
    </row>
    <row r="81" spans="2:21" x14ac:dyDescent="0.15">
      <c r="B81" s="38">
        <f t="shared" si="1"/>
        <v>62</v>
      </c>
      <c r="C81" s="73">
        <f t="shared" si="2"/>
        <v>0.81696989301044276</v>
      </c>
      <c r="D81" s="73">
        <f t="shared" si="3"/>
        <v>0.5</v>
      </c>
      <c r="E81" s="73">
        <f t="shared" si="4"/>
        <v>1</v>
      </c>
      <c r="F81" s="73">
        <f t="shared" ca="1" si="5"/>
        <v>4.1649319137008822</v>
      </c>
      <c r="G81" s="73"/>
      <c r="H81" s="73">
        <f t="array" aca="1" ref="H81:K81" ca="1">TRANSPOSE(MMULT($H$4:$K$7, TRANSPOSE(C81:F81-C$17:F$17)))</f>
        <v>-1.3953329324718173</v>
      </c>
      <c r="I81" s="73">
        <f ca="1"/>
        <v>-0.26107040464391174</v>
      </c>
      <c r="J81" s="73">
        <f ca="1"/>
        <v>-1.2117220398722559</v>
      </c>
      <c r="K81" s="73">
        <f ca="1"/>
        <v>2.0712289182229928</v>
      </c>
      <c r="L81" s="73"/>
      <c r="M81" s="73">
        <f t="array" aca="1" ref="M81:P81" ca="1" xml:space="preserve"> TRANSPOSE(MMULT($R$4:$U$7, TRANSPOSE(H81:K81)))</f>
        <v>1.3175720443110925</v>
      </c>
      <c r="N81" s="73">
        <f ca="1"/>
        <v>1.3990235347342226</v>
      </c>
      <c r="O81" s="73">
        <f ca="1"/>
        <v>0.28391132266130081</v>
      </c>
      <c r="P81" s="73">
        <f ca="1"/>
        <v>0.29831146410691822</v>
      </c>
      <c r="Q81" s="73"/>
      <c r="R81" s="73">
        <f t="array" aca="1" ref="R81:U81" ca="1" xml:space="preserve"> TRANSPOSE(MMULT($R$11:$U$14, TRANSPOSE(M81:P81)))</f>
        <v>0.91023746974612862</v>
      </c>
      <c r="S81" s="73">
        <f ca="1"/>
        <v>1.0419722105058817</v>
      </c>
      <c r="T81" s="73">
        <f ca="1"/>
        <v>1.1686334836815566</v>
      </c>
      <c r="U81" s="73">
        <f ca="1"/>
        <v>0.76348919668145454</v>
      </c>
    </row>
    <row r="82" spans="2:21" x14ac:dyDescent="0.15">
      <c r="B82" s="38">
        <f t="shared" si="1"/>
        <v>63</v>
      </c>
      <c r="C82" s="73">
        <f t="shared" si="2"/>
        <v>0.73083596427812347</v>
      </c>
      <c r="D82" s="73">
        <f t="shared" si="3"/>
        <v>0.6</v>
      </c>
      <c r="E82" s="73">
        <f t="shared" si="4"/>
        <v>1</v>
      </c>
      <c r="F82" s="73">
        <f t="shared" ca="1" si="5"/>
        <v>4.3524877435514586</v>
      </c>
      <c r="G82" s="73"/>
      <c r="H82" s="73">
        <f t="array" aca="1" ref="H82:K82" ca="1">TRANSPOSE(MMULT($H$4:$K$7, TRANSPOSE(C82:F82-C$17:F$17)))</f>
        <v>-1.2509948007899852</v>
      </c>
      <c r="I82" s="73">
        <f ca="1"/>
        <v>-9.36951071833102E-2</v>
      </c>
      <c r="J82" s="73">
        <f ca="1"/>
        <v>-1.2184684415919877</v>
      </c>
      <c r="K82" s="73">
        <f ca="1"/>
        <v>2.1015301816806162</v>
      </c>
      <c r="L82" s="73"/>
      <c r="M82" s="73">
        <f t="array" aca="1" ref="M82:P82" ca="1" xml:space="preserve"> TRANSPOSE(MMULT($R$4:$U$7, TRANSPOSE(H82:K82)))</f>
        <v>1.3669395130787239</v>
      </c>
      <c r="N82" s="73">
        <f ca="1"/>
        <v>1.2712804044435653</v>
      </c>
      <c r="O82" s="73">
        <f ca="1"/>
        <v>0.10913764100105294</v>
      </c>
      <c r="P82" s="73">
        <f ca="1"/>
        <v>0.20998212797206195</v>
      </c>
      <c r="Q82" s="73"/>
      <c r="R82" s="73">
        <f t="array" aca="1" ref="R82:U82" ca="1" xml:space="preserve"> TRANSPOSE(MMULT($R$11:$U$14, TRANSPOSE(M82:P82)))</f>
        <v>1.0085262359577767</v>
      </c>
      <c r="S82" s="73">
        <f ca="1"/>
        <v>1.0417420598968905</v>
      </c>
      <c r="T82" s="73">
        <f ca="1"/>
        <v>1.048864412092317</v>
      </c>
      <c r="U82" s="73">
        <f ca="1"/>
        <v>0.58156063737883912</v>
      </c>
    </row>
    <row r="83" spans="2:21" x14ac:dyDescent="0.15">
      <c r="B83" s="38">
        <f t="shared" si="1"/>
        <v>64</v>
      </c>
      <c r="C83" s="73">
        <f t="shared" si="2"/>
        <v>0.6310879443260532</v>
      </c>
      <c r="D83" s="73">
        <f t="shared" si="3"/>
        <v>0.7</v>
      </c>
      <c r="E83" s="73">
        <f t="shared" si="4"/>
        <v>1</v>
      </c>
      <c r="F83" s="73">
        <f t="shared" ca="1" si="5"/>
        <v>0.55337805925972106</v>
      </c>
      <c r="G83" s="73"/>
      <c r="H83" s="73">
        <f t="array" aca="1" ref="H83:K83" ca="1">TRANSPOSE(MMULT($H$4:$K$7, TRANSPOSE(C83:F83-C$17:F$17)))</f>
        <v>-1.4045010904272188</v>
      </c>
      <c r="I83" s="73">
        <f ca="1"/>
        <v>-1.6604787868266051</v>
      </c>
      <c r="J83" s="73">
        <f ca="1"/>
        <v>1.2462064161863058</v>
      </c>
      <c r="K83" s="73">
        <f ca="1"/>
        <v>0.19131522243496146</v>
      </c>
      <c r="L83" s="73"/>
      <c r="M83" s="73">
        <f t="array" aca="1" ref="M83:P83" ca="1" xml:space="preserve"> TRANSPOSE(MMULT($R$4:$U$7, TRANSPOSE(H83:K83)))</f>
        <v>-0.82344135502399884</v>
      </c>
      <c r="N83" s="73">
        <f ca="1"/>
        <v>1.6263457681470648</v>
      </c>
      <c r="O83" s="73">
        <f ca="1"/>
        <v>0.25883330205451838</v>
      </c>
      <c r="P83" s="73">
        <f ca="1"/>
        <v>-0.16749281144447711</v>
      </c>
      <c r="Q83" s="73"/>
      <c r="R83" s="73">
        <f t="array" aca="1" ref="R83:U83" ca="1" xml:space="preserve"> TRANSPOSE(MMULT($R$11:$U$14, TRANSPOSE(M83:P83)))</f>
        <v>-1.2214747955681469</v>
      </c>
      <c r="S83" s="73">
        <f ca="1"/>
        <v>1.0702204224988412</v>
      </c>
      <c r="T83" s="73">
        <f ca="1"/>
        <v>0.81862594572541203</v>
      </c>
      <c r="U83" s="73">
        <f ca="1"/>
        <v>0.33254153863926628</v>
      </c>
    </row>
    <row r="84" spans="2:21" x14ac:dyDescent="0.15">
      <c r="B84" s="38">
        <f t="shared" si="1"/>
        <v>65</v>
      </c>
      <c r="C84" s="73">
        <f t="shared" si="2"/>
        <v>0.51958395003543367</v>
      </c>
      <c r="D84" s="73">
        <f t="shared" si="3"/>
        <v>0.8</v>
      </c>
      <c r="E84" s="73">
        <f t="shared" si="4"/>
        <v>1</v>
      </c>
      <c r="F84" s="73">
        <f t="shared" ca="1" si="5"/>
        <v>1.6398498641500443</v>
      </c>
      <c r="G84" s="73"/>
      <c r="H84" s="73">
        <f t="array" aca="1" ref="H84:K84" ca="1">TRANSPOSE(MMULT($H$4:$K$7, TRANSPOSE(C84:F84-C$17:F$17)))</f>
        <v>-1.1751386642214414</v>
      </c>
      <c r="I84" s="73">
        <f ca="1"/>
        <v>-1.0828831177825387</v>
      </c>
      <c r="J84" s="73">
        <f ca="1"/>
        <v>0.70330803418370547</v>
      </c>
      <c r="K84" s="73">
        <f ca="1"/>
        <v>0.63957270269053024</v>
      </c>
      <c r="L84" s="73"/>
      <c r="M84" s="73">
        <f t="array" aca="1" ref="M84:P84" ca="1" xml:space="preserve"> TRANSPOSE(MMULT($R$4:$U$7, TRANSPOSE(H84:K84)))</f>
        <v>-0.28216998317754022</v>
      </c>
      <c r="N84" s="73">
        <f ca="1"/>
        <v>1.3692687468019304</v>
      </c>
      <c r="O84" s="73">
        <f ca="1"/>
        <v>-1.5420192066486482E-2</v>
      </c>
      <c r="P84" s="73">
        <f ca="1"/>
        <v>-0.17195986450222023</v>
      </c>
      <c r="Q84" s="73"/>
      <c r="R84" s="73">
        <f t="array" aca="1" ref="R84:U84" ca="1" xml:space="preserve"> TRANSPOSE(MMULT($R$11:$U$14, TRANSPOSE(M84:P84)))</f>
        <v>-0.59864864576785504</v>
      </c>
      <c r="S84" s="73">
        <f ca="1"/>
        <v>1.0638136307750607</v>
      </c>
      <c r="T84" s="73">
        <f ca="1"/>
        <v>0.68337572407891423</v>
      </c>
      <c r="U84" s="73">
        <f ca="1"/>
        <v>0.16505379528264716</v>
      </c>
    </row>
    <row r="85" spans="2:21" x14ac:dyDescent="0.15">
      <c r="B85" s="38">
        <f t="shared" ref="B85:B148" si="6">B84+1</f>
        <v>66</v>
      </c>
      <c r="C85" s="73">
        <f t="shared" ref="C85:C148" si="7">SIN(B85/23*PI())</f>
        <v>0.39840108984624284</v>
      </c>
      <c r="D85" s="73">
        <f t="shared" ref="D85:D148" si="8">MOD($B85,19)/10</f>
        <v>0.9</v>
      </c>
      <c r="E85" s="73">
        <f t="shared" ref="E85:E148" si="9">IF(MOD($B85,37)/37&lt;0.5, -1, 1)</f>
        <v>1</v>
      </c>
      <c r="F85" s="73">
        <f t="shared" ref="F85:F148" ca="1" si="10">RAND()*6</f>
        <v>0.48770183688711333</v>
      </c>
      <c r="G85" s="73"/>
      <c r="H85" s="73">
        <f t="array" aca="1" ref="H85:K85" ca="1">TRANSPOSE(MMULT($H$4:$K$7, TRANSPOSE(C85:F85-C$17:F$17)))</f>
        <v>-1.1117459895533028</v>
      </c>
      <c r="I85" s="73">
        <f ca="1"/>
        <v>-1.4776909440590296</v>
      </c>
      <c r="J85" s="73">
        <f ca="1"/>
        <v>1.5496887221937208</v>
      </c>
      <c r="K85" s="73">
        <f ca="1"/>
        <v>-3.2232172602062459E-3</v>
      </c>
      <c r="L85" s="73"/>
      <c r="M85" s="73">
        <f t="array" aca="1" ref="M85:P85" ca="1" xml:space="preserve"> TRANSPOSE(MMULT($R$4:$U$7, TRANSPOSE(H85:K85)))</f>
        <v>-0.99951563736013627</v>
      </c>
      <c r="N85" s="73">
        <f ca="1"/>
        <v>1.3818375369138614</v>
      </c>
      <c r="O85" s="73">
        <f ca="1"/>
        <v>-0.10935787276820977</v>
      </c>
      <c r="P85" s="73">
        <f ca="1"/>
        <v>-0.33745487070867447</v>
      </c>
      <c r="Q85" s="73"/>
      <c r="R85" s="73">
        <f t="array" aca="1" ref="R85:U85" ca="1" xml:space="preserve"> TRANSPOSE(MMULT($R$11:$U$14, TRANSPOSE(M85:P85)))</f>
        <v>-1.2832517605244502</v>
      </c>
      <c r="S85" s="73">
        <f ca="1"/>
        <v>1.0735486535446679</v>
      </c>
      <c r="T85" s="73">
        <f ca="1"/>
        <v>0.4832050371843728</v>
      </c>
      <c r="U85" s="73">
        <f ca="1"/>
        <v>-4.0156213485421421E-2</v>
      </c>
    </row>
    <row r="86" spans="2:21" x14ac:dyDescent="0.15">
      <c r="B86" s="38">
        <f t="shared" si="6"/>
        <v>67</v>
      </c>
      <c r="C86" s="73">
        <f t="shared" si="7"/>
        <v>0.26979677115702366</v>
      </c>
      <c r="D86" s="73">
        <f t="shared" si="8"/>
        <v>1</v>
      </c>
      <c r="E86" s="73">
        <f t="shared" si="9"/>
        <v>1</v>
      </c>
      <c r="F86" s="73">
        <f t="shared" ca="1" si="10"/>
        <v>0.69378328240594778</v>
      </c>
      <c r="G86" s="73"/>
      <c r="H86" s="73">
        <f t="array" aca="1" ref="H86:K86" ca="1">TRANSPOSE(MMULT($H$4:$K$7, TRANSPOSE(C86:F86-C$17:F$17)))</f>
        <v>-0.93930376461094989</v>
      </c>
      <c r="I86" s="73">
        <f ca="1"/>
        <v>-1.2735406830044091</v>
      </c>
      <c r="J86" s="73">
        <f ca="1"/>
        <v>1.5630229443738077</v>
      </c>
      <c r="K86" s="73">
        <f ca="1"/>
        <v>6.7932406999426931E-3</v>
      </c>
      <c r="L86" s="73"/>
      <c r="M86" s="73">
        <f t="array" aca="1" ref="M86:P86" ca="1" xml:space="preserve"> TRANSPOSE(MMULT($R$4:$U$7, TRANSPOSE(H86:K86)))</f>
        <v>-0.9593562247226709</v>
      </c>
      <c r="N86" s="73">
        <f ca="1"/>
        <v>1.2212366793108709</v>
      </c>
      <c r="O86" s="73">
        <f ca="1"/>
        <v>-0.32500008921428514</v>
      </c>
      <c r="P86" s="73">
        <f ca="1"/>
        <v>-0.39652497254113489</v>
      </c>
      <c r="Q86" s="73"/>
      <c r="R86" s="73">
        <f t="array" aca="1" ref="R86:U86" ca="1" xml:space="preserve"> TRANSPOSE(MMULT($R$11:$U$14, TRANSPOSE(M86:P86)))</f>
        <v>-1.1748121041947193</v>
      </c>
      <c r="S86" s="73">
        <f ca="1"/>
        <v>1.0736286435037161</v>
      </c>
      <c r="T86" s="73">
        <f ca="1"/>
        <v>0.30354347928560971</v>
      </c>
      <c r="U86" s="73">
        <f ca="1"/>
        <v>-0.22280017172225924</v>
      </c>
    </row>
    <row r="87" spans="2:21" x14ac:dyDescent="0.15">
      <c r="B87" s="38">
        <f t="shared" si="6"/>
        <v>68</v>
      </c>
      <c r="C87" s="73">
        <f t="shared" si="7"/>
        <v>0.13616664909624734</v>
      </c>
      <c r="D87" s="73">
        <f t="shared" si="8"/>
        <v>1.1000000000000001</v>
      </c>
      <c r="E87" s="73">
        <f t="shared" si="9"/>
        <v>1</v>
      </c>
      <c r="F87" s="73">
        <f t="shared" ca="1" si="10"/>
        <v>3.4874215828073281</v>
      </c>
      <c r="G87" s="73"/>
      <c r="H87" s="73">
        <f t="array" aca="1" ref="H87:K87" ca="1">TRANSPOSE(MMULT($H$4:$K$7, TRANSPOSE(C87:F87-C$17:F$17)))</f>
        <v>-0.56483646891545713</v>
      </c>
      <c r="I87" s="73">
        <f ca="1"/>
        <v>6.5529456796957763E-2</v>
      </c>
      <c r="J87" s="73">
        <f ca="1"/>
        <v>-1.7438681461187766E-2</v>
      </c>
      <c r="K87" s="73">
        <f ca="1"/>
        <v>1.2667575781124945</v>
      </c>
      <c r="L87" s="73"/>
      <c r="M87" s="73">
        <f t="array" aca="1" ref="M87:P87" ca="1" xml:space="preserve"> TRANSPOSE(MMULT($R$4:$U$7, TRANSPOSE(H87:K87)))</f>
        <v>0.52812537057730058</v>
      </c>
      <c r="N87" s="73">
        <f ca="1"/>
        <v>0.73729015361196137</v>
      </c>
      <c r="O87" s="73">
        <f ca="1"/>
        <v>-0.76406807364323326</v>
      </c>
      <c r="P87" s="73">
        <f ca="1"/>
        <v>-0.25882635275373356</v>
      </c>
      <c r="Q87" s="73"/>
      <c r="R87" s="73">
        <f t="array" aca="1" ref="R87:U87" ca="1" xml:space="preserve"> TRANSPOSE(MMULT($R$11:$U$14, TRANSPOSE(M87:P87)))</f>
        <v>0.44459297552350319</v>
      </c>
      <c r="S87" s="73">
        <f ca="1"/>
        <v>1.0552198447178216</v>
      </c>
      <c r="T87" s="73">
        <f ca="1"/>
        <v>0.17589564595417956</v>
      </c>
      <c r="U87" s="73">
        <f ca="1"/>
        <v>-0.36223358053109811</v>
      </c>
    </row>
    <row r="88" spans="2:21" x14ac:dyDescent="0.15">
      <c r="B88" s="38">
        <f t="shared" si="6"/>
        <v>69</v>
      </c>
      <c r="C88" s="73">
        <f t="shared" si="7"/>
        <v>3.67544536472586E-16</v>
      </c>
      <c r="D88" s="73">
        <f t="shared" si="8"/>
        <v>1.2</v>
      </c>
      <c r="E88" s="73">
        <f t="shared" si="9"/>
        <v>1</v>
      </c>
      <c r="F88" s="73">
        <f t="shared" ca="1" si="10"/>
        <v>5.3589176323837853</v>
      </c>
      <c r="G88" s="73"/>
      <c r="H88" s="73">
        <f t="array" aca="1" ref="H88:K88" ca="1">TRANSPOSE(MMULT($H$4:$K$7, TRANSPOSE(C88:F88-C$17:F$17)))</f>
        <v>-0.25964734902959186</v>
      </c>
      <c r="I88" s="73">
        <f ca="1"/>
        <v>1.0030635603666049</v>
      </c>
      <c r="J88" s="73">
        <f ca="1"/>
        <v>-1.0266986816165202</v>
      </c>
      <c r="K88" s="73">
        <f ca="1"/>
        <v>2.0782895697673069</v>
      </c>
      <c r="L88" s="73"/>
      <c r="M88" s="73">
        <f t="array" aca="1" ref="M88:P88" ca="1" xml:space="preserve"> TRANSPOSE(MMULT($R$4:$U$7, TRANSPOSE(H88:K88)))</f>
        <v>1.4978207556272896</v>
      </c>
      <c r="N88" s="73">
        <f ca="1"/>
        <v>0.36546130109928932</v>
      </c>
      <c r="O88" s="73">
        <f ca="1"/>
        <v>-1.1275173290914711</v>
      </c>
      <c r="P88" s="73">
        <f ca="1"/>
        <v>-0.18841103093032885</v>
      </c>
      <c r="Q88" s="73"/>
      <c r="R88" s="73">
        <f t="array" aca="1" ref="R88:U88" ca="1" xml:space="preserve"> TRANSPOSE(MMULT($R$11:$U$14, TRANSPOSE(M88:P88)))</f>
        <v>1.5254587639958257</v>
      </c>
      <c r="S88" s="73">
        <f ca="1"/>
        <v>1.0434451287405131</v>
      </c>
      <c r="T88" s="73">
        <f ca="1"/>
        <v>2.3565376579226138E-2</v>
      </c>
      <c r="U88" s="73">
        <f ca="1"/>
        <v>-0.51717068579894265</v>
      </c>
    </row>
    <row r="89" spans="2:21" x14ac:dyDescent="0.15">
      <c r="B89" s="38">
        <f t="shared" si="6"/>
        <v>70</v>
      </c>
      <c r="C89" s="73">
        <f t="shared" si="7"/>
        <v>-0.13616664909624659</v>
      </c>
      <c r="D89" s="73">
        <f t="shared" si="8"/>
        <v>1.3</v>
      </c>
      <c r="E89" s="73">
        <f t="shared" si="9"/>
        <v>1</v>
      </c>
      <c r="F89" s="73">
        <f t="shared" ca="1" si="10"/>
        <v>2.9641740774222125</v>
      </c>
      <c r="G89" s="73"/>
      <c r="H89" s="73">
        <f t="array" aca="1" ref="H89:K89" ca="1">TRANSPOSE(MMULT($H$4:$K$7, TRANSPOSE(C89:F89-C$17:F$17)))</f>
        <v>-0.28234193977561234</v>
      </c>
      <c r="I89" s="73">
        <f ca="1"/>
        <v>7.4990696403220217E-2</v>
      </c>
      <c r="J89" s="73">
        <f ca="1"/>
        <v>0.59796487866672654</v>
      </c>
      <c r="K89" s="73">
        <f ca="1"/>
        <v>0.8232588839584617</v>
      </c>
      <c r="L89" s="73"/>
      <c r="M89" s="73">
        <f t="array" aca="1" ref="M89:P89" ca="1" xml:space="preserve"> TRANSPOSE(MMULT($R$4:$U$7, TRANSPOSE(H89:K89)))</f>
        <v>7.7419232741477328E-2</v>
      </c>
      <c r="N89" s="73">
        <f ca="1"/>
        <v>0.52078509566871301</v>
      </c>
      <c r="O89" s="73">
        <f ca="1"/>
        <v>-1.130261065192911</v>
      </c>
      <c r="P89" s="73">
        <f ca="1"/>
        <v>-0.43698008666324917</v>
      </c>
      <c r="Q89" s="73"/>
      <c r="R89" s="73">
        <f t="array" aca="1" ref="R89:U89" ca="1" xml:space="preserve"> TRANSPOSE(MMULT($R$11:$U$14, TRANSPOSE(M89:P89)))</f>
        <v>0.11498702930275617</v>
      </c>
      <c r="S89" s="73">
        <f ca="1"/>
        <v>1.0622402512096838</v>
      </c>
      <c r="T89" s="73">
        <f ca="1"/>
        <v>-0.2262907434857753</v>
      </c>
      <c r="U89" s="73">
        <f ca="1"/>
        <v>-0.74355138108522267</v>
      </c>
    </row>
    <row r="90" spans="2:21" x14ac:dyDescent="0.15">
      <c r="B90" s="38">
        <f t="shared" si="6"/>
        <v>71</v>
      </c>
      <c r="C90" s="73">
        <f t="shared" si="7"/>
        <v>-0.26979677115702294</v>
      </c>
      <c r="D90" s="73">
        <f t="shared" si="8"/>
        <v>1.4</v>
      </c>
      <c r="E90" s="73">
        <f t="shared" si="9"/>
        <v>1</v>
      </c>
      <c r="F90" s="73">
        <f t="shared" ca="1" si="10"/>
        <v>5.7560155693679373</v>
      </c>
      <c r="G90" s="73"/>
      <c r="H90" s="73">
        <f t="array" aca="1" ref="H90:K90" ca="1">TRANSPOSE(MMULT($H$4:$K$7, TRANSPOSE(C90:F90-C$17:F$17)))</f>
        <v>9.1987261420193117E-2</v>
      </c>
      <c r="I90" s="73">
        <f ca="1"/>
        <v>1.4132751001267008</v>
      </c>
      <c r="J90" s="73">
        <f ca="1"/>
        <v>-0.98138741985343358</v>
      </c>
      <c r="K90" s="73">
        <f ca="1"/>
        <v>2.0823528489500509</v>
      </c>
      <c r="L90" s="73"/>
      <c r="M90" s="73">
        <f t="array" aca="1" ref="M90:P90" ca="1" xml:space="preserve"> TRANSPOSE(MMULT($R$4:$U$7, TRANSPOSE(H90:K90)))</f>
        <v>1.5638941929876073</v>
      </c>
      <c r="N90" s="73">
        <f ca="1"/>
        <v>3.7060590395634918E-2</v>
      </c>
      <c r="O90" s="73">
        <f ca="1"/>
        <v>-1.5691771315892962</v>
      </c>
      <c r="P90" s="73">
        <f ca="1"/>
        <v>-0.29941581325109778</v>
      </c>
      <c r="Q90" s="73"/>
      <c r="R90" s="73">
        <f t="array" aca="1" ref="R90:U90" ca="1" xml:space="preserve"> TRANSPOSE(MMULT($R$11:$U$14, TRANSPOSE(M90:P90)))</f>
        <v>1.7333428345445161</v>
      </c>
      <c r="S90" s="73">
        <f ca="1"/>
        <v>1.0438443274962887</v>
      </c>
      <c r="T90" s="73">
        <f ca="1"/>
        <v>-0.35397965169564805</v>
      </c>
      <c r="U90" s="73">
        <f ca="1"/>
        <v>-0.8830148797292674</v>
      </c>
    </row>
    <row r="91" spans="2:21" x14ac:dyDescent="0.15">
      <c r="B91" s="38">
        <f t="shared" si="6"/>
        <v>72</v>
      </c>
      <c r="C91" s="73">
        <f t="shared" si="7"/>
        <v>-0.39840108984624217</v>
      </c>
      <c r="D91" s="73">
        <f t="shared" si="8"/>
        <v>1.5</v>
      </c>
      <c r="E91" s="73">
        <f t="shared" si="9"/>
        <v>1</v>
      </c>
      <c r="F91" s="73">
        <f t="shared" ca="1" si="10"/>
        <v>3.9126083539803878</v>
      </c>
      <c r="G91" s="73"/>
      <c r="H91" s="73">
        <f t="array" aca="1" ref="H91:K91" ca="1">TRANSPOSE(MMULT($H$4:$K$7, TRANSPOSE(C91:F91-C$17:F$17)))</f>
        <v>0.10691513899181816</v>
      </c>
      <c r="I91" s="73">
        <f ca="1"/>
        <v>0.72119339108761971</v>
      </c>
      <c r="J91" s="73">
        <f ca="1"/>
        <v>0.29727575034704501</v>
      </c>
      <c r="K91" s="73">
        <f ca="1"/>
        <v>1.0995988188183259</v>
      </c>
      <c r="L91" s="73"/>
      <c r="M91" s="73">
        <f t="array" aca="1" ref="M91:P91" ca="1" xml:space="preserve"> TRANSPOSE(MMULT($R$4:$U$7, TRANSPOSE(H91:K91)))</f>
        <v>0.45585824733547053</v>
      </c>
      <c r="N91" s="73">
        <f ca="1"/>
        <v>0.12970227726021649</v>
      </c>
      <c r="O91" s="73">
        <f ca="1"/>
        <v>-1.6115375025803589</v>
      </c>
      <c r="P91" s="73">
        <f ca="1"/>
        <v>-0.51172504963956467</v>
      </c>
      <c r="Q91" s="73"/>
      <c r="R91" s="73">
        <f t="array" aca="1" ref="R91:U91" ca="1" xml:space="preserve"> TRANSPOSE(MMULT($R$11:$U$14, TRANSPOSE(M91:P91)))</f>
        <v>0.64495144585117536</v>
      </c>
      <c r="S91" s="73">
        <f ca="1"/>
        <v>1.058609975803066</v>
      </c>
      <c r="T91" s="73">
        <f ca="1"/>
        <v>-0.5804923346277755</v>
      </c>
      <c r="U91" s="73">
        <f ca="1"/>
        <v>-1.09998012350325</v>
      </c>
    </row>
    <row r="92" spans="2:21" x14ac:dyDescent="0.15">
      <c r="B92" s="38">
        <f t="shared" si="6"/>
        <v>73</v>
      </c>
      <c r="C92" s="73">
        <f t="shared" si="7"/>
        <v>-0.51958395003543301</v>
      </c>
      <c r="D92" s="73">
        <f t="shared" si="8"/>
        <v>1.6</v>
      </c>
      <c r="E92" s="73">
        <f t="shared" si="9"/>
        <v>1</v>
      </c>
      <c r="F92" s="73">
        <f t="shared" ca="1" si="10"/>
        <v>3.0809747615705376</v>
      </c>
      <c r="G92" s="73"/>
      <c r="H92" s="73">
        <f t="array" aca="1" ref="H92:K92" ca="1">TRANSPOSE(MMULT($H$4:$K$7, TRANSPOSE(C92:F92-C$17:F$17)))</f>
        <v>0.19494109072646848</v>
      </c>
      <c r="I92" s="73">
        <f ca="1"/>
        <v>0.46654505379547256</v>
      </c>
      <c r="J92" s="73">
        <f ca="1"/>
        <v>0.9457747908935209</v>
      </c>
      <c r="K92" s="73">
        <f ca="1"/>
        <v>0.61205980660225379</v>
      </c>
      <c r="L92" s="73"/>
      <c r="M92" s="73">
        <f t="array" aca="1" ref="M92:P92" ca="1" xml:space="preserve"> TRANSPOSE(MMULT($R$4:$U$7, TRANSPOSE(H92:K92)))</f>
        <v>-8.1923990184762346E-2</v>
      </c>
      <c r="N92" s="73">
        <f ca="1"/>
        <v>0.1026670956259049</v>
      </c>
      <c r="O92" s="73">
        <f ca="1"/>
        <v>-1.7325743001621681</v>
      </c>
      <c r="P92" s="73">
        <f ca="1"/>
        <v>-0.65325536867967315</v>
      </c>
      <c r="Q92" s="73"/>
      <c r="R92" s="73">
        <f t="array" aca="1" ref="R92:U92" ca="1" xml:space="preserve"> TRANSPOSE(MMULT($R$11:$U$14, TRANSPOSE(M92:P92)))</f>
        <v>0.14751776185422352</v>
      </c>
      <c r="S92" s="73">
        <f ca="1"/>
        <v>1.0660483449850968</v>
      </c>
      <c r="T92" s="73">
        <f ca="1"/>
        <v>-0.77333609059133179</v>
      </c>
      <c r="U92" s="73">
        <f ca="1"/>
        <v>-1.2998227117789776</v>
      </c>
    </row>
    <row r="93" spans="2:21" x14ac:dyDescent="0.15">
      <c r="B93" s="38">
        <f t="shared" si="6"/>
        <v>74</v>
      </c>
      <c r="C93" s="73">
        <f t="shared" si="7"/>
        <v>-0.63108794432605264</v>
      </c>
      <c r="D93" s="73">
        <f t="shared" si="8"/>
        <v>1.7</v>
      </c>
      <c r="E93" s="73">
        <f t="shared" si="9"/>
        <v>-1</v>
      </c>
      <c r="F93" s="73">
        <f t="shared" ca="1" si="10"/>
        <v>2.0275715582735678</v>
      </c>
      <c r="G93" s="73"/>
      <c r="H93" s="73">
        <f t="array" aca="1" ref="H93:K93" ca="1">TRANSPOSE(MMULT($H$4:$K$7, TRANSPOSE(C93:F93-C$17:F$17)))</f>
        <v>1.5730653505880614</v>
      </c>
      <c r="I93" s="73">
        <f ca="1"/>
        <v>0.50797844123896363</v>
      </c>
      <c r="J93" s="73">
        <f ca="1"/>
        <v>0.95764912432454541</v>
      </c>
      <c r="K93" s="73">
        <f ca="1"/>
        <v>-1.5873075492560593</v>
      </c>
      <c r="L93" s="73"/>
      <c r="M93" s="73">
        <f t="array" aca="1" ref="M93:P93" ca="1" xml:space="preserve"> TRANSPOSE(MMULT($R$4:$U$7, TRANSPOSE(H93:K93)))</f>
        <v>-0.96380528868408955</v>
      </c>
      <c r="N93" s="73">
        <f ca="1"/>
        <v>-1.4438469465446766</v>
      </c>
      <c r="O93" s="73">
        <f ca="1"/>
        <v>-0.58789098993408473</v>
      </c>
      <c r="P93" s="73">
        <f ca="1"/>
        <v>-0.97696068729914787</v>
      </c>
      <c r="Q93" s="73"/>
      <c r="R93" s="73">
        <f t="array" aca="1" ref="R93:U93" ca="1" xml:space="preserve"> TRANSPOSE(MMULT($R$11:$U$14, TRANSPOSE(M93:P93)))</f>
        <v>-0.59070975732416886</v>
      </c>
      <c r="S93" s="73">
        <f ca="1"/>
        <v>-0.92750742027951127</v>
      </c>
      <c r="T93" s="73">
        <f ca="1"/>
        <v>-0.95137741819324695</v>
      </c>
      <c r="U93" s="73">
        <f ca="1"/>
        <v>-1.4830224597694497</v>
      </c>
    </row>
    <row r="94" spans="2:21" x14ac:dyDescent="0.15">
      <c r="B94" s="38">
        <f t="shared" si="6"/>
        <v>75</v>
      </c>
      <c r="C94" s="73">
        <f t="shared" si="7"/>
        <v>-0.73083596427812303</v>
      </c>
      <c r="D94" s="73">
        <f t="shared" si="8"/>
        <v>1.8</v>
      </c>
      <c r="E94" s="73">
        <f t="shared" si="9"/>
        <v>-1</v>
      </c>
      <c r="F94" s="73">
        <f t="shared" ca="1" si="10"/>
        <v>4.9942383460659423</v>
      </c>
      <c r="G94" s="73"/>
      <c r="H94" s="73">
        <f t="array" aca="1" ref="H94:K94" ca="1">TRANSPOSE(MMULT($H$4:$K$7, TRANSPOSE(C94:F94-C$17:F$17)))</f>
        <v>1.93954577070176</v>
      </c>
      <c r="I94" s="73">
        <f ca="1"/>
        <v>1.8998377111535807</v>
      </c>
      <c r="J94" s="73">
        <f ca="1"/>
        <v>-0.75478272224811094</v>
      </c>
      <c r="K94" s="73">
        <f ca="1"/>
        <v>-0.22018639114015914</v>
      </c>
      <c r="L94" s="73"/>
      <c r="M94" s="73">
        <f t="array" aca="1" ref="M94:P94" ca="1" xml:space="preserve"> TRANSPOSE(MMULT($R$4:$U$7, TRANSPOSE(H94:K94)))</f>
        <v>0.63623888368957526</v>
      </c>
      <c r="N94" s="73">
        <f ca="1"/>
        <v>-1.9247864272552337</v>
      </c>
      <c r="O94" s="73">
        <f ca="1"/>
        <v>-1.0102337379637665</v>
      </c>
      <c r="P94" s="73">
        <f ca="1"/>
        <v>-0.84856225890547043</v>
      </c>
      <c r="Q94" s="73"/>
      <c r="R94" s="73">
        <f t="array" aca="1" ref="R94:U94" ca="1" xml:space="preserve"> TRANSPOSE(MMULT($R$11:$U$14, TRANSPOSE(M94:P94)))</f>
        <v>1.1302704875702581</v>
      </c>
      <c r="S94" s="73">
        <f ca="1"/>
        <v>-0.94750938529361683</v>
      </c>
      <c r="T94" s="73">
        <f ca="1"/>
        <v>-1.0269508476229772</v>
      </c>
      <c r="U94" s="73">
        <f ca="1"/>
        <v>-1.6187400552568878</v>
      </c>
    </row>
    <row r="95" spans="2:21" x14ac:dyDescent="0.15">
      <c r="B95" s="38">
        <f t="shared" si="6"/>
        <v>76</v>
      </c>
      <c r="C95" s="73">
        <f t="shared" si="7"/>
        <v>-0.81696989301044232</v>
      </c>
      <c r="D95" s="73">
        <f t="shared" si="8"/>
        <v>0</v>
      </c>
      <c r="E95" s="73">
        <f t="shared" si="9"/>
        <v>-1</v>
      </c>
      <c r="F95" s="73">
        <f t="shared" ca="1" si="10"/>
        <v>3.9069047296175863</v>
      </c>
      <c r="G95" s="73"/>
      <c r="H95" s="73">
        <f t="array" aca="1" ref="H95:K95" ca="1">TRANSPOSE(MMULT($H$4:$K$7, TRANSPOSE(C95:F95-C$17:F$17)))</f>
        <v>0.54544899562998106</v>
      </c>
      <c r="I95" s="73">
        <f ca="1"/>
        <v>0.99281757928736525</v>
      </c>
      <c r="J95" s="73">
        <f ca="1"/>
        <v>-0.83183295638911603</v>
      </c>
      <c r="K95" s="73">
        <f ca="1"/>
        <v>-0.78442311606782433</v>
      </c>
      <c r="L95" s="73"/>
      <c r="M95" s="73">
        <f t="array" aca="1" ref="M95:P95" ca="1" xml:space="preserve"> TRANSPOSE(MMULT($R$4:$U$7, TRANSPOSE(H95:K95)))</f>
        <v>0.27506660555713008</v>
      </c>
      <c r="N95" s="73">
        <f ca="1"/>
        <v>-1.0861318812925322</v>
      </c>
      <c r="O95" s="73">
        <f ca="1"/>
        <v>0.42772515141466427</v>
      </c>
      <c r="P95" s="73">
        <f ca="1"/>
        <v>1.9865823005465237</v>
      </c>
      <c r="Q95" s="73"/>
      <c r="R95" s="73">
        <f t="array" aca="1" ref="R95:U95" ca="1" xml:space="preserve"> TRANSPOSE(MMULT($R$11:$U$14, TRANSPOSE(M95:P95)))</f>
        <v>0.67185946366370275</v>
      </c>
      <c r="S95" s="73">
        <f ca="1"/>
        <v>-0.94270011867422909</v>
      </c>
      <c r="T95" s="73">
        <f ca="1"/>
        <v>-1.1429914273184762</v>
      </c>
      <c r="U95" s="73">
        <f ca="1"/>
        <v>1.6547791657763056</v>
      </c>
    </row>
    <row r="96" spans="2:21" x14ac:dyDescent="0.15">
      <c r="B96" s="38">
        <f t="shared" si="6"/>
        <v>77</v>
      </c>
      <c r="C96" s="73">
        <f t="shared" si="7"/>
        <v>-0.88788521840237566</v>
      </c>
      <c r="D96" s="73">
        <f t="shared" si="8"/>
        <v>0.1</v>
      </c>
      <c r="E96" s="73">
        <f t="shared" si="9"/>
        <v>-1</v>
      </c>
      <c r="F96" s="73">
        <f t="shared" ca="1" si="10"/>
        <v>3.4612123678272542</v>
      </c>
      <c r="G96" s="73"/>
      <c r="H96" s="73">
        <f t="array" aca="1" ref="H96:K96" ca="1">TRANSPOSE(MMULT($H$4:$K$7, TRANSPOSE(C96:F96-C$17:F$17)))</f>
        <v>0.63155809064382673</v>
      </c>
      <c r="I96" s="73">
        <f ca="1"/>
        <v>0.87300154457268553</v>
      </c>
      <c r="J96" s="73">
        <f ca="1"/>
        <v>-0.4589137817769034</v>
      </c>
      <c r="K96" s="73">
        <f ca="1"/>
        <v>-1.050382351501141</v>
      </c>
      <c r="L96" s="73"/>
      <c r="M96" s="73">
        <f t="array" aca="1" ref="M96:P96" ca="1" xml:space="preserve"> TRANSPOSE(MMULT($R$4:$U$7, TRANSPOSE(H96:K96)))</f>
        <v>-2.3315141623225233E-2</v>
      </c>
      <c r="N96" s="73">
        <f ca="1"/>
        <v>-1.1246746842702504</v>
      </c>
      <c r="O96" s="73">
        <f ca="1"/>
        <v>0.32057519382988353</v>
      </c>
      <c r="P96" s="73">
        <f ca="1"/>
        <v>1.8409171027456659</v>
      </c>
      <c r="Q96" s="73"/>
      <c r="R96" s="73">
        <f t="array" aca="1" ref="R96:U96" ca="1" xml:space="preserve"> TRANSPOSE(MMULT($R$11:$U$14, TRANSPOSE(M96:P96)))</f>
        <v>0.40059218180819867</v>
      </c>
      <c r="S96" s="73">
        <f ca="1"/>
        <v>-0.93855141614839188</v>
      </c>
      <c r="T96" s="73">
        <f ca="1"/>
        <v>-1.2556232022718385</v>
      </c>
      <c r="U96" s="73">
        <f ca="1"/>
        <v>1.4626135827362425</v>
      </c>
    </row>
    <row r="97" spans="2:21" x14ac:dyDescent="0.15">
      <c r="B97" s="38">
        <f t="shared" si="6"/>
        <v>78</v>
      </c>
      <c r="C97" s="73">
        <f t="shared" si="7"/>
        <v>-0.94226092211882029</v>
      </c>
      <c r="D97" s="73">
        <f t="shared" si="8"/>
        <v>0.2</v>
      </c>
      <c r="E97" s="73">
        <f t="shared" si="9"/>
        <v>-1</v>
      </c>
      <c r="F97" s="73">
        <f t="shared" ca="1" si="10"/>
        <v>1.4978264039251958</v>
      </c>
      <c r="G97" s="73"/>
      <c r="H97" s="73">
        <f t="array" aca="1" ref="H97:K97" ca="1">TRANSPOSE(MMULT($H$4:$K$7, TRANSPOSE(C97:F97-C$17:F$17)))</f>
        <v>0.59063383399906699</v>
      </c>
      <c r="I97" s="73">
        <f ca="1"/>
        <v>7.8338382571832788E-2</v>
      </c>
      <c r="J97" s="73">
        <f ca="1"/>
        <v>0.83873627178162713</v>
      </c>
      <c r="K97" s="73">
        <f ca="1"/>
        <v>-2.0401165848459319</v>
      </c>
      <c r="L97" s="73"/>
      <c r="M97" s="73">
        <f t="array" aca="1" ref="M97:P97" ca="1" xml:space="preserve"> TRANSPOSE(MMULT($R$4:$U$7, TRANSPOSE(H97:K97)))</f>
        <v>-1.1643341777523104</v>
      </c>
      <c r="N97" s="73">
        <f ca="1"/>
        <v>-0.9637809304570818</v>
      </c>
      <c r="O97" s="73">
        <f ca="1"/>
        <v>0.35705024908893879</v>
      </c>
      <c r="P97" s="73">
        <f ca="1"/>
        <v>1.5709195405130862</v>
      </c>
      <c r="Q97" s="73"/>
      <c r="R97" s="73">
        <f t="array" aca="1" ref="R97:U97" ca="1" xml:space="preserve"> TRANSPOSE(MMULT($R$11:$U$14, TRANSPOSE(M97:P97)))</f>
        <v>-0.75669615587741934</v>
      </c>
      <c r="S97" s="73">
        <f ca="1"/>
        <v>-0.92370012220308639</v>
      </c>
      <c r="T97" s="73">
        <f ca="1"/>
        <v>-1.3794599268164782</v>
      </c>
      <c r="U97" s="73">
        <f ca="1"/>
        <v>1.2454317182287222</v>
      </c>
    </row>
    <row r="98" spans="2:21" x14ac:dyDescent="0.15">
      <c r="B98" s="38">
        <f t="shared" si="6"/>
        <v>79</v>
      </c>
      <c r="C98" s="73">
        <f t="shared" si="7"/>
        <v>-0.9790840876823228</v>
      </c>
      <c r="D98" s="73">
        <f t="shared" si="8"/>
        <v>0.3</v>
      </c>
      <c r="E98" s="73">
        <f t="shared" si="9"/>
        <v>-1</v>
      </c>
      <c r="F98" s="73">
        <f t="shared" ca="1" si="10"/>
        <v>1.8495868724968509</v>
      </c>
      <c r="G98" s="73"/>
      <c r="H98" s="73">
        <f t="array" aca="1" ref="H98:K98" ca="1">TRANSPOSE(MMULT($H$4:$K$7, TRANSPOSE(C98:F98-C$17:F$17)))</f>
        <v>0.71661449916207764</v>
      </c>
      <c r="I98" s="73">
        <f ca="1"/>
        <v>0.28422755268698652</v>
      </c>
      <c r="J98" s="73">
        <f ca="1"/>
        <v>0.69401747218895604</v>
      </c>
      <c r="K98" s="73">
        <f ca="1"/>
        <v>-1.8963036896668486</v>
      </c>
      <c r="L98" s="73"/>
      <c r="M98" s="73">
        <f t="array" aca="1" ref="M98:P98" ca="1" xml:space="preserve"> TRANSPOSE(MMULT($R$4:$U$7, TRANSPOSE(H98:K98)))</f>
        <v>-1.0002320764959109</v>
      </c>
      <c r="N98" s="73">
        <f ca="1"/>
        <v>-1.0763217221657395</v>
      </c>
      <c r="O98" s="73">
        <f ca="1"/>
        <v>0.21402557525819832</v>
      </c>
      <c r="P98" s="73">
        <f ca="1"/>
        <v>1.4625041496868099</v>
      </c>
      <c r="Q98" s="73"/>
      <c r="R98" s="73">
        <f t="array" aca="1" ref="R98:U98" ca="1" xml:space="preserve"> TRANSPOSE(MMULT($R$11:$U$14, TRANSPOSE(M98:P98)))</f>
        <v>-0.5617425837140424</v>
      </c>
      <c r="S98" s="73">
        <f ca="1"/>
        <v>-0.92562110346765958</v>
      </c>
      <c r="T98" s="73">
        <f ca="1"/>
        <v>-1.4254446923216337</v>
      </c>
      <c r="U98" s="73">
        <f ca="1"/>
        <v>1.0674437984118468</v>
      </c>
    </row>
    <row r="99" spans="2:21" x14ac:dyDescent="0.15">
      <c r="B99" s="38">
        <f t="shared" si="6"/>
        <v>80</v>
      </c>
      <c r="C99" s="73">
        <f t="shared" si="7"/>
        <v>-0.99766876919053915</v>
      </c>
      <c r="D99" s="73">
        <f t="shared" si="8"/>
        <v>0.4</v>
      </c>
      <c r="E99" s="73">
        <f t="shared" si="9"/>
        <v>-1</v>
      </c>
      <c r="F99" s="73">
        <f t="shared" ca="1" si="10"/>
        <v>0.60570305802350299</v>
      </c>
      <c r="G99" s="73"/>
      <c r="H99" s="73">
        <f t="array" aca="1" ref="H99:K99" ca="1">TRANSPOSE(MMULT($H$4:$K$7, TRANSPOSE(C99:F99-C$17:F$17)))</f>
        <v>0.7085036376446544</v>
      </c>
      <c r="I99" s="73">
        <f ca="1"/>
        <v>-0.21996486238903745</v>
      </c>
      <c r="J99" s="73">
        <f ca="1"/>
        <v>1.5208945786251853</v>
      </c>
      <c r="K99" s="73">
        <f ca="1"/>
        <v>-2.5128546569296191</v>
      </c>
      <c r="L99" s="73"/>
      <c r="M99" s="73">
        <f t="array" aca="1" ref="M99:P99" ca="1" xml:space="preserve"> TRANSPOSE(MMULT($R$4:$U$7, TRANSPOSE(H99:K99)))</f>
        <v>-1.7216544751204717</v>
      </c>
      <c r="N99" s="73">
        <f ca="1"/>
        <v>-0.97857129814516419</v>
      </c>
      <c r="O99" s="73">
        <f ca="1"/>
        <v>0.22278868419633024</v>
      </c>
      <c r="P99" s="73">
        <f ca="1"/>
        <v>1.2228130710199063</v>
      </c>
      <c r="Q99" s="73"/>
      <c r="R99" s="73">
        <f t="array" aca="1" ref="R99:U99" ca="1" xml:space="preserve"> TRANSPOSE(MMULT($R$11:$U$14, TRANSPOSE(M99:P99)))</f>
        <v>-1.2983038919053103</v>
      </c>
      <c r="S99" s="73">
        <f ca="1"/>
        <v>-0.91629865184733983</v>
      </c>
      <c r="T99" s="73">
        <f ca="1"/>
        <v>-1.4820036472723719</v>
      </c>
      <c r="U99" s="73">
        <f ca="1"/>
        <v>0.8631752406496267</v>
      </c>
    </row>
    <row r="100" spans="2:21" x14ac:dyDescent="0.15">
      <c r="B100" s="38">
        <f t="shared" si="6"/>
        <v>81</v>
      </c>
      <c r="C100" s="73">
        <f t="shared" si="7"/>
        <v>-0.99766876919053915</v>
      </c>
      <c r="D100" s="73">
        <f t="shared" si="8"/>
        <v>0.5</v>
      </c>
      <c r="E100" s="73">
        <f t="shared" si="9"/>
        <v>-1</v>
      </c>
      <c r="F100" s="73">
        <f t="shared" ca="1" si="10"/>
        <v>3.1725755588149207</v>
      </c>
      <c r="G100" s="73"/>
      <c r="H100" s="73">
        <f t="array" aca="1" ref="H100:K100" ca="1">TRANSPOSE(MMULT($H$4:$K$7, TRANSPOSE(C100:F100-C$17:F$17)))</f>
        <v>0.98159504739997827</v>
      </c>
      <c r="I100" s="73">
        <f ca="1"/>
        <v>0.92972153172935668</v>
      </c>
      <c r="J100" s="73">
        <f ca="1"/>
        <v>-1.8734183564667717E-2</v>
      </c>
      <c r="K100" s="73">
        <f ca="1"/>
        <v>-1.2706753343605954</v>
      </c>
      <c r="L100" s="73"/>
      <c r="M100" s="73">
        <f t="array" aca="1" ref="M100:P100" ca="1" xml:space="preserve"> TRANSPOSE(MMULT($R$4:$U$7, TRANSPOSE(H100:K100)))</f>
        <v>-0.29958666629266661</v>
      </c>
      <c r="N100" s="73">
        <f ca="1"/>
        <v>-1.3383157154358962</v>
      </c>
      <c r="O100" s="73">
        <f ca="1"/>
        <v>-7.3444836649513401E-2</v>
      </c>
      <c r="P100" s="73">
        <f ca="1"/>
        <v>1.2558526738364664</v>
      </c>
      <c r="Q100" s="73"/>
      <c r="R100" s="73">
        <f t="array" aca="1" ref="R100:U100" ca="1" xml:space="preserve"> TRANSPOSE(MMULT($R$11:$U$14, TRANSPOSE(M100:P100)))</f>
        <v>0.19077777640059521</v>
      </c>
      <c r="S100" s="73">
        <f ca="1"/>
        <v>-0.93447606591823151</v>
      </c>
      <c r="T100" s="73">
        <f ca="1"/>
        <v>-1.4250552981883544</v>
      </c>
      <c r="U100" s="73">
        <f ca="1"/>
        <v>0.72317143651330029</v>
      </c>
    </row>
    <row r="101" spans="2:21" x14ac:dyDescent="0.15">
      <c r="B101" s="38">
        <f t="shared" si="6"/>
        <v>82</v>
      </c>
      <c r="C101" s="73">
        <f t="shared" si="7"/>
        <v>-0.97908408768232302</v>
      </c>
      <c r="D101" s="73">
        <f t="shared" si="8"/>
        <v>0.6</v>
      </c>
      <c r="E101" s="73">
        <f t="shared" si="9"/>
        <v>-1</v>
      </c>
      <c r="F101" s="73">
        <f t="shared" ca="1" si="10"/>
        <v>5.0465365930869908</v>
      </c>
      <c r="G101" s="73"/>
      <c r="H101" s="73">
        <f t="array" aca="1" ref="H101:K101" ca="1">TRANSPOSE(MMULT($H$4:$K$7, TRANSPOSE(C101:F101-C$17:F$17)))</f>
        <v>1.189757371395525</v>
      </c>
      <c r="I101" s="73">
        <f ca="1"/>
        <v>1.7638535170360521</v>
      </c>
      <c r="J101" s="73">
        <f ca="1"/>
        <v>-1.1443600341866129</v>
      </c>
      <c r="K101" s="73">
        <f ca="1"/>
        <v>-0.35133839772570252</v>
      </c>
      <c r="L101" s="73"/>
      <c r="M101" s="73">
        <f t="array" aca="1" ref="M101:P101" ca="1" xml:space="preserve"> TRANSPOSE(MMULT($R$4:$U$7, TRANSPOSE(H101:K101)))</f>
        <v>0.74285885809597085</v>
      </c>
      <c r="N101" s="73">
        <f ca="1"/>
        <v>-1.5990648063922936</v>
      </c>
      <c r="O101" s="73">
        <f ca="1"/>
        <v>-0.29389519599290514</v>
      </c>
      <c r="P101" s="73">
        <f ca="1"/>
        <v>1.2248862069786877</v>
      </c>
      <c r="Q101" s="73"/>
      <c r="R101" s="73">
        <f t="array" aca="1" ref="R101:U101" ca="1" xml:space="preserve"> TRANSPOSE(MMULT($R$11:$U$14, TRANSPOSE(M101:P101)))</f>
        <v>1.2755149904239189</v>
      </c>
      <c r="S101" s="73">
        <f ca="1"/>
        <v>-0.94788221014465068</v>
      </c>
      <c r="T101" s="73">
        <f ca="1"/>
        <v>-1.3575530823722239</v>
      </c>
      <c r="U101" s="73">
        <f ca="1"/>
        <v>0.57201276019498581</v>
      </c>
    </row>
    <row r="102" spans="2:21" x14ac:dyDescent="0.15">
      <c r="B102" s="38">
        <f t="shared" si="6"/>
        <v>83</v>
      </c>
      <c r="C102" s="73">
        <f t="shared" si="7"/>
        <v>-0.94226092211882062</v>
      </c>
      <c r="D102" s="73">
        <f t="shared" si="8"/>
        <v>0.7</v>
      </c>
      <c r="E102" s="73">
        <f t="shared" si="9"/>
        <v>-1</v>
      </c>
      <c r="F102" s="73">
        <f t="shared" ca="1" si="10"/>
        <v>1.8088472854092135</v>
      </c>
      <c r="G102" s="73"/>
      <c r="H102" s="73">
        <f t="array" aca="1" ref="H102:K102" ca="1">TRANSPOSE(MMULT($H$4:$K$7, TRANSPOSE(C102:F102-C$17:F$17)))</f>
        <v>0.99360398534043282</v>
      </c>
      <c r="I102" s="73">
        <f ca="1"/>
        <v>0.35037063036574068</v>
      </c>
      <c r="J102" s="73">
        <f ca="1"/>
        <v>0.87234867062563715</v>
      </c>
      <c r="K102" s="73">
        <f ca="1"/>
        <v>-1.8955155374446733</v>
      </c>
      <c r="L102" s="73"/>
      <c r="M102" s="73">
        <f t="array" aca="1" ref="M102:P102" ca="1" xml:space="preserve"> TRANSPOSE(MMULT($R$4:$U$7, TRANSPOSE(H102:K102)))</f>
        <v>-1.0700099062148338</v>
      </c>
      <c r="N102" s="73">
        <f ca="1"/>
        <v>-1.2150717194332685</v>
      </c>
      <c r="O102" s="73">
        <f ca="1"/>
        <v>-6.5283613339536695E-2</v>
      </c>
      <c r="P102" s="73">
        <f ca="1"/>
        <v>0.79975422232534266</v>
      </c>
      <c r="Q102" s="73"/>
      <c r="R102" s="73">
        <f t="array" aca="1" ref="R102:U102" ca="1" xml:space="preserve"> TRANSPOSE(MMULT($R$11:$U$14, TRANSPOSE(M102:P102)))</f>
        <v>-0.62448955442329657</v>
      </c>
      <c r="S102" s="73">
        <f ca="1"/>
        <v>-0.92485089884308969</v>
      </c>
      <c r="T102" s="73">
        <f ca="1"/>
        <v>-1.381000635835802</v>
      </c>
      <c r="U102" s="73">
        <f ca="1"/>
        <v>0.33569346762267005</v>
      </c>
    </row>
    <row r="103" spans="2:21" x14ac:dyDescent="0.15">
      <c r="B103" s="38">
        <f t="shared" si="6"/>
        <v>84</v>
      </c>
      <c r="C103" s="73">
        <f t="shared" si="7"/>
        <v>-0.887885218402376</v>
      </c>
      <c r="D103" s="73">
        <f t="shared" si="8"/>
        <v>0.8</v>
      </c>
      <c r="E103" s="73">
        <f t="shared" si="9"/>
        <v>-1</v>
      </c>
      <c r="F103" s="73">
        <f t="shared" ca="1" si="10"/>
        <v>1.6562379699797931</v>
      </c>
      <c r="G103" s="73"/>
      <c r="H103" s="73">
        <f t="array" aca="1" ref="H103:K103" ca="1">TRANSPOSE(MMULT($H$4:$K$7, TRANSPOSE(C103:F103-C$17:F$17)))</f>
        <v>1.0235291015573673</v>
      </c>
      <c r="I103" s="73">
        <f ca="1"/>
        <v>0.27412848218345054</v>
      </c>
      <c r="J103" s="73">
        <f ca="1"/>
        <v>0.97134106620249416</v>
      </c>
      <c r="K103" s="73">
        <f ca="1"/>
        <v>-1.9331904157249356</v>
      </c>
      <c r="L103" s="73"/>
      <c r="M103" s="73">
        <f t="array" aca="1" ref="M103:P103" ca="1" xml:space="preserve"> TRANSPOSE(MMULT($R$4:$U$7, TRANSPOSE(H103:K103)))</f>
        <v>-1.1464137758472144</v>
      </c>
      <c r="N103" s="73">
        <f ca="1"/>
        <v>-1.1996490708982908</v>
      </c>
      <c r="O103" s="73">
        <f ca="1"/>
        <v>-8.1268732821178746E-2</v>
      </c>
      <c r="P103" s="73">
        <f ca="1"/>
        <v>0.59377191585011913</v>
      </c>
      <c r="Q103" s="73"/>
      <c r="R103" s="73">
        <f t="array" aca="1" ref="R103:U103" ca="1" xml:space="preserve"> TRANSPOSE(MMULT($R$11:$U$14, TRANSPOSE(M103:P103)))</f>
        <v>-0.72263741256498371</v>
      </c>
      <c r="S103" s="73">
        <f ca="1"/>
        <v>-0.92410883946124811</v>
      </c>
      <c r="T103" s="73">
        <f ca="1"/>
        <v>-1.3089956188662071</v>
      </c>
      <c r="U103" s="73">
        <f ca="1"/>
        <v>0.15146163315910743</v>
      </c>
    </row>
    <row r="104" spans="2:21" x14ac:dyDescent="0.15">
      <c r="B104" s="38">
        <f t="shared" si="6"/>
        <v>85</v>
      </c>
      <c r="C104" s="73">
        <f t="shared" si="7"/>
        <v>-0.81696989301044276</v>
      </c>
      <c r="D104" s="73">
        <f t="shared" si="8"/>
        <v>0.9</v>
      </c>
      <c r="E104" s="73">
        <f t="shared" si="9"/>
        <v>-1</v>
      </c>
      <c r="F104" s="73">
        <f t="shared" ca="1" si="10"/>
        <v>1.6453141890001455</v>
      </c>
      <c r="G104" s="73"/>
      <c r="H104" s="73">
        <f t="array" aca="1" ref="H104:K104" ca="1">TRANSPOSE(MMULT($H$4:$K$7, TRANSPOSE(C104:F104-C$17:F$17)))</f>
        <v>1.0539531753798486</v>
      </c>
      <c r="I104" s="73">
        <f ca="1"/>
        <v>0.24867807511213724</v>
      </c>
      <c r="J104" s="73">
        <f ca="1"/>
        <v>0.97058418756211151</v>
      </c>
      <c r="K104" s="73">
        <f ca="1"/>
        <v>-1.8908385111324457</v>
      </c>
      <c r="L104" s="73"/>
      <c r="M104" s="73">
        <f t="array" aca="1" ref="M104:P104" ca="1" xml:space="preserve"> TRANSPOSE(MMULT($R$4:$U$7, TRANSPOSE(H104:K104)))</f>
        <v>-1.1358126004229692</v>
      </c>
      <c r="N104" s="73">
        <f ca="1"/>
        <v>-1.1898290066981903</v>
      </c>
      <c r="O104" s="73">
        <f ca="1"/>
        <v>-9.3927385422033716E-2</v>
      </c>
      <c r="P104" s="73">
        <f ca="1"/>
        <v>0.38752810595224396</v>
      </c>
      <c r="Q104" s="73"/>
      <c r="R104" s="73">
        <f t="array" aca="1" ref="R104:U104" ca="1" xml:space="preserve"> TRANSPOSE(MMULT($R$11:$U$14, TRANSPOSE(M104:P104)))</f>
        <v>-0.73778585622001935</v>
      </c>
      <c r="S104" s="73">
        <f ca="1"/>
        <v>-0.92455450819852725</v>
      </c>
      <c r="T104" s="73">
        <f ca="1"/>
        <v>-1.2102622948235588</v>
      </c>
      <c r="U104" s="73">
        <f ca="1"/>
        <v>-2.9998075718650541E-2</v>
      </c>
    </row>
    <row r="105" spans="2:21" x14ac:dyDescent="0.15">
      <c r="B105" s="38">
        <f t="shared" si="6"/>
        <v>86</v>
      </c>
      <c r="C105" s="73">
        <f t="shared" si="7"/>
        <v>-0.73083596427812358</v>
      </c>
      <c r="D105" s="73">
        <f t="shared" si="8"/>
        <v>1</v>
      </c>
      <c r="E105" s="73">
        <f t="shared" si="9"/>
        <v>-1</v>
      </c>
      <c r="F105" s="73">
        <f t="shared" ca="1" si="10"/>
        <v>2.4453476748144407</v>
      </c>
      <c r="G105" s="73"/>
      <c r="H105" s="73">
        <f t="array" aca="1" ref="H105:K105" ca="1">TRANSPOSE(MMULT($H$4:$K$7, TRANSPOSE(C105:F105-C$17:F$17)))</f>
        <v>1.1371432546606093</v>
      </c>
      <c r="I105" s="73">
        <f ca="1"/>
        <v>0.56758074395254454</v>
      </c>
      <c r="J105" s="73">
        <f ca="1"/>
        <v>0.45785829936700884</v>
      </c>
      <c r="K105" s="73">
        <f ca="1"/>
        <v>-1.4451752633299324</v>
      </c>
      <c r="L105" s="73"/>
      <c r="M105" s="73">
        <f t="array" aca="1" ref="M105:P105" ca="1" xml:space="preserve"> TRANSPOSE(MMULT($R$4:$U$7, TRANSPOSE(H105:K105)))</f>
        <v>-0.66386614073217798</v>
      </c>
      <c r="N105" s="73">
        <f ca="1"/>
        <v>-1.2692600855466667</v>
      </c>
      <c r="O105" s="73">
        <f ca="1"/>
        <v>-0.16106817958471575</v>
      </c>
      <c r="P105" s="73">
        <f ca="1"/>
        <v>0.23193087839649529</v>
      </c>
      <c r="Q105" s="73"/>
      <c r="R105" s="73">
        <f t="array" aca="1" ref="R105:U105" ca="1" xml:space="preserve"> TRANSPOSE(MMULT($R$11:$U$14, TRANSPOSE(M105:P105)))</f>
        <v>-0.27912392146869192</v>
      </c>
      <c r="S105" s="73">
        <f ca="1"/>
        <v>-0.93096981137793355</v>
      </c>
      <c r="T105" s="73">
        <f ca="1"/>
        <v>-1.0713772682604583</v>
      </c>
      <c r="U105" s="73">
        <f ca="1"/>
        <v>-0.19750975727271777</v>
      </c>
    </row>
    <row r="106" spans="2:21" x14ac:dyDescent="0.15">
      <c r="B106" s="38">
        <f t="shared" si="6"/>
        <v>87</v>
      </c>
      <c r="C106" s="73">
        <f t="shared" si="7"/>
        <v>-0.63108794432605331</v>
      </c>
      <c r="D106" s="73">
        <f t="shared" si="8"/>
        <v>1.1000000000000001</v>
      </c>
      <c r="E106" s="73">
        <f t="shared" si="9"/>
        <v>-1</v>
      </c>
      <c r="F106" s="73">
        <f t="shared" ca="1" si="10"/>
        <v>3.3293559755802038</v>
      </c>
      <c r="G106" s="73"/>
      <c r="H106" s="73">
        <f t="array" aca="1" ref="H106:K106" ca="1">TRANSPOSE(MMULT($H$4:$K$7, TRANSPOSE(C106:F106-C$17:F$17)))</f>
        <v>1.2182347547458627</v>
      </c>
      <c r="I106" s="73">
        <f ca="1"/>
        <v>0.91401368746952294</v>
      </c>
      <c r="J106" s="73">
        <f ca="1"/>
        <v>-0.11681588511771956</v>
      </c>
      <c r="K106" s="73">
        <f ca="1"/>
        <v>-0.94945570324581152</v>
      </c>
      <c r="L106" s="73"/>
      <c r="M106" s="73">
        <f t="array" aca="1" ref="M106:P106" ca="1" xml:space="preserve"> TRANSPOSE(MMULT($R$4:$U$7, TRANSPOSE(H106:K106)))</f>
        <v>-0.13859541722210825</v>
      </c>
      <c r="N106" s="73">
        <f ca="1"/>
        <v>-1.3492684844456819</v>
      </c>
      <c r="O106" s="73">
        <f ca="1"/>
        <v>-0.22271042764301729</v>
      </c>
      <c r="P106" s="73">
        <f ca="1"/>
        <v>7.3677227308921012E-2</v>
      </c>
      <c r="Q106" s="73"/>
      <c r="R106" s="73">
        <f t="array" aca="1" ref="R106:U106" ca="1" xml:space="preserve"> TRANSPOSE(MMULT($R$11:$U$14, TRANSPOSE(M106:P106)))</f>
        <v>0.22879037255557097</v>
      </c>
      <c r="S106" s="73">
        <f ca="1"/>
        <v>-0.93812880740190185</v>
      </c>
      <c r="T106" s="73">
        <f ca="1"/>
        <v>-0.91123800258367726</v>
      </c>
      <c r="U106" s="73">
        <f ca="1"/>
        <v>-0.36328640215745711</v>
      </c>
    </row>
    <row r="107" spans="2:21" x14ac:dyDescent="0.15">
      <c r="B107" s="38">
        <f t="shared" si="6"/>
        <v>88</v>
      </c>
      <c r="C107" s="73">
        <f t="shared" si="7"/>
        <v>-0.51958395003543378</v>
      </c>
      <c r="D107" s="73">
        <f t="shared" si="8"/>
        <v>1.2</v>
      </c>
      <c r="E107" s="73">
        <f t="shared" si="9"/>
        <v>-1</v>
      </c>
      <c r="F107" s="73">
        <f t="shared" ca="1" si="10"/>
        <v>1.1869478765013439</v>
      </c>
      <c r="G107" s="73"/>
      <c r="H107" s="73">
        <f t="array" aca="1" ref="H107:K107" ca="1">TRANSPOSE(MMULT($H$4:$K$7, TRANSPOSE(C107:F107-C$17:F$17)))</f>
        <v>1.0593444850285467</v>
      </c>
      <c r="I107" s="73">
        <f ca="1"/>
        <v>-7.092837055339607E-2</v>
      </c>
      <c r="J107" s="73">
        <f ca="1"/>
        <v>1.1682576410305034</v>
      </c>
      <c r="K107" s="73">
        <f ca="1"/>
        <v>-1.9116306636962237</v>
      </c>
      <c r="L107" s="73"/>
      <c r="M107" s="73">
        <f t="array" aca="1" ref="M107:P107" ca="1" xml:space="preserve"> TRANSPOSE(MMULT($R$4:$U$7, TRANSPOSE(H107:K107)))</f>
        <v>-1.30340750876513</v>
      </c>
      <c r="N107" s="73">
        <f ca="1"/>
        <v>-1.0468599448378733</v>
      </c>
      <c r="O107" s="73">
        <f ca="1"/>
        <v>-1.7593732812993812E-2</v>
      </c>
      <c r="P107" s="73">
        <f ca="1"/>
        <v>-0.31857556384811225</v>
      </c>
      <c r="Q107" s="73"/>
      <c r="R107" s="73">
        <f t="array" aca="1" ref="R107:U107" ca="1" xml:space="preserve"> TRANSPOSE(MMULT($R$11:$U$14, TRANSPOSE(M107:P107)))</f>
        <v>-1.0304339041257757</v>
      </c>
      <c r="S107" s="73">
        <f ca="1"/>
        <v>-0.92372453949887079</v>
      </c>
      <c r="T107" s="73">
        <f ca="1"/>
        <v>-0.80358663619006987</v>
      </c>
      <c r="U107" s="73">
        <f ca="1"/>
        <v>-0.57946032634608469</v>
      </c>
    </row>
    <row r="108" spans="2:21" x14ac:dyDescent="0.15">
      <c r="B108" s="38">
        <f t="shared" si="6"/>
        <v>89</v>
      </c>
      <c r="C108" s="73">
        <f t="shared" si="7"/>
        <v>-0.39840108984624295</v>
      </c>
      <c r="D108" s="73">
        <f t="shared" si="8"/>
        <v>1.3</v>
      </c>
      <c r="E108" s="73">
        <f t="shared" si="9"/>
        <v>-1</v>
      </c>
      <c r="F108" s="73">
        <f t="shared" ca="1" si="10"/>
        <v>4.0626525701244978</v>
      </c>
      <c r="G108" s="73"/>
      <c r="H108" s="73">
        <f t="array" aca="1" ref="H108:K108" ca="1">TRANSPOSE(MMULT($H$4:$K$7, TRANSPOSE(C108:F108-C$17:F$17)))</f>
        <v>1.2800431139334638</v>
      </c>
      <c r="I108" s="73">
        <f ca="1"/>
        <v>1.1319925613054456</v>
      </c>
      <c r="J108" s="73">
        <f ca="1"/>
        <v>-0.65197247563921912</v>
      </c>
      <c r="K108" s="73">
        <f ca="1"/>
        <v>-0.43636830109804536</v>
      </c>
      <c r="L108" s="73"/>
      <c r="M108" s="73">
        <f t="array" aca="1" ref="M108:P108" ca="1" xml:space="preserve"> TRANSPOSE(MMULT($R$4:$U$7, TRANSPOSE(H108:K108)))</f>
        <v>0.34756677072685016</v>
      </c>
      <c r="N108" s="73">
        <f ca="1"/>
        <v>-1.3575418441620526</v>
      </c>
      <c r="O108" s="73">
        <f ca="1"/>
        <v>-0.22779569812212763</v>
      </c>
      <c r="P108" s="73">
        <f ca="1"/>
        <v>-0.34197924924237433</v>
      </c>
      <c r="Q108" s="73"/>
      <c r="R108" s="73">
        <f t="array" aca="1" ref="R108:U108" ca="1" xml:space="preserve"> TRANSPOSE(MMULT($R$11:$U$14, TRANSPOSE(M108:P108)))</f>
        <v>0.64089958797709057</v>
      </c>
      <c r="S108" s="73">
        <f ca="1"/>
        <v>-0.94537860711085797</v>
      </c>
      <c r="T108" s="73">
        <f ca="1"/>
        <v>-0.56747584738901036</v>
      </c>
      <c r="U108" s="73">
        <f ca="1"/>
        <v>-0.71136585224283233</v>
      </c>
    </row>
    <row r="109" spans="2:21" x14ac:dyDescent="0.15">
      <c r="B109" s="38">
        <f t="shared" si="6"/>
        <v>90</v>
      </c>
      <c r="C109" s="73">
        <f t="shared" si="7"/>
        <v>-0.26979677115702377</v>
      </c>
      <c r="D109" s="73">
        <f t="shared" si="8"/>
        <v>1.4</v>
      </c>
      <c r="E109" s="73">
        <f t="shared" si="9"/>
        <v>-1</v>
      </c>
      <c r="F109" s="73">
        <f t="shared" ca="1" si="10"/>
        <v>4.6681299891543695</v>
      </c>
      <c r="G109" s="73"/>
      <c r="H109" s="73">
        <f t="array" aca="1" ref="H109:K109" ca="1">TRANSPOSE(MMULT($H$4:$K$7, TRANSPOSE(C109:F109-C$17:F$17)))</f>
        <v>1.3216002026468632</v>
      </c>
      <c r="I109" s="73">
        <f ca="1"/>
        <v>1.3371429594753685</v>
      </c>
      <c r="J109" s="73">
        <f ca="1"/>
        <v>-1.0760999646299743</v>
      </c>
      <c r="K109" s="73">
        <f ca="1"/>
        <v>-5.5689242063359345E-2</v>
      </c>
      <c r="L109" s="73"/>
      <c r="M109" s="73">
        <f t="array" aca="1" ref="M109:P109" ca="1" xml:space="preserve"> TRANSPOSE(MMULT($R$4:$U$7, TRANSPOSE(H109:K109)))</f>
        <v>0.73010286003754854</v>
      </c>
      <c r="N109" s="73">
        <f ca="1"/>
        <v>-1.3823642096133459</v>
      </c>
      <c r="O109" s="73">
        <f ca="1"/>
        <v>-0.23918479078158378</v>
      </c>
      <c r="P109" s="73">
        <f ca="1"/>
        <v>-0.53999741064982021</v>
      </c>
      <c r="Q109" s="73"/>
      <c r="R109" s="73">
        <f t="array" aca="1" ref="R109:U109" ca="1" xml:space="preserve"> TRANSPOSE(MMULT($R$11:$U$14, TRANSPOSE(M109:P109)))</f>
        <v>0.98661489005078817</v>
      </c>
      <c r="S109" s="73">
        <f ca="1"/>
        <v>-0.95084270059411369</v>
      </c>
      <c r="T109" s="73">
        <f ca="1"/>
        <v>-0.37272237467441882</v>
      </c>
      <c r="U109" s="73">
        <f ca="1"/>
        <v>-0.88110998790096762</v>
      </c>
    </row>
    <row r="110" spans="2:21" x14ac:dyDescent="0.15">
      <c r="B110" s="38">
        <f t="shared" si="6"/>
        <v>91</v>
      </c>
      <c r="C110" s="73">
        <f t="shared" si="7"/>
        <v>-0.13616664909624746</v>
      </c>
      <c r="D110" s="73">
        <f t="shared" si="8"/>
        <v>1.5</v>
      </c>
      <c r="E110" s="73">
        <f t="shared" si="9"/>
        <v>-1</v>
      </c>
      <c r="F110" s="73">
        <f t="shared" ca="1" si="10"/>
        <v>5.05747241148954</v>
      </c>
      <c r="G110" s="73"/>
      <c r="H110" s="73">
        <f t="array" aca="1" ref="H110:K110" ca="1">TRANSPOSE(MMULT($H$4:$K$7, TRANSPOSE(C110:F110-C$17:F$17)))</f>
        <v>1.3433888846512856</v>
      </c>
      <c r="I110" s="73">
        <f ca="1"/>
        <v>1.4443853562645943</v>
      </c>
      <c r="J110" s="73">
        <f ca="1"/>
        <v>-1.3705181274634273</v>
      </c>
      <c r="K110" s="73">
        <f ca="1"/>
        <v>0.22375658060638937</v>
      </c>
      <c r="L110" s="73"/>
      <c r="M110" s="73">
        <f t="array" aca="1" ref="M110:P110" ca="1" xml:space="preserve"> TRANSPOSE(MMULT($R$4:$U$7, TRANSPOSE(H110:K110)))</f>
        <v>0.99387038206100553</v>
      </c>
      <c r="N110" s="73">
        <f ca="1"/>
        <v>-1.3768627308161949</v>
      </c>
      <c r="O110" s="73">
        <f ca="1"/>
        <v>-0.22764903248076407</v>
      </c>
      <c r="P110" s="73">
        <f ca="1"/>
        <v>-0.75747439187206189</v>
      </c>
      <c r="Q110" s="73"/>
      <c r="R110" s="73">
        <f t="array" aca="1" ref="R110:U110" ca="1" xml:space="preserve"> TRANSPOSE(MMULT($R$11:$U$14, TRANSPOSE(M110:P110)))</f>
        <v>1.2061937530887679</v>
      </c>
      <c r="S110" s="73">
        <f ca="1"/>
        <v>-0.95481048344268937</v>
      </c>
      <c r="T110" s="73">
        <f ca="1"/>
        <v>-0.17577213778228734</v>
      </c>
      <c r="U110" s="73">
        <f ca="1"/>
        <v>-1.0543522079823424</v>
      </c>
    </row>
    <row r="111" spans="2:21" x14ac:dyDescent="0.15">
      <c r="B111" s="38">
        <f t="shared" si="6"/>
        <v>92</v>
      </c>
      <c r="C111" s="73">
        <f t="shared" si="7"/>
        <v>-4.90059381963448E-16</v>
      </c>
      <c r="D111" s="73">
        <f t="shared" si="8"/>
        <v>1.6</v>
      </c>
      <c r="E111" s="73">
        <f t="shared" si="9"/>
        <v>-1</v>
      </c>
      <c r="F111" s="73">
        <f t="shared" ca="1" si="10"/>
        <v>3.7162902800516466</v>
      </c>
      <c r="G111" s="73"/>
      <c r="H111" s="73">
        <f t="array" aca="1" ref="H111:K111" ca="1">TRANSPOSE(MMULT($H$4:$K$7, TRANSPOSE(C111:F111-C$17:F$17)))</f>
        <v>1.2305838750633176</v>
      </c>
      <c r="I111" s="73">
        <f ca="1"/>
        <v>0.79316478971282955</v>
      </c>
      <c r="J111" s="73">
        <f ca="1"/>
        <v>-0.59841424307455326</v>
      </c>
      <c r="K111" s="73">
        <f ca="1"/>
        <v>-0.33331469644448752</v>
      </c>
      <c r="L111" s="73"/>
      <c r="M111" s="73">
        <f t="array" aca="1" ref="M111:P111" ca="1" xml:space="preserve"> TRANSPOSE(MMULT($R$4:$U$7, TRANSPOSE(H111:K111)))</f>
        <v>0.28930722565581835</v>
      </c>
      <c r="N111" s="73">
        <f ca="1"/>
        <v>-1.1557054156294984</v>
      </c>
      <c r="O111" s="73">
        <f ca="1"/>
        <v>-6.7452158121303923E-2</v>
      </c>
      <c r="P111" s="73">
        <f ca="1"/>
        <v>-1.1060065061525477</v>
      </c>
      <c r="Q111" s="73"/>
      <c r="R111" s="73">
        <f t="array" aca="1" ref="R111:U111" ca="1" xml:space="preserve"> TRANSPOSE(MMULT($R$11:$U$14, TRANSPOSE(M111:P111)))</f>
        <v>0.41524552588753438</v>
      </c>
      <c r="S111" s="73">
        <f ca="1"/>
        <v>-0.94640460382866753</v>
      </c>
      <c r="T111" s="73">
        <f ca="1"/>
        <v>-1.4779187575867714E-2</v>
      </c>
      <c r="U111" s="73">
        <f ca="1"/>
        <v>-1.2565129997402431</v>
      </c>
    </row>
    <row r="112" spans="2:21" x14ac:dyDescent="0.15">
      <c r="B112" s="38">
        <f t="shared" si="6"/>
        <v>93</v>
      </c>
      <c r="C112" s="73">
        <f t="shared" si="7"/>
        <v>0.13616664909624648</v>
      </c>
      <c r="D112" s="73">
        <f t="shared" si="8"/>
        <v>1.7</v>
      </c>
      <c r="E112" s="73">
        <f t="shared" si="9"/>
        <v>1</v>
      </c>
      <c r="F112" s="73">
        <f t="shared" ca="1" si="10"/>
        <v>4.8936008201320096</v>
      </c>
      <c r="G112" s="73"/>
      <c r="H112" s="73">
        <f t="array" aca="1" ref="H112:K112" ca="1">TRANSPOSE(MMULT($H$4:$K$7, TRANSPOSE(C112:F112-C$17:F$17)))</f>
        <v>-1.8841420780415785E-3</v>
      </c>
      <c r="I112" s="73">
        <f ca="1"/>
        <v>0.84367426846388716</v>
      </c>
      <c r="J112" s="73">
        <f ca="1"/>
        <v>-0.61483693613512824</v>
      </c>
      <c r="K112" s="73">
        <f ca="1"/>
        <v>1.9406409226518981</v>
      </c>
      <c r="L112" s="73"/>
      <c r="M112" s="73">
        <f t="array" aca="1" ref="M112:P112" ca="1" xml:space="preserve"> TRANSPOSE(MMULT($R$4:$U$7, TRANSPOSE(H112:K112)))</f>
        <v>1.220011620686225</v>
      </c>
      <c r="N112" s="73">
        <f ca="1"/>
        <v>0.30810549470616799</v>
      </c>
      <c r="O112" s="73">
        <f ca="1"/>
        <v>-1.3582037643281781</v>
      </c>
      <c r="P112" s="73">
        <f ca="1"/>
        <v>-1.1069913214215654</v>
      </c>
      <c r="Q112" s="73"/>
      <c r="R112" s="73">
        <f t="array" aca="1" ref="R112:U112" ca="1" xml:space="preserve"> TRANSPOSE(MMULT($R$11:$U$14, TRANSPOSE(M112:P112)))</f>
        <v>1.206450689908966</v>
      </c>
      <c r="S112" s="73">
        <f ca="1"/>
        <v>1.0464372557126265</v>
      </c>
      <c r="T112" s="73">
        <f ca="1"/>
        <v>0.19766003405378707</v>
      </c>
      <c r="U112" s="73">
        <f ca="1"/>
        <v>-1.4366213541600459</v>
      </c>
    </row>
    <row r="113" spans="2:21" x14ac:dyDescent="0.15">
      <c r="B113" s="38">
        <f t="shared" si="6"/>
        <v>94</v>
      </c>
      <c r="C113" s="73">
        <f t="shared" si="7"/>
        <v>0.26979677115702455</v>
      </c>
      <c r="D113" s="73">
        <f t="shared" si="8"/>
        <v>1.8</v>
      </c>
      <c r="E113" s="73">
        <f t="shared" si="9"/>
        <v>1</v>
      </c>
      <c r="F113" s="73">
        <f t="shared" ca="1" si="10"/>
        <v>1.059426956507215</v>
      </c>
      <c r="G113" s="73"/>
      <c r="H113" s="73">
        <f t="array" aca="1" ref="H113:K113" ca="1">TRANSPOSE(MMULT($H$4:$K$7, TRANSPOSE(C113:F113-C$17:F$17)))</f>
        <v>-0.30469565137129334</v>
      </c>
      <c r="I113" s="73">
        <f ca="1"/>
        <v>-0.89600759146110254</v>
      </c>
      <c r="J113" s="73">
        <f ca="1"/>
        <v>1.6982916130475141</v>
      </c>
      <c r="K113" s="73">
        <f ca="1"/>
        <v>0.17421920545338088</v>
      </c>
      <c r="L113" s="73"/>
      <c r="M113" s="73">
        <f t="array" aca="1" ref="M113:P113" ca="1" xml:space="preserve"> TRANSPOSE(MMULT($R$4:$U$7, TRANSPOSE(H113:K113)))</f>
        <v>-0.88238266520933273</v>
      </c>
      <c r="N113" s="73">
        <f ca="1"/>
        <v>0.83548056629680945</v>
      </c>
      <c r="O113" s="73">
        <f ca="1"/>
        <v>-0.98957469280220423</v>
      </c>
      <c r="P113" s="73">
        <f ca="1"/>
        <v>-1.6402582812804694</v>
      </c>
      <c r="Q113" s="73"/>
      <c r="R113" s="73">
        <f t="array" aca="1" ref="R113:U113" ca="1" xml:space="preserve"> TRANSPOSE(MMULT($R$11:$U$14, TRANSPOSE(M113:P113)))</f>
        <v>-1.0403590183184022</v>
      </c>
      <c r="S113" s="73">
        <f ca="1"/>
        <v>1.0727331763842491</v>
      </c>
      <c r="T113" s="73">
        <f ca="1"/>
        <v>0.29806107144634936</v>
      </c>
      <c r="U113" s="73">
        <f ca="1"/>
        <v>-1.6805917081346371</v>
      </c>
    </row>
    <row r="114" spans="2:21" x14ac:dyDescent="0.15">
      <c r="B114" s="38">
        <f t="shared" si="6"/>
        <v>95</v>
      </c>
      <c r="C114" s="73">
        <f t="shared" si="7"/>
        <v>0.39840108984624045</v>
      </c>
      <c r="D114" s="73">
        <f t="shared" si="8"/>
        <v>0</v>
      </c>
      <c r="E114" s="73">
        <f t="shared" si="9"/>
        <v>1</v>
      </c>
      <c r="F114" s="73">
        <f t="shared" ca="1" si="10"/>
        <v>4.9700404791545534</v>
      </c>
      <c r="G114" s="73"/>
      <c r="H114" s="73">
        <f t="array" aca="1" ref="H114:K114" ca="1">TRANSPOSE(MMULT($H$4:$K$7, TRANSPOSE(C114:F114-C$17:F$17)))</f>
        <v>-1.4495736027143669</v>
      </c>
      <c r="I114" s="73">
        <f ca="1"/>
        <v>0.23757149638236952</v>
      </c>
      <c r="J114" s="73">
        <f ca="1"/>
        <v>-1.6237908300932342</v>
      </c>
      <c r="K114" s="73">
        <f ca="1"/>
        <v>2.1789205869721657</v>
      </c>
      <c r="L114" s="73"/>
      <c r="M114" s="73">
        <f t="array" aca="1" ref="M114:P114" ca="1" xml:space="preserve"> TRANSPOSE(MMULT($R$4:$U$7, TRANSPOSE(H114:K114)))</f>
        <v>1.655504466241374</v>
      </c>
      <c r="N114" s="73">
        <f ca="1"/>
        <v>1.2111306557930013</v>
      </c>
      <c r="O114" s="73">
        <f ca="1"/>
        <v>0.22453303518762979</v>
      </c>
      <c r="P114" s="73">
        <f ca="1"/>
        <v>1.4276434321819877</v>
      </c>
      <c r="Q114" s="73"/>
      <c r="R114" s="73">
        <f t="array" aca="1" ref="R114:U114" ca="1" xml:space="preserve"> TRANSPOSE(MMULT($R$11:$U$14, TRANSPOSE(M114:P114)))</f>
        <v>1.4232342406125829</v>
      </c>
      <c r="S114" s="73">
        <f ca="1"/>
        <v>1.0394902212420931</v>
      </c>
      <c r="T114" s="73">
        <f ca="1"/>
        <v>0.60124200501615288</v>
      </c>
      <c r="U114" s="73">
        <f ca="1"/>
        <v>1.6818102699685986</v>
      </c>
    </row>
    <row r="115" spans="2:21" x14ac:dyDescent="0.15">
      <c r="B115" s="38">
        <f t="shared" si="6"/>
        <v>96</v>
      </c>
      <c r="C115" s="73">
        <f t="shared" si="7"/>
        <v>0.5195839500354329</v>
      </c>
      <c r="D115" s="73">
        <f t="shared" si="8"/>
        <v>0.1</v>
      </c>
      <c r="E115" s="73">
        <f t="shared" si="9"/>
        <v>1</v>
      </c>
      <c r="F115" s="73">
        <f t="shared" ca="1" si="10"/>
        <v>2.1116870145298945</v>
      </c>
      <c r="G115" s="73"/>
      <c r="H115" s="73">
        <f t="array" aca="1" ref="H115:K115" ca="1">TRANSPOSE(MMULT($H$4:$K$7, TRANSPOSE(C115:F115-C$17:F$17)))</f>
        <v>-1.6695685213320628</v>
      </c>
      <c r="I115" s="73">
        <f ca="1"/>
        <v>-1.0669848453952113</v>
      </c>
      <c r="J115" s="73">
        <f ca="1"/>
        <v>9.6115632502002168E-2</v>
      </c>
      <c r="K115" s="73">
        <f ca="1"/>
        <v>0.87661026761497174</v>
      </c>
      <c r="L115" s="73"/>
      <c r="M115" s="73">
        <f t="array" aca="1" ref="M115:P115" ca="1" xml:space="preserve"> TRANSPOSE(MMULT($R$4:$U$7, TRANSPOSE(H115:K115)))</f>
        <v>9.4058454249001333E-2</v>
      </c>
      <c r="N115" s="73">
        <f ca="1"/>
        <v>1.6089705969739199</v>
      </c>
      <c r="O115" s="73">
        <f ca="1"/>
        <v>0.49913891417665912</v>
      </c>
      <c r="P115" s="73">
        <f ca="1"/>
        <v>0.97550738713899454</v>
      </c>
      <c r="Q115" s="73"/>
      <c r="R115" s="73">
        <f t="array" aca="1" ref="R115:U115" ca="1" xml:space="preserve"> TRANSPOSE(MMULT($R$11:$U$14, TRANSPOSE(M115:P115)))</f>
        <v>-0.25392545422600959</v>
      </c>
      <c r="S115" s="73">
        <f ca="1"/>
        <v>1.05892367983325</v>
      </c>
      <c r="T115" s="73">
        <f ca="1"/>
        <v>0.70627274402477513</v>
      </c>
      <c r="U115" s="73">
        <f ca="1"/>
        <v>1.4538806717801851</v>
      </c>
    </row>
    <row r="116" spans="2:21" x14ac:dyDescent="0.15">
      <c r="B116" s="38">
        <f t="shared" si="6"/>
        <v>97</v>
      </c>
      <c r="C116" s="73">
        <f t="shared" si="7"/>
        <v>0.63108794432605253</v>
      </c>
      <c r="D116" s="73">
        <f t="shared" si="8"/>
        <v>0.2</v>
      </c>
      <c r="E116" s="73">
        <f t="shared" si="9"/>
        <v>1</v>
      </c>
      <c r="F116" s="73">
        <f t="shared" ca="1" si="10"/>
        <v>3.5206215649680468</v>
      </c>
      <c r="G116" s="73"/>
      <c r="H116" s="73">
        <f t="array" aca="1" ref="H116:K116" ca="1">TRANSPOSE(MMULT($H$4:$K$7, TRANSPOSE(C116:F116-C$17:F$17)))</f>
        <v>-1.5555187985533403</v>
      </c>
      <c r="I116" s="73">
        <f ca="1"/>
        <v>-0.49894108799682574</v>
      </c>
      <c r="J116" s="73">
        <f ca="1"/>
        <v>-0.81136586470180194</v>
      </c>
      <c r="K116" s="73">
        <f ca="1"/>
        <v>1.6347025342021906</v>
      </c>
      <c r="L116" s="73"/>
      <c r="M116" s="73">
        <f t="array" aca="1" ref="M116:P116" ca="1" xml:space="preserve"> TRANSPOSE(MMULT($R$4:$U$7, TRANSPOSE(H116:K116)))</f>
        <v>0.91883294771689705</v>
      </c>
      <c r="N116" s="73">
        <f ca="1"/>
        <v>1.4725618520585921</v>
      </c>
      <c r="O116" s="73">
        <f ca="1"/>
        <v>0.40399378278157427</v>
      </c>
      <c r="P116" s="73">
        <f ca="1"/>
        <v>0.84878652328872262</v>
      </c>
      <c r="Q116" s="73"/>
      <c r="R116" s="73">
        <f t="array" aca="1" ref="R116:U116" ca="1" xml:space="preserve"> TRANSPOSE(MMULT($R$11:$U$14, TRANSPOSE(M116:P116)))</f>
        <v>0.56071250386916383</v>
      </c>
      <c r="S116" s="73">
        <f ca="1"/>
        <v>1.0478807199368059</v>
      </c>
      <c r="T116" s="73">
        <f ca="1"/>
        <v>0.89510748151117736</v>
      </c>
      <c r="U116" s="73">
        <f ca="1"/>
        <v>1.297178481902306</v>
      </c>
    </row>
    <row r="117" spans="2:21" x14ac:dyDescent="0.15">
      <c r="B117" s="38">
        <f t="shared" si="6"/>
        <v>98</v>
      </c>
      <c r="C117" s="73">
        <f t="shared" si="7"/>
        <v>0.73083596427812414</v>
      </c>
      <c r="D117" s="73">
        <f t="shared" si="8"/>
        <v>0.3</v>
      </c>
      <c r="E117" s="73">
        <f t="shared" si="9"/>
        <v>1</v>
      </c>
      <c r="F117" s="73">
        <f t="shared" ca="1" si="10"/>
        <v>1.8631737782180602</v>
      </c>
      <c r="G117" s="73"/>
      <c r="H117" s="73">
        <f t="array" aca="1" ref="H117:K117" ca="1">TRANSPOSE(MMULT($H$4:$K$7, TRANSPOSE(C117:F117-C$17:F$17)))</f>
        <v>-1.6697520175711287</v>
      </c>
      <c r="I117" s="73">
        <f ca="1"/>
        <v>-1.2638752086984648</v>
      </c>
      <c r="J117" s="73">
        <f ca="1"/>
        <v>0.18302350261382355</v>
      </c>
      <c r="K117" s="73">
        <f ca="1"/>
        <v>0.8993430214451652</v>
      </c>
      <c r="L117" s="73"/>
      <c r="M117" s="73">
        <f t="array" aca="1" ref="M117:P117" ca="1" xml:space="preserve"> TRANSPOSE(MMULT($R$4:$U$7, TRANSPOSE(H117:K117)))</f>
        <v>2.0290922884209694E-2</v>
      </c>
      <c r="N117" s="73">
        <f ca="1"/>
        <v>1.7065853473250501</v>
      </c>
      <c r="O117" s="73">
        <f ca="1"/>
        <v>0.55722864499371794</v>
      </c>
      <c r="P117" s="73">
        <f ca="1"/>
        <v>0.50050960503616837</v>
      </c>
      <c r="Q117" s="73"/>
      <c r="R117" s="73">
        <f t="array" aca="1" ref="R117:U117" ca="1" xml:space="preserve"> TRANSPOSE(MMULT($R$11:$U$14, TRANSPOSE(M117:P117)))</f>
        <v>-0.41549634126877616</v>
      </c>
      <c r="S117" s="73">
        <f ca="1"/>
        <v>1.0589325862215395</v>
      </c>
      <c r="T117" s="73">
        <f ca="1"/>
        <v>0.99714929137166619</v>
      </c>
      <c r="U117" s="73">
        <f ca="1"/>
        <v>1.0888419333091131</v>
      </c>
    </row>
    <row r="118" spans="2:21" x14ac:dyDescent="0.15">
      <c r="B118" s="38">
        <f t="shared" si="6"/>
        <v>99</v>
      </c>
      <c r="C118" s="73">
        <f t="shared" si="7"/>
        <v>0.81696989301044121</v>
      </c>
      <c r="D118" s="73">
        <f t="shared" si="8"/>
        <v>0.4</v>
      </c>
      <c r="E118" s="73">
        <f t="shared" si="9"/>
        <v>1</v>
      </c>
      <c r="F118" s="73">
        <f t="shared" ca="1" si="10"/>
        <v>5.1753820465750797</v>
      </c>
      <c r="G118" s="73"/>
      <c r="H118" s="73">
        <f t="array" aca="1" ref="H118:K118" ca="1">TRANSPOSE(MMULT($H$4:$K$7, TRANSPOSE(C118:F118-C$17:F$17)))</f>
        <v>-1.3934876466871051</v>
      </c>
      <c r="I118" s="73">
        <f ca="1"/>
        <v>0.15358994429946216</v>
      </c>
      <c r="J118" s="73">
        <f ca="1"/>
        <v>-1.8806880218874347</v>
      </c>
      <c r="K118" s="73">
        <f ca="1"/>
        <v>2.5619015039517636</v>
      </c>
      <c r="L118" s="73"/>
      <c r="M118" s="73">
        <f t="array" aca="1" ref="M118:P118" ca="1" xml:space="preserve"> TRANSPOSE(MMULT($R$4:$U$7, TRANSPOSE(H118:K118)))</f>
        <v>1.8996457179068456</v>
      </c>
      <c r="N118" s="73">
        <f ca="1"/>
        <v>1.3167404827291387</v>
      </c>
      <c r="O118" s="73">
        <f ca="1"/>
        <v>0.27768644030943057</v>
      </c>
      <c r="P118" s="73">
        <f ca="1"/>
        <v>0.53274629765445258</v>
      </c>
      <c r="Q118" s="73"/>
      <c r="R118" s="73">
        <f t="array" aca="1" ref="R118:U118" ca="1" xml:space="preserve"> TRANSPOSE(MMULT($R$11:$U$14, TRANSPOSE(M118:P118)))</f>
        <v>1.5101894553962492</v>
      </c>
      <c r="S118" s="73">
        <f ca="1"/>
        <v>1.0345162366006824</v>
      </c>
      <c r="T118" s="73">
        <f ca="1"/>
        <v>1.1934624057732797</v>
      </c>
      <c r="U118" s="73">
        <f ca="1"/>
        <v>0.96339980289505245</v>
      </c>
    </row>
    <row r="119" spans="2:21" x14ac:dyDescent="0.15">
      <c r="B119" s="38">
        <f t="shared" si="6"/>
        <v>100</v>
      </c>
      <c r="C119" s="73">
        <f t="shared" si="7"/>
        <v>0.88788521840237478</v>
      </c>
      <c r="D119" s="73">
        <f t="shared" si="8"/>
        <v>0.5</v>
      </c>
      <c r="E119" s="73">
        <f t="shared" si="9"/>
        <v>1</v>
      </c>
      <c r="F119" s="73">
        <f t="shared" ca="1" si="10"/>
        <v>5.7848982296603237</v>
      </c>
      <c r="G119" s="73"/>
      <c r="H119" s="73">
        <f t="array" aca="1" ref="H119:K119" ca="1">TRANSPOSE(MMULT($H$4:$K$7, TRANSPOSE(C119:F119-C$17:F$17)))</f>
        <v>-1.3153793880791471</v>
      </c>
      <c r="I119" s="73">
        <f ca="1"/>
        <v>0.39945508140531283</v>
      </c>
      <c r="J119" s="73">
        <f ca="1"/>
        <v>-2.2644968597871808</v>
      </c>
      <c r="K119" s="73">
        <f ca="1"/>
        <v>2.9047939763969208</v>
      </c>
      <c r="L119" s="73"/>
      <c r="M119" s="73">
        <f t="array" aca="1" ref="M119:P119" ca="1" xml:space="preserve"> TRANSPOSE(MMULT($R$4:$U$7, TRANSPOSE(H119:K119)))</f>
        <v>2.2578391003168194</v>
      </c>
      <c r="N119" s="73">
        <f ca="1"/>
        <v>1.2498966462274539</v>
      </c>
      <c r="O119" s="73">
        <f ca="1"/>
        <v>0.21257032160107414</v>
      </c>
      <c r="P119" s="73">
        <f ca="1"/>
        <v>0.37289244099262753</v>
      </c>
      <c r="Q119" s="73"/>
      <c r="R119" s="73">
        <f t="array" aca="1" ref="R119:U119" ca="1" xml:space="preserve"> TRANSPOSE(MMULT($R$11:$U$14, TRANSPOSE(M119:P119)))</f>
        <v>1.8573566589219417</v>
      </c>
      <c r="S119" s="73">
        <f ca="1"/>
        <v>1.0296247909672747</v>
      </c>
      <c r="T119" s="73">
        <f ca="1"/>
        <v>1.3063789311610117</v>
      </c>
      <c r="U119" s="73">
        <f ca="1"/>
        <v>0.79233014767873244</v>
      </c>
    </row>
    <row r="120" spans="2:21" x14ac:dyDescent="0.15">
      <c r="B120" s="38">
        <f t="shared" si="6"/>
        <v>101</v>
      </c>
      <c r="C120" s="73">
        <f t="shared" si="7"/>
        <v>0.94226092211882029</v>
      </c>
      <c r="D120" s="73">
        <f t="shared" si="8"/>
        <v>0.6</v>
      </c>
      <c r="E120" s="73">
        <f t="shared" si="9"/>
        <v>1</v>
      </c>
      <c r="F120" s="73">
        <f t="shared" ca="1" si="10"/>
        <v>1.3259299801432731</v>
      </c>
      <c r="G120" s="73"/>
      <c r="H120" s="73">
        <f t="array" aca="1" ref="H120:K120" ca="1">TRANSPOSE(MMULT($H$4:$K$7, TRANSPOSE(C120:F120-C$17:F$17)))</f>
        <v>-1.6164213711126836</v>
      </c>
      <c r="I120" s="73">
        <f ca="1"/>
        <v>-1.5599380326969903</v>
      </c>
      <c r="J120" s="73">
        <f ca="1"/>
        <v>0.49318827403469728</v>
      </c>
      <c r="K120" s="73">
        <f ca="1"/>
        <v>0.78112265303153983</v>
      </c>
      <c r="L120" s="73"/>
      <c r="M120" s="73">
        <f t="array" aca="1" ref="M120:P120" ca="1" xml:space="preserve"> TRANSPOSE(MMULT($R$4:$U$7, TRANSPOSE(H120:K120)))</f>
        <v>-0.23113793137524141</v>
      </c>
      <c r="N120" s="73">
        <f ca="1"/>
        <v>1.797429237433068</v>
      </c>
      <c r="O120" s="73">
        <f ca="1"/>
        <v>0.56068276339131218</v>
      </c>
      <c r="P120" s="73">
        <f ca="1"/>
        <v>-0.15507394313798373</v>
      </c>
      <c r="Q120" s="73"/>
      <c r="R120" s="73">
        <f t="array" aca="1" ref="R120:U120" ca="1" xml:space="preserve"> TRANSPOSE(MMULT($R$11:$U$14, TRANSPOSE(M120:P120)))</f>
        <v>-0.75555703405446739</v>
      </c>
      <c r="S120" s="73">
        <f ca="1"/>
        <v>1.0612241647783338</v>
      </c>
      <c r="T120" s="73">
        <f ca="1"/>
        <v>1.2799409732032632</v>
      </c>
      <c r="U120" s="73">
        <f ca="1"/>
        <v>0.53598287416858648</v>
      </c>
    </row>
    <row r="121" spans="2:21" x14ac:dyDescent="0.15">
      <c r="B121" s="38">
        <f t="shared" si="6"/>
        <v>102</v>
      </c>
      <c r="C121" s="73">
        <f t="shared" si="7"/>
        <v>0.9790840876823228</v>
      </c>
      <c r="D121" s="73">
        <f t="shared" si="8"/>
        <v>0.7</v>
      </c>
      <c r="E121" s="73">
        <f t="shared" si="9"/>
        <v>1</v>
      </c>
      <c r="F121" s="73">
        <f t="shared" ca="1" si="10"/>
        <v>0.61676909079214082</v>
      </c>
      <c r="G121" s="73"/>
      <c r="H121" s="73">
        <f t="array" aca="1" ref="H121:K121" ca="1">TRANSPOSE(MMULT($H$4:$K$7, TRANSPOSE(C121:F121-C$17:F$17)))</f>
        <v>-1.6182435997341349</v>
      </c>
      <c r="I121" s="73">
        <f ca="1"/>
        <v>-1.867707065457713</v>
      </c>
      <c r="J121" s="73">
        <f ca="1"/>
        <v>0.94881481009467916</v>
      </c>
      <c r="K121" s="73">
        <f ca="1"/>
        <v>0.46176243467390177</v>
      </c>
      <c r="L121" s="73"/>
      <c r="M121" s="73">
        <f t="array" aca="1" ref="M121:P121" ca="1" xml:space="preserve"> TRANSPOSE(MMULT($R$4:$U$7, TRANSPOSE(H121:K121)))</f>
        <v>-0.62743648058563783</v>
      </c>
      <c r="N121" s="73">
        <f ca="1"/>
        <v>1.8689878217623399</v>
      </c>
      <c r="O121" s="73">
        <f ca="1"/>
        <v>0.57551025493421204</v>
      </c>
      <c r="P121" s="73">
        <f ca="1"/>
        <v>-0.3911492553073308</v>
      </c>
      <c r="Q121" s="73"/>
      <c r="R121" s="73">
        <f t="array" aca="1" ref="R121:U121" ca="1" xml:space="preserve"> TRANSPOSE(MMULT($R$11:$U$14, TRANSPOSE(M121:P121)))</f>
        <v>-1.1789877549030321</v>
      </c>
      <c r="S121" s="73">
        <f ca="1"/>
        <v>1.0661372472834256</v>
      </c>
      <c r="T121" s="73">
        <f ca="1"/>
        <v>1.3142953502100132</v>
      </c>
      <c r="U121" s="73">
        <f ca="1"/>
        <v>0.3420069950971768</v>
      </c>
    </row>
    <row r="122" spans="2:21" x14ac:dyDescent="0.15">
      <c r="B122" s="38">
        <f t="shared" si="6"/>
        <v>103</v>
      </c>
      <c r="C122" s="73">
        <f t="shared" si="7"/>
        <v>0.99766876919053926</v>
      </c>
      <c r="D122" s="73">
        <f t="shared" si="8"/>
        <v>0.8</v>
      </c>
      <c r="E122" s="73">
        <f t="shared" si="9"/>
        <v>1</v>
      </c>
      <c r="F122" s="73">
        <f t="shared" ca="1" si="10"/>
        <v>0.19015164319538513</v>
      </c>
      <c r="G122" s="73"/>
      <c r="H122" s="73">
        <f t="array" aca="1" ref="H122:K122" ca="1">TRANSPOSE(MMULT($H$4:$K$7, TRANSPOSE(C122:F122-C$17:F$17)))</f>
        <v>-1.5868932411126484</v>
      </c>
      <c r="I122" s="73">
        <f ca="1"/>
        <v>-2.0396074747135833</v>
      </c>
      <c r="J122" s="73">
        <f ca="1"/>
        <v>1.243537657090827</v>
      </c>
      <c r="K122" s="73">
        <f ca="1"/>
        <v>0.26670119682535876</v>
      </c>
      <c r="L122" s="73"/>
      <c r="M122" s="73">
        <f t="array" aca="1" ref="M122:P122" ca="1" xml:space="preserve"> TRANSPOSE(MMULT($R$4:$U$7, TRANSPOSE(H122:K122)))</f>
        <v>-0.8738556299320186</v>
      </c>
      <c r="N122" s="73">
        <f ca="1"/>
        <v>1.8925068800320766</v>
      </c>
      <c r="O122" s="73">
        <f ca="1"/>
        <v>0.54957108882475492</v>
      </c>
      <c r="P122" s="73">
        <f ca="1"/>
        <v>-0.5941287038733587</v>
      </c>
      <c r="Q122" s="73"/>
      <c r="R122" s="73">
        <f t="array" aca="1" ref="R122:U122" ca="1" xml:space="preserve"> TRANSPOSE(MMULT($R$11:$U$14, TRANSPOSE(M122:P122)))</f>
        <v>-1.4377094246165762</v>
      </c>
      <c r="S122" s="73">
        <f ca="1"/>
        <v>1.0692159513176076</v>
      </c>
      <c r="T122" s="73">
        <f ca="1"/>
        <v>1.3292065504430493</v>
      </c>
      <c r="U122" s="73">
        <f ca="1"/>
        <v>0.15232221591088391</v>
      </c>
    </row>
    <row r="123" spans="2:21" x14ac:dyDescent="0.15">
      <c r="B123" s="38">
        <f t="shared" si="6"/>
        <v>104</v>
      </c>
      <c r="C123" s="73">
        <f t="shared" si="7"/>
        <v>0.99766876919053926</v>
      </c>
      <c r="D123" s="73">
        <f t="shared" si="8"/>
        <v>0.9</v>
      </c>
      <c r="E123" s="73">
        <f t="shared" si="9"/>
        <v>1</v>
      </c>
      <c r="F123" s="73">
        <f t="shared" ca="1" si="10"/>
        <v>2.5085166771111496</v>
      </c>
      <c r="G123" s="73"/>
      <c r="H123" s="73">
        <f t="array" aca="1" ref="H123:K123" ca="1">TRANSPOSE(MMULT($H$4:$K$7, TRANSPOSE(C123:F123-C$17:F$17)))</f>
        <v>-1.3329009814079327</v>
      </c>
      <c r="I123" s="73">
        <f ca="1"/>
        <v>-0.9985922534927566</v>
      </c>
      <c r="J123" s="73">
        <f ca="1"/>
        <v>-0.14266566897198724</v>
      </c>
      <c r="K123" s="73">
        <f ca="1"/>
        <v>1.3885037230302053</v>
      </c>
      <c r="L123" s="73"/>
      <c r="M123" s="73">
        <f t="array" aca="1" ref="M123:P123" ca="1" xml:space="preserve"> TRANSPOSE(MMULT($R$4:$U$7, TRANSPOSE(H123:K123)))</f>
        <v>0.40898958869089941</v>
      </c>
      <c r="N123" s="73">
        <f ca="1"/>
        <v>1.5634689820947862</v>
      </c>
      <c r="O123" s="73">
        <f ca="1"/>
        <v>0.27434858077003321</v>
      </c>
      <c r="P123" s="73">
        <f ca="1"/>
        <v>-0.57966986702107004</v>
      </c>
      <c r="Q123" s="73"/>
      <c r="R123" s="73">
        <f t="array" aca="1" ref="R123:U123" ca="1" xml:space="preserve"> TRANSPOSE(MMULT($R$11:$U$14, TRANSPOSE(M123:P123)))</f>
        <v>-9.3747588857238912E-2</v>
      </c>
      <c r="S123" s="73">
        <f ca="1"/>
        <v>1.0528192232417197</v>
      </c>
      <c r="T123" s="73">
        <f ca="1"/>
        <v>1.3804740413577086</v>
      </c>
      <c r="U123" s="73">
        <f ca="1"/>
        <v>8.1568392362740827E-3</v>
      </c>
    </row>
    <row r="124" spans="2:21" x14ac:dyDescent="0.15">
      <c r="B124" s="38">
        <f t="shared" si="6"/>
        <v>105</v>
      </c>
      <c r="C124" s="73">
        <f t="shared" si="7"/>
        <v>0.97908408768232302</v>
      </c>
      <c r="D124" s="73">
        <f t="shared" si="8"/>
        <v>1</v>
      </c>
      <c r="E124" s="73">
        <f t="shared" si="9"/>
        <v>1</v>
      </c>
      <c r="F124" s="73">
        <f t="shared" ca="1" si="10"/>
        <v>2.891314826052473</v>
      </c>
      <c r="G124" s="73"/>
      <c r="H124" s="73">
        <f t="array" aca="1" ref="H124:K124" ca="1">TRANSPOSE(MMULT($H$4:$K$7, TRANSPOSE(C124:F124-C$17:F$17)))</f>
        <v>-1.2159924892033989</v>
      </c>
      <c r="I124" s="73">
        <f ca="1"/>
        <v>-0.79144412368268513</v>
      </c>
      <c r="J124" s="73">
        <f ca="1"/>
        <v>-0.32008188544731625</v>
      </c>
      <c r="K124" s="73">
        <f ca="1"/>
        <v>1.5599160549033444</v>
      </c>
      <c r="L124" s="73"/>
      <c r="M124" s="73">
        <f t="array" aca="1" ref="M124:P124" ca="1" xml:space="preserve"> TRANSPOSE(MMULT($R$4:$U$7, TRANSPOSE(H124:K124)))</f>
        <v>0.59889142202385182</v>
      </c>
      <c r="N124" s="73">
        <f ca="1"/>
        <v>1.4602204509552705</v>
      </c>
      <c r="O124" s="73">
        <f ca="1"/>
        <v>0.14557765111328091</v>
      </c>
      <c r="P124" s="73">
        <f ca="1"/>
        <v>-0.69773483424547811</v>
      </c>
      <c r="Q124" s="73"/>
      <c r="R124" s="73">
        <f t="array" aca="1" ref="R124:U124" ca="1" xml:space="preserve"> TRANSPOSE(MMULT($R$11:$U$14, TRANSPOSE(M124:P124)))</f>
        <v>0.11961754622967447</v>
      </c>
      <c r="S124" s="73">
        <f ca="1"/>
        <v>1.0504856476730153</v>
      </c>
      <c r="T124" s="73">
        <f ca="1"/>
        <v>1.3611008886566669</v>
      </c>
      <c r="U124" s="73">
        <f ca="1"/>
        <v>-0.16887086708362126</v>
      </c>
    </row>
    <row r="125" spans="2:21" x14ac:dyDescent="0.15">
      <c r="B125" s="38">
        <f t="shared" si="6"/>
        <v>106</v>
      </c>
      <c r="C125" s="73">
        <f t="shared" si="7"/>
        <v>0.94226092211882062</v>
      </c>
      <c r="D125" s="73">
        <f t="shared" si="8"/>
        <v>1.1000000000000001</v>
      </c>
      <c r="E125" s="73">
        <f t="shared" si="9"/>
        <v>1</v>
      </c>
      <c r="F125" s="73">
        <f t="shared" ca="1" si="10"/>
        <v>3.7639990113928219</v>
      </c>
      <c r="G125" s="73"/>
      <c r="H125" s="73">
        <f t="array" aca="1" ref="H125:K125" ca="1">TRANSPOSE(MMULT($H$4:$K$7, TRANSPOSE(C125:F125-C$17:F$17)))</f>
        <v>-1.0499760039639465</v>
      </c>
      <c r="I125" s="73">
        <f ca="1"/>
        <v>-0.3577574068654833</v>
      </c>
      <c r="J125" s="73">
        <f ca="1"/>
        <v>-0.78641254418845397</v>
      </c>
      <c r="K125" s="73">
        <f ca="1"/>
        <v>1.9560639360815091</v>
      </c>
      <c r="L125" s="73"/>
      <c r="M125" s="73">
        <f t="array" aca="1" ref="M125:P125" ca="1" xml:space="preserve"> TRANSPOSE(MMULT($R$4:$U$7, TRANSPOSE(H125:K125)))</f>
        <v>1.0548332416577426</v>
      </c>
      <c r="N125" s="73">
        <f ca="1"/>
        <v>1.2833123611861943</v>
      </c>
      <c r="O125" s="73">
        <f ca="1"/>
        <v>-4.1490507663135112E-2</v>
      </c>
      <c r="P125" s="73">
        <f ca="1"/>
        <v>-0.76720104664984001</v>
      </c>
      <c r="Q125" s="73"/>
      <c r="R125" s="73">
        <f t="array" aca="1" ref="R125:U125" ca="1" xml:space="preserve"> TRANSPOSE(MMULT($R$11:$U$14, TRANSPOSE(M125:P125)))</f>
        <v>0.61877269228312315</v>
      </c>
      <c r="S125" s="73">
        <f ca="1"/>
        <v>1.0448319754813735</v>
      </c>
      <c r="T125" s="73">
        <f ca="1"/>
        <v>1.3270243921030367</v>
      </c>
      <c r="U125" s="73">
        <f ca="1"/>
        <v>-0.33813525894578128</v>
      </c>
    </row>
    <row r="126" spans="2:21" x14ac:dyDescent="0.15">
      <c r="B126" s="38">
        <f t="shared" si="6"/>
        <v>107</v>
      </c>
      <c r="C126" s="73">
        <f t="shared" si="7"/>
        <v>0.88788521840237533</v>
      </c>
      <c r="D126" s="73">
        <f t="shared" si="8"/>
        <v>1.2</v>
      </c>
      <c r="E126" s="73">
        <f t="shared" si="9"/>
        <v>1</v>
      </c>
      <c r="F126" s="73">
        <f t="shared" ca="1" si="10"/>
        <v>1.1280766155835811</v>
      </c>
      <c r="G126" s="73"/>
      <c r="H126" s="73">
        <f t="array" aca="1" ref="H126:K126" ca="1">TRANSPOSE(MMULT($H$4:$K$7, TRANSPOSE(C126:F126-C$17:F$17)))</f>
        <v>-1.1425883422144119</v>
      </c>
      <c r="I126" s="73">
        <f ca="1"/>
        <v>-1.446517658948014</v>
      </c>
      <c r="J126" s="73">
        <f ca="1"/>
        <v>0.92645318346615047</v>
      </c>
      <c r="K126" s="73">
        <f ca="1"/>
        <v>0.64055365210524851</v>
      </c>
      <c r="L126" s="73"/>
      <c r="M126" s="73">
        <f t="array" aca="1" ref="M126:P126" ca="1" xml:space="preserve"> TRANSPOSE(MMULT($R$4:$U$7, TRANSPOSE(H126:K126)))</f>
        <v>-0.46296426811021202</v>
      </c>
      <c r="N126" s="73">
        <f ca="1"/>
        <v>1.5273072516448303</v>
      </c>
      <c r="O126" s="73">
        <f ca="1"/>
        <v>5.1846708523936746E-2</v>
      </c>
      <c r="P126" s="73">
        <f ca="1"/>
        <v>-1.087483786228687</v>
      </c>
      <c r="Q126" s="73"/>
      <c r="R126" s="73">
        <f t="array" aca="1" ref="R126:U126" ca="1" xml:space="preserve"> TRANSPOSE(MMULT($R$11:$U$14, TRANSPOSE(M126:P126)))</f>
        <v>-0.93125384199226724</v>
      </c>
      <c r="S126" s="73">
        <f ca="1"/>
        <v>1.064502344766683</v>
      </c>
      <c r="T126" s="73">
        <f ca="1"/>
        <v>1.1878135456801902</v>
      </c>
      <c r="U126" s="73">
        <f ca="1"/>
        <v>-0.56657959850569428</v>
      </c>
    </row>
    <row r="127" spans="2:21" x14ac:dyDescent="0.15">
      <c r="B127" s="38">
        <f t="shared" si="6"/>
        <v>108</v>
      </c>
      <c r="C127" s="73">
        <f t="shared" si="7"/>
        <v>0.81696989301044187</v>
      </c>
      <c r="D127" s="73">
        <f t="shared" si="8"/>
        <v>1.3</v>
      </c>
      <c r="E127" s="73">
        <f t="shared" si="9"/>
        <v>1</v>
      </c>
      <c r="F127" s="73">
        <f t="shared" ca="1" si="10"/>
        <v>4.1524836615952037</v>
      </c>
      <c r="G127" s="73"/>
      <c r="H127" s="73">
        <f t="array" aca="1" ref="H127:K127" ca="1">TRANSPOSE(MMULT($H$4:$K$7, TRANSPOSE(C127:F127-C$17:F$17)))</f>
        <v>-0.78978323957798902</v>
      </c>
      <c r="I127" s="73">
        <f ca="1"/>
        <v>-4.8875174375286101E-2</v>
      </c>
      <c r="J127" s="73">
        <f ca="1"/>
        <v>-0.84302409277996859</v>
      </c>
      <c r="K127" s="73">
        <f ca="1"/>
        <v>2.0555074895392469</v>
      </c>
      <c r="L127" s="73"/>
      <c r="M127" s="73">
        <f t="array" aca="1" ref="M127:P127" ca="1" xml:space="preserve"> TRANSPOSE(MMULT($R$4:$U$7, TRANSPOSE(H127:K127)))</f>
        <v>1.1827252590923933</v>
      </c>
      <c r="N127" s="73">
        <f ca="1"/>
        <v>1.0599858853358344</v>
      </c>
      <c r="O127" s="73">
        <f ca="1"/>
        <v>-0.34869605516221602</v>
      </c>
      <c r="P127" s="73">
        <f ca="1"/>
        <v>-0.9736915690079293</v>
      </c>
      <c r="Q127" s="73"/>
      <c r="R127" s="73">
        <f t="array" aca="1" ref="R127:U127" ca="1" xml:space="preserve"> TRANSPOSE(MMULT($R$11:$U$14, TRANSPOSE(M127:P127)))</f>
        <v>0.82389784581700432</v>
      </c>
      <c r="S127" s="73">
        <f ca="1"/>
        <v>1.0437859698184628</v>
      </c>
      <c r="T127" s="73">
        <f ca="1"/>
        <v>1.1545079286774818</v>
      </c>
      <c r="U127" s="73">
        <f ca="1"/>
        <v>-0.70063396830060687</v>
      </c>
    </row>
    <row r="128" spans="2:21" x14ac:dyDescent="0.15">
      <c r="B128" s="38">
        <f t="shared" si="6"/>
        <v>109</v>
      </c>
      <c r="C128" s="73">
        <f t="shared" si="7"/>
        <v>0.73083596427812492</v>
      </c>
      <c r="D128" s="73">
        <f t="shared" si="8"/>
        <v>1.4</v>
      </c>
      <c r="E128" s="73">
        <f t="shared" si="9"/>
        <v>1</v>
      </c>
      <c r="F128" s="73">
        <f t="shared" ca="1" si="10"/>
        <v>4.6210538085905117</v>
      </c>
      <c r="G128" s="73"/>
      <c r="H128" s="73">
        <f t="array" aca="1" ref="H128:K128" ca="1">TRANSPOSE(MMULT($H$4:$K$7, TRANSPOSE(C128:F128-C$17:F$17)))</f>
        <v>-0.62384762965136142</v>
      </c>
      <c r="I128" s="73">
        <f ca="1"/>
        <v>0.2413863921743935</v>
      </c>
      <c r="J128" s="73">
        <f ca="1"/>
        <v>-1.0232652578882242</v>
      </c>
      <c r="K128" s="73">
        <f ca="1"/>
        <v>2.2219318387763272</v>
      </c>
      <c r="L128" s="73"/>
      <c r="M128" s="73">
        <f t="array" aca="1" ref="M128:P128" ca="1" xml:space="preserve"> TRANSPOSE(MMULT($R$4:$U$7, TRANSPOSE(H128:K128)))</f>
        <v>1.389526794568064</v>
      </c>
      <c r="N128" s="73">
        <f ca="1"/>
        <v>0.89751956673825872</v>
      </c>
      <c r="O128" s="73">
        <f ca="1"/>
        <v>-0.54722916540724109</v>
      </c>
      <c r="P128" s="73">
        <f ca="1"/>
        <v>-1.0410096199483325</v>
      </c>
      <c r="Q128" s="73"/>
      <c r="R128" s="73">
        <f t="array" aca="1" ref="R128:U128" ca="1" xml:space="preserve"> TRANSPOSE(MMULT($R$11:$U$14, TRANSPOSE(M128:P128)))</f>
        <v>1.0862893295845697</v>
      </c>
      <c r="S128" s="73">
        <f ca="1"/>
        <v>1.0415422046278797</v>
      </c>
      <c r="T128" s="73">
        <f ca="1"/>
        <v>1.0411628189085029</v>
      </c>
      <c r="U128" s="73">
        <f ca="1"/>
        <v>-0.87785658665184196</v>
      </c>
    </row>
    <row r="129" spans="2:21" x14ac:dyDescent="0.15">
      <c r="B129" s="38">
        <f t="shared" si="6"/>
        <v>110</v>
      </c>
      <c r="C129" s="73">
        <f t="shared" si="7"/>
        <v>0.63108794432605342</v>
      </c>
      <c r="D129" s="73">
        <f t="shared" si="8"/>
        <v>1.5</v>
      </c>
      <c r="E129" s="73">
        <f t="shared" si="9"/>
        <v>1</v>
      </c>
      <c r="F129" s="73">
        <f t="shared" ca="1" si="10"/>
        <v>2.4105404990479689</v>
      </c>
      <c r="G129" s="73"/>
      <c r="H129" s="73">
        <f t="array" aca="1" ref="H129:K129" ca="1">TRANSPOSE(MMULT($H$4:$K$7, TRANSPOSE(C129:F129-C$17:F$17)))</f>
        <v>-0.6552616501401225</v>
      </c>
      <c r="I129" s="73">
        <f ca="1"/>
        <v>-0.63071139543008781</v>
      </c>
      <c r="J129" s="73">
        <f ca="1"/>
        <v>0.46062984831952802</v>
      </c>
      <c r="K129" s="73">
        <f ca="1"/>
        <v>1.0812315533241159</v>
      </c>
      <c r="L129" s="73"/>
      <c r="M129" s="73">
        <f t="array" aca="1" ref="M129:P129" ca="1" xml:space="preserve"> TRANSPOSE(MMULT($R$4:$U$7, TRANSPOSE(H129:K129)))</f>
        <v>8.9133277200935501E-2</v>
      </c>
      <c r="N129" s="73">
        <f ca="1"/>
        <v>1.0562919741803991</v>
      </c>
      <c r="O129" s="73">
        <f ca="1"/>
        <v>-0.53184745141310907</v>
      </c>
      <c r="P129" s="73">
        <f ca="1"/>
        <v>-1.2997060863394494</v>
      </c>
      <c r="Q129" s="73"/>
      <c r="R129" s="73">
        <f t="array" aca="1" ref="R129:U129" ca="1" xml:space="preserve"> TRANSPOSE(MMULT($R$11:$U$14, TRANSPOSE(M129:P129)))</f>
        <v>-0.21602593544870027</v>
      </c>
      <c r="S129" s="73">
        <f ca="1"/>
        <v>1.0586374432062553</v>
      </c>
      <c r="T129" s="73">
        <f ca="1"/>
        <v>0.8472395216862787</v>
      </c>
      <c r="U129" s="73">
        <f ca="1"/>
        <v>-1.1002726254081854</v>
      </c>
    </row>
    <row r="130" spans="2:21" x14ac:dyDescent="0.15">
      <c r="B130" s="38">
        <f t="shared" si="6"/>
        <v>111</v>
      </c>
      <c r="C130" s="73">
        <f t="shared" si="7"/>
        <v>0.51958395003543389</v>
      </c>
      <c r="D130" s="73">
        <f t="shared" si="8"/>
        <v>1.6</v>
      </c>
      <c r="E130" s="73">
        <f t="shared" si="9"/>
        <v>-1</v>
      </c>
      <c r="F130" s="73">
        <f t="shared" ca="1" si="10"/>
        <v>4.7983424922319857</v>
      </c>
      <c r="G130" s="73"/>
      <c r="H130" s="73">
        <f t="array" aca="1" ref="H130:K130" ca="1">TRANSPOSE(MMULT($H$4:$K$7, TRANSPOSE(C130:F130-C$17:F$17)))</f>
        <v>0.98733794009619169</v>
      </c>
      <c r="I130" s="73">
        <f ca="1"/>
        <v>0.91554520551432161</v>
      </c>
      <c r="J130" s="73">
        <f ca="1"/>
        <v>-1.6520533404461926</v>
      </c>
      <c r="K130" s="73">
        <f ca="1"/>
        <v>0.5487809400175061</v>
      </c>
      <c r="L130" s="73"/>
      <c r="M130" s="73">
        <f t="array" aca="1" ref="M130:P130" ca="1" xml:space="preserve"> TRANSPOSE(MMULT($R$4:$U$7, TRANSPOSE(H130:K130)))</f>
        <v>1.1351357035006147</v>
      </c>
      <c r="N130" s="73">
        <f ca="1"/>
        <v>-0.91543035365421521</v>
      </c>
      <c r="O130" s="73">
        <f ca="1"/>
        <v>0.32188602415138973</v>
      </c>
      <c r="P130" s="73">
        <f ca="1"/>
        <v>-1.3661143941498135</v>
      </c>
      <c r="Q130" s="73"/>
      <c r="R130" s="73">
        <f t="array" aca="1" ref="R130:U130" ca="1" xml:space="preserve"> TRANSPOSE(MMULT($R$11:$U$14, TRANSPOSE(M130:P130)))</f>
        <v>1.0552922871979655</v>
      </c>
      <c r="S130" s="73">
        <f ca="1"/>
        <v>-0.95957635739366531</v>
      </c>
      <c r="T130" s="73">
        <f ca="1"/>
        <v>0.74786383298304016</v>
      </c>
      <c r="U130" s="73">
        <f ca="1"/>
        <v>-1.2258450303480752</v>
      </c>
    </row>
    <row r="131" spans="2:21" x14ac:dyDescent="0.15">
      <c r="B131" s="38">
        <f t="shared" si="6"/>
        <v>112</v>
      </c>
      <c r="C131" s="73">
        <f t="shared" si="7"/>
        <v>0.39840108984624145</v>
      </c>
      <c r="D131" s="73">
        <f t="shared" si="8"/>
        <v>1.7</v>
      </c>
      <c r="E131" s="73">
        <f t="shared" si="9"/>
        <v>-1</v>
      </c>
      <c r="F131" s="73">
        <f t="shared" ca="1" si="10"/>
        <v>5.6537017502080822</v>
      </c>
      <c r="G131" s="73"/>
      <c r="H131" s="73">
        <f t="array" aca="1" ref="H131:K131" ca="1">TRANSPOSE(MMULT($H$4:$K$7, TRANSPOSE(C131:F131-C$17:F$17)))</f>
        <v>1.2050184651477354</v>
      </c>
      <c r="I131" s="73">
        <f ca="1"/>
        <v>1.3986110867369215</v>
      </c>
      <c r="J131" s="73">
        <f ca="1"/>
        <v>-2.0450828184096679</v>
      </c>
      <c r="K131" s="73">
        <f ca="1"/>
        <v>0.87841976705060532</v>
      </c>
      <c r="L131" s="73"/>
      <c r="M131" s="73">
        <f t="array" aca="1" ref="M131:P131" ca="1" xml:space="preserve"> TRANSPOSE(MMULT($R$4:$U$7, TRANSPOSE(H131:K131)))</f>
        <v>1.5424659700057779</v>
      </c>
      <c r="N131" s="73">
        <f ca="1"/>
        <v>-1.1509167309840447</v>
      </c>
      <c r="O131" s="73">
        <f ca="1"/>
        <v>5.8215973719569103E-2</v>
      </c>
      <c r="P131" s="73">
        <f ca="1"/>
        <v>-1.3815091900585144</v>
      </c>
      <c r="Q131" s="73"/>
      <c r="R131" s="73">
        <f t="array" aca="1" ref="R131:U131" ca="1" xml:space="preserve"> TRANSPOSE(MMULT($R$11:$U$14, TRANSPOSE(M131:P131)))</f>
        <v>1.5430045347627637</v>
      </c>
      <c r="S131" s="73">
        <f ca="1"/>
        <v>-0.96422617445457448</v>
      </c>
      <c r="T131" s="73">
        <f ca="1"/>
        <v>0.59358458067907727</v>
      </c>
      <c r="U131" s="73">
        <f ca="1"/>
        <v>-1.3974367849296991</v>
      </c>
    </row>
    <row r="132" spans="2:21" x14ac:dyDescent="0.15">
      <c r="B132" s="38">
        <f t="shared" si="6"/>
        <v>113</v>
      </c>
      <c r="C132" s="73">
        <f t="shared" si="7"/>
        <v>0.26979677115702561</v>
      </c>
      <c r="D132" s="73">
        <f t="shared" si="8"/>
        <v>1.8</v>
      </c>
      <c r="E132" s="73">
        <f t="shared" si="9"/>
        <v>-1</v>
      </c>
      <c r="F132" s="73">
        <f t="shared" ca="1" si="10"/>
        <v>1.1273113415480192</v>
      </c>
      <c r="G132" s="73"/>
      <c r="H132" s="73">
        <f t="array" aca="1" ref="H132:K132" ca="1">TRANSPOSE(MMULT($H$4:$K$7, TRANSPOSE(C132:F132-C$17:F$17)))</f>
        <v>1.0137444960069917</v>
      </c>
      <c r="I132" s="73">
        <f ca="1"/>
        <v>-0.46672683928044689</v>
      </c>
      <c r="J132" s="73">
        <f ca="1"/>
        <v>0.89002098806079843</v>
      </c>
      <c r="K132" s="73">
        <f ca="1"/>
        <v>-1.4039689403227471</v>
      </c>
      <c r="L132" s="73"/>
      <c r="M132" s="73">
        <f t="array" aca="1" ref="M132:P132" ca="1" xml:space="preserve"> TRANSPOSE(MMULT($R$4:$U$7, TRANSPOSE(H132:K132)))</f>
        <v>-1.0686711674929752</v>
      </c>
      <c r="N132" s="73">
        <f ca="1"/>
        <v>-0.72675552728174408</v>
      </c>
      <c r="O132" s="73">
        <f ca="1"/>
        <v>0.24269866262103712</v>
      </c>
      <c r="P132" s="73">
        <f ca="1"/>
        <v>-1.7944235970965075</v>
      </c>
      <c r="Q132" s="73"/>
      <c r="R132" s="73">
        <f t="array" aca="1" ref="R132:U132" ca="1" xml:space="preserve"> TRANSPOSE(MMULT($R$11:$U$14, TRANSPOSE(M132:P132)))</f>
        <v>-1.112156966024578</v>
      </c>
      <c r="S132" s="73">
        <f ca="1"/>
        <v>-0.93023554809318565</v>
      </c>
      <c r="T132" s="73">
        <f ca="1"/>
        <v>0.30573914512033817</v>
      </c>
      <c r="U132" s="73">
        <f ca="1"/>
        <v>-1.6593319831963023</v>
      </c>
    </row>
    <row r="133" spans="2:21" x14ac:dyDescent="0.15">
      <c r="B133" s="38">
        <f t="shared" si="6"/>
        <v>114</v>
      </c>
      <c r="C133" s="73">
        <f t="shared" si="7"/>
        <v>0.13616664909624757</v>
      </c>
      <c r="D133" s="73">
        <f t="shared" si="8"/>
        <v>0</v>
      </c>
      <c r="E133" s="73">
        <f t="shared" si="9"/>
        <v>-1</v>
      </c>
      <c r="F133" s="73">
        <f t="shared" ca="1" si="10"/>
        <v>1.3133523042123778</v>
      </c>
      <c r="G133" s="73"/>
      <c r="H133" s="73">
        <f t="array" aca="1" ref="H133:K133" ca="1">TRANSPOSE(MMULT($H$4:$K$7, TRANSPOSE(C133:F133-C$17:F$17)))</f>
        <v>-0.25264896290278094</v>
      </c>
      <c r="I133" s="73">
        <f ca="1"/>
        <v>-0.78483916338980653</v>
      </c>
      <c r="J133" s="73">
        <f ca="1"/>
        <v>6.2052897000532736E-2</v>
      </c>
      <c r="K133" s="73">
        <f ca="1"/>
        <v>-1.38410511091526</v>
      </c>
      <c r="L133" s="73"/>
      <c r="M133" s="73">
        <f t="array" aca="1" ref="M133:P133" ca="1" xml:space="preserve"> TRANSPOSE(MMULT($R$4:$U$7, TRANSPOSE(H133:K133)))</f>
        <v>-0.73835897559891639</v>
      </c>
      <c r="N133" s="73">
        <f ca="1"/>
        <v>-7.9629966032807142E-2</v>
      </c>
      <c r="O133" s="73">
        <f ca="1"/>
        <v>1.5290421272777028</v>
      </c>
      <c r="P133" s="73">
        <f ca="1"/>
        <v>1.1671030857364639</v>
      </c>
      <c r="Q133" s="73"/>
      <c r="R133" s="73">
        <f t="array" aca="1" ref="R133:U133" ca="1" xml:space="preserve"> TRANSPOSE(MMULT($R$11:$U$14, TRANSPOSE(M133:P133)))</f>
        <v>-0.82770735006900131</v>
      </c>
      <c r="S133" s="73">
        <f ca="1"/>
        <v>-0.93405538046591663</v>
      </c>
      <c r="T133" s="73">
        <f ca="1"/>
        <v>0.15135422207405902</v>
      </c>
      <c r="U133" s="73">
        <f ca="1"/>
        <v>1.6343645053620333</v>
      </c>
    </row>
    <row r="134" spans="2:21" x14ac:dyDescent="0.15">
      <c r="B134" s="38">
        <f t="shared" si="6"/>
        <v>115</v>
      </c>
      <c r="C134" s="73">
        <f t="shared" si="7"/>
        <v>6.1257422745431001E-16</v>
      </c>
      <c r="D134" s="73">
        <f t="shared" si="8"/>
        <v>0.1</v>
      </c>
      <c r="E134" s="73">
        <f t="shared" si="9"/>
        <v>-1</v>
      </c>
      <c r="F134" s="73">
        <f t="shared" ca="1" si="10"/>
        <v>0.33129681425861746</v>
      </c>
      <c r="G134" s="73"/>
      <c r="H134" s="73">
        <f t="array" aca="1" ref="H134:K134" ca="1">TRANSPOSE(MMULT($H$4:$K$7, TRANSPOSE(C134:F134-C$17:F$17)))</f>
        <v>-0.16677079457839353</v>
      </c>
      <c r="I134" s="73">
        <f ca="1"/>
        <v>-1.0951500305291242</v>
      </c>
      <c r="J134" s="73">
        <f ca="1"/>
        <v>0.81454032024344458</v>
      </c>
      <c r="K134" s="73">
        <f ca="1"/>
        <v>-1.9548309520224381</v>
      </c>
      <c r="L134" s="73"/>
      <c r="M134" s="73">
        <f t="array" aca="1" ref="M134:P134" ca="1" xml:space="preserve"> TRANSPOSE(MMULT($R$4:$U$7, TRANSPOSE(H134:K134)))</f>
        <v>-1.367323146381622</v>
      </c>
      <c r="N134" s="73">
        <f ca="1"/>
        <v>-9.8863233888570989E-2</v>
      </c>
      <c r="O134" s="73">
        <f ca="1"/>
        <v>1.4068572839253626</v>
      </c>
      <c r="P134" s="73">
        <f ca="1"/>
        <v>1.0241599359227598</v>
      </c>
      <c r="Q134" s="73"/>
      <c r="R134" s="73">
        <f t="array" aca="1" ref="R134:U134" ca="1" xml:space="preserve"> TRANSPOSE(MMULT($R$11:$U$14, TRANSPOSE(M134:P134)))</f>
        <v>-1.4132177344576542</v>
      </c>
      <c r="S134" s="73">
        <f ca="1"/>
        <v>-0.92538290696297398</v>
      </c>
      <c r="T134" s="73">
        <f ca="1"/>
        <v>-6.6207976863537077E-2</v>
      </c>
      <c r="U134" s="73">
        <f ca="1"/>
        <v>1.4316410624328404</v>
      </c>
    </row>
    <row r="135" spans="2:21" x14ac:dyDescent="0.15">
      <c r="B135" s="38">
        <f t="shared" si="6"/>
        <v>116</v>
      </c>
      <c r="C135" s="73">
        <f t="shared" si="7"/>
        <v>-0.13616664909624637</v>
      </c>
      <c r="D135" s="73">
        <f t="shared" si="8"/>
        <v>0.2</v>
      </c>
      <c r="E135" s="73">
        <f t="shared" si="9"/>
        <v>-1</v>
      </c>
      <c r="F135" s="73">
        <f t="shared" ca="1" si="10"/>
        <v>0.41657585351135284</v>
      </c>
      <c r="G135" s="73"/>
      <c r="H135" s="73">
        <f t="array" aca="1" ref="H135:K135" ca="1">TRANSPOSE(MMULT($H$4:$K$7, TRANSPOSE(C135:F135-C$17:F$17)))</f>
        <v>1.1378357832191044E-3</v>
      </c>
      <c r="I135" s="73">
        <f ca="1"/>
        <v>-0.93872041449020127</v>
      </c>
      <c r="J135" s="73">
        <f ca="1"/>
        <v>0.90806860758685626</v>
      </c>
      <c r="K135" s="73">
        <f ca="1"/>
        <v>-2.0085408946132377</v>
      </c>
      <c r="L135" s="73"/>
      <c r="M135" s="73">
        <f t="array" aca="1" ref="M135:P135" ca="1" xml:space="preserve"> TRANSPOSE(MMULT($R$4:$U$7, TRANSPOSE(H135:K135)))</f>
        <v>-1.3983291163928553</v>
      </c>
      <c r="N135" s="73">
        <f ca="1"/>
        <v>-0.24998037947938578</v>
      </c>
      <c r="O135" s="73">
        <f ca="1"/>
        <v>1.1944305668478146</v>
      </c>
      <c r="P135" s="73">
        <f ca="1"/>
        <v>0.96102079901099158</v>
      </c>
      <c r="Q135" s="73"/>
      <c r="R135" s="73">
        <f t="array" aca="1" ref="R135:U135" ca="1" xml:space="preserve"> TRANSPOSE(MMULT($R$11:$U$14, TRANSPOSE(M135:P135)))</f>
        <v>-1.3754413818440729</v>
      </c>
      <c r="S135" s="73">
        <f ca="1"/>
        <v>-0.92435844368699638</v>
      </c>
      <c r="T135" s="73">
        <f ca="1"/>
        <v>-0.25937100520110351</v>
      </c>
      <c r="U135" s="73">
        <f ca="1"/>
        <v>1.2467914891372316</v>
      </c>
    </row>
    <row r="136" spans="2:21" x14ac:dyDescent="0.15">
      <c r="B136" s="38">
        <f t="shared" si="6"/>
        <v>117</v>
      </c>
      <c r="C136" s="73">
        <f t="shared" si="7"/>
        <v>-0.26979677115702444</v>
      </c>
      <c r="D136" s="73">
        <f t="shared" si="8"/>
        <v>0.3</v>
      </c>
      <c r="E136" s="73">
        <f t="shared" si="9"/>
        <v>-1</v>
      </c>
      <c r="F136" s="73">
        <f t="shared" ca="1" si="10"/>
        <v>3.1876890839412395</v>
      </c>
      <c r="G136" s="73"/>
      <c r="H136" s="73">
        <f t="array" aca="1" ref="H136:K136" ca="1">TRANSPOSE(MMULT($H$4:$K$7, TRANSPOSE(C136:F136-C$17:F$17)))</f>
        <v>0.3738739573747924</v>
      </c>
      <c r="I136" s="73">
        <f ca="1"/>
        <v>0.39049961575841519</v>
      </c>
      <c r="J136" s="73">
        <f ca="1"/>
        <v>-0.65848631867239593</v>
      </c>
      <c r="K136" s="73">
        <f ca="1"/>
        <v>-0.75948768110025222</v>
      </c>
      <c r="L136" s="73"/>
      <c r="M136" s="73">
        <f t="array" aca="1" ref="M136:P136" ca="1" xml:space="preserve"> TRANSPOSE(MMULT($R$4:$U$7, TRANSPOSE(H136:K136)))</f>
        <v>7.653314547056006E-2</v>
      </c>
      <c r="N136" s="73">
        <f ca="1"/>
        <v>-0.73114362262460419</v>
      </c>
      <c r="O136" s="73">
        <f ca="1"/>
        <v>0.7572670504786877</v>
      </c>
      <c r="P136" s="73">
        <f ca="1"/>
        <v>1.0970352317647767</v>
      </c>
      <c r="Q136" s="73"/>
      <c r="R136" s="73">
        <f t="array" aca="1" ref="R136:U136" ca="1" xml:space="preserve"> TRANSPOSE(MMULT($R$11:$U$14, TRANSPOSE(M136:P136)))</f>
        <v>0.23080983001070002</v>
      </c>
      <c r="S136" s="73">
        <f ca="1"/>
        <v>-0.94260583856362867</v>
      </c>
      <c r="T136" s="73">
        <f ca="1"/>
        <v>-0.38753375959052927</v>
      </c>
      <c r="U136" s="73">
        <f ca="1"/>
        <v>1.106980869479179</v>
      </c>
    </row>
    <row r="137" spans="2:21" x14ac:dyDescent="0.15">
      <c r="B137" s="38">
        <f t="shared" si="6"/>
        <v>118</v>
      </c>
      <c r="C137" s="73">
        <f t="shared" si="7"/>
        <v>-0.39840108984624034</v>
      </c>
      <c r="D137" s="73">
        <f t="shared" si="8"/>
        <v>0.4</v>
      </c>
      <c r="E137" s="73">
        <f t="shared" si="9"/>
        <v>-1</v>
      </c>
      <c r="F137" s="73">
        <f t="shared" ca="1" si="10"/>
        <v>3.4539840143144254</v>
      </c>
      <c r="G137" s="73"/>
      <c r="H137" s="73">
        <f t="array" aca="1" ref="H137:K137" ca="1">TRANSPOSE(MMULT($H$4:$K$7, TRANSPOSE(C137:F137-C$17:F$17)))</f>
        <v>0.55094391602978343</v>
      </c>
      <c r="I137" s="73">
        <f ca="1"/>
        <v>0.62098095694370226</v>
      </c>
      <c r="J137" s="73">
        <f ca="1"/>
        <v>-0.68232715722853587</v>
      </c>
      <c r="K137" s="73">
        <f ca="1"/>
        <v>-0.72030386452581607</v>
      </c>
      <c r="L137" s="73"/>
      <c r="M137" s="73">
        <f t="array" aca="1" ref="M137:P137" ca="1" xml:space="preserve"> TRANSPOSE(MMULT($R$4:$U$7, TRANSPOSE(H137:K137)))</f>
        <v>0.15042626209721222</v>
      </c>
      <c r="N137" s="73">
        <f ca="1"/>
        <v>-0.89918468539029495</v>
      </c>
      <c r="O137" s="73">
        <f ca="1"/>
        <v>0.53653385501142603</v>
      </c>
      <c r="P137" s="73">
        <f ca="1"/>
        <v>1.0424672589187718</v>
      </c>
      <c r="Q137" s="73"/>
      <c r="R137" s="73">
        <f t="array" aca="1" ref="R137:U137" ca="1" xml:space="preserve"> TRANSPOSE(MMULT($R$11:$U$14, TRANSPOSE(M137:P137)))</f>
        <v>0.37441209513029577</v>
      </c>
      <c r="S137" s="73">
        <f ca="1"/>
        <v>-0.94295730972137737</v>
      </c>
      <c r="T137" s="73">
        <f ca="1"/>
        <v>-0.56581884268295368</v>
      </c>
      <c r="U137" s="73">
        <f ca="1"/>
        <v>0.92534526237220749</v>
      </c>
    </row>
    <row r="138" spans="2:21" x14ac:dyDescent="0.15">
      <c r="B138" s="38">
        <f t="shared" si="6"/>
        <v>119</v>
      </c>
      <c r="C138" s="73">
        <f t="shared" si="7"/>
        <v>-0.51958395003543134</v>
      </c>
      <c r="D138" s="73">
        <f t="shared" si="8"/>
        <v>0.5</v>
      </c>
      <c r="E138" s="73">
        <f t="shared" si="9"/>
        <v>-1</v>
      </c>
      <c r="F138" s="73">
        <f t="shared" ca="1" si="10"/>
        <v>2.2463057047690969</v>
      </c>
      <c r="G138" s="73"/>
      <c r="H138" s="73">
        <f t="array" aca="1" ref="H138:K138" ca="1">TRANSPOSE(MMULT($H$4:$K$7, TRANSPOSE(C138:F138-C$17:F$17)))</f>
        <v>0.61006878656713204</v>
      </c>
      <c r="I138" s="73">
        <f ca="1"/>
        <v>0.20188999349298428</v>
      </c>
      <c r="J138" s="73">
        <f ca="1"/>
        <v>0.19833724017882126</v>
      </c>
      <c r="K138" s="73">
        <f ca="1"/>
        <v>-1.3899986039220795</v>
      </c>
      <c r="L138" s="73"/>
      <c r="M138" s="73">
        <f t="array" aca="1" ref="M138:P138" ca="1" xml:space="preserve"> TRANSPOSE(MMULT($R$4:$U$7, TRANSPOSE(H138:K138)))</f>
        <v>-0.59802940190264364</v>
      </c>
      <c r="N138" s="73">
        <f ca="1"/>
        <v>-0.87975436427873543</v>
      </c>
      <c r="O138" s="73">
        <f ca="1"/>
        <v>0.44729119408515994</v>
      </c>
      <c r="P138" s="73">
        <f ca="1"/>
        <v>0.87282028419406155</v>
      </c>
      <c r="Q138" s="73"/>
      <c r="R138" s="73">
        <f t="array" aca="1" ref="R138:U138" ca="1" xml:space="preserve"> TRANSPOSE(MMULT($R$11:$U$14, TRANSPOSE(M138:P138)))</f>
        <v>-0.34261879882907675</v>
      </c>
      <c r="S138" s="73">
        <f ca="1"/>
        <v>-0.93282438343119534</v>
      </c>
      <c r="T138" s="73">
        <f ca="1"/>
        <v>-0.76725894679749618</v>
      </c>
      <c r="U138" s="73">
        <f ca="1"/>
        <v>0.71920532863771802</v>
      </c>
    </row>
    <row r="139" spans="2:21" x14ac:dyDescent="0.15">
      <c r="B139" s="38">
        <f t="shared" si="6"/>
        <v>120</v>
      </c>
      <c r="C139" s="73">
        <f t="shared" si="7"/>
        <v>-0.63108794432605242</v>
      </c>
      <c r="D139" s="73">
        <f t="shared" si="8"/>
        <v>0.6</v>
      </c>
      <c r="E139" s="73">
        <f t="shared" si="9"/>
        <v>-1</v>
      </c>
      <c r="F139" s="73">
        <f t="shared" ca="1" si="10"/>
        <v>4.1103611998410416</v>
      </c>
      <c r="G139" s="73"/>
      <c r="H139" s="73">
        <f t="array" aca="1" ref="H139:K139" ca="1">TRANSPOSE(MMULT($H$4:$K$7, TRANSPOSE(C139:F139-C$17:F$17)))</f>
        <v>0.89919274735535271</v>
      </c>
      <c r="I139" s="73">
        <f ca="1"/>
        <v>1.1195194357690559</v>
      </c>
      <c r="J139" s="73">
        <f ca="1"/>
        <v>-0.82463169379267587</v>
      </c>
      <c r="K139" s="73">
        <f ca="1"/>
        <v>-0.56508027437325958</v>
      </c>
      <c r="L139" s="73"/>
      <c r="M139" s="73">
        <f t="array" aca="1" ref="M139:P139" ca="1" xml:space="preserve"> TRANSPOSE(MMULT($R$4:$U$7, TRANSPOSE(H139:K139)))</f>
        <v>0.37887159833775219</v>
      </c>
      <c r="N139" s="73">
        <f ca="1"/>
        <v>-1.232912557476264</v>
      </c>
      <c r="O139" s="73">
        <f ca="1"/>
        <v>0.10729391742924527</v>
      </c>
      <c r="P139" s="73">
        <f ca="1"/>
        <v>0.92649273393093434</v>
      </c>
      <c r="Q139" s="73"/>
      <c r="R139" s="73">
        <f t="array" aca="1" ref="R139:U139" ca="1" xml:space="preserve"> TRANSPOSE(MMULT($R$11:$U$14, TRANSPOSE(M139:P139)))</f>
        <v>0.73428954145349501</v>
      </c>
      <c r="S139" s="73">
        <f ca="1"/>
        <v>-0.94480296905098282</v>
      </c>
      <c r="T139" s="73">
        <f ca="1"/>
        <v>-0.88473367576257145</v>
      </c>
      <c r="U139" s="73">
        <f ca="1"/>
        <v>0.56473920983009651</v>
      </c>
    </row>
    <row r="140" spans="2:21" x14ac:dyDescent="0.15">
      <c r="B140" s="38">
        <f t="shared" si="6"/>
        <v>121</v>
      </c>
      <c r="C140" s="73">
        <f t="shared" si="7"/>
        <v>-0.73083596427812525</v>
      </c>
      <c r="D140" s="73">
        <f t="shared" si="8"/>
        <v>0.7</v>
      </c>
      <c r="E140" s="73">
        <f t="shared" si="9"/>
        <v>-1</v>
      </c>
      <c r="F140" s="73">
        <f t="shared" ca="1" si="10"/>
        <v>1.8290031455345552</v>
      </c>
      <c r="G140" s="73"/>
      <c r="H140" s="73">
        <f t="array" aca="1" ref="H140:K140" ca="1">TRANSPOSE(MMULT($H$4:$K$7, TRANSPOSE(C140:F140-C$17:F$17)))</f>
        <v>0.86233392302405576</v>
      </c>
      <c r="I140" s="73">
        <f ca="1"/>
        <v>0.21644156694641692</v>
      </c>
      <c r="J140" s="73">
        <f ca="1"/>
        <v>0.70300208151573473</v>
      </c>
      <c r="K140" s="73">
        <f ca="1"/>
        <v>-1.740097691303008</v>
      </c>
      <c r="L140" s="73"/>
      <c r="M140" s="73">
        <f t="array" aca="1" ref="M140:P140" ca="1" xml:space="preserve"> TRANSPOSE(MMULT($R$4:$U$7, TRANSPOSE(H140:K140)))</f>
        <v>-0.9612116273204182</v>
      </c>
      <c r="N140" s="73">
        <f ca="1"/>
        <v>-1.0653863063225706</v>
      </c>
      <c r="O140" s="73">
        <f ca="1"/>
        <v>0.12866547091243974</v>
      </c>
      <c r="P140" s="73">
        <f ca="1"/>
        <v>0.66249924512513214</v>
      </c>
      <c r="Q140" s="73"/>
      <c r="R140" s="73">
        <f t="array" aca="1" ref="R140:U140" ca="1" xml:space="preserve"> TRANSPOSE(MMULT($R$11:$U$14, TRANSPOSE(M140:P140)))</f>
        <v>-0.60939662332055433</v>
      </c>
      <c r="S140" s="73">
        <f ca="1"/>
        <v>-0.92720009081732135</v>
      </c>
      <c r="T140" s="73">
        <f ca="1"/>
        <v>-1.0802764774291036</v>
      </c>
      <c r="U140" s="73">
        <f ca="1"/>
        <v>0.34113678602062808</v>
      </c>
    </row>
    <row r="141" spans="2:21" x14ac:dyDescent="0.15">
      <c r="B141" s="38">
        <f t="shared" si="6"/>
        <v>122</v>
      </c>
      <c r="C141" s="73">
        <f t="shared" si="7"/>
        <v>-0.8169698930104401</v>
      </c>
      <c r="D141" s="73">
        <f t="shared" si="8"/>
        <v>0.8</v>
      </c>
      <c r="E141" s="73">
        <f t="shared" si="9"/>
        <v>-1</v>
      </c>
      <c r="F141" s="73">
        <f t="shared" ca="1" si="10"/>
        <v>1.1284762088159874</v>
      </c>
      <c r="G141" s="73"/>
      <c r="H141" s="73">
        <f t="array" aca="1" ref="H141:K141" ca="1">TRANSPOSE(MMULT($H$4:$K$7, TRANSPOSE(C141:F141-C$17:F$17)))</f>
        <v>0.93841806528129157</v>
      </c>
      <c r="I141" s="73">
        <f ca="1"/>
        <v>-4.5376469746335468E-3</v>
      </c>
      <c r="J141" s="73">
        <f ca="1"/>
        <v>1.2445469947042811</v>
      </c>
      <c r="K141" s="73">
        <f ca="1"/>
        <v>-2.1399829316550276</v>
      </c>
      <c r="L141" s="73"/>
      <c r="M141" s="73">
        <f t="array" aca="1" ref="M141:P141" ca="1" xml:space="preserve"> TRANSPOSE(MMULT($R$4:$U$7, TRANSPOSE(H141:K141)))</f>
        <v>-1.409379241230784</v>
      </c>
      <c r="N141" s="73">
        <f ca="1"/>
        <v>-1.0833945823572813</v>
      </c>
      <c r="O141" s="73">
        <f ca="1"/>
        <v>2.8978138175852264E-2</v>
      </c>
      <c r="P141" s="73">
        <f ca="1"/>
        <v>0.50776845131986192</v>
      </c>
      <c r="Q141" s="73"/>
      <c r="R141" s="73">
        <f t="array" aca="1" ref="R141:U141" ca="1" xml:space="preserve"> TRANSPOSE(MMULT($R$11:$U$14, TRANSPOSE(M141:P141)))</f>
        <v>-1.0297177161699802</v>
      </c>
      <c r="S141" s="73">
        <f ca="1"/>
        <v>-0.92106666384566249</v>
      </c>
      <c r="T141" s="73">
        <f ca="1"/>
        <v>-1.22034704057092</v>
      </c>
      <c r="U141" s="73">
        <f ca="1"/>
        <v>0.14433615506743819</v>
      </c>
    </row>
    <row r="142" spans="2:21" x14ac:dyDescent="0.15">
      <c r="B142" s="38">
        <f t="shared" si="6"/>
        <v>123</v>
      </c>
      <c r="C142" s="73">
        <f t="shared" si="7"/>
        <v>-0.88788521840237467</v>
      </c>
      <c r="D142" s="73">
        <f t="shared" si="8"/>
        <v>0.9</v>
      </c>
      <c r="E142" s="73">
        <f t="shared" si="9"/>
        <v>-1</v>
      </c>
      <c r="F142" s="73">
        <f t="shared" ca="1" si="10"/>
        <v>1.318637466809425</v>
      </c>
      <c r="G142" s="73"/>
      <c r="H142" s="73">
        <f t="array" aca="1" ref="H142:K142" ca="1">TRANSPOSE(MMULT($H$4:$K$7, TRANSPOSE(C142:F142-C$17:F$17)))</f>
        <v>1.0733959683319982</v>
      </c>
      <c r="I142" s="73">
        <f ca="1"/>
        <v>0.15370218327848584</v>
      </c>
      <c r="J142" s="73">
        <f ca="1"/>
        <v>1.2248980096760611</v>
      </c>
      <c r="K142" s="73">
        <f ca="1"/>
        <v>-2.0979352380875547</v>
      </c>
      <c r="L142" s="73"/>
      <c r="M142" s="73">
        <f t="array" aca="1" ref="M142:P142" ca="1" xml:space="preserve"> TRANSPOSE(MMULT($R$4:$U$7, TRANSPOSE(H142:K142)))</f>
        <v>-1.3515335114245206</v>
      </c>
      <c r="N142" s="73">
        <f ca="1"/>
        <v>-1.200505855439024</v>
      </c>
      <c r="O142" s="73">
        <f ca="1"/>
        <v>-0.13193249190108847</v>
      </c>
      <c r="P142" s="73">
        <f ca="1"/>
        <v>0.40964567727502432</v>
      </c>
      <c r="Q142" s="73"/>
      <c r="R142" s="73">
        <f t="array" aca="1" ref="R142:U142" ca="1" xml:space="preserve"> TRANSPOSE(MMULT($R$11:$U$14, TRANSPOSE(M142:P142)))</f>
        <v>-0.9296683048601968</v>
      </c>
      <c r="S142" s="73">
        <f ca="1"/>
        <v>-0.92147418512209922</v>
      </c>
      <c r="T142" s="73">
        <f ca="1"/>
        <v>-1.3184432594064803</v>
      </c>
      <c r="U142" s="73">
        <f ca="1"/>
        <v>-3.7181253107986423E-2</v>
      </c>
    </row>
    <row r="143" spans="2:21" x14ac:dyDescent="0.15">
      <c r="B143" s="38">
        <f t="shared" si="6"/>
        <v>124</v>
      </c>
      <c r="C143" s="73">
        <f t="shared" si="7"/>
        <v>-0.94226092211881962</v>
      </c>
      <c r="D143" s="73">
        <f t="shared" si="8"/>
        <v>1</v>
      </c>
      <c r="E143" s="73">
        <f t="shared" si="9"/>
        <v>-1</v>
      </c>
      <c r="F143" s="73">
        <f t="shared" ca="1" si="10"/>
        <v>4.1903832236157852</v>
      </c>
      <c r="G143" s="73"/>
      <c r="H143" s="73">
        <f t="array" aca="1" ref="H143:K143" ca="1">TRANSPOSE(MMULT($H$4:$K$7, TRANSPOSE(C143:F143-C$17:F$17)))</f>
        <v>1.4040778747103964</v>
      </c>
      <c r="I143" s="73">
        <f ca="1"/>
        <v>1.4734198960645251</v>
      </c>
      <c r="J143" s="73">
        <f ca="1"/>
        <v>-0.46260245279622964</v>
      </c>
      <c r="K143" s="73">
        <f ca="1"/>
        <v>-0.74553595787910321</v>
      </c>
      <c r="L143" s="73"/>
      <c r="M143" s="73">
        <f t="array" aca="1" ref="M143:P143" ca="1" xml:space="preserve"> TRANSPOSE(MMULT($R$4:$U$7, TRANSPOSE(H143:K143)))</f>
        <v>0.21625765683220494</v>
      </c>
      <c r="N143" s="73">
        <f ca="1"/>
        <v>-1.6370592030148203</v>
      </c>
      <c r="O143" s="73">
        <f ca="1"/>
        <v>-0.50426211244438213</v>
      </c>
      <c r="P143" s="73">
        <f ca="1"/>
        <v>0.50116824173491303</v>
      </c>
      <c r="Q143" s="73"/>
      <c r="R143" s="73">
        <f t="array" aca="1" ref="R143:U143" ca="1" xml:space="preserve"> TRANSPOSE(MMULT($R$11:$U$14, TRANSPOSE(M143:P143)))</f>
        <v>0.7365943536136067</v>
      </c>
      <c r="S143" s="73">
        <f ca="1"/>
        <v>-0.94126913922443589</v>
      </c>
      <c r="T143" s="73">
        <f ca="1"/>
        <v>-1.3317493110468295</v>
      </c>
      <c r="U143" s="73">
        <f ca="1"/>
        <v>-0.17339270799013679</v>
      </c>
    </row>
    <row r="144" spans="2:21" x14ac:dyDescent="0.15">
      <c r="B144" s="38">
        <f t="shared" si="6"/>
        <v>125</v>
      </c>
      <c r="C144" s="73">
        <f t="shared" si="7"/>
        <v>-0.9790840876823228</v>
      </c>
      <c r="D144" s="73">
        <f t="shared" si="8"/>
        <v>1.1000000000000001</v>
      </c>
      <c r="E144" s="73">
        <f t="shared" si="9"/>
        <v>-1</v>
      </c>
      <c r="F144" s="73">
        <f t="shared" ca="1" si="10"/>
        <v>4.9929448259218407</v>
      </c>
      <c r="G144" s="73"/>
      <c r="H144" s="73">
        <f t="array" aca="1" ref="H144:K144" ca="1">TRANSPOSE(MMULT($H$4:$K$7, TRANSPOSE(C144:F144-C$17:F$17)))</f>
        <v>1.5647050581628794</v>
      </c>
      <c r="I144" s="73">
        <f ca="1"/>
        <v>1.8764423296682304</v>
      </c>
      <c r="J144" s="73">
        <f ca="1"/>
        <v>-0.88564029615579032</v>
      </c>
      <c r="K144" s="73">
        <f ca="1"/>
        <v>-0.38335539367766769</v>
      </c>
      <c r="L144" s="73"/>
      <c r="M144" s="73">
        <f t="array" aca="1" ref="M144:P144" ca="1" xml:space="preserve"> TRANSPOSE(MMULT($R$4:$U$7, TRANSPOSE(H144:K144)))</f>
        <v>0.63291434847927119</v>
      </c>
      <c r="N144" s="73">
        <f ca="1"/>
        <v>-1.8053026820978397</v>
      </c>
      <c r="O144" s="73">
        <f ca="1"/>
        <v>-0.68540148965297076</v>
      </c>
      <c r="P144" s="73">
        <f ca="1"/>
        <v>0.4264590025492988</v>
      </c>
      <c r="Q144" s="73"/>
      <c r="R144" s="73">
        <f t="array" aca="1" ref="R144:U144" ca="1" xml:space="preserve"> TRANSPOSE(MMULT($R$11:$U$14, TRANSPOSE(M144:P144)))</f>
        <v>1.1948003175937407</v>
      </c>
      <c r="S144" s="73">
        <f ca="1"/>
        <v>-0.94642034642734896</v>
      </c>
      <c r="T144" s="73">
        <f ca="1"/>
        <v>-1.3674288034930799</v>
      </c>
      <c r="U144" s="73">
        <f ca="1"/>
        <v>-0.34383139139185448</v>
      </c>
    </row>
    <row r="145" spans="2:21" x14ac:dyDescent="0.15">
      <c r="B145" s="38">
        <f t="shared" si="6"/>
        <v>126</v>
      </c>
      <c r="C145" s="73">
        <f t="shared" si="7"/>
        <v>-0.99766876919053937</v>
      </c>
      <c r="D145" s="73">
        <f t="shared" si="8"/>
        <v>1.2</v>
      </c>
      <c r="E145" s="73">
        <f t="shared" si="9"/>
        <v>-1</v>
      </c>
      <c r="F145" s="73">
        <f t="shared" ca="1" si="10"/>
        <v>5.0745402668079045</v>
      </c>
      <c r="G145" s="73"/>
      <c r="H145" s="73">
        <f t="array" aca="1" ref="H145:K145" ca="1">TRANSPOSE(MMULT($H$4:$K$7, TRANSPOSE(C145:F145-C$17:F$17)))</f>
        <v>1.6584644845098655</v>
      </c>
      <c r="I145" s="73">
        <f ca="1"/>
        <v>1.9518758998483214</v>
      </c>
      <c r="J145" s="73">
        <f ca="1"/>
        <v>-0.87709768641545938</v>
      </c>
      <c r="K145" s="73">
        <f ca="1"/>
        <v>-0.35784538622059636</v>
      </c>
      <c r="L145" s="73"/>
      <c r="M145" s="73">
        <f t="array" aca="1" ref="M145:P145" ca="1" xml:space="preserve"> TRANSPOSE(MMULT($R$4:$U$7, TRANSPOSE(H145:K145)))</f>
        <v>0.65407187115067489</v>
      </c>
      <c r="N145" s="73">
        <f ca="1"/>
        <v>-1.8713334712496037</v>
      </c>
      <c r="O145" s="73">
        <f ca="1"/>
        <v>-0.78870608611967785</v>
      </c>
      <c r="P145" s="73">
        <f ca="1"/>
        <v>0.28587327529887618</v>
      </c>
      <c r="Q145" s="73"/>
      <c r="R145" s="73">
        <f t="array" aca="1" ref="R145:U145" ca="1" xml:space="preserve"> TRANSPOSE(MMULT($R$11:$U$14, TRANSPOSE(M145:P145)))</f>
        <v>1.2322734076443425</v>
      </c>
      <c r="S145" s="73">
        <f ca="1"/>
        <v>-0.94659564703299293</v>
      </c>
      <c r="T145" s="73">
        <f ca="1"/>
        <v>-1.3936874228008247</v>
      </c>
      <c r="U145" s="73">
        <f ca="1"/>
        <v>-0.52590311885951857</v>
      </c>
    </row>
    <row r="146" spans="2:21" x14ac:dyDescent="0.15">
      <c r="B146" s="38">
        <f t="shared" si="6"/>
        <v>127</v>
      </c>
      <c r="C146" s="73">
        <f t="shared" si="7"/>
        <v>-0.99766876919053937</v>
      </c>
      <c r="D146" s="73">
        <f t="shared" si="8"/>
        <v>1.3</v>
      </c>
      <c r="E146" s="73">
        <f t="shared" si="9"/>
        <v>-1</v>
      </c>
      <c r="F146" s="73">
        <f t="shared" ca="1" si="10"/>
        <v>1.9511096310484457</v>
      </c>
      <c r="G146" s="73"/>
      <c r="H146" s="73">
        <f t="array" aca="1" ref="H146:K146" ca="1">TRANSPOSE(MMULT($H$4:$K$7, TRANSPOSE(C146:F146-C$17:F$17)))</f>
        <v>1.4942251580712027</v>
      </c>
      <c r="I146" s="73">
        <f ca="1"/>
        <v>0.61321889018034503</v>
      </c>
      <c r="J146" s="73">
        <f ca="1"/>
        <v>1.0963963214932633</v>
      </c>
      <c r="K146" s="73">
        <f ca="1"/>
        <v>-1.8720438519365772</v>
      </c>
      <c r="L146" s="73"/>
      <c r="M146" s="73">
        <f t="array" aca="1" ref="M146:P146" ca="1" xml:space="preserve"> TRANSPOSE(MMULT($R$4:$U$7, TRANSPOSE(H146:K146)))</f>
        <v>-1.1117675152528479</v>
      </c>
      <c r="N146" s="73">
        <f ca="1"/>
        <v>-1.5279625834502071</v>
      </c>
      <c r="O146" s="73">
        <f ca="1"/>
        <v>-0.60383119806907426</v>
      </c>
      <c r="P146" s="73">
        <f ca="1"/>
        <v>-0.10654794274158652</v>
      </c>
      <c r="Q146" s="73"/>
      <c r="R146" s="73">
        <f t="array" aca="1" ref="R146:U146" ca="1" xml:space="preserve"> TRANSPOSE(MMULT($R$11:$U$14, TRANSPOSE(M146:P146)))</f>
        <v>-0.60158667987502579</v>
      </c>
      <c r="S146" s="73">
        <f ca="1"/>
        <v>-0.92399906251955333</v>
      </c>
      <c r="T146" s="73">
        <f ca="1"/>
        <v>-1.4668188876789821</v>
      </c>
      <c r="U146" s="73">
        <f ca="1"/>
        <v>-0.76119826198578955</v>
      </c>
    </row>
    <row r="147" spans="2:21" x14ac:dyDescent="0.15">
      <c r="B147" s="38">
        <f t="shared" si="6"/>
        <v>128</v>
      </c>
      <c r="C147" s="73">
        <f t="shared" si="7"/>
        <v>-0.97908408768232302</v>
      </c>
      <c r="D147" s="73">
        <f t="shared" si="8"/>
        <v>1.4</v>
      </c>
      <c r="E147" s="73">
        <f t="shared" si="9"/>
        <v>-1</v>
      </c>
      <c r="F147" s="73">
        <f t="shared" ca="1" si="10"/>
        <v>4.6872969235300452</v>
      </c>
      <c r="G147" s="73"/>
      <c r="H147" s="73">
        <f t="array" aca="1" ref="H147:K147" ca="1">TRANSPOSE(MMULT($H$4:$K$7, TRANSPOSE(C147:F147-C$17:F$17)))</f>
        <v>1.7686542582331102</v>
      </c>
      <c r="I147" s="73">
        <f ca="1"/>
        <v>1.8243984546231442</v>
      </c>
      <c r="J147" s="73">
        <f ca="1"/>
        <v>-0.5615573556087412</v>
      </c>
      <c r="K147" s="73">
        <f ca="1"/>
        <v>-0.5350452811896208</v>
      </c>
      <c r="L147" s="73"/>
      <c r="M147" s="73">
        <f t="array" aca="1" ref="M147:P147" ca="1" xml:space="preserve"> TRANSPOSE(MMULT($R$4:$U$7, TRANSPOSE(H147:K147)))</f>
        <v>0.41372736986451181</v>
      </c>
      <c r="N147" s="73">
        <f ca="1"/>
        <v>-1.8952516010237972</v>
      </c>
      <c r="O147" s="73">
        <f ca="1"/>
        <v>-0.89718176909562874</v>
      </c>
      <c r="P147" s="73">
        <f ca="1"/>
        <v>-7.3046228769782284E-2</v>
      </c>
      <c r="Q147" s="73"/>
      <c r="R147" s="73">
        <f t="array" aca="1" ref="R147:U147" ca="1" xml:space="preserve"> TRANSPOSE(MMULT($R$11:$U$14, TRANSPOSE(M147:P147)))</f>
        <v>0.98666107965327776</v>
      </c>
      <c r="S147" s="73">
        <f ca="1"/>
        <v>-0.94358350891862541</v>
      </c>
      <c r="T147" s="73">
        <f ca="1"/>
        <v>-1.3796062577478692</v>
      </c>
      <c r="U147" s="73">
        <f ca="1"/>
        <v>-0.89791786666145013</v>
      </c>
    </row>
    <row r="148" spans="2:21" x14ac:dyDescent="0.15">
      <c r="B148" s="38">
        <f t="shared" si="6"/>
        <v>129</v>
      </c>
      <c r="C148" s="73">
        <f t="shared" si="7"/>
        <v>-0.94226092211882007</v>
      </c>
      <c r="D148" s="73">
        <f t="shared" si="8"/>
        <v>1.5</v>
      </c>
      <c r="E148" s="73">
        <f t="shared" si="9"/>
        <v>-1</v>
      </c>
      <c r="F148" s="73">
        <f t="shared" ca="1" si="10"/>
        <v>4.4876033183731421</v>
      </c>
      <c r="G148" s="73"/>
      <c r="H148" s="73">
        <f t="array" aca="1" ref="H148:K148" ca="1">TRANSPOSE(MMULT($H$4:$K$7, TRANSPOSE(C148:F148-C$17:F$17)))</f>
        <v>1.8059873605521584</v>
      </c>
      <c r="I148" s="73">
        <f ca="1"/>
        <v>1.7394171232638773</v>
      </c>
      <c r="J148" s="73">
        <f ca="1"/>
        <v>-0.42046961893650359</v>
      </c>
      <c r="K148" s="73">
        <f ca="1"/>
        <v>-0.60761999931781885</v>
      </c>
      <c r="L148" s="73"/>
      <c r="M148" s="73">
        <f t="array" aca="1" ref="M148:P148" ca="1" xml:space="preserve"> TRANSPOSE(MMULT($R$4:$U$7, TRANSPOSE(H148:K148)))</f>
        <v>0.30285024409030165</v>
      </c>
      <c r="N148" s="73">
        <f ca="1"/>
        <v>-1.8866447147611403</v>
      </c>
      <c r="O148" s="73">
        <f ca="1"/>
        <v>-0.92542913465639631</v>
      </c>
      <c r="P148" s="73">
        <f ca="1"/>
        <v>-0.27102895364957913</v>
      </c>
      <c r="Q148" s="73"/>
      <c r="R148" s="73">
        <f t="array" aca="1" ref="R148:U148" ca="1" xml:space="preserve"> TRANSPOSE(MMULT($R$11:$U$14, TRANSPOSE(M148:P148)))</f>
        <v>0.86074176922529333</v>
      </c>
      <c r="S148" s="73">
        <f ca="1"/>
        <v>-0.94232102600831891</v>
      </c>
      <c r="T148" s="73">
        <f ca="1"/>
        <v>-1.3336055047998938</v>
      </c>
      <c r="U148" s="73">
        <f ca="1"/>
        <v>-1.0833620702636584</v>
      </c>
    </row>
    <row r="149" spans="2:21" x14ac:dyDescent="0.15">
      <c r="B149" s="38">
        <f t="shared" ref="B149:B212" si="11">B148+1</f>
        <v>130</v>
      </c>
      <c r="C149" s="73">
        <f t="shared" ref="C149:C212" si="12">SIN(B149/23*PI())</f>
        <v>-0.88788521840237533</v>
      </c>
      <c r="D149" s="73">
        <f t="shared" ref="D149:D212" si="13">MOD($B149,19)/10</f>
        <v>1.6</v>
      </c>
      <c r="E149" s="73">
        <f t="shared" ref="E149:E212" si="14">IF(MOD($B149,37)/37&lt;0.5, -1, 1)</f>
        <v>1</v>
      </c>
      <c r="F149" s="73">
        <f t="shared" ref="F149:F212" ca="1" si="15">RAND()*6</f>
        <v>2.4386545651995126</v>
      </c>
      <c r="G149" s="73"/>
      <c r="H149" s="73">
        <f t="array" aca="1" ref="H149:K149" ca="1">TRANSPOSE(MMULT($H$4:$K$7, TRANSPOSE(C149:F149-C$17:F$17)))</f>
        <v>0.37694561664680237</v>
      </c>
      <c r="I149" s="73">
        <f ca="1"/>
        <v>0.43431923360216929</v>
      </c>
      <c r="J149" s="73">
        <f ca="1"/>
        <v>1.6156589340260541</v>
      </c>
      <c r="K149" s="73">
        <f ca="1"/>
        <v>4.7191263696780089E-2</v>
      </c>
      <c r="L149" s="73"/>
      <c r="M149" s="73">
        <f t="array" aca="1" ref="M149:P149" ca="1" xml:space="preserve"> TRANSPOSE(MMULT($R$4:$U$7, TRANSPOSE(H149:K149)))</f>
        <v>-0.611629709606892</v>
      </c>
      <c r="N149" s="73">
        <f ca="1"/>
        <v>-8.3055173993461073E-2</v>
      </c>
      <c r="O149" s="73">
        <f ca="1"/>
        <v>-2.0190938945983152</v>
      </c>
      <c r="P149" s="73">
        <f ca="1"/>
        <v>-0.45955851813042858</v>
      </c>
      <c r="Q149" s="73"/>
      <c r="R149" s="73">
        <f t="array" aca="1" ref="R149:U149" ca="1" xml:space="preserve"> TRANSPOSE(MMULT($R$11:$U$14, TRANSPOSE(M149:P149)))</f>
        <v>-0.23336314432252334</v>
      </c>
      <c r="S149" s="73">
        <f ca="1"/>
        <v>1.0744915947727125</v>
      </c>
      <c r="T149" s="73">
        <f ca="1"/>
        <v>-1.311076878287464</v>
      </c>
      <c r="U149" s="73">
        <f ca="1"/>
        <v>-1.3194734272534652</v>
      </c>
    </row>
    <row r="150" spans="2:21" x14ac:dyDescent="0.15">
      <c r="B150" s="38">
        <f t="shared" si="11"/>
        <v>131</v>
      </c>
      <c r="C150" s="73">
        <f t="shared" si="12"/>
        <v>-0.81696989301044087</v>
      </c>
      <c r="D150" s="73">
        <f t="shared" si="13"/>
        <v>1.7</v>
      </c>
      <c r="E150" s="73">
        <f t="shared" si="14"/>
        <v>1</v>
      </c>
      <c r="F150" s="73">
        <f t="shared" ca="1" si="15"/>
        <v>3.981113319825202</v>
      </c>
      <c r="G150" s="73"/>
      <c r="H150" s="73">
        <f t="array" aca="1" ref="H150:K150" ca="1">TRANSPOSE(MMULT($H$4:$K$7, TRANSPOSE(C150:F150-C$17:F$17)))</f>
        <v>0.52675558460970306</v>
      </c>
      <c r="I150" s="73">
        <f ca="1"/>
        <v>1.0881558685870067</v>
      </c>
      <c r="J150" s="73">
        <f ca="1"/>
        <v>0.65586289252370455</v>
      </c>
      <c r="K150" s="73">
        <f ca="1"/>
        <v>0.84200028965938267</v>
      </c>
      <c r="L150" s="73"/>
      <c r="M150" s="73">
        <f t="array" aca="1" ref="M150:P150" ca="1" xml:space="preserve"> TRANSPOSE(MMULT($R$4:$U$7, TRANSPOSE(H150:K150)))</f>
        <v>0.26923079003405431</v>
      </c>
      <c r="N150" s="73">
        <f ca="1"/>
        <v>-0.26517691135190602</v>
      </c>
      <c r="O150" s="73">
        <f ca="1"/>
        <v>-2.1630892057529363</v>
      </c>
      <c r="P150" s="73">
        <f ca="1"/>
        <v>-0.54965677429525595</v>
      </c>
      <c r="Q150" s="73"/>
      <c r="R150" s="73">
        <f t="array" aca="1" ref="R150:U150" ca="1" xml:space="preserve"> TRANSPOSE(MMULT($R$11:$U$14, TRANSPOSE(M150:P150)))</f>
        <v>0.65861050489946282</v>
      </c>
      <c r="S150" s="73">
        <f ca="1"/>
        <v>1.0629151275897666</v>
      </c>
      <c r="T150" s="73">
        <f ca="1"/>
        <v>-1.1768333702713616</v>
      </c>
      <c r="U150" s="73">
        <f ca="1"/>
        <v>-1.4749197765211504</v>
      </c>
    </row>
    <row r="151" spans="2:21" x14ac:dyDescent="0.15">
      <c r="B151" s="38">
        <f t="shared" si="11"/>
        <v>132</v>
      </c>
      <c r="C151" s="73">
        <f t="shared" si="12"/>
        <v>-0.73083596427812614</v>
      </c>
      <c r="D151" s="73">
        <f t="shared" si="13"/>
        <v>1.8</v>
      </c>
      <c r="E151" s="73">
        <f t="shared" si="14"/>
        <v>1</v>
      </c>
      <c r="F151" s="73">
        <f t="shared" ca="1" si="15"/>
        <v>2.569002320313265</v>
      </c>
      <c r="G151" s="73"/>
      <c r="H151" s="73">
        <f t="array" aca="1" ref="H151:K151" ca="1">TRANSPOSE(MMULT($H$4:$K$7, TRANSPOSE(C151:F151-C$17:F$17)))</f>
        <v>0.43993033199698972</v>
      </c>
      <c r="I151" s="73">
        <f ca="1"/>
        <v>0.43969792302955701</v>
      </c>
      <c r="J151" s="73">
        <f ca="1"/>
        <v>1.5088876463687797</v>
      </c>
      <c r="K151" s="73">
        <f ca="1"/>
        <v>0.21610271240427853</v>
      </c>
      <c r="L151" s="73"/>
      <c r="M151" s="73">
        <f t="array" aca="1" ref="M151:P151" ca="1" xml:space="preserve"> TRANSPOSE(MMULT($R$4:$U$7, TRANSPOSE(H151:K151)))</f>
        <v>-0.49814360057652862</v>
      </c>
      <c r="N151" s="73">
        <f ca="1"/>
        <v>-7.1267078938075087E-2</v>
      </c>
      <c r="O151" s="73">
        <f ca="1"/>
        <v>-2.0431957966324807</v>
      </c>
      <c r="P151" s="73">
        <f ca="1"/>
        <v>-0.87065482250951609</v>
      </c>
      <c r="Q151" s="73"/>
      <c r="R151" s="73">
        <f t="array" aca="1" ref="R151:U151" ca="1" xml:space="preserve"> TRANSPOSE(MMULT($R$11:$U$14, TRANSPOSE(M151:P151)))</f>
        <v>-0.17454402492244531</v>
      </c>
      <c r="S151" s="73">
        <f ca="1"/>
        <v>1.0723509968257021</v>
      </c>
      <c r="T151" s="73">
        <f ca="1"/>
        <v>-1.0885177661455936</v>
      </c>
      <c r="U151" s="73">
        <f ca="1"/>
        <v>-1.6794766215730852</v>
      </c>
    </row>
    <row r="152" spans="2:21" x14ac:dyDescent="0.15">
      <c r="B152" s="38">
        <f t="shared" si="11"/>
        <v>133</v>
      </c>
      <c r="C152" s="73">
        <f t="shared" si="12"/>
        <v>-0.63108794432605342</v>
      </c>
      <c r="D152" s="73">
        <f t="shared" si="13"/>
        <v>0</v>
      </c>
      <c r="E152" s="73">
        <f t="shared" si="14"/>
        <v>1</v>
      </c>
      <c r="F152" s="73">
        <f t="shared" ca="1" si="15"/>
        <v>2.0117272160173192</v>
      </c>
      <c r="G152" s="73"/>
      <c r="H152" s="73">
        <f t="array" aca="1" ref="H152:K152" ca="1">TRANSPOSE(MMULT($H$4:$K$7, TRANSPOSE(C152:F152-C$17:F$17)))</f>
        <v>-1.0302013551439047</v>
      </c>
      <c r="I152" s="73">
        <f ca="1"/>
        <v>-0.36102787604872599</v>
      </c>
      <c r="J152" s="73">
        <f ca="1"/>
        <v>0.9666392013868973</v>
      </c>
      <c r="K152" s="73">
        <f ca="1"/>
        <v>3.6683198179853105E-2</v>
      </c>
      <c r="L152" s="73"/>
      <c r="M152" s="73">
        <f t="array" aca="1" ref="M152:P152" ca="1" xml:space="preserve"> TRANSPOSE(MMULT($R$4:$U$7, TRANSPOSE(H152:K152)))</f>
        <v>-0.47663234981481445</v>
      </c>
      <c r="N152" s="73">
        <f ca="1"/>
        <v>0.83568246318127881</v>
      </c>
      <c r="O152" s="73">
        <f ca="1"/>
        <v>-0.47803706098070475</v>
      </c>
      <c r="P152" s="73">
        <f ca="1"/>
        <v>1.8821242376482583</v>
      </c>
      <c r="Q152" s="73"/>
      <c r="R152" s="73">
        <f t="array" aca="1" ref="R152:U152" ca="1" xml:space="preserve"> TRANSPOSE(MMULT($R$11:$U$14, TRANSPOSE(M152:P152)))</f>
        <v>-0.32049788274008878</v>
      </c>
      <c r="S152" s="73">
        <f ca="1"/>
        <v>1.0714237177857191</v>
      </c>
      <c r="T152" s="73">
        <f ca="1"/>
        <v>-0.92845375939130714</v>
      </c>
      <c r="U152" s="73">
        <f ca="1"/>
        <v>1.6074080361192722</v>
      </c>
    </row>
    <row r="153" spans="2:21" x14ac:dyDescent="0.15">
      <c r="B153" s="38">
        <f t="shared" si="11"/>
        <v>134</v>
      </c>
      <c r="C153" s="73">
        <f t="shared" si="12"/>
        <v>-0.51958395003543245</v>
      </c>
      <c r="D153" s="73">
        <f t="shared" si="13"/>
        <v>0.1</v>
      </c>
      <c r="E153" s="73">
        <f t="shared" si="14"/>
        <v>1</v>
      </c>
      <c r="F153" s="73">
        <f t="shared" ca="1" si="15"/>
        <v>0.11704083985564839</v>
      </c>
      <c r="G153" s="73"/>
      <c r="H153" s="73">
        <f t="array" aca="1" ref="H153:K153" ca="1">TRANSPOSE(MMULT($H$4:$K$7, TRANSPOSE(C153:F153-C$17:F$17)))</f>
        <v>-1.1700528635061835</v>
      </c>
      <c r="I153" s="73">
        <f ca="1"/>
        <v>-1.2376423633951181</v>
      </c>
      <c r="J153" s="73">
        <f ca="1"/>
        <v>2.0987724000087482</v>
      </c>
      <c r="K153" s="73">
        <f ca="1"/>
        <v>-0.80549557958238693</v>
      </c>
      <c r="L153" s="73"/>
      <c r="M153" s="73">
        <f t="array" aca="1" ref="M153:P153" ca="1" xml:space="preserve"> TRANSPOSE(MMULT($R$4:$U$7, TRANSPOSE(H153:K153)))</f>
        <v>-1.5026620524495558</v>
      </c>
      <c r="N153" s="73">
        <f ca="1"/>
        <v>1.1074815729210084</v>
      </c>
      <c r="O153" s="73">
        <f ca="1"/>
        <v>-0.29386494521822293</v>
      </c>
      <c r="P153" s="73">
        <f ca="1"/>
        <v>1.5083934628139528</v>
      </c>
      <c r="Q153" s="73"/>
      <c r="R153" s="73">
        <f t="array" aca="1" ref="R153:U153" ca="1" xml:space="preserve"> TRANSPOSE(MMULT($R$11:$U$14, TRANSPOSE(M153:P153)))</f>
        <v>-1.4350611743819879</v>
      </c>
      <c r="S153" s="73">
        <f ca="1"/>
        <v>1.0840529299602335</v>
      </c>
      <c r="T153" s="73">
        <f ca="1"/>
        <v>-0.81513949686401532</v>
      </c>
      <c r="U153" s="73">
        <f ca="1"/>
        <v>1.3953825261903439</v>
      </c>
    </row>
    <row r="154" spans="2:21" x14ac:dyDescent="0.15">
      <c r="B154" s="38">
        <f t="shared" si="11"/>
        <v>135</v>
      </c>
      <c r="C154" s="73">
        <f t="shared" si="12"/>
        <v>-0.39840108984624156</v>
      </c>
      <c r="D154" s="73">
        <f t="shared" si="13"/>
        <v>0.2</v>
      </c>
      <c r="E154" s="73">
        <f t="shared" si="14"/>
        <v>1</v>
      </c>
      <c r="F154" s="73">
        <f t="shared" ca="1" si="15"/>
        <v>5.7500921496169184</v>
      </c>
      <c r="G154" s="73"/>
      <c r="H154" s="73">
        <f t="array" aca="1" ref="H154:K154" ca="1">TRANSPOSE(MMULT($H$4:$K$7, TRANSPOSE(C154:F154-C$17:F$17)))</f>
        <v>-0.73743715450197822</v>
      </c>
      <c r="I154" s="73">
        <f ca="1"/>
        <v>1.1710535684189662</v>
      </c>
      <c r="J154" s="73">
        <f ca="1"/>
        <v>-1.4238094103671721</v>
      </c>
      <c r="K154" s="73">
        <f ca="1"/>
        <v>2.0054230362840078</v>
      </c>
      <c r="L154" s="73"/>
      <c r="M154" s="73">
        <f t="array" aca="1" ref="M154:P154" ca="1" xml:space="preserve"> TRANSPOSE(MMULT($R$4:$U$7, TRANSPOSE(H154:K154)))</f>
        <v>1.6930744139408771</v>
      </c>
      <c r="N154" s="73">
        <f ca="1"/>
        <v>0.45609153191769647</v>
      </c>
      <c r="O154" s="73">
        <f ca="1"/>
        <v>-0.73719730998623445</v>
      </c>
      <c r="P154" s="73">
        <f ca="1"/>
        <v>1.6911550601010163</v>
      </c>
      <c r="Q154" s="73"/>
      <c r="R154" s="73">
        <f t="array" aca="1" ref="R154:U154" ca="1" xml:space="preserve"> TRANSPOSE(MMULT($R$11:$U$14, TRANSPOSE(M154:P154)))</f>
        <v>1.8464681168154469</v>
      </c>
      <c r="S154" s="73">
        <f ca="1"/>
        <v>1.0426410314691208</v>
      </c>
      <c r="T154" s="73">
        <f ca="1"/>
        <v>-0.51599601432954434</v>
      </c>
      <c r="U154" s="73">
        <f ca="1"/>
        <v>1.3096522645643933</v>
      </c>
    </row>
    <row r="155" spans="2:21" x14ac:dyDescent="0.15">
      <c r="B155" s="38">
        <f t="shared" si="11"/>
        <v>136</v>
      </c>
      <c r="C155" s="73">
        <f t="shared" si="12"/>
        <v>-0.26979677115702572</v>
      </c>
      <c r="D155" s="73">
        <f t="shared" si="13"/>
        <v>0.3</v>
      </c>
      <c r="E155" s="73">
        <f t="shared" si="14"/>
        <v>1</v>
      </c>
      <c r="F155" s="73">
        <f t="shared" ca="1" si="15"/>
        <v>2.1744201003622883</v>
      </c>
      <c r="G155" s="73"/>
      <c r="H155" s="73">
        <f t="array" aca="1" ref="H155:K155" ca="1">TRANSPOSE(MMULT($H$4:$K$7, TRANSPOSE(C155:F155-C$17:F$17)))</f>
        <v>-1.0172241367848218</v>
      </c>
      <c r="I155" s="73">
        <f ca="1"/>
        <v>-0.45219347551240952</v>
      </c>
      <c r="J155" s="73">
        <f ca="1"/>
        <v>0.73345306348320616</v>
      </c>
      <c r="K155" s="73">
        <f ca="1"/>
        <v>0.36075700432504643</v>
      </c>
      <c r="L155" s="73"/>
      <c r="M155" s="73">
        <f t="array" aca="1" ref="M155:P155" ca="1" xml:space="preserve"> TRANSPOSE(MMULT($R$4:$U$7, TRANSPOSE(H155:K155)))</f>
        <v>-0.26681592894745371</v>
      </c>
      <c r="N155" s="73">
        <f ca="1"/>
        <v>0.94790775556663642</v>
      </c>
      <c r="O155" s="73">
        <f ca="1"/>
        <v>-0.39507515381196479</v>
      </c>
      <c r="P155" s="73">
        <f ca="1"/>
        <v>1.1805146636011035</v>
      </c>
      <c r="Q155" s="73"/>
      <c r="R155" s="73">
        <f t="array" aca="1" ref="R155:U155" ca="1" xml:space="preserve"> TRANSPOSE(MMULT($R$11:$U$14, TRANSPOSE(M155:P155)))</f>
        <v>-0.24946438476912591</v>
      </c>
      <c r="S155" s="73">
        <f ca="1"/>
        <v>1.0671370610952373</v>
      </c>
      <c r="T155" s="73">
        <f ca="1"/>
        <v>-0.41682323950237499</v>
      </c>
      <c r="U155" s="73">
        <f ca="1"/>
        <v>1.0698894810787505</v>
      </c>
    </row>
    <row r="156" spans="2:21" x14ac:dyDescent="0.15">
      <c r="B156" s="38">
        <f t="shared" si="11"/>
        <v>137</v>
      </c>
      <c r="C156" s="73">
        <f t="shared" si="12"/>
        <v>-0.13616664909624945</v>
      </c>
      <c r="D156" s="73">
        <f t="shared" si="13"/>
        <v>0.4</v>
      </c>
      <c r="E156" s="73">
        <f t="shared" si="14"/>
        <v>1</v>
      </c>
      <c r="F156" s="73">
        <f t="shared" ca="1" si="15"/>
        <v>4.9077125817947582</v>
      </c>
      <c r="G156" s="73"/>
      <c r="H156" s="73">
        <f t="array" aca="1" ref="H156:K156" ca="1">TRANSPOSE(MMULT($H$4:$K$7, TRANSPOSE(C156:F156-C$17:F$17)))</f>
        <v>-0.81529014787003573</v>
      </c>
      <c r="I156" s="73">
        <f ca="1"/>
        <v>0.68004750718603457</v>
      </c>
      <c r="J156" s="73">
        <f ca="1"/>
        <v>-1.0080908722629252</v>
      </c>
      <c r="K156" s="73">
        <f ca="1"/>
        <v>1.7756101549884458</v>
      </c>
      <c r="L156" s="73"/>
      <c r="M156" s="73">
        <f t="array" aca="1" ref="M156:P156" ca="1" xml:space="preserve"> TRANSPOSE(MMULT($R$4:$U$7, TRANSPOSE(H156:K156)))</f>
        <v>1.3101145440375996</v>
      </c>
      <c r="N156" s="73">
        <f ca="1"/>
        <v>0.66378192956659787</v>
      </c>
      <c r="O156" s="73">
        <f ca="1"/>
        <v>-0.58171760436990505</v>
      </c>
      <c r="P156" s="73">
        <f ca="1"/>
        <v>1.1382935329478134</v>
      </c>
      <c r="Q156" s="73"/>
      <c r="R156" s="73">
        <f t="array" aca="1" ref="R156:U156" ca="1" xml:space="preserve"> TRANSPOSE(MMULT($R$11:$U$14, TRANSPOSE(M156:P156)))</f>
        <v>1.3389008747111084</v>
      </c>
      <c r="S156" s="73">
        <f ca="1"/>
        <v>1.0463736499474445</v>
      </c>
      <c r="T156" s="73">
        <f ca="1"/>
        <v>-0.16629051670267903</v>
      </c>
      <c r="U156" s="73">
        <f ca="1"/>
        <v>0.93589967590339795</v>
      </c>
    </row>
    <row r="157" spans="2:21" x14ac:dyDescent="0.15">
      <c r="B157" s="38">
        <f t="shared" si="11"/>
        <v>138</v>
      </c>
      <c r="C157" s="73">
        <f t="shared" si="12"/>
        <v>-7.3508907294517201E-16</v>
      </c>
      <c r="D157" s="73">
        <f t="shared" si="13"/>
        <v>0.5</v>
      </c>
      <c r="E157" s="73">
        <f t="shared" si="14"/>
        <v>1</v>
      </c>
      <c r="F157" s="73">
        <f t="shared" ca="1" si="15"/>
        <v>2.5695465962653357</v>
      </c>
      <c r="G157" s="73"/>
      <c r="H157" s="73">
        <f t="array" aca="1" ref="H157:K157" ca="1">TRANSPOSE(MMULT($H$4:$K$7, TRANSPOSE(C157:F157-C$17:F$17)))</f>
        <v>-1.004718787591645</v>
      </c>
      <c r="I157" s="73">
        <f ca="1"/>
        <v>-0.40714951571211605</v>
      </c>
      <c r="J157" s="73">
        <f ca="1"/>
        <v>0.37953851141465678</v>
      </c>
      <c r="K157" s="73">
        <f ca="1"/>
        <v>0.73560078399933015</v>
      </c>
      <c r="L157" s="73"/>
      <c r="M157" s="73">
        <f t="array" aca="1" ref="M157:P157" ca="1" xml:space="preserve"> TRANSPOSE(MMULT($R$4:$U$7, TRANSPOSE(H157:K157)))</f>
        <v>4.7006100023300634E-2</v>
      </c>
      <c r="N157" s="73">
        <f ca="1"/>
        <v>1.0081303278850109</v>
      </c>
      <c r="O157" s="73">
        <f ca="1"/>
        <v>-0.33722692276906596</v>
      </c>
      <c r="P157" s="73">
        <f ca="1"/>
        <v>0.7152174868654626</v>
      </c>
      <c r="Q157" s="73"/>
      <c r="R157" s="73">
        <f t="array" aca="1" ref="R157:U157" ca="1" xml:space="preserve"> TRANSPOSE(MMULT($R$11:$U$14, TRANSPOSE(M157:P157)))</f>
        <v>-3.4251709471438338E-2</v>
      </c>
      <c r="S157" s="73">
        <f ca="1"/>
        <v>1.0619234404006292</v>
      </c>
      <c r="T157" s="73">
        <f ca="1"/>
        <v>-2.8088527039375921E-2</v>
      </c>
      <c r="U157" s="73">
        <f ca="1"/>
        <v>0.7170431257424883</v>
      </c>
    </row>
    <row r="158" spans="2:21" x14ac:dyDescent="0.15">
      <c r="B158" s="38">
        <f t="shared" si="11"/>
        <v>139</v>
      </c>
      <c r="C158" s="73">
        <f t="shared" si="12"/>
        <v>0.13616664909624801</v>
      </c>
      <c r="D158" s="73">
        <f t="shared" si="13"/>
        <v>0.6</v>
      </c>
      <c r="E158" s="73">
        <f t="shared" si="14"/>
        <v>1</v>
      </c>
      <c r="F158" s="73">
        <f t="shared" ca="1" si="15"/>
        <v>0.29213873540294566</v>
      </c>
      <c r="G158" s="73"/>
      <c r="H158" s="73">
        <f t="array" aca="1" ref="H158:K158" ca="1">TRANSPOSE(MMULT($H$4:$K$7, TRANSPOSE(C158:F158-C$17:F$17)))</f>
        <v>-1.1894778350696145</v>
      </c>
      <c r="I158" s="73">
        <f ca="1"/>
        <v>-1.4677772899931743</v>
      </c>
      <c r="J158" s="73">
        <f ca="1"/>
        <v>1.7296565804726063</v>
      </c>
      <c r="K158" s="73">
        <f ca="1"/>
        <v>-0.27497740533369353</v>
      </c>
      <c r="L158" s="73"/>
      <c r="M158" s="73">
        <f t="array" aca="1" ref="M158:P158" ca="1" xml:space="preserve"> TRANSPOSE(MMULT($R$4:$U$7, TRANSPOSE(H158:K158)))</f>
        <v>-1.1820635136955355</v>
      </c>
      <c r="N158" s="73">
        <f ca="1"/>
        <v>1.3449712232924529</v>
      </c>
      <c r="O158" s="73">
        <f ca="1"/>
        <v>-9.7873268842257749E-2</v>
      </c>
      <c r="P158" s="73">
        <f ca="1"/>
        <v>0.29668429218737757</v>
      </c>
      <c r="Q158" s="73"/>
      <c r="R158" s="73">
        <f t="array" aca="1" ref="R158:U158" ca="1" xml:space="preserve"> TRANSPOSE(MMULT($R$11:$U$14, TRANSPOSE(M158:P158)))</f>
        <v>-1.3719236339040903</v>
      </c>
      <c r="S158" s="73">
        <f ca="1"/>
        <v>1.0770378671078569</v>
      </c>
      <c r="T158" s="73">
        <f ca="1"/>
        <v>0.11150238784701591</v>
      </c>
      <c r="U158" s="73">
        <f ca="1"/>
        <v>0.49920404739548946</v>
      </c>
    </row>
    <row r="159" spans="2:21" x14ac:dyDescent="0.15">
      <c r="B159" s="38">
        <f t="shared" si="11"/>
        <v>140</v>
      </c>
      <c r="C159" s="73">
        <f t="shared" si="12"/>
        <v>0.26979677115702427</v>
      </c>
      <c r="D159" s="73">
        <f t="shared" si="13"/>
        <v>0.7</v>
      </c>
      <c r="E159" s="73">
        <f t="shared" si="14"/>
        <v>1</v>
      </c>
      <c r="F159" s="73">
        <f t="shared" ca="1" si="15"/>
        <v>5.334867048110282</v>
      </c>
      <c r="G159" s="73"/>
      <c r="H159" s="73">
        <f t="array" aca="1" ref="H159:K159" ca="1">TRANSPOSE(MMULT($H$4:$K$7, TRANSPOSE(C159:F159-C$17:F$17)))</f>
        <v>-0.81005114531843603</v>
      </c>
      <c r="I159" s="73">
        <f ca="1"/>
        <v>0.67436936544663373</v>
      </c>
      <c r="J159" s="73">
        <f ca="1"/>
        <v>-1.4377044708536073</v>
      </c>
      <c r="K159" s="73">
        <f ca="1"/>
        <v>2.2585644120031043</v>
      </c>
      <c r="L159" s="73"/>
      <c r="M159" s="73">
        <f t="array" aca="1" ref="M159:P159" ca="1" xml:space="preserve"> TRANSPOSE(MMULT($R$4:$U$7, TRANSPOSE(H159:K159)))</f>
        <v>1.6886938305076229</v>
      </c>
      <c r="N159" s="73">
        <f ca="1"/>
        <v>0.77548280058598418</v>
      </c>
      <c r="O159" s="73">
        <f ca="1"/>
        <v>-0.47977579106424817</v>
      </c>
      <c r="P159" s="73">
        <f ca="1"/>
        <v>0.42713840236253997</v>
      </c>
      <c r="Q159" s="73"/>
      <c r="R159" s="73">
        <f t="array" aca="1" ref="R159:U159" ca="1" xml:space="preserve"> TRANSPOSE(MMULT($R$11:$U$14, TRANSPOSE(M159:P159)))</f>
        <v>1.5650728974056973</v>
      </c>
      <c r="S159" s="73">
        <f ca="1"/>
        <v>1.039726140157669</v>
      </c>
      <c r="T159" s="73">
        <f ca="1"/>
        <v>0.41482860443444503</v>
      </c>
      <c r="U159" s="73">
        <f ca="1"/>
        <v>0.40388867263140099</v>
      </c>
    </row>
    <row r="160" spans="2:21" x14ac:dyDescent="0.15">
      <c r="B160" s="38">
        <f t="shared" si="11"/>
        <v>141</v>
      </c>
      <c r="C160" s="73">
        <f t="shared" si="12"/>
        <v>0.39840108984624018</v>
      </c>
      <c r="D160" s="73">
        <f t="shared" si="13"/>
        <v>0.8</v>
      </c>
      <c r="E160" s="73">
        <f t="shared" si="14"/>
        <v>1</v>
      </c>
      <c r="F160" s="73">
        <f t="shared" ca="1" si="15"/>
        <v>1.1761399354597148</v>
      </c>
      <c r="G160" s="73"/>
      <c r="H160" s="73">
        <f t="array" aca="1" ref="H160:K160" ca="1">TRANSPOSE(MMULT($H$4:$K$7, TRANSPOSE(C160:F160-C$17:F$17)))</f>
        <v>-1.1346490794956869</v>
      </c>
      <c r="I160" s="73">
        <f ca="1"/>
        <v>-1.2038449774545008</v>
      </c>
      <c r="J160" s="73">
        <f ca="1"/>
        <v>1.0795289870169862</v>
      </c>
      <c r="K160" s="73">
        <f ca="1"/>
        <v>0.3314670248903987</v>
      </c>
      <c r="L160" s="73"/>
      <c r="M160" s="73">
        <f t="array" aca="1" ref="M160:P160" ca="1" xml:space="preserve"> TRANSPOSE(MMULT($R$4:$U$7, TRANSPOSE(H160:K160)))</f>
        <v>-0.5978443881110358</v>
      </c>
      <c r="N160" s="73">
        <f ca="1"/>
        <v>1.3393435056880627</v>
      </c>
      <c r="O160" s="73">
        <f ca="1"/>
        <v>-8.8357017975565E-2</v>
      </c>
      <c r="P160" s="73">
        <f ca="1"/>
        <v>-0.1270966990106247</v>
      </c>
      <c r="Q160" s="73"/>
      <c r="R160" s="73">
        <f t="array" aca="1" ref="R160:U160" ca="1" xml:space="preserve"> TRANSPOSE(MMULT($R$11:$U$14, TRANSPOSE(M160:P160)))</f>
        <v>-0.87134375231831562</v>
      </c>
      <c r="S160" s="73">
        <f ca="1"/>
        <v>1.0684000643104914</v>
      </c>
      <c r="T160" s="73">
        <f ca="1"/>
        <v>0.50067279335745041</v>
      </c>
      <c r="U160" s="73">
        <f ca="1"/>
        <v>0.15436189303472811</v>
      </c>
    </row>
    <row r="161" spans="2:21" x14ac:dyDescent="0.15">
      <c r="B161" s="38">
        <f t="shared" si="11"/>
        <v>142</v>
      </c>
      <c r="C161" s="73">
        <f t="shared" si="12"/>
        <v>0.51958395003543123</v>
      </c>
      <c r="D161" s="73">
        <f t="shared" si="13"/>
        <v>0.9</v>
      </c>
      <c r="E161" s="73">
        <f t="shared" si="14"/>
        <v>1</v>
      </c>
      <c r="F161" s="73">
        <f t="shared" ca="1" si="15"/>
        <v>0.13362461115045021</v>
      </c>
      <c r="G161" s="73"/>
      <c r="H161" s="73">
        <f t="array" aca="1" ref="H161:K161" ca="1">TRANSPOSE(MMULT($H$4:$K$7, TRANSPOSE(C161:F161-C$17:F$17)))</f>
        <v>-1.2150869636889206</v>
      </c>
      <c r="I161" s="73">
        <f ca="1"/>
        <v>-1.7143436477217497</v>
      </c>
      <c r="J161" s="73">
        <f ca="1"/>
        <v>1.6783594428562472</v>
      </c>
      <c r="K161" s="73">
        <f ca="1"/>
        <v>-9.1252911146740612E-2</v>
      </c>
      <c r="L161" s="73"/>
      <c r="M161" s="73">
        <f t="array" aca="1" ref="M161:P161" ca="1" xml:space="preserve"> TRANSPOSE(MMULT($R$4:$U$7, TRANSPOSE(H161:K161)))</f>
        <v>-1.1419942501489628</v>
      </c>
      <c r="N161" s="73">
        <f ca="1"/>
        <v>1.5128116414688138</v>
      </c>
      <c r="O161" s="73">
        <f ca="1"/>
        <v>3.2721891090002009E-2</v>
      </c>
      <c r="P161" s="73">
        <f ca="1"/>
        <v>-0.44346352979865034</v>
      </c>
      <c r="Q161" s="73"/>
      <c r="R161" s="73">
        <f t="array" aca="1" ref="R161:U161" ca="1" xml:space="preserve"> TRANSPOSE(MMULT($R$11:$U$14, TRANSPOSE(M161:P161)))</f>
        <v>-1.4881162879006542</v>
      </c>
      <c r="S161" s="73">
        <f ca="1"/>
        <v>1.07482209275709</v>
      </c>
      <c r="T161" s="73">
        <f ca="1"/>
        <v>0.64721342767558787</v>
      </c>
      <c r="U161" s="73">
        <f ca="1"/>
        <v>-4.3159193756776848E-2</v>
      </c>
    </row>
    <row r="162" spans="2:21" x14ac:dyDescent="0.15">
      <c r="B162" s="38">
        <f t="shared" si="11"/>
        <v>143</v>
      </c>
      <c r="C162" s="73">
        <f t="shared" si="12"/>
        <v>0.63108794432605231</v>
      </c>
      <c r="D162" s="73">
        <f t="shared" si="13"/>
        <v>1</v>
      </c>
      <c r="E162" s="73">
        <f t="shared" si="14"/>
        <v>1</v>
      </c>
      <c r="F162" s="73">
        <f t="shared" ca="1" si="15"/>
        <v>1.807168482670348</v>
      </c>
      <c r="G162" s="73"/>
      <c r="H162" s="73">
        <f t="array" aca="1" ref="H162:K162" ca="1">TRANSPOSE(MMULT($H$4:$K$7, TRANSPOSE(C162:F162-C$17:F$17)))</f>
        <v>-1.0807005758124915</v>
      </c>
      <c r="I162" s="73">
        <f ca="1"/>
        <v>-1.0305874506002932</v>
      </c>
      <c r="J162" s="73">
        <f ca="1"/>
        <v>0.60751142391102231</v>
      </c>
      <c r="K162" s="73">
        <f ca="1"/>
        <v>0.79501587568909937</v>
      </c>
      <c r="L162" s="73"/>
      <c r="M162" s="73">
        <f t="array" aca="1" ref="M162:P162" ca="1" xml:space="preserve"> TRANSPOSE(MMULT($R$4:$U$7, TRANSPOSE(H162:K162)))</f>
        <v>-0.16897634356949615</v>
      </c>
      <c r="N162" s="73">
        <f ca="1"/>
        <v>1.3437067713985706</v>
      </c>
      <c r="O162" s="73">
        <f ca="1"/>
        <v>-8.4795645850064383E-2</v>
      </c>
      <c r="P162" s="73">
        <f ca="1"/>
        <v>-0.55039970094411805</v>
      </c>
      <c r="Q162" s="73"/>
      <c r="R162" s="73">
        <f t="array" aca="1" ref="R162:U162" ca="1" xml:space="preserve"> TRANSPOSE(MMULT($R$11:$U$14, TRANSPOSE(M162:P162)))</f>
        <v>-0.51895556697494449</v>
      </c>
      <c r="S162" s="73">
        <f ca="1"/>
        <v>1.0618830686573368</v>
      </c>
      <c r="T162" s="73">
        <f ca="1"/>
        <v>0.8420971102591146</v>
      </c>
      <c r="U162" s="73">
        <f ca="1"/>
        <v>-0.19543016513715139</v>
      </c>
    </row>
    <row r="163" spans="2:21" x14ac:dyDescent="0.15">
      <c r="B163" s="38">
        <f t="shared" si="11"/>
        <v>144</v>
      </c>
      <c r="C163" s="73">
        <f t="shared" si="12"/>
        <v>0.73083596427812514</v>
      </c>
      <c r="D163" s="73">
        <f t="shared" si="13"/>
        <v>1.1000000000000001</v>
      </c>
      <c r="E163" s="73">
        <f t="shared" si="14"/>
        <v>1</v>
      </c>
      <c r="F163" s="73">
        <f t="shared" ca="1" si="15"/>
        <v>2.6622137449446681</v>
      </c>
      <c r="G163" s="73"/>
      <c r="H163" s="73">
        <f t="array" aca="1" ref="H163:K163" ca="1">TRANSPOSE(MMULT($H$4:$K$7, TRANSPOSE(C163:F163-C$17:F$17)))</f>
        <v>-1.0018350427173841</v>
      </c>
      <c r="I163" s="73">
        <f ca="1"/>
        <v>-0.69681991067506199</v>
      </c>
      <c r="J163" s="73">
        <f ca="1"/>
        <v>5.0718661131569712E-2</v>
      </c>
      <c r="K163" s="73">
        <f ca="1"/>
        <v>1.2767057656373269</v>
      </c>
      <c r="L163" s="73"/>
      <c r="M163" s="73">
        <f t="array" aca="1" ref="M163:P163" ca="1" xml:space="preserve"> TRANSPOSE(MMULT($R$4:$U$7, TRANSPOSE(H163:K163)))</f>
        <v>0.34006827096413828</v>
      </c>
      <c r="N163" s="73">
        <f ca="1"/>
        <v>1.267277154711429</v>
      </c>
      <c r="O163" s="73">
        <f ca="1"/>
        <v>-0.14398910321460989</v>
      </c>
      <c r="P163" s="73">
        <f ca="1"/>
        <v>-0.71081890241369772</v>
      </c>
      <c r="Q163" s="73"/>
      <c r="R163" s="73">
        <f t="array" aca="1" ref="R163:U163" ca="1" xml:space="preserve"> TRANSPOSE(MMULT($R$11:$U$14, TRANSPOSE(M163:P163)))</f>
        <v>-2.7954693495992861E-2</v>
      </c>
      <c r="S163" s="73">
        <f ca="1"/>
        <v>1.0549316079547928</v>
      </c>
      <c r="T163" s="73">
        <f ca="1"/>
        <v>1.0015742835010426</v>
      </c>
      <c r="U163" s="73">
        <f ca="1"/>
        <v>-0.36169183281467171</v>
      </c>
    </row>
    <row r="164" spans="2:21" x14ac:dyDescent="0.15">
      <c r="B164" s="38">
        <f t="shared" si="11"/>
        <v>145</v>
      </c>
      <c r="C164" s="73">
        <f t="shared" si="12"/>
        <v>0.8169698930104401</v>
      </c>
      <c r="D164" s="73">
        <f t="shared" si="13"/>
        <v>1.2</v>
      </c>
      <c r="E164" s="73">
        <f t="shared" si="14"/>
        <v>1</v>
      </c>
      <c r="F164" s="73">
        <f t="shared" ca="1" si="15"/>
        <v>0.12803515890587058</v>
      </c>
      <c r="G164" s="73"/>
      <c r="H164" s="73">
        <f t="array" aca="1" ref="H164:K164" ca="1">TRANSPOSE(MMULT($H$4:$K$7, TRANSPOSE(C164:F164-C$17:F$17)))</f>
        <v>-1.1748972904249924</v>
      </c>
      <c r="I164" s="73">
        <f ca="1"/>
        <v>-1.8359528537738563</v>
      </c>
      <c r="J164" s="73">
        <f ca="1"/>
        <v>1.5964940634432307</v>
      </c>
      <c r="K164" s="73">
        <f ca="1"/>
        <v>0.10727964548426105</v>
      </c>
      <c r="L164" s="73"/>
      <c r="M164" s="73">
        <f t="array" aca="1" ref="M164:P164" ca="1" xml:space="preserve"> TRANSPOSE(MMULT($R$4:$U$7, TRANSPOSE(H164:K164)))</f>
        <v>-1.0559276968780966</v>
      </c>
      <c r="N164" s="73">
        <f ca="1"/>
        <v>1.5998338877385003</v>
      </c>
      <c r="O164" s="73">
        <f ca="1"/>
        <v>7.0773794977640733E-2</v>
      </c>
      <c r="P164" s="73">
        <f ca="1"/>
        <v>-1.1157133239783148</v>
      </c>
      <c r="Q164" s="73"/>
      <c r="R164" s="73">
        <f t="array" aca="1" ref="R164:U164" ca="1" xml:space="preserve"> TRANSPOSE(MMULT($R$11:$U$14, TRANSPOSE(M164:P164)))</f>
        <v>-1.5163581875037049</v>
      </c>
      <c r="S164" s="73">
        <f ca="1"/>
        <v>1.0724076784043854</v>
      </c>
      <c r="T164" s="73">
        <f ca="1"/>
        <v>1.064239524297157</v>
      </c>
      <c r="U164" s="73">
        <f ca="1"/>
        <v>-0.58503912192406893</v>
      </c>
    </row>
    <row r="165" spans="2:21" x14ac:dyDescent="0.15">
      <c r="B165" s="38">
        <f t="shared" si="11"/>
        <v>146</v>
      </c>
      <c r="C165" s="73">
        <f t="shared" si="12"/>
        <v>0.88788521840237467</v>
      </c>
      <c r="D165" s="73">
        <f t="shared" si="13"/>
        <v>1.3</v>
      </c>
      <c r="E165" s="73">
        <f t="shared" si="14"/>
        <v>1</v>
      </c>
      <c r="F165" s="73">
        <f t="shared" ca="1" si="15"/>
        <v>3.1913616119819723</v>
      </c>
      <c r="G165" s="73"/>
      <c r="H165" s="73">
        <f t="array" aca="1" ref="H165:K165" ca="1">TRANSPOSE(MMULT($H$4:$K$7, TRANSPOSE(C165:F165-C$17:F$17)))</f>
        <v>-0.90820037035146461</v>
      </c>
      <c r="I165" s="73">
        <f ca="1"/>
        <v>-0.51704776555284471</v>
      </c>
      <c r="J165" s="73">
        <f ca="1"/>
        <v>-0.30226688265507384</v>
      </c>
      <c r="K165" s="73">
        <f ca="1"/>
        <v>1.6387956345612833</v>
      </c>
      <c r="L165" s="73"/>
      <c r="M165" s="73">
        <f t="array" aca="1" ref="M165:P165" ca="1" xml:space="preserve"> TRANSPOSE(MMULT($R$4:$U$7, TRANSPOSE(H165:K165)))</f>
        <v>0.676976175943102</v>
      </c>
      <c r="N165" s="73">
        <f ca="1"/>
        <v>1.2297880046647083</v>
      </c>
      <c r="O165" s="73">
        <f ca="1"/>
        <v>-0.20180908365532568</v>
      </c>
      <c r="P165" s="73">
        <f ca="1"/>
        <v>-1.092097142815317</v>
      </c>
      <c r="Q165" s="73"/>
      <c r="R165" s="73">
        <f t="array" aca="1" ref="R165:U165" ca="1" xml:space="preserve"> TRANSPOSE(MMULT($R$11:$U$14, TRANSPOSE(M165:P165)))</f>
        <v>0.26375000551870886</v>
      </c>
      <c r="S165" s="73">
        <f ca="1"/>
        <v>1.0499333985925741</v>
      </c>
      <c r="T165" s="73">
        <f ca="1"/>
        <v>1.2332499300563255</v>
      </c>
      <c r="U165" s="73">
        <f ca="1"/>
        <v>-0.71501661374530534</v>
      </c>
    </row>
    <row r="166" spans="2:21" x14ac:dyDescent="0.15">
      <c r="B166" s="38">
        <f t="shared" si="11"/>
        <v>147</v>
      </c>
      <c r="C166" s="73">
        <f t="shared" si="12"/>
        <v>0.94226092211881962</v>
      </c>
      <c r="D166" s="73">
        <f t="shared" si="13"/>
        <v>1.4</v>
      </c>
      <c r="E166" s="73">
        <f t="shared" si="14"/>
        <v>1</v>
      </c>
      <c r="F166" s="73">
        <f t="shared" ca="1" si="15"/>
        <v>0.40333108093317471</v>
      </c>
      <c r="G166" s="73"/>
      <c r="H166" s="73">
        <f t="array" aca="1" ref="H166:K166" ca="1">TRANSPOSE(MMULT($H$4:$K$7, TRANSPOSE(C166:F166-C$17:F$17)))</f>
        <v>-1.0808217042532988</v>
      </c>
      <c r="I166" s="73">
        <f ca="1"/>
        <v>-1.7457474965239674</v>
      </c>
      <c r="J166" s="73">
        <f ca="1"/>
        <v>1.4238019725083084</v>
      </c>
      <c r="K166" s="73">
        <f ca="1"/>
        <v>0.32452505879565785</v>
      </c>
      <c r="L166" s="73"/>
      <c r="M166" s="73">
        <f t="array" aca="1" ref="M166:P166" ca="1" xml:space="preserve"> TRANSPOSE(MMULT($R$4:$U$7, TRANSPOSE(H166:K166)))</f>
        <v>-0.87588299916721846</v>
      </c>
      <c r="N166" s="73">
        <f ca="1"/>
        <v>1.5708532327942062</v>
      </c>
      <c r="O166" s="73">
        <f ca="1"/>
        <v>5.0275477244671185E-3</v>
      </c>
      <c r="P166" s="73">
        <f ca="1"/>
        <v>-1.4951284371553726</v>
      </c>
      <c r="Q166" s="73"/>
      <c r="R166" s="73">
        <f t="array" aca="1" ref="R166:U166" ca="1" xml:space="preserve"> TRANSPOSE(MMULT($R$11:$U$14, TRANSPOSE(M166:P166)))</f>
        <v>-1.3733934019668776</v>
      </c>
      <c r="S166" s="73">
        <f ca="1"/>
        <v>1.0695596295793603</v>
      </c>
      <c r="T166" s="73">
        <f ca="1"/>
        <v>1.2450094568976862</v>
      </c>
      <c r="U166" s="73">
        <f ca="1"/>
        <v>-0.94338191709662511</v>
      </c>
    </row>
    <row r="167" spans="2:21" x14ac:dyDescent="0.15">
      <c r="B167" s="38">
        <f t="shared" si="11"/>
        <v>148</v>
      </c>
      <c r="C167" s="73">
        <f t="shared" si="12"/>
        <v>0.9790840876823228</v>
      </c>
      <c r="D167" s="73">
        <f t="shared" si="13"/>
        <v>1.5</v>
      </c>
      <c r="E167" s="73">
        <f t="shared" si="14"/>
        <v>-1</v>
      </c>
      <c r="F167" s="73">
        <f t="shared" ca="1" si="15"/>
        <v>1.1931869900224612</v>
      </c>
      <c r="G167" s="73"/>
      <c r="H167" s="73">
        <f t="array" aca="1" ref="H167:K167" ca="1">TRANSPOSE(MMULT($H$4:$K$7, TRANSPOSE(C167:F167-C$17:F$17)))</f>
        <v>0.34578652203616694</v>
      </c>
      <c r="I167" s="73">
        <f ca="1"/>
        <v>-0.99840815151529339</v>
      </c>
      <c r="J167" s="73">
        <f ca="1"/>
        <v>0.18759443399216846</v>
      </c>
      <c r="K167" s="73">
        <f ca="1"/>
        <v>-0.87978403464778143</v>
      </c>
      <c r="L167" s="73"/>
      <c r="M167" s="73">
        <f t="array" aca="1" ref="M167:P167" ca="1" xml:space="preserve"> TRANSPOSE(MMULT($R$4:$U$7, TRANSPOSE(H167:K167)))</f>
        <v>-0.65669952833178979</v>
      </c>
      <c r="N167" s="73">
        <f ca="1"/>
        <v>-9.6660392093331826E-2</v>
      </c>
      <c r="O167" s="73">
        <f ca="1"/>
        <v>1.1311278395693618</v>
      </c>
      <c r="P167" s="73">
        <f ca="1"/>
        <v>-1.7783640854852878</v>
      </c>
      <c r="Q167" s="73"/>
      <c r="R167" s="73">
        <f t="array" aca="1" ref="R167:U167" ca="1" xml:space="preserve"> TRANSPOSE(MMULT($R$11:$U$14, TRANSPOSE(M167:P167)))</f>
        <v>-1.0328898537168876</v>
      </c>
      <c r="S167" s="73">
        <f ca="1"/>
        <v>-0.93875082476371963</v>
      </c>
      <c r="T167" s="73">
        <f ca="1"/>
        <v>1.3197574648383674</v>
      </c>
      <c r="U167" s="73">
        <f ca="1"/>
        <v>-1.0921319448789317</v>
      </c>
    </row>
    <row r="168" spans="2:21" x14ac:dyDescent="0.15">
      <c r="B168" s="38">
        <f t="shared" si="11"/>
        <v>149</v>
      </c>
      <c r="C168" s="73">
        <f t="shared" si="12"/>
        <v>0.99766876919053926</v>
      </c>
      <c r="D168" s="73">
        <f t="shared" si="13"/>
        <v>1.6</v>
      </c>
      <c r="E168" s="73">
        <f t="shared" si="14"/>
        <v>-1</v>
      </c>
      <c r="F168" s="73">
        <f t="shared" ca="1" si="15"/>
        <v>5.3573779509584165</v>
      </c>
      <c r="G168" s="73"/>
      <c r="H168" s="73">
        <f t="array" aca="1" ref="H168:K168" ca="1">TRANSPOSE(MMULT($H$4:$K$7, TRANSPOSE(C168:F168-C$17:F$17)))</f>
        <v>0.729965468669593</v>
      </c>
      <c r="I168" s="73">
        <f ca="1"/>
        <v>0.83723085273425257</v>
      </c>
      <c r="J168" s="73">
        <f ca="1"/>
        <v>-2.3519910442711627</v>
      </c>
      <c r="K168" s="73">
        <f ca="1"/>
        <v>1.1489382455152837</v>
      </c>
      <c r="L168" s="73"/>
      <c r="M168" s="73">
        <f t="array" aca="1" ref="M168:P168" ca="1" xml:space="preserve"> TRANSPOSE(MMULT($R$4:$U$7, TRANSPOSE(H168:K168)))</f>
        <v>1.6688130465710271</v>
      </c>
      <c r="N168" s="73">
        <f ca="1"/>
        <v>-0.64039892578597102</v>
      </c>
      <c r="O168" s="73">
        <f ca="1"/>
        <v>0.71704124511105805</v>
      </c>
      <c r="P168" s="73">
        <f ca="1"/>
        <v>-1.6380913263885148</v>
      </c>
      <c r="Q168" s="73"/>
      <c r="R168" s="73">
        <f t="array" aca="1" ref="R168:U168" ca="1" xml:space="preserve"> TRANSPOSE(MMULT($R$11:$U$14, TRANSPOSE(M168:P168)))</f>
        <v>1.3892630429382389</v>
      </c>
      <c r="S168" s="73">
        <f ca="1"/>
        <v>-0.96856766443934295</v>
      </c>
      <c r="T168" s="73">
        <f ca="1"/>
        <v>1.4396141292035476</v>
      </c>
      <c r="U168" s="73">
        <f ca="1"/>
        <v>-1.2049378180038959</v>
      </c>
    </row>
    <row r="169" spans="2:21" x14ac:dyDescent="0.15">
      <c r="B169" s="38">
        <f t="shared" si="11"/>
        <v>150</v>
      </c>
      <c r="C169" s="73">
        <f t="shared" si="12"/>
        <v>0.99766876919053937</v>
      </c>
      <c r="D169" s="73">
        <f t="shared" si="13"/>
        <v>1.7</v>
      </c>
      <c r="E169" s="73">
        <f t="shared" si="14"/>
        <v>-1</v>
      </c>
      <c r="F169" s="73">
        <f t="shared" ca="1" si="15"/>
        <v>5.6434648407719532</v>
      </c>
      <c r="G169" s="73"/>
      <c r="H169" s="73">
        <f t="array" aca="1" ref="H169:K169" ca="1">TRANSPOSE(MMULT($H$4:$K$7, TRANSPOSE(C169:F169-C$17:F$17)))</f>
        <v>0.82776610279952401</v>
      </c>
      <c r="I169" s="73">
        <f ca="1"/>
        <v>0.98954018374458985</v>
      </c>
      <c r="J169" s="73">
        <f ca="1"/>
        <v>-2.4834909825023685</v>
      </c>
      <c r="K169" s="73">
        <f ca="1"/>
        <v>1.2863070426910848</v>
      </c>
      <c r="L169" s="73"/>
      <c r="M169" s="73">
        <f t="array" aca="1" ref="M169:P169" ca="1" xml:space="preserve"> TRANSPOSE(MMULT($R$4:$U$7, TRANSPOSE(H169:K169)))</f>
        <v>1.8131048414440334</v>
      </c>
      <c r="N169" s="73">
        <f ca="1"/>
        <v>-0.71832087558687263</v>
      </c>
      <c r="O169" s="73">
        <f ca="1"/>
        <v>0.61364545364435619</v>
      </c>
      <c r="P169" s="73">
        <f ca="1"/>
        <v>-1.7755848032619275</v>
      </c>
      <c r="Q169" s="73"/>
      <c r="R169" s="73">
        <f t="array" aca="1" ref="R169:U169" ca="1" xml:space="preserve"> TRANSPOSE(MMULT($R$11:$U$14, TRANSPOSE(M169:P169)))</f>
        <v>1.5464441848694195</v>
      </c>
      <c r="S169" s="73">
        <f ca="1"/>
        <v>-0.9704020565232645</v>
      </c>
      <c r="T169" s="73">
        <f ca="1"/>
        <v>1.4444239259391147</v>
      </c>
      <c r="U169" s="73">
        <f ca="1"/>
        <v>-1.3831362682958956</v>
      </c>
    </row>
    <row r="170" spans="2:21" x14ac:dyDescent="0.15">
      <c r="B170" s="38">
        <f t="shared" si="11"/>
        <v>151</v>
      </c>
      <c r="C170" s="73">
        <f t="shared" si="12"/>
        <v>0.97908408768232313</v>
      </c>
      <c r="D170" s="73">
        <f t="shared" si="13"/>
        <v>1.8</v>
      </c>
      <c r="E170" s="73">
        <f t="shared" si="14"/>
        <v>-1</v>
      </c>
      <c r="F170" s="73">
        <f t="shared" ca="1" si="15"/>
        <v>1.9008145239038734</v>
      </c>
      <c r="G170" s="73"/>
      <c r="H170" s="73">
        <f t="array" aca="1" ref="H170:K170" ca="1">TRANSPOSE(MMULT($H$4:$K$7, TRANSPOSE(C170:F170-C$17:F$17)))</f>
        <v>0.62761144891367759</v>
      </c>
      <c r="I170" s="73">
        <f ca="1"/>
        <v>-0.60735133621692972</v>
      </c>
      <c r="J170" s="73">
        <f ca="1"/>
        <v>-0.11390634606915251</v>
      </c>
      <c r="K170" s="73">
        <f ca="1"/>
        <v>-0.54064420027409155</v>
      </c>
      <c r="L170" s="73"/>
      <c r="M170" s="73">
        <f t="array" aca="1" ref="M170:P170" ca="1" xml:space="preserve"> TRANSPOSE(MMULT($R$4:$U$7, TRANSPOSE(H170:K170)))</f>
        <v>-0.30821410417109774</v>
      </c>
      <c r="N170" s="73">
        <f ca="1"/>
        <v>-0.31181344345632039</v>
      </c>
      <c r="O170" s="73">
        <f ca="1"/>
        <v>0.83367631885523341</v>
      </c>
      <c r="P170" s="73">
        <f ca="1"/>
        <v>-2.2021072724060859</v>
      </c>
      <c r="Q170" s="73"/>
      <c r="R170" s="73">
        <f t="array" aca="1" ref="R170:U170" ca="1" xml:space="preserve"> TRANSPOSE(MMULT($R$11:$U$14, TRANSPOSE(M170:P170)))</f>
        <v>-0.64931100976528044</v>
      </c>
      <c r="S170" s="73">
        <f ca="1"/>
        <v>-0.94317463580265604</v>
      </c>
      <c r="T170" s="73">
        <f ca="1"/>
        <v>1.3307433952187866</v>
      </c>
      <c r="U170" s="73">
        <f ca="1"/>
        <v>-1.629249838550848</v>
      </c>
    </row>
    <row r="171" spans="2:21" x14ac:dyDescent="0.15">
      <c r="B171" s="38">
        <f t="shared" si="11"/>
        <v>152</v>
      </c>
      <c r="C171" s="73">
        <f t="shared" si="12"/>
        <v>0.94226092211882018</v>
      </c>
      <c r="D171" s="73">
        <f t="shared" si="13"/>
        <v>0</v>
      </c>
      <c r="E171" s="73">
        <f t="shared" si="14"/>
        <v>-1</v>
      </c>
      <c r="F171" s="73">
        <f t="shared" ca="1" si="15"/>
        <v>2.5142631289829893</v>
      </c>
      <c r="G171" s="73"/>
      <c r="H171" s="73">
        <f t="array" aca="1" ref="H171:K171" ca="1">TRANSPOSE(MMULT($H$4:$K$7, TRANSPOSE(C171:F171-C$17:F$17)))</f>
        <v>-0.66674845053345322</v>
      </c>
      <c r="I171" s="73">
        <f ca="1"/>
        <v>-0.8039192819805161</v>
      </c>
      <c r="J171" s="73">
        <f ca="1"/>
        <v>-1.2775929709564586</v>
      </c>
      <c r="K171" s="73">
        <f ca="1"/>
        <v>-0.24705247632889241</v>
      </c>
      <c r="L171" s="73"/>
      <c r="M171" s="73">
        <f t="array" aca="1" ref="M171:P171" ca="1" xml:space="preserve"> TRANSPOSE(MMULT($R$4:$U$7, TRANSPOSE(H171:K171)))</f>
        <v>0.30619285102819882</v>
      </c>
      <c r="N171" s="73">
        <f ca="1"/>
        <v>0.35217812284376465</v>
      </c>
      <c r="O171" s="73">
        <f ca="1"/>
        <v>2.173468396418802</v>
      </c>
      <c r="P171" s="73">
        <f ca="1"/>
        <v>0.7278402890537734</v>
      </c>
      <c r="Q171" s="73"/>
      <c r="R171" s="73">
        <f t="array" aca="1" ref="R171:U171" ca="1" xml:space="preserve"> TRANSPOSE(MMULT($R$11:$U$14, TRANSPOSE(M171:P171)))</f>
        <v>-0.1137486505768235</v>
      </c>
      <c r="S171" s="73">
        <f ca="1"/>
        <v>-0.95106658200700256</v>
      </c>
      <c r="T171" s="73">
        <f ca="1"/>
        <v>1.3236131458829523</v>
      </c>
      <c r="U171" s="73">
        <f ca="1"/>
        <v>1.6739419613417599</v>
      </c>
    </row>
    <row r="172" spans="2:21" x14ac:dyDescent="0.15">
      <c r="B172" s="38">
        <f t="shared" si="11"/>
        <v>153</v>
      </c>
      <c r="C172" s="73">
        <f t="shared" si="12"/>
        <v>0.88788521840237544</v>
      </c>
      <c r="D172" s="73">
        <f t="shared" si="13"/>
        <v>0.1</v>
      </c>
      <c r="E172" s="73">
        <f t="shared" si="14"/>
        <v>-1</v>
      </c>
      <c r="F172" s="73">
        <f t="shared" ca="1" si="15"/>
        <v>1.2990777623696823</v>
      </c>
      <c r="G172" s="73"/>
      <c r="H172" s="73">
        <f t="array" aca="1" ref="H172:K172" ca="1">TRANSPOSE(MMULT($H$4:$K$7, TRANSPOSE(C172:F172-C$17:F$17)))</f>
        <v>-0.65016942305064618</v>
      </c>
      <c r="I172" s="73">
        <f ca="1"/>
        <v>-1.2713977621999011</v>
      </c>
      <c r="J172" s="73">
        <f ca="1"/>
        <v>-0.44187271126998517</v>
      </c>
      <c r="K172" s="73">
        <f ca="1"/>
        <v>-0.8743590044955114</v>
      </c>
      <c r="L172" s="73"/>
      <c r="M172" s="73">
        <f t="array" aca="1" ref="M172:P172" ca="1" xml:space="preserve"> TRANSPOSE(MMULT($R$4:$U$7, TRANSPOSE(H172:K172)))</f>
        <v>-0.41565799487702582</v>
      </c>
      <c r="N172" s="73">
        <f ca="1"/>
        <v>0.42062139052164299</v>
      </c>
      <c r="O172" s="73">
        <f ca="1"/>
        <v>2.1466839749401818</v>
      </c>
      <c r="P172" s="73">
        <f ca="1"/>
        <v>0.51378527199834567</v>
      </c>
      <c r="Q172" s="73"/>
      <c r="R172" s="73">
        <f t="array" aca="1" ref="R172:U172" ca="1" xml:space="preserve"> TRANSPOSE(MMULT($R$11:$U$14, TRANSPOSE(M172:P172)))</f>
        <v>-0.83411351568076741</v>
      </c>
      <c r="S172" s="73">
        <f ca="1"/>
        <v>-0.94157653672676167</v>
      </c>
      <c r="T172" s="73">
        <f ca="1"/>
        <v>1.2168802191793364</v>
      </c>
      <c r="U172" s="73">
        <f ca="1"/>
        <v>1.4692896642470468</v>
      </c>
    </row>
    <row r="173" spans="2:21" x14ac:dyDescent="0.15">
      <c r="B173" s="38">
        <f t="shared" si="11"/>
        <v>154</v>
      </c>
      <c r="C173" s="73">
        <f t="shared" si="12"/>
        <v>0.81696989301044098</v>
      </c>
      <c r="D173" s="73">
        <f t="shared" si="13"/>
        <v>0.2</v>
      </c>
      <c r="E173" s="73">
        <f t="shared" si="14"/>
        <v>-1</v>
      </c>
      <c r="F173" s="73">
        <f t="shared" ca="1" si="15"/>
        <v>0.86582001479316273</v>
      </c>
      <c r="G173" s="73"/>
      <c r="H173" s="73">
        <f t="array" aca="1" ref="H173:K173" ca="1">TRANSPOSE(MMULT($H$4:$K$7, TRANSPOSE(C173:F173-C$17:F$17)))</f>
        <v>-0.56310466032316153</v>
      </c>
      <c r="I173" s="73">
        <f ca="1"/>
        <v>-1.3857761972797173</v>
      </c>
      <c r="J173" s="73">
        <f ca="1"/>
        <v>-7.6630513662974797E-2</v>
      </c>
      <c r="K173" s="73">
        <f ca="1"/>
        <v>-1.13429492384138</v>
      </c>
      <c r="L173" s="73"/>
      <c r="M173" s="73">
        <f t="array" aca="1" ref="M173:P173" ca="1" xml:space="preserve"> TRANSPOSE(MMULT($R$4:$U$7, TRANSPOSE(H173:K173)))</f>
        <v>-0.70707343548796286</v>
      </c>
      <c r="N173" s="73">
        <f ca="1"/>
        <v>0.38054211973951746</v>
      </c>
      <c r="O173" s="73">
        <f ca="1"/>
        <v>2.0384826854111981</v>
      </c>
      <c r="P173" s="73">
        <f ca="1"/>
        <v>0.36904980343044547</v>
      </c>
      <c r="Q173" s="73"/>
      <c r="R173" s="73">
        <f t="array" aca="1" ref="R173:U173" ca="1" xml:space="preserve"> TRANSPOSE(MMULT($R$11:$U$14, TRANSPOSE(M173:P173)))</f>
        <v>-1.0981194095579676</v>
      </c>
      <c r="S173" s="73">
        <f ca="1"/>
        <v>-0.9375169347163429</v>
      </c>
      <c r="T173" s="73">
        <f ca="1"/>
        <v>1.1045326983798929</v>
      </c>
      <c r="U173" s="73">
        <f ca="1"/>
        <v>1.2773323145839783</v>
      </c>
    </row>
    <row r="174" spans="2:21" x14ac:dyDescent="0.15">
      <c r="B174" s="38">
        <f t="shared" si="11"/>
        <v>155</v>
      </c>
      <c r="C174" s="73">
        <f t="shared" si="12"/>
        <v>0.73083596427812625</v>
      </c>
      <c r="D174" s="73">
        <f t="shared" si="13"/>
        <v>0.3</v>
      </c>
      <c r="E174" s="73">
        <f t="shared" si="14"/>
        <v>-1</v>
      </c>
      <c r="F174" s="73">
        <f t="shared" ca="1" si="15"/>
        <v>2.636238196641508</v>
      </c>
      <c r="G174" s="73"/>
      <c r="H174" s="73">
        <f t="array" aca="1" ref="H174:K174" ca="1">TRANSPOSE(MMULT($H$4:$K$7, TRANSPOSE(C174:F174-C$17:F$17)))</f>
        <v>-0.29711495031917601</v>
      </c>
      <c r="I174" s="73">
        <f ca="1"/>
        <v>-0.52622246957070185</v>
      </c>
      <c r="J174" s="73">
        <f ca="1"/>
        <v>-1.0606165522337212</v>
      </c>
      <c r="K174" s="73">
        <f ca="1"/>
        <v>-0.33725654212123141</v>
      </c>
      <c r="L174" s="73"/>
      <c r="M174" s="73">
        <f t="array" aca="1" ref="M174:P174" ca="1" xml:space="preserve"> TRANSPOSE(MMULT($R$4:$U$7, TRANSPOSE(H174:K174)))</f>
        <v>0.22906898355992358</v>
      </c>
      <c r="N174" s="73">
        <f ca="1"/>
        <v>5.7214550653009427E-2</v>
      </c>
      <c r="O174" s="73">
        <f ca="1"/>
        <v>1.7298798615423145</v>
      </c>
      <c r="P174" s="73">
        <f ca="1"/>
        <v>0.39907021060870784</v>
      </c>
      <c r="Q174" s="73"/>
      <c r="R174" s="73">
        <f t="array" aca="1" ref="R174:U174" ca="1" xml:space="preserve"> TRANSPOSE(MMULT($R$11:$U$14, TRANSPOSE(M174:P174)))</f>
        <v>-7.5493349364237627E-2</v>
      </c>
      <c r="S174" s="73">
        <f ca="1"/>
        <v>-0.94908912207641449</v>
      </c>
      <c r="T174" s="73">
        <f ca="1"/>
        <v>1.0209477166949459</v>
      </c>
      <c r="U174" s="73">
        <f ca="1"/>
        <v>1.1219107917852327</v>
      </c>
    </row>
    <row r="175" spans="2:21" x14ac:dyDescent="0.15">
      <c r="B175" s="38">
        <f t="shared" si="11"/>
        <v>156</v>
      </c>
      <c r="C175" s="73">
        <f t="shared" si="12"/>
        <v>0.63108794432605353</v>
      </c>
      <c r="D175" s="73">
        <f t="shared" si="13"/>
        <v>0.4</v>
      </c>
      <c r="E175" s="73">
        <f t="shared" si="14"/>
        <v>-1</v>
      </c>
      <c r="F175" s="73">
        <f t="shared" ca="1" si="15"/>
        <v>1.6641933493536583</v>
      </c>
      <c r="G175" s="73"/>
      <c r="H175" s="73">
        <f t="array" aca="1" ref="H175:K175" ca="1">TRANSPOSE(MMULT($H$4:$K$7, TRANSPOSE(C175:F175-C$17:F$17)))</f>
        <v>-0.23334593550145913</v>
      </c>
      <c r="I175" s="73">
        <f ca="1"/>
        <v>-0.85674369176273246</v>
      </c>
      <c r="J175" s="73">
        <f ca="1"/>
        <v>-0.34133655534212726</v>
      </c>
      <c r="K175" s="73">
        <f ca="1"/>
        <v>-0.87804380379743807</v>
      </c>
      <c r="L175" s="73"/>
      <c r="M175" s="73">
        <f t="array" aca="1" ref="M175:P175" ca="1" xml:space="preserve"> TRANSPOSE(MMULT($R$4:$U$7, TRANSPOSE(H175:K175)))</f>
        <v>-0.37749110751246284</v>
      </c>
      <c r="N175" s="73">
        <f ca="1"/>
        <v>6.2957126505099381E-2</v>
      </c>
      <c r="O175" s="73">
        <f ca="1"/>
        <v>1.6405505299127943</v>
      </c>
      <c r="P175" s="73">
        <f ca="1"/>
        <v>0.23297334671887415</v>
      </c>
      <c r="Q175" s="73"/>
      <c r="R175" s="73">
        <f t="array" aca="1" ref="R175:U175" ca="1" xml:space="preserve"> TRANSPOSE(MMULT($R$11:$U$14, TRANSPOSE(M175:P175)))</f>
        <v>-0.65458553335207081</v>
      </c>
      <c r="S175" s="73">
        <f ca="1"/>
        <v>-0.94086815787585754</v>
      </c>
      <c r="T175" s="73">
        <f ca="1"/>
        <v>0.85533569627154504</v>
      </c>
      <c r="U175" s="73">
        <f ca="1"/>
        <v>0.92023447729893881</v>
      </c>
    </row>
    <row r="176" spans="2:21" x14ac:dyDescent="0.15">
      <c r="B176" s="38">
        <f t="shared" si="11"/>
        <v>157</v>
      </c>
      <c r="C176" s="73">
        <f t="shared" si="12"/>
        <v>0.51958395003543256</v>
      </c>
      <c r="D176" s="73">
        <f t="shared" si="13"/>
        <v>0.5</v>
      </c>
      <c r="E176" s="73">
        <f t="shared" si="14"/>
        <v>-1</v>
      </c>
      <c r="F176" s="73">
        <f t="shared" ca="1" si="15"/>
        <v>2.8805857884301229</v>
      </c>
      <c r="G176" s="73"/>
      <c r="H176" s="73">
        <f t="array" aca="1" ref="H176:K176" ca="1">TRANSPOSE(MMULT($H$4:$K$7, TRANSPOSE(C176:F176-C$17:F$17)))</f>
        <v>6.001597865034426E-3</v>
      </c>
      <c r="I176" s="73">
        <f ca="1"/>
        <v>-0.22233432662289165</v>
      </c>
      <c r="J176" s="73">
        <f ca="1"/>
        <v>-0.96444632983332401</v>
      </c>
      <c r="K176" s="73">
        <f ca="1"/>
        <v>-0.36685288366758506</v>
      </c>
      <c r="L176" s="73"/>
      <c r="M176" s="73">
        <f t="array" aca="1" ref="M176:P176" ca="1" xml:space="preserve"> TRANSPOSE(MMULT($R$4:$U$7, TRANSPOSE(H176:K176)))</f>
        <v>0.23656635579380184</v>
      </c>
      <c r="N176" s="73">
        <f ca="1"/>
        <v>-0.21017337813454112</v>
      </c>
      <c r="O176" s="73">
        <f ca="1"/>
        <v>1.355312399631613</v>
      </c>
      <c r="P176" s="73">
        <f ca="1"/>
        <v>0.23822038768049059</v>
      </c>
      <c r="Q176" s="73"/>
      <c r="R176" s="73">
        <f t="array" aca="1" ref="R176:U176" ca="1" xml:space="preserve"> TRANSPOSE(MMULT($R$11:$U$14, TRANSPOSE(M176:P176)))</f>
        <v>4.4109808285707548E-2</v>
      </c>
      <c r="S176" s="73">
        <f ca="1"/>
        <v>-0.9482058989053701</v>
      </c>
      <c r="T176" s="73">
        <f ca="1"/>
        <v>0.72305544854721171</v>
      </c>
      <c r="U176" s="73">
        <f ca="1"/>
        <v>0.75492241964779638</v>
      </c>
    </row>
    <row r="177" spans="2:21" x14ac:dyDescent="0.15">
      <c r="B177" s="38">
        <f t="shared" si="11"/>
        <v>158</v>
      </c>
      <c r="C177" s="73">
        <f t="shared" si="12"/>
        <v>0.39840108984624167</v>
      </c>
      <c r="D177" s="73">
        <f t="shared" si="13"/>
        <v>0.6</v>
      </c>
      <c r="E177" s="73">
        <f t="shared" si="14"/>
        <v>-1</v>
      </c>
      <c r="F177" s="73">
        <f t="shared" ca="1" si="15"/>
        <v>2.2422443016061493</v>
      </c>
      <c r="G177" s="73"/>
      <c r="H177" s="73">
        <f t="array" aca="1" ref="H177:K177" ca="1">TRANSPOSE(MMULT($H$4:$K$7, TRANSPOSE(C177:F177-C$17:F$17)))</f>
        <v>0.10888309891012019</v>
      </c>
      <c r="I177" s="73">
        <f ca="1"/>
        <v>-0.39245691468928945</v>
      </c>
      <c r="J177" s="73">
        <f ca="1"/>
        <v>-0.43528344434196303</v>
      </c>
      <c r="K177" s="73">
        <f ca="1"/>
        <v>-0.76076137151572432</v>
      </c>
      <c r="L177" s="73"/>
      <c r="M177" s="73">
        <f t="array" aca="1" ref="M177:P177" ca="1" xml:space="preserve"> TRANSPOSE(MMULT($R$4:$U$7, TRANSPOSE(H177:K177)))</f>
        <v>-0.19292687156446406</v>
      </c>
      <c r="N177" s="73">
        <f ca="1"/>
        <v>-0.26109246094760508</v>
      </c>
      <c r="O177" s="73">
        <f ca="1"/>
        <v>1.2179329828361931</v>
      </c>
      <c r="P177" s="73">
        <f ca="1"/>
        <v>0.11114241255497936</v>
      </c>
      <c r="Q177" s="73"/>
      <c r="R177" s="73">
        <f t="array" aca="1" ref="R177:U177" ca="1" xml:space="preserve"> TRANSPOSE(MMULT($R$11:$U$14, TRANSPOSE(M177:P177)))</f>
        <v>-0.34044791931500556</v>
      </c>
      <c r="S177" s="73">
        <f ca="1"/>
        <v>-0.94215256877141662</v>
      </c>
      <c r="T177" s="73">
        <f ca="1"/>
        <v>0.53463033259836135</v>
      </c>
      <c r="U177" s="73">
        <f ca="1"/>
        <v>0.55831675269514358</v>
      </c>
    </row>
    <row r="178" spans="2:21" x14ac:dyDescent="0.15">
      <c r="B178" s="38">
        <f t="shared" si="11"/>
        <v>159</v>
      </c>
      <c r="C178" s="73">
        <f t="shared" si="12"/>
        <v>0.26979677115702583</v>
      </c>
      <c r="D178" s="73">
        <f t="shared" si="13"/>
        <v>0.7</v>
      </c>
      <c r="E178" s="73">
        <f t="shared" si="14"/>
        <v>-1</v>
      </c>
      <c r="F178" s="73">
        <f t="shared" ca="1" si="15"/>
        <v>0.4052411598273391</v>
      </c>
      <c r="G178" s="73"/>
      <c r="H178" s="73">
        <f t="array" aca="1" ref="H178:K178" ca="1">TRANSPOSE(MMULT($H$4:$K$7, TRANSPOSE(C178:F178-C$17:F$17)))</f>
        <v>0.12430316435974204</v>
      </c>
      <c r="I178" s="73">
        <f ca="1"/>
        <v>-1.081738151778239</v>
      </c>
      <c r="J178" s="73">
        <f ca="1"/>
        <v>0.83942593002789478</v>
      </c>
      <c r="K178" s="73">
        <f ca="1"/>
        <v>-1.7404132740760203</v>
      </c>
      <c r="L178" s="73"/>
      <c r="M178" s="73">
        <f t="array" aca="1" ref="M178:P178" ca="1" xml:space="preserve"> TRANSPOSE(MMULT($R$4:$U$7, TRANSPOSE(H178:K178)))</f>
        <v>-1.2973750307935958</v>
      </c>
      <c r="N178" s="73">
        <f ca="1"/>
        <v>-0.16924208555820508</v>
      </c>
      <c r="O178" s="73">
        <f ca="1"/>
        <v>1.1750311549859083</v>
      </c>
      <c r="P178" s="73">
        <f ca="1"/>
        <v>-0.10068799478888124</v>
      </c>
      <c r="Q178" s="73"/>
      <c r="R178" s="73">
        <f t="array" aca="1" ref="R178:U178" ca="1" xml:space="preserve"> TRANSPOSE(MMULT($R$11:$U$14, TRANSPOSE(M178:P178)))</f>
        <v>-1.4250995487914482</v>
      </c>
      <c r="S178" s="73">
        <f ca="1"/>
        <v>-0.92743280900203184</v>
      </c>
      <c r="T178" s="73">
        <f ca="1"/>
        <v>0.3082640462085024</v>
      </c>
      <c r="U178" s="73">
        <f ca="1"/>
        <v>0.34145875325147645</v>
      </c>
    </row>
    <row r="179" spans="2:21" x14ac:dyDescent="0.15">
      <c r="B179" s="38">
        <f t="shared" si="11"/>
        <v>160</v>
      </c>
      <c r="C179" s="73">
        <f t="shared" si="12"/>
        <v>0.13616664909624956</v>
      </c>
      <c r="D179" s="73">
        <f t="shared" si="13"/>
        <v>0.8</v>
      </c>
      <c r="E179" s="73">
        <f t="shared" si="14"/>
        <v>-1</v>
      </c>
      <c r="F179" s="73">
        <f t="shared" ca="1" si="15"/>
        <v>1.6201459242112652</v>
      </c>
      <c r="G179" s="73"/>
      <c r="H179" s="73">
        <f t="array" aca="1" ref="H179:K179" ca="1">TRANSPOSE(MMULT($H$4:$K$7, TRANSPOSE(C179:F179-C$17:F$17)))</f>
        <v>0.37743620369096925</v>
      </c>
      <c r="I179" s="73">
        <f ca="1"/>
        <v>-0.43304092997690441</v>
      </c>
      <c r="J179" s="73">
        <f ca="1"/>
        <v>0.23365486112920092</v>
      </c>
      <c r="K179" s="73">
        <f ca="1"/>
        <v>-1.2451860601301152</v>
      </c>
      <c r="L179" s="73"/>
      <c r="M179" s="73">
        <f t="array" aca="1" ref="M179:P179" ca="1" xml:space="preserve"> TRANSPOSE(MMULT($R$4:$U$7, TRANSPOSE(H179:K179)))</f>
        <v>-0.69435527839531153</v>
      </c>
      <c r="N179" s="73">
        <f ca="1"/>
        <v>-0.45811434452731709</v>
      </c>
      <c r="O179" s="73">
        <f ca="1"/>
        <v>0.8694432262513585</v>
      </c>
      <c r="P179" s="73">
        <f ca="1"/>
        <v>-8.1030409025483641E-2</v>
      </c>
      <c r="Q179" s="73"/>
      <c r="R179" s="73">
        <f t="array" aca="1" ref="R179:U179" ca="1" xml:space="preserve"> TRANSPOSE(MMULT($R$11:$U$14, TRANSPOSE(M179:P179)))</f>
        <v>-0.72762067621267901</v>
      </c>
      <c r="S179" s="73">
        <f ca="1"/>
        <v>-0.93452915616313859</v>
      </c>
      <c r="T179" s="73">
        <f ca="1"/>
        <v>0.14452650733188166</v>
      </c>
      <c r="U179" s="73">
        <f ca="1"/>
        <v>0.17558745019600147</v>
      </c>
    </row>
    <row r="180" spans="2:21" x14ac:dyDescent="0.15">
      <c r="B180" s="38">
        <f t="shared" si="11"/>
        <v>161</v>
      </c>
      <c r="C180" s="73">
        <f t="shared" si="12"/>
        <v>8.5760391843603401E-16</v>
      </c>
      <c r="D180" s="73">
        <f t="shared" si="13"/>
        <v>0.9</v>
      </c>
      <c r="E180" s="73">
        <f t="shared" si="14"/>
        <v>-1</v>
      </c>
      <c r="F180" s="73">
        <f t="shared" ca="1" si="15"/>
        <v>2.0253683939984248</v>
      </c>
      <c r="G180" s="73"/>
      <c r="H180" s="73">
        <f t="array" aca="1" ref="H180:K180" ca="1">TRANSPOSE(MMULT($H$4:$K$7, TRANSPOSE(C180:F180-C$17:F$17)))</f>
        <v>0.56993422633245727</v>
      </c>
      <c r="I180" s="73">
        <f ca="1"/>
        <v>-0.13670152251732778</v>
      </c>
      <c r="J180" s="73">
        <f ca="1"/>
        <v>0.12965403201235415</v>
      </c>
      <c r="K180" s="73">
        <f ca="1"/>
        <v>-1.1439156889713502</v>
      </c>
      <c r="L180" s="73"/>
      <c r="M180" s="73">
        <f t="array" aca="1" ref="M180:P180" ca="1" xml:space="preserve"> TRANSPOSE(MMULT($R$4:$U$7, TRANSPOSE(H180:K180)))</f>
        <v>-0.54611772837047245</v>
      </c>
      <c r="N180" s="73">
        <f ca="1"/>
        <v>-0.64876490641836737</v>
      </c>
      <c r="O180" s="73">
        <f ca="1"/>
        <v>0.62996567003440429</v>
      </c>
      <c r="P180" s="73">
        <f ca="1"/>
        <v>-0.12024755244825358</v>
      </c>
      <c r="Q180" s="73"/>
      <c r="R180" s="73">
        <f t="array" aca="1" ref="R180:U180" ca="1" xml:space="preserve"> TRANSPOSE(MMULT($R$11:$U$14, TRANSPOSE(M180:P180)))</f>
        <v>-0.50300833976621495</v>
      </c>
      <c r="S180" s="73">
        <f ca="1"/>
        <v>-0.93579725493010069</v>
      </c>
      <c r="T180" s="73">
        <f ca="1"/>
        <v>-4.1322643181673134E-2</v>
      </c>
      <c r="U180" s="73">
        <f ca="1"/>
        <v>-3.9042647983811019E-3</v>
      </c>
    </row>
    <row r="181" spans="2:21" x14ac:dyDescent="0.15">
      <c r="B181" s="38">
        <f t="shared" si="11"/>
        <v>162</v>
      </c>
      <c r="C181" s="73">
        <f t="shared" si="12"/>
        <v>-0.13616664909624787</v>
      </c>
      <c r="D181" s="73">
        <f t="shared" si="13"/>
        <v>1</v>
      </c>
      <c r="E181" s="73">
        <f t="shared" si="14"/>
        <v>-1</v>
      </c>
      <c r="F181" s="73">
        <f t="shared" ca="1" si="15"/>
        <v>4.8828960747490591</v>
      </c>
      <c r="G181" s="73"/>
      <c r="H181" s="73">
        <f t="array" aca="1" ref="H181:K181" ca="1">TRANSPOSE(MMULT($H$4:$K$7, TRANSPOSE(C181:F181-C$17:F$17)))</f>
        <v>0.95090523846973396</v>
      </c>
      <c r="I181" s="73">
        <f ca="1"/>
        <v>1.232019680663361</v>
      </c>
      <c r="J181" s="73">
        <f ca="1"/>
        <v>-1.4883697004764256</v>
      </c>
      <c r="K181" s="73">
        <f ca="1"/>
        <v>0.14524914956239698</v>
      </c>
      <c r="L181" s="73"/>
      <c r="M181" s="73">
        <f t="array" aca="1" ref="M181:P181" ca="1" xml:space="preserve"> TRANSPOSE(MMULT($R$4:$U$7, TRANSPOSE(H181:K181)))</f>
        <v>0.97598712526385012</v>
      </c>
      <c r="N181" s="73">
        <f ca="1"/>
        <v>-1.1424315441147985</v>
      </c>
      <c r="O181" s="73">
        <f ca="1"/>
        <v>0.18314860485585172</v>
      </c>
      <c r="P181" s="73">
        <f ca="1"/>
        <v>2.3892809522070901E-2</v>
      </c>
      <c r="Q181" s="73"/>
      <c r="R181" s="73">
        <f t="array" aca="1" ref="R181:U181" ca="1" xml:space="preserve"> TRANSPOSE(MMULT($R$11:$U$14, TRANSPOSE(M181:P181)))</f>
        <v>1.1536660833545618</v>
      </c>
      <c r="S181" s="73">
        <f ca="1"/>
        <v>-0.95463740334023572</v>
      </c>
      <c r="T181" s="73">
        <f ca="1"/>
        <v>-0.1711123188367481</v>
      </c>
      <c r="U181" s="73">
        <f ca="1"/>
        <v>-0.14232902051889121</v>
      </c>
    </row>
    <row r="182" spans="2:21" x14ac:dyDescent="0.15">
      <c r="B182" s="38">
        <f t="shared" si="11"/>
        <v>163</v>
      </c>
      <c r="C182" s="73">
        <f t="shared" si="12"/>
        <v>-0.26979677115702416</v>
      </c>
      <c r="D182" s="73">
        <f t="shared" si="13"/>
        <v>1.1000000000000001</v>
      </c>
      <c r="E182" s="73">
        <f t="shared" si="14"/>
        <v>-1</v>
      </c>
      <c r="F182" s="73">
        <f t="shared" ca="1" si="15"/>
        <v>0.66886518583699051</v>
      </c>
      <c r="G182" s="73"/>
      <c r="H182" s="73">
        <f t="array" aca="1" ref="H182:K182" ca="1">TRANSPOSE(MMULT($H$4:$K$7, TRANSPOSE(C182:F182-C$17:F$17)))</f>
        <v>0.7867950538406917</v>
      </c>
      <c r="I182" s="73">
        <f ca="1"/>
        <v>-0.49333170237784452</v>
      </c>
      <c r="J182" s="73">
        <f ca="1"/>
        <v>1.2576169495563141</v>
      </c>
      <c r="K182" s="73">
        <f ca="1"/>
        <v>-1.9892952478937627</v>
      </c>
      <c r="L182" s="73"/>
      <c r="M182" s="73">
        <f t="array" aca="1" ref="M182:P182" ca="1" xml:space="preserve"> TRANSPOSE(MMULT($R$4:$U$7, TRANSPOSE(H182:K182)))</f>
        <v>-1.4624730955964838</v>
      </c>
      <c r="N182" s="73">
        <f ca="1"/>
        <v>-0.76048404944673753</v>
      </c>
      <c r="O182" s="73">
        <f ca="1"/>
        <v>0.33657077303181759</v>
      </c>
      <c r="P182" s="73">
        <f ca="1"/>
        <v>-0.36236812328950574</v>
      </c>
      <c r="Q182" s="73"/>
      <c r="R182" s="73">
        <f t="array" aca="1" ref="R182:U182" ca="1" xml:space="preserve"> TRANSPOSE(MMULT($R$11:$U$14, TRANSPOSE(M182:P182)))</f>
        <v>-1.3191671591011269</v>
      </c>
      <c r="S182" s="73">
        <f ca="1"/>
        <v>-0.92283258665647683</v>
      </c>
      <c r="T182" s="73">
        <f ca="1"/>
        <v>-0.45895483469732223</v>
      </c>
      <c r="U182" s="73">
        <f ca="1"/>
        <v>-0.39911473275053366</v>
      </c>
    </row>
    <row r="183" spans="2:21" x14ac:dyDescent="0.15">
      <c r="B183" s="38">
        <f t="shared" si="11"/>
        <v>164</v>
      </c>
      <c r="C183" s="73">
        <f t="shared" si="12"/>
        <v>-0.39840108984624006</v>
      </c>
      <c r="D183" s="73">
        <f t="shared" si="13"/>
        <v>1.2</v>
      </c>
      <c r="E183" s="73">
        <f t="shared" si="14"/>
        <v>-1</v>
      </c>
      <c r="F183" s="73">
        <f t="shared" ca="1" si="15"/>
        <v>5.945653371511737</v>
      </c>
      <c r="G183" s="73"/>
      <c r="H183" s="73">
        <f t="array" aca="1" ref="H183:K183" ca="1">TRANSPOSE(MMULT($H$4:$K$7, TRANSPOSE(C183:F183-C$17:F$17)))</f>
        <v>1.3489486629537562</v>
      </c>
      <c r="I183" s="73">
        <f ca="1"/>
        <v>1.9282153065502323</v>
      </c>
      <c r="J183" s="73">
        <f ca="1"/>
        <v>-1.8596404473476869</v>
      </c>
      <c r="K183" s="73">
        <f ca="1"/>
        <v>0.47696705392923655</v>
      </c>
      <c r="L183" s="73"/>
      <c r="M183" s="73">
        <f t="array" aca="1" ref="M183:P183" ca="1" xml:space="preserve"> TRANSPOSE(MMULT($R$4:$U$7, TRANSPOSE(H183:K183)))</f>
        <v>1.4184739014523915</v>
      </c>
      <c r="N183" s="73">
        <f ca="1"/>
        <v>-1.5476405458391849</v>
      </c>
      <c r="O183" s="73">
        <f ca="1"/>
        <v>-0.30779370885328294</v>
      </c>
      <c r="P183" s="73">
        <f ca="1"/>
        <v>-4.2304284412501669E-2</v>
      </c>
      <c r="Q183" s="73"/>
      <c r="R183" s="73">
        <f t="array" aca="1" ref="R183:U183" ca="1" xml:space="preserve"> TRANSPOSE(MMULT($R$11:$U$14, TRANSPOSE(M183:P183)))</f>
        <v>1.75039122044341</v>
      </c>
      <c r="S183" s="73">
        <f ca="1"/>
        <v>-0.95908686298925927</v>
      </c>
      <c r="T183" s="73">
        <f ca="1"/>
        <v>-0.5227004960985111</v>
      </c>
      <c r="U183" s="73">
        <f ca="1"/>
        <v>-0.49684327904893522</v>
      </c>
    </row>
    <row r="184" spans="2:21" x14ac:dyDescent="0.15">
      <c r="B184" s="38">
        <f t="shared" si="11"/>
        <v>165</v>
      </c>
      <c r="C184" s="73">
        <f t="shared" si="12"/>
        <v>-0.51958395003543112</v>
      </c>
      <c r="D184" s="73">
        <f t="shared" si="13"/>
        <v>1.3</v>
      </c>
      <c r="E184" s="73">
        <f t="shared" si="14"/>
        <v>-1</v>
      </c>
      <c r="F184" s="73">
        <f t="shared" ca="1" si="15"/>
        <v>1.7360704087431125</v>
      </c>
      <c r="G184" s="73"/>
      <c r="H184" s="73">
        <f t="array" aca="1" ref="H184:K184" ca="1">TRANSPOSE(MMULT($H$4:$K$7, TRANSPOSE(C184:F184-C$17:F$17)))</f>
        <v>1.1773608384950249</v>
      </c>
      <c r="I184" s="73">
        <f ca="1"/>
        <v>0.19640523773889368</v>
      </c>
      <c r="J184" s="73">
        <f ca="1"/>
        <v>0.87436275079288128</v>
      </c>
      <c r="K184" s="73">
        <f ca="1"/>
        <v>-1.6468476348146697</v>
      </c>
      <c r="L184" s="73"/>
      <c r="M184" s="73">
        <f t="array" aca="1" ref="M184:P184" ca="1" xml:space="preserve"> TRANSPOSE(MMULT($R$4:$U$7, TRANSPOSE(H184:K184)))</f>
        <v>-1.0117539307011616</v>
      </c>
      <c r="N184" s="73">
        <f ca="1"/>
        <v>-1.1572835701272965</v>
      </c>
      <c r="O184" s="73">
        <f ca="1"/>
        <v>-0.14322887715332766</v>
      </c>
      <c r="P184" s="73">
        <f ca="1"/>
        <v>-0.43640201109997179</v>
      </c>
      <c r="Q184" s="73"/>
      <c r="R184" s="73">
        <f t="array" aca="1" ref="R184:U184" ca="1" xml:space="preserve"> TRANSPOSE(MMULT($R$11:$U$14, TRANSPOSE(M184:P184)))</f>
        <v>-0.71964897369328562</v>
      </c>
      <c r="S184" s="73">
        <f ca="1"/>
        <v>-0.9274437195553531</v>
      </c>
      <c r="T184" s="73">
        <f ca="1"/>
        <v>-0.79276386850876779</v>
      </c>
      <c r="U184" s="73">
        <f ca="1"/>
        <v>-0.75325391138440967</v>
      </c>
    </row>
    <row r="185" spans="2:21" x14ac:dyDescent="0.15">
      <c r="B185" s="38">
        <f t="shared" si="11"/>
        <v>166</v>
      </c>
      <c r="C185" s="73">
        <f t="shared" si="12"/>
        <v>-0.6310879443260522</v>
      </c>
      <c r="D185" s="73">
        <f t="shared" si="13"/>
        <v>1.4</v>
      </c>
      <c r="E185" s="73">
        <f t="shared" si="14"/>
        <v>-1</v>
      </c>
      <c r="F185" s="73">
        <f t="shared" ca="1" si="15"/>
        <v>0.53070494066484142</v>
      </c>
      <c r="G185" s="73"/>
      <c r="H185" s="73">
        <f t="array" aca="1" ref="H185:K185" ca="1">TRANSPOSE(MMULT($H$4:$K$7, TRANSPOSE(C185:F185-C$17:F$17)))</f>
        <v>1.2305831087597079</v>
      </c>
      <c r="I185" s="73">
        <f ca="1"/>
        <v>-0.22820899731010802</v>
      </c>
      <c r="J185" s="73">
        <f ca="1"/>
        <v>1.7464163521580676</v>
      </c>
      <c r="K185" s="73">
        <f ca="1"/>
        <v>-2.3087540952104963</v>
      </c>
      <c r="L185" s="73"/>
      <c r="M185" s="73">
        <f t="array" aca="1" ref="M185:P185" ca="1" xml:space="preserve"> TRANSPOSE(MMULT($R$4:$U$7, TRANSPOSE(H185:K185)))</f>
        <v>-1.7544501010873463</v>
      </c>
      <c r="N185" s="73">
        <f ca="1"/>
        <v>-1.1311725389679053</v>
      </c>
      <c r="O185" s="73">
        <f ca="1"/>
        <v>-0.22371023692793135</v>
      </c>
      <c r="P185" s="73">
        <f ca="1"/>
        <v>-0.61222847050719187</v>
      </c>
      <c r="Q185" s="73"/>
      <c r="R185" s="73">
        <f t="array" aca="1" ref="R185:U185" ca="1" xml:space="preserve"> TRANSPOSE(MMULT($R$11:$U$14, TRANSPOSE(M185:P185)))</f>
        <v>-1.4351771416069385</v>
      </c>
      <c r="S185" s="73">
        <f ca="1"/>
        <v>-0.91742829835284945</v>
      </c>
      <c r="T185" s="73">
        <f ca="1"/>
        <v>-0.98040528249516101</v>
      </c>
      <c r="U185" s="73">
        <f ca="1"/>
        <v>-0.95912137498570638</v>
      </c>
    </row>
    <row r="186" spans="2:21" x14ac:dyDescent="0.15">
      <c r="B186" s="38">
        <f t="shared" si="11"/>
        <v>167</v>
      </c>
      <c r="C186" s="73">
        <f t="shared" si="12"/>
        <v>-0.73083596427812503</v>
      </c>
      <c r="D186" s="73">
        <f t="shared" si="13"/>
        <v>1.5</v>
      </c>
      <c r="E186" s="73">
        <f t="shared" si="14"/>
        <v>1</v>
      </c>
      <c r="F186" s="73">
        <f t="shared" ca="1" si="15"/>
        <v>3.8066402455770252</v>
      </c>
      <c r="G186" s="73"/>
      <c r="H186" s="73">
        <f t="array" aca="1" ref="H186:K186" ca="1">TRANSPOSE(MMULT($H$4:$K$7, TRANSPOSE(C186:F186-C$17:F$17)))</f>
        <v>0.30760963273719183</v>
      </c>
      <c r="I186" s="73">
        <f ca="1"/>
        <v>0.89929675079968652</v>
      </c>
      <c r="J186" s="73">
        <f ca="1"/>
        <v>0.60940559398446248</v>
      </c>
      <c r="K186" s="73">
        <f ca="1"/>
        <v>0.81924773970420506</v>
      </c>
      <c r="L186" s="73"/>
      <c r="M186" s="73">
        <f t="array" aca="1" ref="M186:P186" ca="1" xml:space="preserve"> TRANSPOSE(MMULT($R$4:$U$7, TRANSPOSE(H186:K186)))</f>
        <v>0.24317684412950311</v>
      </c>
      <c r="N186" s="73">
        <f ca="1"/>
        <v>-9.6478360364778248E-2</v>
      </c>
      <c r="O186" s="73">
        <f ca="1"/>
        <v>-1.9102141727713027</v>
      </c>
      <c r="P186" s="73">
        <f ca="1"/>
        <v>-0.30146521223096723</v>
      </c>
      <c r="Q186" s="73"/>
      <c r="R186" s="73">
        <f t="array" aca="1" ref="R186:U186" ca="1" xml:space="preserve"> TRANSPOSE(MMULT($R$11:$U$14, TRANSPOSE(M186:P186)))</f>
        <v>0.57784540298083009</v>
      </c>
      <c r="S186" s="73">
        <f ca="1"/>
        <v>1.0628359632769295</v>
      </c>
      <c r="T186" s="73">
        <f ca="1"/>
        <v>-1.0550351044386614</v>
      </c>
      <c r="U186" s="73">
        <f ca="1"/>
        <v>-1.1097827919897485</v>
      </c>
    </row>
    <row r="187" spans="2:21" x14ac:dyDescent="0.15">
      <c r="B187" s="38">
        <f t="shared" si="11"/>
        <v>168</v>
      </c>
      <c r="C187" s="73">
        <f t="shared" si="12"/>
        <v>-0.81696989301043998</v>
      </c>
      <c r="D187" s="73">
        <f t="shared" si="13"/>
        <v>1.6</v>
      </c>
      <c r="E187" s="73">
        <f t="shared" si="14"/>
        <v>1</v>
      </c>
      <c r="F187" s="73">
        <f t="shared" ca="1" si="15"/>
        <v>3.4671293899250433</v>
      </c>
      <c r="G187" s="73"/>
      <c r="H187" s="73">
        <f t="array" aca="1" ref="H187:K187" ca="1">TRANSPOSE(MMULT($H$4:$K$7, TRANSPOSE(C187:F187-C$17:F$17)))</f>
        <v>0.41143982379393301</v>
      </c>
      <c r="I187" s="73">
        <f ca="1"/>
        <v>0.83618820956960993</v>
      </c>
      <c r="J187" s="73">
        <f ca="1"/>
        <v>0.92806364432381128</v>
      </c>
      <c r="K187" s="73">
        <f ca="1"/>
        <v>0.59423836856093948</v>
      </c>
      <c r="L187" s="73"/>
      <c r="M187" s="73">
        <f t="array" aca="1" ref="M187:P187" ca="1" xml:space="preserve"> TRANSPOSE(MMULT($R$4:$U$7, TRANSPOSE(H187:K187)))</f>
        <v>-2.7369118038017559E-3</v>
      </c>
      <c r="N187" s="73">
        <f ca="1"/>
        <v>-0.15909514422240192</v>
      </c>
      <c r="O187" s="73">
        <f ca="1"/>
        <v>-2.0404249887354036</v>
      </c>
      <c r="P187" s="73">
        <f ca="1"/>
        <v>-0.42920303316515052</v>
      </c>
      <c r="Q187" s="73"/>
      <c r="R187" s="73">
        <f t="array" aca="1" ref="R187:U187" ca="1" xml:space="preserve"> TRANSPOSE(MMULT($R$11:$U$14, TRANSPOSE(M187:P187)))</f>
        <v>0.36834531237201729</v>
      </c>
      <c r="S187" s="73">
        <f ca="1"/>
        <v>1.0663825211793858</v>
      </c>
      <c r="T187" s="73">
        <f ca="1"/>
        <v>-1.1868528726879093</v>
      </c>
      <c r="U187" s="73">
        <f ca="1"/>
        <v>-1.3005377510452911</v>
      </c>
    </row>
    <row r="188" spans="2:21" x14ac:dyDescent="0.15">
      <c r="B188" s="38">
        <f t="shared" si="11"/>
        <v>169</v>
      </c>
      <c r="C188" s="73">
        <f t="shared" si="12"/>
        <v>-0.88788521840237455</v>
      </c>
      <c r="D188" s="73">
        <f t="shared" si="13"/>
        <v>1.7</v>
      </c>
      <c r="E188" s="73">
        <f t="shared" si="14"/>
        <v>1</v>
      </c>
      <c r="F188" s="73">
        <f t="shared" ca="1" si="15"/>
        <v>5.5918996453930596</v>
      </c>
      <c r="G188" s="73"/>
      <c r="H188" s="73">
        <f t="array" aca="1" ref="H188:K188" ca="1">TRANSPOSE(MMULT($H$4:$K$7, TRANSPOSE(C188:F188-C$17:F$17)))</f>
        <v>0.69510294744009304</v>
      </c>
      <c r="I188" s="73">
        <f ca="1"/>
        <v>1.8404236611894977</v>
      </c>
      <c r="J188" s="73">
        <f ca="1"/>
        <v>-0.28598900553010509</v>
      </c>
      <c r="K188" s="73">
        <f ca="1"/>
        <v>1.5734089432281184</v>
      </c>
      <c r="L188" s="73"/>
      <c r="M188" s="73">
        <f t="array" aca="1" ref="M188:P188" ca="1" xml:space="preserve"> TRANSPOSE(MMULT($R$4:$U$7, TRANSPOSE(H188:K188)))</f>
        <v>1.1389445636577906</v>
      </c>
      <c r="N188" s="73">
        <f ca="1"/>
        <v>-0.51525399752039813</v>
      </c>
      <c r="O188" s="73">
        <f ca="1"/>
        <v>-2.3649045244182965</v>
      </c>
      <c r="P188" s="73">
        <f ca="1"/>
        <v>-0.38267616160221074</v>
      </c>
      <c r="Q188" s="73"/>
      <c r="R188" s="73">
        <f t="array" aca="1" ref="R188:U188" ca="1" xml:space="preserve"> TRANSPOSE(MMULT($R$11:$U$14, TRANSPOSE(M188:P188)))</f>
        <v>1.5981399876221996</v>
      </c>
      <c r="S188" s="73">
        <f ca="1"/>
        <v>1.0521125144375303</v>
      </c>
      <c r="T188" s="73">
        <f ca="1"/>
        <v>-1.2407241051840625</v>
      </c>
      <c r="U188" s="73">
        <f ca="1"/>
        <v>-1.4496576792679898</v>
      </c>
    </row>
    <row r="189" spans="2:21" x14ac:dyDescent="0.15">
      <c r="B189" s="38">
        <f t="shared" si="11"/>
        <v>170</v>
      </c>
      <c r="C189" s="73">
        <f t="shared" si="12"/>
        <v>-0.94226092211881962</v>
      </c>
      <c r="D189" s="73">
        <f t="shared" si="13"/>
        <v>1.8</v>
      </c>
      <c r="E189" s="73">
        <f t="shared" si="14"/>
        <v>1</v>
      </c>
      <c r="F189" s="73">
        <f t="shared" ca="1" si="15"/>
        <v>4.3481536317746503</v>
      </c>
      <c r="G189" s="73"/>
      <c r="H189" s="73">
        <f t="array" aca="1" ref="H189:K189" ca="1">TRANSPOSE(MMULT($H$4:$K$7, TRANSPOSE(C189:F189-C$17:F$17)))</f>
        <v>0.70948693390642315</v>
      </c>
      <c r="I189" s="73">
        <f ca="1"/>
        <v>1.3604557413255858</v>
      </c>
      <c r="J189" s="73">
        <f ca="1"/>
        <v>0.56736424433537547</v>
      </c>
      <c r="K189" s="73">
        <f ca="1"/>
        <v>0.93226766300440056</v>
      </c>
      <c r="L189" s="73"/>
      <c r="M189" s="73">
        <f t="array" aca="1" ref="M189:P189" ca="1" xml:space="preserve"> TRANSPOSE(MMULT($R$4:$U$7, TRANSPOSE(H189:K189)))</f>
        <v>0.4010930425858617</v>
      </c>
      <c r="N189" s="73">
        <f ca="1"/>
        <v>-0.44328166863951096</v>
      </c>
      <c r="O189" s="73">
        <f ca="1"/>
        <v>-2.3892741769280348</v>
      </c>
      <c r="P189" s="73">
        <f ca="1"/>
        <v>-0.59886664245058518</v>
      </c>
      <c r="Q189" s="73"/>
      <c r="R189" s="73">
        <f t="array" aca="1" ref="R189:U189" ca="1" xml:space="preserve"> TRANSPOSE(MMULT($R$11:$U$14, TRANSPOSE(M189:P189)))</f>
        <v>0.8610966847919721</v>
      </c>
      <c r="S189" s="73">
        <f ca="1"/>
        <v>1.0618072116937043</v>
      </c>
      <c r="T189" s="73">
        <f ca="1"/>
        <v>-1.3481099256896283</v>
      </c>
      <c r="U189" s="73">
        <f ca="1"/>
        <v>-1.6547882605999789</v>
      </c>
    </row>
    <row r="190" spans="2:21" x14ac:dyDescent="0.15">
      <c r="B190" s="38">
        <f t="shared" si="11"/>
        <v>171</v>
      </c>
      <c r="C190" s="73">
        <f t="shared" si="12"/>
        <v>-0.9790840876823228</v>
      </c>
      <c r="D190" s="73">
        <f t="shared" si="13"/>
        <v>0</v>
      </c>
      <c r="E190" s="73">
        <f t="shared" si="14"/>
        <v>1</v>
      </c>
      <c r="F190" s="73">
        <f t="shared" ca="1" si="15"/>
        <v>3.956255677407102</v>
      </c>
      <c r="G190" s="73"/>
      <c r="H190" s="73">
        <f t="array" aca="1" ref="H190:K190" ca="1">TRANSPOSE(MMULT($H$4:$K$7, TRANSPOSE(C190:F190-C$17:F$17)))</f>
        <v>-0.66213931505181689</v>
      </c>
      <c r="I190" s="73">
        <f ca="1"/>
        <v>0.72425436660644138</v>
      </c>
      <c r="J190" s="73">
        <f ca="1"/>
        <v>2.4366149580256624E-2</v>
      </c>
      <c r="K190" s="73">
        <f ca="1"/>
        <v>0.73887040596057951</v>
      </c>
      <c r="L190" s="73"/>
      <c r="M190" s="73">
        <f t="array" aca="1" ref="M190:P190" ca="1" xml:space="preserve"> TRANSPOSE(MMULT($R$4:$U$7, TRANSPOSE(H190:K190)))</f>
        <v>0.45226962962172634</v>
      </c>
      <c r="N190" s="73">
        <f ca="1"/>
        <v>0.34493430818909954</v>
      </c>
      <c r="O190" s="73">
        <f ca="1"/>
        <v>-0.96448123526321239</v>
      </c>
      <c r="P190" s="73">
        <f ca="1"/>
        <v>2.2559117123495351</v>
      </c>
      <c r="Q190" s="73"/>
      <c r="R190" s="73">
        <f t="array" aca="1" ref="R190:U190" ca="1" xml:space="preserve"> TRANSPOSE(MMULT($R$11:$U$14, TRANSPOSE(M190:P190)))</f>
        <v>0.80957115405730384</v>
      </c>
      <c r="S190" s="73">
        <f ca="1"/>
        <v>1.0611190994869415</v>
      </c>
      <c r="T190" s="73">
        <f ca="1"/>
        <v>-1.3782223062550494</v>
      </c>
      <c r="U190" s="73">
        <f ca="1"/>
        <v>1.631567736787972</v>
      </c>
    </row>
    <row r="191" spans="2:21" x14ac:dyDescent="0.15">
      <c r="B191" s="38">
        <f t="shared" si="11"/>
        <v>172</v>
      </c>
      <c r="C191" s="73">
        <f t="shared" si="12"/>
        <v>-0.99766876919053926</v>
      </c>
      <c r="D191" s="73">
        <f t="shared" si="13"/>
        <v>0.1</v>
      </c>
      <c r="E191" s="73">
        <f t="shared" si="14"/>
        <v>1</v>
      </c>
      <c r="F191" s="73">
        <f t="shared" ca="1" si="15"/>
        <v>3.5696399687180591</v>
      </c>
      <c r="G191" s="73"/>
      <c r="H191" s="73">
        <f t="array" aca="1" ref="H191:K191" ca="1">TRANSPOSE(MMULT($H$4:$K$7, TRANSPOSE(C191:F191-C$17:F$17)))</f>
        <v>-0.60436446137595046</v>
      </c>
      <c r="I191" s="73">
        <f ca="1"/>
        <v>0.5949413534031649</v>
      </c>
      <c r="J191" s="73">
        <f ca="1"/>
        <v>0.32197653151371658</v>
      </c>
      <c r="K191" s="73">
        <f ca="1"/>
        <v>0.5375793481762523</v>
      </c>
      <c r="L191" s="73"/>
      <c r="M191" s="73">
        <f t="array" aca="1" ref="M191:P191" ca="1" xml:space="preserve"> TRANSPOSE(MMULT($R$4:$U$7, TRANSPOSE(H191:K191)))</f>
        <v>0.21111886101240479</v>
      </c>
      <c r="N191" s="73">
        <f ca="1"/>
        <v>0.33675745359584613</v>
      </c>
      <c r="O191" s="73">
        <f ca="1"/>
        <v>-1.0281991320771842</v>
      </c>
      <c r="P191" s="73">
        <f ca="1"/>
        <v>2.0803180961954313</v>
      </c>
      <c r="Q191" s="73"/>
      <c r="R191" s="73">
        <f t="array" aca="1" ref="R191:U191" ca="1" xml:space="preserve"> TRANSPOSE(MMULT($R$11:$U$14, TRANSPOSE(M191:P191)))</f>
        <v>0.57362500050515952</v>
      </c>
      <c r="S191" s="73">
        <f ca="1"/>
        <v>1.064298776690356</v>
      </c>
      <c r="T191" s="73">
        <f ca="1"/>
        <v>-1.4151841900058653</v>
      </c>
      <c r="U191" s="73">
        <f ca="1"/>
        <v>1.4416552201211437</v>
      </c>
    </row>
    <row r="192" spans="2:21" x14ac:dyDescent="0.15">
      <c r="B192" s="38">
        <f t="shared" si="11"/>
        <v>173</v>
      </c>
      <c r="C192" s="73">
        <f t="shared" si="12"/>
        <v>-0.99766876919053948</v>
      </c>
      <c r="D192" s="73">
        <f t="shared" si="13"/>
        <v>0.2</v>
      </c>
      <c r="E192" s="73">
        <f t="shared" si="14"/>
        <v>1</v>
      </c>
      <c r="F192" s="73">
        <f t="shared" ca="1" si="15"/>
        <v>4.9633939184366653</v>
      </c>
      <c r="G192" s="73"/>
      <c r="H192" s="73">
        <f t="array" aca="1" ref="H192:K192" ca="1">TRANSPOSE(MMULT($H$4:$K$7, TRANSPOSE(C192:F192-C$17:F$17)))</f>
        <v>-0.42143359092266264</v>
      </c>
      <c r="I192" s="73">
        <f ca="1"/>
        <v>1.2316283978611029</v>
      </c>
      <c r="J192" s="73">
        <f ca="1"/>
        <v>-0.49338334817561003</v>
      </c>
      <c r="K192" s="73">
        <f ca="1"/>
        <v>1.211501085937206</v>
      </c>
      <c r="L192" s="73"/>
      <c r="M192" s="73">
        <f t="array" aca="1" ref="M192:P192" ca="1" xml:space="preserve"> TRANSPOSE(MMULT($R$4:$U$7, TRANSPOSE(H192:K192)))</f>
        <v>0.97596455353460887</v>
      </c>
      <c r="N192" s="73">
        <f ca="1"/>
        <v>0.12196798653372626</v>
      </c>
      <c r="O192" s="73">
        <f ca="1"/>
        <v>-1.2252468650994905</v>
      </c>
      <c r="P192" s="73">
        <f ca="1"/>
        <v>2.0256442732551028</v>
      </c>
      <c r="Q192" s="73"/>
      <c r="R192" s="73">
        <f t="array" aca="1" ref="R192:U192" ca="1" xml:space="preserve"> TRANSPOSE(MMULT($R$11:$U$14, TRANSPOSE(M192:P192)))</f>
        <v>1.3776456932624144</v>
      </c>
      <c r="S192" s="73">
        <f ca="1"/>
        <v>1.054527370698972</v>
      </c>
      <c r="T192" s="73">
        <f ca="1"/>
        <v>-1.3850532246740292</v>
      </c>
      <c r="U192" s="73">
        <f ca="1"/>
        <v>1.2820060588143662</v>
      </c>
    </row>
    <row r="193" spans="2:21" x14ac:dyDescent="0.15">
      <c r="B193" s="38">
        <f t="shared" si="11"/>
        <v>174</v>
      </c>
      <c r="C193" s="73">
        <f t="shared" si="12"/>
        <v>-0.97908408768232313</v>
      </c>
      <c r="D193" s="73">
        <f t="shared" si="13"/>
        <v>0.3</v>
      </c>
      <c r="E193" s="73">
        <f t="shared" si="14"/>
        <v>1</v>
      </c>
      <c r="F193" s="73">
        <f t="shared" ca="1" si="15"/>
        <v>4.3368175012352683</v>
      </c>
      <c r="G193" s="73"/>
      <c r="H193" s="73">
        <f t="array" aca="1" ref="H193:K193" ca="1">TRANSPOSE(MMULT($H$4:$K$7, TRANSPOSE(C193:F193-C$17:F$17)))</f>
        <v>-0.40545116636150352</v>
      </c>
      <c r="I193" s="73">
        <f ca="1"/>
        <v>0.9722868503910701</v>
      </c>
      <c r="J193" s="73">
        <f ca="1"/>
        <v>-7.5208306745174869E-2</v>
      </c>
      <c r="K193" s="73">
        <f ca="1"/>
        <v>0.91957990070795581</v>
      </c>
      <c r="L193" s="73"/>
      <c r="M193" s="73">
        <f t="array" aca="1" ref="M193:P193" ca="1" xml:space="preserve"> TRANSPOSE(MMULT($R$4:$U$7, TRANSPOSE(H193:K193)))</f>
        <v>0.61752138320785144</v>
      </c>
      <c r="N193" s="73">
        <f ca="1"/>
        <v>0.17019472883104811</v>
      </c>
      <c r="O193" s="73">
        <f ca="1"/>
        <v>-1.2342797365173477</v>
      </c>
      <c r="P193" s="73">
        <f ca="1"/>
        <v>1.8077140030361407</v>
      </c>
      <c r="Q193" s="73"/>
      <c r="R193" s="73">
        <f t="array" aca="1" ref="R193:U193" ca="1" xml:space="preserve"> TRANSPOSE(MMULT($R$11:$U$14, TRANSPOSE(M193:P193)))</f>
        <v>1.0021548473545399</v>
      </c>
      <c r="S193" s="73">
        <f ca="1"/>
        <v>1.059038885349378</v>
      </c>
      <c r="T193" s="73">
        <f ca="1"/>
        <v>-1.3747130683629185</v>
      </c>
      <c r="U193" s="73">
        <f ca="1"/>
        <v>1.0889727132161591</v>
      </c>
    </row>
    <row r="194" spans="2:21" x14ac:dyDescent="0.15">
      <c r="B194" s="38">
        <f t="shared" si="11"/>
        <v>175</v>
      </c>
      <c r="C194" s="73">
        <f t="shared" si="12"/>
        <v>-0.94226092211882018</v>
      </c>
      <c r="D194" s="73">
        <f t="shared" si="13"/>
        <v>0.4</v>
      </c>
      <c r="E194" s="73">
        <f t="shared" si="14"/>
        <v>1</v>
      </c>
      <c r="F194" s="73">
        <f t="shared" ca="1" si="15"/>
        <v>4.5951399694792645</v>
      </c>
      <c r="G194" s="73"/>
      <c r="H194" s="73">
        <f t="array" aca="1" ref="H194:K194" ca="1">TRANSPOSE(MMULT($H$4:$K$7, TRANSPOSE(C194:F194-C$17:F$17)))</f>
        <v>-0.33291703840948583</v>
      </c>
      <c r="I194" s="73">
        <f ca="1"/>
        <v>1.0875938424700662</v>
      </c>
      <c r="J194" s="73">
        <f ca="1"/>
        <v>-0.21689402834447002</v>
      </c>
      <c r="K194" s="73">
        <f ca="1"/>
        <v>1.0688677619721421</v>
      </c>
      <c r="L194" s="73"/>
      <c r="M194" s="73">
        <f t="array" aca="1" ref="M194:P194" ca="1" xml:space="preserve"> TRANSPOSE(MMULT($R$4:$U$7, TRANSPOSE(H194:K194)))</f>
        <v>0.76324090982417836</v>
      </c>
      <c r="N194" s="73">
        <f ca="1"/>
        <v>0.12220742257751216</v>
      </c>
      <c r="O194" s="73">
        <f ca="1"/>
        <v>-1.3012518200825891</v>
      </c>
      <c r="P194" s="73">
        <f ca="1"/>
        <v>1.6439768868486397</v>
      </c>
      <c r="Q194" s="73"/>
      <c r="R194" s="73">
        <f t="array" aca="1" ref="R194:U194" ca="1" xml:space="preserve"> TRANSPOSE(MMULT($R$11:$U$14, TRANSPOSE(M194:P194)))</f>
        <v>1.1437012059111971</v>
      </c>
      <c r="S194" s="73">
        <f ca="1"/>
        <v>1.0570194435044828</v>
      </c>
      <c r="T194" s="73">
        <f ca="1"/>
        <v>-1.3182421094891856</v>
      </c>
      <c r="U194" s="73">
        <f ca="1"/>
        <v>0.91119856933940691</v>
      </c>
    </row>
    <row r="195" spans="2:21" x14ac:dyDescent="0.15">
      <c r="B195" s="38">
        <f t="shared" si="11"/>
        <v>176</v>
      </c>
      <c r="C195" s="73">
        <f t="shared" si="12"/>
        <v>-0.88788521840237544</v>
      </c>
      <c r="D195" s="73">
        <f t="shared" si="13"/>
        <v>0.5</v>
      </c>
      <c r="E195" s="73">
        <f t="shared" si="14"/>
        <v>1</v>
      </c>
      <c r="F195" s="73">
        <f t="shared" ca="1" si="15"/>
        <v>4.392227838122464</v>
      </c>
      <c r="G195" s="73"/>
      <c r="H195" s="73">
        <f t="array" aca="1" ref="H195:K195" ca="1">TRANSPOSE(MMULT($H$4:$K$7, TRANSPOSE(C195:F195-C$17:F$17)))</f>
        <v>-0.30685796711041258</v>
      </c>
      <c r="I195" s="73">
        <f ca="1"/>
        <v>0.98935450412039094</v>
      </c>
      <c r="J195" s="73">
        <f ca="1"/>
        <v>-8.6845296436527275E-2</v>
      </c>
      <c r="K195" s="73">
        <f ca="1"/>
        <v>1.0068262443085052</v>
      </c>
      <c r="L195" s="73"/>
      <c r="M195" s="73">
        <f t="array" aca="1" ref="M195:P195" ca="1" xml:space="preserve"> TRANSPOSE(MMULT($R$4:$U$7, TRANSPOSE(H195:K195)))</f>
        <v>0.65865564018777389</v>
      </c>
      <c r="N195" s="73">
        <f ca="1"/>
        <v>0.14384567666441306</v>
      </c>
      <c r="O195" s="73">
        <f ca="1"/>
        <v>-1.3129838958944868</v>
      </c>
      <c r="P195" s="73">
        <f ca="1"/>
        <v>1.4342334666256413</v>
      </c>
      <c r="Q195" s="73"/>
      <c r="R195" s="73">
        <f t="array" aca="1" ref="R195:U195" ca="1" xml:space="preserve"> TRANSPOSE(MMULT($R$11:$U$14, TRANSPOSE(M195:P195)))</f>
        <v>1.0161782295254576</v>
      </c>
      <c r="S195" s="73">
        <f ca="1"/>
        <v>1.0581219488759652</v>
      </c>
      <c r="T195" s="73">
        <f ca="1"/>
        <v>-1.2473870103325053</v>
      </c>
      <c r="U195" s="73">
        <f ca="1"/>
        <v>0.72612435045981927</v>
      </c>
    </row>
    <row r="196" spans="2:21" x14ac:dyDescent="0.15">
      <c r="B196" s="38">
        <f t="shared" si="11"/>
        <v>177</v>
      </c>
      <c r="C196" s="73">
        <f t="shared" si="12"/>
        <v>-0.81696989301044109</v>
      </c>
      <c r="D196" s="73">
        <f t="shared" si="13"/>
        <v>0.6</v>
      </c>
      <c r="E196" s="73">
        <f t="shared" si="14"/>
        <v>1</v>
      </c>
      <c r="F196" s="73">
        <f t="shared" ca="1" si="15"/>
        <v>0.74324087050145793</v>
      </c>
      <c r="G196" s="73"/>
      <c r="H196" s="73">
        <f t="array" aca="1" ref="H196:K196" ca="1">TRANSPOSE(MMULT($H$4:$K$7, TRANSPOSE(C196:F196-C$17:F$17)))</f>
        <v>-0.55603883059158843</v>
      </c>
      <c r="I196" s="73">
        <f ca="1"/>
        <v>-0.62700421060995692</v>
      </c>
      <c r="J196" s="73">
        <f ca="1"/>
        <v>2.1584930352029055</v>
      </c>
      <c r="K196" s="73">
        <f ca="1"/>
        <v>-0.71309642934122852</v>
      </c>
      <c r="L196" s="73"/>
      <c r="M196" s="73">
        <f t="array" aca="1" ref="M196:P196" ca="1" xml:space="preserve"> TRANSPOSE(MMULT($R$4:$U$7, TRANSPOSE(H196:K196)))</f>
        <v>-1.3689136528298607</v>
      </c>
      <c r="N196" s="73">
        <f ca="1"/>
        <v>0.60319854184688859</v>
      </c>
      <c r="O196" s="73">
        <f ca="1"/>
        <v>-1.0180486032893401</v>
      </c>
      <c r="P196" s="73">
        <f ca="1"/>
        <v>0.95597368278505568</v>
      </c>
      <c r="Q196" s="73"/>
      <c r="R196" s="73">
        <f t="array" aca="1" ref="R196:U196" ca="1" xml:space="preserve"> TRANSPOSE(MMULT($R$11:$U$14, TRANSPOSE(M196:P196)))</f>
        <v>-1.1234742665707989</v>
      </c>
      <c r="S196" s="73">
        <f ca="1"/>
        <v>1.0837449059503745</v>
      </c>
      <c r="T196" s="73">
        <f ca="1"/>
        <v>-1.2318194810014174</v>
      </c>
      <c r="U196" s="73">
        <f ca="1"/>
        <v>0.48374066195112575</v>
      </c>
    </row>
    <row r="197" spans="2:21" x14ac:dyDescent="0.15">
      <c r="B197" s="38">
        <f t="shared" si="11"/>
        <v>178</v>
      </c>
      <c r="C197" s="73">
        <f t="shared" si="12"/>
        <v>-0.73083596427812636</v>
      </c>
      <c r="D197" s="73">
        <f t="shared" si="13"/>
        <v>0.7</v>
      </c>
      <c r="E197" s="73">
        <f t="shared" si="14"/>
        <v>1</v>
      </c>
      <c r="F197" s="73">
        <f t="shared" ca="1" si="15"/>
        <v>9.6066046939380367E-2</v>
      </c>
      <c r="G197" s="73"/>
      <c r="H197" s="73">
        <f t="array" aca="1" ref="H197:K197" ca="1">TRANSPOSE(MMULT($H$4:$K$7, TRANSPOSE(C197:F197-C$17:F$17)))</f>
        <v>-0.5840745788594881</v>
      </c>
      <c r="I197" s="73">
        <f ca="1"/>
        <v>-0.9409590827694323</v>
      </c>
      <c r="J197" s="73">
        <f ca="1"/>
        <v>2.539255655921894</v>
      </c>
      <c r="K197" s="73">
        <f ca="1"/>
        <v>-0.96845960197024084</v>
      </c>
      <c r="L197" s="73"/>
      <c r="M197" s="73">
        <f t="array" aca="1" ref="M197:P197" ca="1" xml:space="preserve"> TRANSPOSE(MMULT($R$4:$U$7, TRANSPOSE(H197:K197)))</f>
        <v>-1.7077439956656189</v>
      </c>
      <c r="N197" s="73">
        <f ca="1"/>
        <v>0.70258997694147507</v>
      </c>
      <c r="O197" s="73">
        <f ca="1"/>
        <v>-0.96282964431454776</v>
      </c>
      <c r="P197" s="73">
        <f ca="1"/>
        <v>0.69216948971576453</v>
      </c>
      <c r="Q197" s="73"/>
      <c r="R197" s="73">
        <f t="array" aca="1" ref="R197:U197" ca="1" xml:space="preserve"> TRANSPOSE(MMULT($R$11:$U$14, TRANSPOSE(M197:P197)))</f>
        <v>-1.5099323201930566</v>
      </c>
      <c r="S197" s="73">
        <f ca="1"/>
        <v>1.0876996073457184</v>
      </c>
      <c r="T197" s="73">
        <f ca="1"/>
        <v>-1.1260175052232577</v>
      </c>
      <c r="U197" s="73">
        <f ca="1"/>
        <v>0.29199364279052087</v>
      </c>
    </row>
    <row r="198" spans="2:21" x14ac:dyDescent="0.15">
      <c r="B198" s="38">
        <f t="shared" si="11"/>
        <v>179</v>
      </c>
      <c r="C198" s="73">
        <f t="shared" si="12"/>
        <v>-0.63108794432605364</v>
      </c>
      <c r="D198" s="73">
        <f t="shared" si="13"/>
        <v>0.8</v>
      </c>
      <c r="E198" s="73">
        <f t="shared" si="14"/>
        <v>1</v>
      </c>
      <c r="F198" s="73">
        <f t="shared" ca="1" si="15"/>
        <v>2.081782704246733</v>
      </c>
      <c r="G198" s="73"/>
      <c r="H198" s="73">
        <f t="array" aca="1" ref="H198:K198" ca="1">TRANSPOSE(MMULT($H$4:$K$7, TRANSPOSE(C198:F198-C$17:F$17)))</f>
        <v>-0.41831080120389802</v>
      </c>
      <c r="I198" s="73">
        <f ca="1"/>
        <v>-0.11275413939406495</v>
      </c>
      <c r="J198" s="73">
        <f ca="1"/>
        <v>1.2844003597292617</v>
      </c>
      <c r="K198" s="73">
        <f ca="1"/>
        <v>6.092650807907285E-2</v>
      </c>
      <c r="L198" s="73"/>
      <c r="M198" s="73">
        <f t="array" aca="1" ref="M198:P198" ca="1" xml:space="preserve"> TRANSPOSE(MMULT($R$4:$U$7, TRANSPOSE(H198:K198)))</f>
        <v>-0.5652576489129757</v>
      </c>
      <c r="N198" s="73">
        <f ca="1"/>
        <v>0.48645034063010456</v>
      </c>
      <c r="O198" s="73">
        <f ca="1"/>
        <v>-1.1176200325973986</v>
      </c>
      <c r="P198" s="73">
        <f ca="1"/>
        <v>0.61628996360377786</v>
      </c>
      <c r="Q198" s="73"/>
      <c r="R198" s="73">
        <f t="array" aca="1" ref="R198:U198" ca="1" xml:space="preserve"> TRANSPOSE(MMULT($R$11:$U$14, TRANSPOSE(M198:P198)))</f>
        <v>-0.35865815362029607</v>
      </c>
      <c r="S198" s="73">
        <f ca="1"/>
        <v>1.0726462946408986</v>
      </c>
      <c r="T198" s="73">
        <f ca="1"/>
        <v>-0.94069328636902916</v>
      </c>
      <c r="U198" s="73">
        <f ca="1"/>
        <v>0.14466650084999455</v>
      </c>
    </row>
    <row r="199" spans="2:21" x14ac:dyDescent="0.15">
      <c r="B199" s="38">
        <f t="shared" si="11"/>
        <v>180</v>
      </c>
      <c r="C199" s="73">
        <f t="shared" si="12"/>
        <v>-0.51958395003543267</v>
      </c>
      <c r="D199" s="73">
        <f t="shared" si="13"/>
        <v>0.9</v>
      </c>
      <c r="E199" s="73">
        <f t="shared" si="14"/>
        <v>1</v>
      </c>
      <c r="F199" s="73">
        <f t="shared" ca="1" si="15"/>
        <v>5.2870864764851344</v>
      </c>
      <c r="G199" s="73"/>
      <c r="H199" s="73">
        <f t="array" aca="1" ref="H199:K199" ca="1">TRANSPOSE(MMULT($H$4:$K$7, TRANSPOSE(C199:F199-C$17:F$17)))</f>
        <v>-0.16620033624786099</v>
      </c>
      <c r="I199" s="73">
        <f ca="1"/>
        <v>1.2408336209448982</v>
      </c>
      <c r="J199" s="73">
        <f ca="1"/>
        <v>-0.73213727476075241</v>
      </c>
      <c r="K199" s="73">
        <f ca="1"/>
        <v>1.6891784311394125</v>
      </c>
      <c r="L199" s="73"/>
      <c r="M199" s="73">
        <f t="array" aca="1" ref="M199:P199" ca="1" xml:space="preserve"> TRANSPOSE(MMULT($R$4:$U$7, TRANSPOSE(H199:K199)))</f>
        <v>1.2659058242007883</v>
      </c>
      <c r="N199" s="73">
        <f ca="1"/>
        <v>0.12807544327422704</v>
      </c>
      <c r="O199" s="73">
        <f ca="1"/>
        <v>-1.3646460598518757</v>
      </c>
      <c r="P199" s="73">
        <f ca="1"/>
        <v>0.62388263373030517</v>
      </c>
      <c r="Q199" s="73"/>
      <c r="R199" s="73">
        <f t="array" aca="1" ref="R199:U199" ca="1" xml:space="preserve"> TRANSPOSE(MMULT($R$11:$U$14, TRANSPOSE(M199:P199)))</f>
        <v>1.5049977834392796</v>
      </c>
      <c r="S199" s="73">
        <f ca="1"/>
        <v>1.0487314095852938</v>
      </c>
      <c r="T199" s="73">
        <f ca="1"/>
        <v>-0.71079371128580071</v>
      </c>
      <c r="U199" s="73">
        <f ca="1"/>
        <v>1.8046790649889566E-2</v>
      </c>
    </row>
    <row r="200" spans="2:21" x14ac:dyDescent="0.15">
      <c r="B200" s="38">
        <f t="shared" si="11"/>
        <v>181</v>
      </c>
      <c r="C200" s="73">
        <f t="shared" si="12"/>
        <v>-0.39840108984624178</v>
      </c>
      <c r="D200" s="73">
        <f t="shared" si="13"/>
        <v>1</v>
      </c>
      <c r="E200" s="73">
        <f t="shared" si="14"/>
        <v>1</v>
      </c>
      <c r="F200" s="73">
        <f t="shared" ca="1" si="15"/>
        <v>5.6351644073660481</v>
      </c>
      <c r="G200" s="73"/>
      <c r="H200" s="73">
        <f t="array" aca="1" ref="H200:K200" ca="1">TRANSPOSE(MMULT($H$4:$K$7, TRANSPOSE(C200:F200-C$17:F$17)))</f>
        <v>-0.13976356764230916</v>
      </c>
      <c r="I200" s="73">
        <f ca="1"/>
        <v>1.3384349887363791</v>
      </c>
      <c r="J200" s="73">
        <f ca="1"/>
        <v>-0.99184189368295828</v>
      </c>
      <c r="K200" s="73">
        <f ca="1"/>
        <v>1.9400606335409796</v>
      </c>
      <c r="L200" s="73"/>
      <c r="M200" s="73">
        <f t="array" aca="1" ref="M200:P200" ca="1" xml:space="preserve"> TRANSPOSE(MMULT($R$4:$U$7, TRANSPOSE(H200:K200)))</f>
        <v>1.5008150276431578</v>
      </c>
      <c r="N200" s="73">
        <f ca="1"/>
        <v>0.12971663461701033</v>
      </c>
      <c r="O200" s="73">
        <f ca="1"/>
        <v>-1.3611401679651791</v>
      </c>
      <c r="P200" s="73">
        <f ca="1"/>
        <v>0.41148969214180431</v>
      </c>
      <c r="Q200" s="73"/>
      <c r="R200" s="73">
        <f t="array" aca="1" ref="R200:U200" ca="1" xml:space="preserve"> TRANSPOSE(MMULT($R$11:$U$14, TRANSPOSE(M200:P200)))</f>
        <v>1.7002839874623894</v>
      </c>
      <c r="S200" s="73">
        <f ca="1"/>
        <v>1.0451891099358541</v>
      </c>
      <c r="T200" s="73">
        <f ca="1"/>
        <v>-0.53246424119013069</v>
      </c>
      <c r="U200" s="73">
        <f ca="1"/>
        <v>-0.15618704938207362</v>
      </c>
    </row>
    <row r="201" spans="2:21" x14ac:dyDescent="0.15">
      <c r="B201" s="38">
        <f t="shared" si="11"/>
        <v>182</v>
      </c>
      <c r="C201" s="73">
        <f t="shared" si="12"/>
        <v>-0.26979677115702594</v>
      </c>
      <c r="D201" s="73">
        <f t="shared" si="13"/>
        <v>1.1000000000000001</v>
      </c>
      <c r="E201" s="73">
        <f t="shared" si="14"/>
        <v>1</v>
      </c>
      <c r="F201" s="73">
        <f t="shared" ca="1" si="15"/>
        <v>1.9638443362295872</v>
      </c>
      <c r="G201" s="73"/>
      <c r="H201" s="73">
        <f t="array" aca="1" ref="H201:K201" ca="1">TRANSPOSE(MMULT($H$4:$K$7, TRANSPOSE(C201:F201-C$17:F$17)))</f>
        <v>-0.42690162047821167</v>
      </c>
      <c r="I201" s="73">
        <f ca="1"/>
        <v>-0.32663849547830492</v>
      </c>
      <c r="J201" s="73">
        <f ca="1"/>
        <v>1.2244724857556388</v>
      </c>
      <c r="K201" s="73">
        <f ca="1"/>
        <v>0.24906278468547927</v>
      </c>
      <c r="L201" s="73"/>
      <c r="M201" s="73">
        <f t="array" aca="1" ref="M201:P201" ca="1" xml:space="preserve"> TRANSPOSE(MMULT($R$4:$U$7, TRANSPOSE(H201:K201)))</f>
        <v>-0.51266068844052004</v>
      </c>
      <c r="N201" s="73">
        <f ca="1"/>
        <v>0.63335148839388289</v>
      </c>
      <c r="O201" s="73">
        <f ca="1"/>
        <v>-1.01093108451878</v>
      </c>
      <c r="P201" s="73">
        <f ca="1"/>
        <v>-0.10630225409573113</v>
      </c>
      <c r="Q201" s="73"/>
      <c r="R201" s="73">
        <f t="array" aca="1" ref="R201:U201" ca="1" xml:space="preserve"> TRANSPOSE(MMULT($R$11:$U$14, TRANSPOSE(M201:P201)))</f>
        <v>-0.45150367651795609</v>
      </c>
      <c r="S201" s="73">
        <f ca="1"/>
        <v>1.0703705076724592</v>
      </c>
      <c r="T201" s="73">
        <f ca="1"/>
        <v>-0.43547797147414313</v>
      </c>
      <c r="U201" s="73">
        <f ca="1"/>
        <v>-0.3975515802365544</v>
      </c>
    </row>
    <row r="202" spans="2:21" x14ac:dyDescent="0.15">
      <c r="B202" s="38">
        <f t="shared" si="11"/>
        <v>183</v>
      </c>
      <c r="C202" s="73">
        <f t="shared" si="12"/>
        <v>-0.1361666490962497</v>
      </c>
      <c r="D202" s="73">
        <f t="shared" si="13"/>
        <v>1.2</v>
      </c>
      <c r="E202" s="73">
        <f t="shared" si="14"/>
        <v>1</v>
      </c>
      <c r="F202" s="73">
        <f t="shared" ca="1" si="15"/>
        <v>5.5393323284613132</v>
      </c>
      <c r="G202" s="73"/>
      <c r="H202" s="73">
        <f t="array" aca="1" ref="H202:K202" ca="1">TRANSPOSE(MMULT($H$4:$K$7, TRANSPOSE(C202:F202-C$17:F$17)))</f>
        <v>-0.1602403272496592</v>
      </c>
      <c r="I202" s="73">
        <f ca="1"/>
        <v>1.1738907125933296</v>
      </c>
      <c r="J202" s="73">
        <f ca="1"/>
        <v>-1.037032540790495</v>
      </c>
      <c r="K202" s="73">
        <f ca="1"/>
        <v>2.0718746931959191</v>
      </c>
      <c r="L202" s="73"/>
      <c r="M202" s="73">
        <f t="array" aca="1" ref="M202:P202" ca="1" xml:space="preserve"> TRANSPOSE(MMULT($R$4:$U$7, TRANSPOSE(H202:K202)))</f>
        <v>1.5360972187321371</v>
      </c>
      <c r="N202" s="73">
        <f ca="1"/>
        <v>0.24516081043235693</v>
      </c>
      <c r="O202" s="73">
        <f ca="1"/>
        <v>-1.2687801707263562</v>
      </c>
      <c r="P202" s="73">
        <f ca="1"/>
        <v>-8.555289183360415E-2</v>
      </c>
      <c r="Q202" s="73"/>
      <c r="R202" s="73">
        <f t="array" aca="1" ref="R202:U202" ca="1" xml:space="preserve"> TRANSPOSE(MMULT($R$11:$U$14, TRANSPOSE(M202:P202)))</f>
        <v>1.6286748593811105</v>
      </c>
      <c r="S202" s="73">
        <f ca="1"/>
        <v>1.0435723251353388</v>
      </c>
      <c r="T202" s="73">
        <f ca="1"/>
        <v>-0.16569273562978148</v>
      </c>
      <c r="U202" s="73">
        <f ca="1"/>
        <v>-0.51743775402540249</v>
      </c>
    </row>
    <row r="203" spans="2:21" x14ac:dyDescent="0.15">
      <c r="B203" s="38">
        <f t="shared" si="11"/>
        <v>184</v>
      </c>
      <c r="C203" s="73">
        <f t="shared" si="12"/>
        <v>-9.8011876392689601E-16</v>
      </c>
      <c r="D203" s="73">
        <f t="shared" si="13"/>
        <v>1.3</v>
      </c>
      <c r="E203" s="73">
        <f t="shared" si="14"/>
        <v>1</v>
      </c>
      <c r="F203" s="73">
        <f t="shared" ca="1" si="15"/>
        <v>0.83451033358843296</v>
      </c>
      <c r="G203" s="73"/>
      <c r="H203" s="73">
        <f t="array" aca="1" ref="H203:K203" ca="1">TRANSPOSE(MMULT($H$4:$K$7, TRANSPOSE(C203:F203-C$17:F$17)))</f>
        <v>-0.53155934961816909</v>
      </c>
      <c r="I203" s="73">
        <f ca="1"/>
        <v>-0.94823410387941109</v>
      </c>
      <c r="J203" s="73">
        <f ca="1"/>
        <v>1.8117409886196809</v>
      </c>
      <c r="K203" s="73">
        <f ca="1"/>
        <v>-0.11454074793089963</v>
      </c>
      <c r="L203" s="73"/>
      <c r="M203" s="73">
        <f t="array" aca="1" ref="M203:P203" ca="1" xml:space="preserve"> TRANSPOSE(MMULT($R$4:$U$7, TRANSPOSE(H203:K203)))</f>
        <v>-1.0528948451479057</v>
      </c>
      <c r="N203" s="73">
        <f ca="1"/>
        <v>0.88194214635021551</v>
      </c>
      <c r="O203" s="73">
        <f ca="1"/>
        <v>-0.82419151899336562</v>
      </c>
      <c r="P203" s="73">
        <f ca="1"/>
        <v>-0.6855824998367005</v>
      </c>
      <c r="Q203" s="73"/>
      <c r="R203" s="73">
        <f t="array" aca="1" ref="R203:U203" ca="1" xml:space="preserve"> TRANSPOSE(MMULT($R$11:$U$14, TRANSPOSE(M203:P203)))</f>
        <v>-1.1265236169802195</v>
      </c>
      <c r="S203" s="73">
        <f ca="1"/>
        <v>1.0760804438987903</v>
      </c>
      <c r="T203" s="73">
        <f ca="1"/>
        <v>-8.1592287838721356E-2</v>
      </c>
      <c r="U203" s="73">
        <f ca="1"/>
        <v>-0.77592695901103048</v>
      </c>
    </row>
    <row r="204" spans="2:21" x14ac:dyDescent="0.15">
      <c r="B204" s="38">
        <f t="shared" si="11"/>
        <v>185</v>
      </c>
      <c r="C204" s="73">
        <f t="shared" si="12"/>
        <v>0.13616664909624424</v>
      </c>
      <c r="D204" s="73">
        <f t="shared" si="13"/>
        <v>1.4</v>
      </c>
      <c r="E204" s="73">
        <f t="shared" si="14"/>
        <v>-1</v>
      </c>
      <c r="F204" s="73">
        <f t="shared" ca="1" si="15"/>
        <v>4.6119108029450313</v>
      </c>
      <c r="G204" s="73"/>
      <c r="H204" s="73">
        <f t="array" aca="1" ref="H204:K204" ca="1">TRANSPOSE(MMULT($H$4:$K$7, TRANSPOSE(C204:F204-C$17:F$17)))</f>
        <v>1.0622494084492715</v>
      </c>
      <c r="I204" s="73">
        <f ca="1"/>
        <v>1.0384731938792893</v>
      </c>
      <c r="J204" s="73">
        <f ca="1"/>
        <v>-1.3426643555924682</v>
      </c>
      <c r="K204" s="73">
        <f ca="1"/>
        <v>0.19675356164529101</v>
      </c>
      <c r="L204" s="73"/>
      <c r="M204" s="73">
        <f t="array" aca="1" ref="M204:P204" ca="1" xml:space="preserve"> TRANSPOSE(MMULT($R$4:$U$7, TRANSPOSE(H204:K204)))</f>
        <v>0.88583160414131679</v>
      </c>
      <c r="N204" s="73">
        <f ca="1"/>
        <v>-1.0832199421340405</v>
      </c>
      <c r="O204" s="73">
        <f ca="1"/>
        <v>0.14124814245475084</v>
      </c>
      <c r="P204" s="73">
        <f ca="1"/>
        <v>-0.81064201553589288</v>
      </c>
      <c r="Q204" s="73"/>
      <c r="R204" s="73">
        <f t="array" aca="1" ref="R204:U204" ca="1" xml:space="preserve"> TRANSPOSE(MMULT($R$11:$U$14, TRANSPOSE(M204:P204)))</f>
        <v>0.96016463971509547</v>
      </c>
      <c r="S204" s="73">
        <f ca="1"/>
        <v>-0.95467329571260517</v>
      </c>
      <c r="T204" s="73">
        <f ca="1"/>
        <v>0.20253723948488728</v>
      </c>
      <c r="U204" s="73">
        <f ca="1"/>
        <v>-0.8722476819958711</v>
      </c>
    </row>
    <row r="205" spans="2:21" x14ac:dyDescent="0.15">
      <c r="B205" s="38">
        <f t="shared" si="11"/>
        <v>186</v>
      </c>
      <c r="C205" s="73">
        <f t="shared" si="12"/>
        <v>0.26979677115702405</v>
      </c>
      <c r="D205" s="73">
        <f t="shared" si="13"/>
        <v>1.5</v>
      </c>
      <c r="E205" s="73">
        <f t="shared" si="14"/>
        <v>-1</v>
      </c>
      <c r="F205" s="73">
        <f t="shared" ca="1" si="15"/>
        <v>9.0788629878428395E-2</v>
      </c>
      <c r="G205" s="73"/>
      <c r="H205" s="73">
        <f t="array" aca="1" ref="H205:K205" ca="1">TRANSPOSE(MMULT($H$4:$K$7, TRANSPOSE(C205:F205-C$17:F$17)))</f>
        <v>0.70664218639940457</v>
      </c>
      <c r="I205" s="73">
        <f ca="1"/>
        <v>-1.0016080039231274</v>
      </c>
      <c r="J205" s="73">
        <f ca="1"/>
        <v>1.3945775826078903</v>
      </c>
      <c r="K205" s="73">
        <f ca="1"/>
        <v>-1.9024253068696053</v>
      </c>
      <c r="L205" s="73"/>
      <c r="M205" s="73">
        <f t="array" aca="1" ref="M205:P205" ca="1" xml:space="preserve"> TRANSPOSE(MMULT($R$4:$U$7, TRANSPOSE(H205:K205)))</f>
        <v>-1.6014151941546504</v>
      </c>
      <c r="N205" s="73">
        <f ca="1"/>
        <v>-0.47096294798433119</v>
      </c>
      <c r="O205" s="73">
        <f ca="1"/>
        <v>0.56795788213120746</v>
      </c>
      <c r="P205" s="73">
        <f ca="1"/>
        <v>-1.3952717208598155</v>
      </c>
      <c r="Q205" s="73"/>
      <c r="R205" s="73">
        <f t="array" aca="1" ref="R205:U205" ca="1" xml:space="preserve"> TRANSPOSE(MMULT($R$11:$U$14, TRANSPOSE(M205:P205)))</f>
        <v>-1.6877993070053381</v>
      </c>
      <c r="S205" s="73">
        <f ca="1"/>
        <v>-0.92345503105955673</v>
      </c>
      <c r="T205" s="73">
        <f ca="1"/>
        <v>0.28723470078502167</v>
      </c>
      <c r="U205" s="73">
        <f ca="1"/>
        <v>-1.127721856180516</v>
      </c>
    </row>
    <row r="206" spans="2:21" x14ac:dyDescent="0.15">
      <c r="B206" s="38">
        <f t="shared" si="11"/>
        <v>187</v>
      </c>
      <c r="C206" s="73">
        <f t="shared" si="12"/>
        <v>0.39840108984623995</v>
      </c>
      <c r="D206" s="73">
        <f t="shared" si="13"/>
        <v>1.6</v>
      </c>
      <c r="E206" s="73">
        <f t="shared" si="14"/>
        <v>-1</v>
      </c>
      <c r="F206" s="73">
        <f t="shared" ca="1" si="15"/>
        <v>0.92746003309574565</v>
      </c>
      <c r="G206" s="73"/>
      <c r="H206" s="73">
        <f t="array" aca="1" ref="H206:K206" ca="1">TRANSPOSE(MMULT($H$4:$K$7, TRANSPOSE(C206:F206-C$17:F$17)))</f>
        <v>0.76596778987942016</v>
      </c>
      <c r="I206" s="73">
        <f ca="1"/>
        <v>-0.69535753924661781</v>
      </c>
      <c r="J206" s="73">
        <f ca="1"/>
        <v>0.82771378754205616</v>
      </c>
      <c r="K206" s="73">
        <f ca="1"/>
        <v>-1.409756087116409</v>
      </c>
      <c r="L206" s="73"/>
      <c r="M206" s="73">
        <f t="array" aca="1" ref="M206:P206" ca="1" xml:space="preserve"> TRANSPOSE(MMULT($R$4:$U$7, TRANSPOSE(H206:K206)))</f>
        <v>-1.0893561342747449</v>
      </c>
      <c r="N206" s="73">
        <f ca="1"/>
        <v>-0.52435251360512214</v>
      </c>
      <c r="O206" s="73">
        <f ca="1"/>
        <v>0.53702161119149328</v>
      </c>
      <c r="P206" s="73">
        <f ca="1"/>
        <v>-1.5760036358355416</v>
      </c>
      <c r="Q206" s="73"/>
      <c r="R206" s="73">
        <f t="array" aca="1" ref="R206:U206" ca="1" xml:space="preserve"> TRANSPOSE(MMULT($R$11:$U$14, TRANSPOSE(M206:P206)))</f>
        <v>-1.2070746521227611</v>
      </c>
      <c r="S206" s="73">
        <f ca="1"/>
        <v>-0.93057575037763129</v>
      </c>
      <c r="T206" s="73">
        <f ca="1"/>
        <v>0.48727324702391739</v>
      </c>
      <c r="U206" s="73">
        <f ca="1"/>
        <v>-1.2935943555143703</v>
      </c>
    </row>
    <row r="207" spans="2:21" x14ac:dyDescent="0.15">
      <c r="B207" s="38">
        <f t="shared" si="11"/>
        <v>188</v>
      </c>
      <c r="C207" s="73">
        <f t="shared" si="12"/>
        <v>0.51958395003543401</v>
      </c>
      <c r="D207" s="73">
        <f t="shared" si="13"/>
        <v>1.7</v>
      </c>
      <c r="E207" s="73">
        <f t="shared" si="14"/>
        <v>-1</v>
      </c>
      <c r="F207" s="73">
        <f t="shared" ca="1" si="15"/>
        <v>3.0775953917542935</v>
      </c>
      <c r="G207" s="73"/>
      <c r="H207" s="73">
        <f t="array" aca="1" ref="H207:K207" ca="1">TRANSPOSE(MMULT($H$4:$K$7, TRANSPOSE(C207:F207-C$17:F$17)))</f>
        <v>0.93090247022039474</v>
      </c>
      <c r="I207" s="73">
        <f ca="1"/>
        <v>0.19027525781116303</v>
      </c>
      <c r="J207" s="73">
        <f ca="1"/>
        <v>-0.54455879667633156</v>
      </c>
      <c r="K207" s="73">
        <f ca="1"/>
        <v>-0.28595886631547329</v>
      </c>
      <c r="L207" s="73"/>
      <c r="M207" s="73">
        <f t="array" aca="1" ref="M207:P207" ca="1" xml:space="preserve"> TRANSPOSE(MMULT($R$4:$U$7, TRANSPOSE(H207:K207)))</f>
        <v>0.15512878110667938</v>
      </c>
      <c r="N207" s="73">
        <f ca="1"/>
        <v>-0.74538033087508604</v>
      </c>
      <c r="O207" s="73">
        <f ca="1"/>
        <v>0.38816567612223263</v>
      </c>
      <c r="P207" s="73">
        <f ca="1"/>
        <v>-1.6536577394298186</v>
      </c>
      <c r="Q207" s="73"/>
      <c r="R207" s="73">
        <f t="array" aca="1" ref="R207:U207" ca="1" xml:space="preserve"> TRANSPOSE(MMULT($R$11:$U$14, TRANSPOSE(M207:P207)))</f>
        <v>4.0551247951592734E-2</v>
      </c>
      <c r="S207" s="73">
        <f ca="1"/>
        <v>-0.94703073415757355</v>
      </c>
      <c r="T207" s="73">
        <f ca="1"/>
        <v>0.70679758658950886</v>
      </c>
      <c r="U207" s="73">
        <f ca="1"/>
        <v>-1.4376504596491577</v>
      </c>
    </row>
    <row r="208" spans="2:21" x14ac:dyDescent="0.15">
      <c r="B208" s="38">
        <f t="shared" si="11"/>
        <v>189</v>
      </c>
      <c r="C208" s="73">
        <f t="shared" si="12"/>
        <v>0.63108794432605209</v>
      </c>
      <c r="D208" s="73">
        <f t="shared" si="13"/>
        <v>1.8</v>
      </c>
      <c r="E208" s="73">
        <f t="shared" si="14"/>
        <v>-1</v>
      </c>
      <c r="F208" s="73">
        <f t="shared" ca="1" si="15"/>
        <v>5.2177951155427724</v>
      </c>
      <c r="G208" s="73"/>
      <c r="H208" s="73">
        <f t="array" aca="1" ref="H208:K208" ca="1">TRANSPOSE(MMULT($H$4:$K$7, TRANSPOSE(C208:F208-C$17:F$17)))</f>
        <v>1.1011538977132482</v>
      </c>
      <c r="I208" s="73">
        <f ca="1"/>
        <v>1.0780979139534115</v>
      </c>
      <c r="J208" s="73">
        <f ca="1"/>
        <v>-1.9035143664959397</v>
      </c>
      <c r="K208" s="73">
        <f ca="1"/>
        <v>0.82635760112705892</v>
      </c>
      <c r="L208" s="73"/>
      <c r="M208" s="73">
        <f t="array" aca="1" ref="M208:P208" ca="1" xml:space="preserve"> TRANSPOSE(MMULT($R$4:$U$7, TRANSPOSE(H208:K208)))</f>
        <v>1.3895836469208935</v>
      </c>
      <c r="N208" s="73">
        <f ca="1"/>
        <v>-0.97214695710597054</v>
      </c>
      <c r="O208" s="73">
        <f ca="1"/>
        <v>0.2311929380796014</v>
      </c>
      <c r="P208" s="73">
        <f ca="1"/>
        <v>-1.7257023103916993</v>
      </c>
      <c r="Q208" s="73"/>
      <c r="R208" s="73">
        <f t="array" aca="1" ref="R208:U208" ca="1" xml:space="preserve"> TRANSPOSE(MMULT($R$11:$U$14, TRANSPOSE(M208:P208)))</f>
        <v>1.282222972226664</v>
      </c>
      <c r="S208" s="73">
        <f ca="1"/>
        <v>-0.96331359154760354</v>
      </c>
      <c r="T208" s="73">
        <f ca="1"/>
        <v>0.91234897966063921</v>
      </c>
      <c r="U208" s="73">
        <f ca="1"/>
        <v>-1.5821066872552443</v>
      </c>
    </row>
    <row r="209" spans="2:21" x14ac:dyDescent="0.15">
      <c r="B209" s="38">
        <f t="shared" si="11"/>
        <v>190</v>
      </c>
      <c r="C209" s="73">
        <f t="shared" si="12"/>
        <v>0.73083596427812259</v>
      </c>
      <c r="D209" s="73">
        <f t="shared" si="13"/>
        <v>0</v>
      </c>
      <c r="E209" s="73">
        <f t="shared" si="14"/>
        <v>-1</v>
      </c>
      <c r="F209" s="73">
        <f t="shared" ca="1" si="15"/>
        <v>3.7425816576212725</v>
      </c>
      <c r="G209" s="73"/>
      <c r="H209" s="73">
        <f t="array" aca="1" ref="H209:K209" ca="1">TRANSPOSE(MMULT($H$4:$K$7, TRANSPOSE(C209:F209-C$17:F$17)))</f>
        <v>-0.43952634305269656</v>
      </c>
      <c r="I209" s="73">
        <f ca="1"/>
        <v>-0.1240381074827569</v>
      </c>
      <c r="J209" s="73">
        <f ca="1"/>
        <v>-1.8790390264206625</v>
      </c>
      <c r="K209" s="73">
        <f ca="1"/>
        <v>0.20228956322450142</v>
      </c>
      <c r="L209" s="73"/>
      <c r="M209" s="73">
        <f t="array" aca="1" ref="M209:P209" ca="1" xml:space="preserve"> TRANSPOSE(MMULT($R$4:$U$7, TRANSPOSE(H209:K209)))</f>
        <v>0.89683366904875694</v>
      </c>
      <c r="N209" s="73">
        <f ca="1"/>
        <v>4.8226508146337249E-2</v>
      </c>
      <c r="O209" s="73">
        <f ca="1"/>
        <v>1.8739622772756892</v>
      </c>
      <c r="P209" s="73">
        <f ca="1"/>
        <v>0.95844300635071278</v>
      </c>
      <c r="Q209" s="73"/>
      <c r="R209" s="73">
        <f t="array" aca="1" ref="R209:U209" ca="1" xml:space="preserve"> TRANSPOSE(MMULT($R$11:$U$14, TRANSPOSE(M209:P209)))</f>
        <v>0.6002246170705634</v>
      </c>
      <c r="S209" s="73">
        <f ca="1"/>
        <v>-0.9576633621081494</v>
      </c>
      <c r="T209" s="73">
        <f ca="1"/>
        <v>1.0514289988481844</v>
      </c>
      <c r="U209" s="73">
        <f ca="1"/>
        <v>1.6894059291366519</v>
      </c>
    </row>
    <row r="210" spans="2:21" x14ac:dyDescent="0.15">
      <c r="B210" s="38">
        <f t="shared" si="11"/>
        <v>191</v>
      </c>
      <c r="C210" s="73">
        <f t="shared" si="12"/>
        <v>0.81696989301044198</v>
      </c>
      <c r="D210" s="73">
        <f t="shared" si="13"/>
        <v>0.1</v>
      </c>
      <c r="E210" s="73">
        <f t="shared" si="14"/>
        <v>-1</v>
      </c>
      <c r="F210" s="73">
        <f t="shared" ca="1" si="15"/>
        <v>5.7216687079315118</v>
      </c>
      <c r="G210" s="73"/>
      <c r="H210" s="73">
        <f t="array" aca="1" ref="H210:K210" ca="1">TRANSPOSE(MMULT($H$4:$K$7, TRANSPOSE(C210:F210-C$17:F$17)))</f>
        <v>-0.26571958641760735</v>
      </c>
      <c r="I210" s="73">
        <f ca="1"/>
        <v>0.71045926510530333</v>
      </c>
      <c r="J210" s="73">
        <f ca="1"/>
        <v>-3.1196980009903736</v>
      </c>
      <c r="K210" s="73">
        <f ca="1"/>
        <v>1.2190853110689703</v>
      </c>
      <c r="L210" s="73"/>
      <c r="M210" s="73">
        <f t="array" aca="1" ref="M210:P210" ca="1" xml:space="preserve"> TRANSPOSE(MMULT($R$4:$U$7, TRANSPOSE(H210:K210)))</f>
        <v>2.0293272475171387</v>
      </c>
      <c r="N210" s="73">
        <f ca="1"/>
        <v>-0.17689287356128419</v>
      </c>
      <c r="O210" s="73">
        <f ca="1"/>
        <v>1.707133896914891</v>
      </c>
      <c r="P210" s="73">
        <f ca="1"/>
        <v>0.89100296222560038</v>
      </c>
      <c r="Q210" s="73"/>
      <c r="R210" s="73">
        <f t="array" aca="1" ref="R210:U210" ca="1" xml:space="preserve"> TRANSPOSE(MMULT($R$11:$U$14, TRANSPOSE(M210:P210)))</f>
        <v>1.7474133715359308</v>
      </c>
      <c r="S210" s="73">
        <f ca="1"/>
        <v>-0.97252720084285948</v>
      </c>
      <c r="T210" s="73">
        <f ca="1"/>
        <v>1.2172670830324017</v>
      </c>
      <c r="U210" s="73">
        <f ca="1"/>
        <v>1.5416389940759654</v>
      </c>
    </row>
    <row r="211" spans="2:21" x14ac:dyDescent="0.15">
      <c r="B211" s="38">
        <f t="shared" si="11"/>
        <v>192</v>
      </c>
      <c r="C211" s="73">
        <f t="shared" si="12"/>
        <v>0.88788521840237455</v>
      </c>
      <c r="D211" s="73">
        <f t="shared" si="13"/>
        <v>0.2</v>
      </c>
      <c r="E211" s="73">
        <f t="shared" si="14"/>
        <v>-1</v>
      </c>
      <c r="F211" s="73">
        <f t="shared" ca="1" si="15"/>
        <v>5.4427346056892141</v>
      </c>
      <c r="G211" s="73"/>
      <c r="H211" s="73">
        <f t="array" aca="1" ref="H211:K211" ca="1">TRANSPOSE(MMULT($H$4:$K$7, TRANSPOSE(C211:F211-C$17:F$17)))</f>
        <v>-0.25589356304915212</v>
      </c>
      <c r="I211" s="73">
        <f ca="1"/>
        <v>0.56780917656591001</v>
      </c>
      <c r="J211" s="73">
        <f ca="1"/>
        <v>-2.954988622446439</v>
      </c>
      <c r="K211" s="73">
        <f ca="1"/>
        <v>1.131613253944145</v>
      </c>
      <c r="L211" s="73"/>
      <c r="M211" s="73">
        <f t="array" aca="1" ref="M211:P211" ca="1" xml:space="preserve"> TRANSPOSE(MMULT($R$4:$U$7, TRANSPOSE(H211:K211)))</f>
        <v>1.889779650363453</v>
      </c>
      <c r="N211" s="73">
        <f ca="1"/>
        <v>-0.13395644380388011</v>
      </c>
      <c r="O211" s="73">
        <f ca="1"/>
        <v>1.717135200407105</v>
      </c>
      <c r="P211" s="73">
        <f ca="1"/>
        <v>0.66472016871890371</v>
      </c>
      <c r="Q211" s="73"/>
      <c r="R211" s="73">
        <f t="array" aca="1" ref="R211:U211" ca="1" xml:space="preserve"> TRANSPOSE(MMULT($R$11:$U$14, TRANSPOSE(M211:P211)))</f>
        <v>1.5757560976579017</v>
      </c>
      <c r="S211" s="73">
        <f ca="1"/>
        <v>-0.97105243543146247</v>
      </c>
      <c r="T211" s="73">
        <f ca="1"/>
        <v>1.3098737154220419</v>
      </c>
      <c r="U211" s="73">
        <f ca="1"/>
        <v>1.3556911126415985</v>
      </c>
    </row>
    <row r="212" spans="2:21" x14ac:dyDescent="0.15">
      <c r="B212" s="38">
        <f t="shared" si="11"/>
        <v>193</v>
      </c>
      <c r="C212" s="73">
        <f t="shared" si="12"/>
        <v>0.94226092211882073</v>
      </c>
      <c r="D212" s="73">
        <f t="shared" si="13"/>
        <v>0.3</v>
      </c>
      <c r="E212" s="73">
        <f t="shared" si="14"/>
        <v>-1</v>
      </c>
      <c r="F212" s="73">
        <f t="shared" ca="1" si="15"/>
        <v>2.3212962028351956</v>
      </c>
      <c r="G212" s="73"/>
      <c r="H212" s="73">
        <f t="array" aca="1" ref="H212:K212" ca="1">TRANSPOSE(MMULT($H$4:$K$7, TRANSPOSE(C212:F212-C$17:F$17)))</f>
        <v>-0.45413910475335567</v>
      </c>
      <c r="I212" s="73">
        <f ca="1"/>
        <v>-0.80668828409872306</v>
      </c>
      <c r="J212" s="73">
        <f ca="1"/>
        <v>-1.0230778713310955</v>
      </c>
      <c r="K212" s="73">
        <f ca="1"/>
        <v>-0.34415979897075982</v>
      </c>
      <c r="L212" s="73"/>
      <c r="M212" s="73">
        <f t="array" aca="1" ref="M212:P212" ca="1" xml:space="preserve"> TRANSPOSE(MMULT($R$4:$U$7, TRANSPOSE(H212:K212)))</f>
        <v>0.15013370344700402</v>
      </c>
      <c r="N212" s="73">
        <f ca="1"/>
        <v>0.24830591774334251</v>
      </c>
      <c r="O212" s="73">
        <f ca="1"/>
        <v>1.9521610735317578</v>
      </c>
      <c r="P212" s="73">
        <f ca="1"/>
        <v>0.23676015205696066</v>
      </c>
      <c r="Q212" s="73"/>
      <c r="R212" s="73">
        <f t="array" aca="1" ref="R212:U212" ca="1" xml:space="preserve"> TRANSPOSE(MMULT($R$11:$U$14, TRANSPOSE(M212:P212)))</f>
        <v>-0.2560860652992516</v>
      </c>
      <c r="S212" s="73">
        <f ca="1"/>
        <v>-0.94903716263675075</v>
      </c>
      <c r="T212" s="73">
        <f ca="1"/>
        <v>1.3140115685322862</v>
      </c>
      <c r="U212" s="73">
        <f ca="1"/>
        <v>1.1217424718525901</v>
      </c>
    </row>
    <row r="213" spans="2:21" x14ac:dyDescent="0.15">
      <c r="B213" s="38">
        <f t="shared" ref="B213:B276" si="16">B212+1</f>
        <v>194</v>
      </c>
      <c r="C213" s="73">
        <f t="shared" ref="C213:C276" si="17">SIN(B213/23*PI())</f>
        <v>0.97908408768232269</v>
      </c>
      <c r="D213" s="73">
        <f t="shared" ref="D213:D276" si="18">MOD($B213,19)/10</f>
        <v>0.4</v>
      </c>
      <c r="E213" s="73">
        <f t="shared" ref="E213:E276" si="19">IF(MOD($B213,37)/37&lt;0.5, -1, 1)</f>
        <v>-1</v>
      </c>
      <c r="F213" s="73">
        <f t="shared" ref="F213:F276" ca="1" si="20">RAND()*6</f>
        <v>3.6087227184099482</v>
      </c>
      <c r="G213" s="73"/>
      <c r="H213" s="73">
        <f t="array" aca="1" ref="H213:K213" ca="1">TRANSPOSE(MMULT($H$4:$K$7, TRANSPOSE(C213:F213-C$17:F$17)))</f>
        <v>-0.30251273516864091</v>
      </c>
      <c r="I213" s="73">
        <f ca="1"/>
        <v>-0.24135882282355509</v>
      </c>
      <c r="J213" s="73">
        <f ca="1"/>
        <v>-1.8001197022131201</v>
      </c>
      <c r="K213" s="73">
        <f ca="1"/>
        <v>0.30362514932490403</v>
      </c>
      <c r="L213" s="73"/>
      <c r="M213" s="73">
        <f t="array" aca="1" ref="M213:P213" ca="1" xml:space="preserve"> TRANSPOSE(MMULT($R$4:$U$7, TRANSPOSE(H213:K213)))</f>
        <v>0.87239337535969441</v>
      </c>
      <c r="N213" s="73">
        <f ca="1"/>
        <v>7.3158636204720712E-2</v>
      </c>
      <c r="O213" s="73">
        <f ca="1"/>
        <v>1.7981794583266419</v>
      </c>
      <c r="P213" s="73">
        <f ca="1"/>
        <v>0.14996857676906417</v>
      </c>
      <c r="Q213" s="73"/>
      <c r="R213" s="73">
        <f t="array" aca="1" ref="R213:U213" ca="1" xml:space="preserve"> TRANSPOSE(MMULT($R$11:$U$14, TRANSPOSE(M213:P213)))</f>
        <v>0.48642174081166495</v>
      </c>
      <c r="S213" s="73">
        <f ca="1"/>
        <v>-0.95843067330751675</v>
      </c>
      <c r="T213" s="73">
        <f ca="1"/>
        <v>1.3940077526553794</v>
      </c>
      <c r="U213" s="73">
        <f ca="1"/>
        <v>0.96120197972985533</v>
      </c>
    </row>
    <row r="214" spans="2:21" x14ac:dyDescent="0.15">
      <c r="B214" s="38">
        <f t="shared" si="16"/>
        <v>195</v>
      </c>
      <c r="C214" s="73">
        <f t="shared" si="17"/>
        <v>0.99766876919053904</v>
      </c>
      <c r="D214" s="73">
        <f t="shared" si="18"/>
        <v>0.5</v>
      </c>
      <c r="E214" s="73">
        <f t="shared" si="19"/>
        <v>-1</v>
      </c>
      <c r="F214" s="73">
        <f t="shared" ca="1" si="20"/>
        <v>9.1814572693447838E-2</v>
      </c>
      <c r="G214" s="73"/>
      <c r="H214" s="73">
        <f t="array" aca="1" ref="H214:K214" ca="1">TRANSPOSE(MMULT($H$4:$K$7, TRANSPOSE(C214:F214-C$17:F$17)))</f>
        <v>-0.50866801967908148</v>
      </c>
      <c r="I214" s="73">
        <f ca="1"/>
        <v>-1.7646291485703216</v>
      </c>
      <c r="J214" s="73">
        <f ca="1"/>
        <v>0.4025103963409653</v>
      </c>
      <c r="K214" s="73">
        <f ca="1"/>
        <v>-1.3883701595622751</v>
      </c>
      <c r="L214" s="73"/>
      <c r="M214" s="73">
        <f t="array" aca="1" ref="M214:P214" ca="1" xml:space="preserve"> TRANSPOSE(MMULT($R$4:$U$7, TRANSPOSE(H214:K214)))</f>
        <v>-1.1053149013817174</v>
      </c>
      <c r="N214" s="73">
        <f ca="1"/>
        <v>0.47852566195245938</v>
      </c>
      <c r="O214" s="73">
        <f ca="1"/>
        <v>2.0335207205391588</v>
      </c>
      <c r="P214" s="73">
        <f ca="1"/>
        <v>-0.28407019949137302</v>
      </c>
      <c r="Q214" s="73"/>
      <c r="R214" s="73">
        <f t="array" aca="1" ref="R214:U214" ca="1" xml:space="preserve"> TRANSPOSE(MMULT($R$11:$U$14, TRANSPOSE(M214:P214)))</f>
        <v>-1.5769236461270573</v>
      </c>
      <c r="S214" s="73">
        <f ca="1"/>
        <v>-0.93320841988297965</v>
      </c>
      <c r="T214" s="73">
        <f ca="1"/>
        <v>1.3382751876172179</v>
      </c>
      <c r="U214" s="73">
        <f ca="1"/>
        <v>0.71976636558356721</v>
      </c>
    </row>
    <row r="215" spans="2:21" x14ac:dyDescent="0.15">
      <c r="B215" s="38">
        <f t="shared" si="16"/>
        <v>196</v>
      </c>
      <c r="C215" s="73">
        <f t="shared" si="17"/>
        <v>0.99766876919053915</v>
      </c>
      <c r="D215" s="73">
        <f t="shared" si="18"/>
        <v>0.6</v>
      </c>
      <c r="E215" s="73">
        <f t="shared" si="19"/>
        <v>-1</v>
      </c>
      <c r="F215" s="73">
        <f t="shared" ca="1" si="20"/>
        <v>5.215556120041569</v>
      </c>
      <c r="G215" s="73"/>
      <c r="H215" s="73">
        <f t="array" aca="1" ref="H215:K215" ca="1">TRANSPOSE(MMULT($H$4:$K$7, TRANSPOSE(C215:F215-C$17:F$17)))</f>
        <v>-3.9067321112819992E-2</v>
      </c>
      <c r="I215" s="73">
        <f ca="1"/>
        <v>0.50316432590326921</v>
      </c>
      <c r="J215" s="73">
        <f ca="1"/>
        <v>-2.7156976879099801</v>
      </c>
      <c r="K215" s="73">
        <f ca="1"/>
        <v>1.0923542595258504</v>
      </c>
      <c r="L215" s="73"/>
      <c r="M215" s="73">
        <f t="array" aca="1" ref="M215:P215" ca="1" xml:space="preserve"> TRANSPOSE(MMULT($R$4:$U$7, TRANSPOSE(H215:K215)))</f>
        <v>1.7492005354863518</v>
      </c>
      <c r="N215" s="73">
        <f ca="1"/>
        <v>-0.19715513282183261</v>
      </c>
      <c r="O215" s="73">
        <f ca="1"/>
        <v>1.5211069419415106</v>
      </c>
      <c r="P215" s="73">
        <f ca="1"/>
        <v>-5.9854911080089002E-2</v>
      </c>
      <c r="Q215" s="73"/>
      <c r="R215" s="73">
        <f t="array" aca="1" ref="R215:U215" ca="1" xml:space="preserve"> TRANSPOSE(MMULT($R$11:$U$14, TRANSPOSE(M215:P215)))</f>
        <v>1.4052818004896097</v>
      </c>
      <c r="S215" s="73">
        <f ca="1"/>
        <v>-0.9697071381766581</v>
      </c>
      <c r="T215" s="73">
        <f ca="1"/>
        <v>1.453673331364256</v>
      </c>
      <c r="U215" s="73">
        <f ca="1"/>
        <v>0.6225805746921399</v>
      </c>
    </row>
    <row r="216" spans="2:21" x14ac:dyDescent="0.15">
      <c r="B216" s="38">
        <f t="shared" si="16"/>
        <v>197</v>
      </c>
      <c r="C216" s="73">
        <f t="shared" si="17"/>
        <v>0.97908408768232313</v>
      </c>
      <c r="D216" s="73">
        <f t="shared" si="18"/>
        <v>0.7</v>
      </c>
      <c r="E216" s="73">
        <f t="shared" si="19"/>
        <v>-1</v>
      </c>
      <c r="F216" s="73">
        <f t="shared" ca="1" si="20"/>
        <v>0.34727795117249061</v>
      </c>
      <c r="G216" s="73"/>
      <c r="H216" s="73">
        <f t="array" aca="1" ref="H216:K216" ca="1">TRANSPOSE(MMULT($H$4:$K$7, TRANSPOSE(C216:F216-C$17:F$17)))</f>
        <v>-0.32573259585364589</v>
      </c>
      <c r="I216" s="73">
        <f ca="1"/>
        <v>-1.5859590793252056</v>
      </c>
      <c r="J216" s="73">
        <f ca="1"/>
        <v>0.34883566085472362</v>
      </c>
      <c r="K216" s="73">
        <f ca="1"/>
        <v>-1.2798501157726514</v>
      </c>
      <c r="L216" s="73"/>
      <c r="M216" s="73">
        <f t="array" aca="1" ref="M216:P216" ca="1" xml:space="preserve"> TRANSPOSE(MMULT($R$4:$U$7, TRANSPOSE(H216:K216)))</f>
        <v>-1.0027345728244348</v>
      </c>
      <c r="N216" s="73">
        <f ca="1"/>
        <v>0.3484391197443279</v>
      </c>
      <c r="O216" s="73">
        <f ca="1"/>
        <v>1.8363083124646908</v>
      </c>
      <c r="P216" s="73">
        <f ca="1"/>
        <v>-0.57053995265657642</v>
      </c>
      <c r="Q216" s="73"/>
      <c r="R216" s="73">
        <f t="array" aca="1" ref="R216:U216" ca="1" xml:space="preserve"> TRANSPOSE(MMULT($R$11:$U$14, TRANSPOSE(M216:P216)))</f>
        <v>-1.4478014311890419</v>
      </c>
      <c r="S216" s="73">
        <f ca="1"/>
        <v>-0.93441400507788763</v>
      </c>
      <c r="T216" s="73">
        <f ca="1"/>
        <v>1.3142610499682199</v>
      </c>
      <c r="U216" s="73">
        <f ca="1"/>
        <v>0.35761693922140625</v>
      </c>
    </row>
    <row r="217" spans="2:21" x14ac:dyDescent="0.15">
      <c r="B217" s="38">
        <f t="shared" si="16"/>
        <v>198</v>
      </c>
      <c r="C217" s="73">
        <f t="shared" si="17"/>
        <v>0.9422609221188214</v>
      </c>
      <c r="D217" s="73">
        <f t="shared" si="18"/>
        <v>0.8</v>
      </c>
      <c r="E217" s="73">
        <f t="shared" si="19"/>
        <v>-1</v>
      </c>
      <c r="F217" s="73">
        <f t="shared" ca="1" si="20"/>
        <v>3.2818733360042009</v>
      </c>
      <c r="G217" s="73"/>
      <c r="H217" s="73">
        <f t="array" aca="1" ref="H217:K217" ca="1">TRANSPOSE(MMULT($H$4:$K$7, TRANSPOSE(C217:F217-C$17:F$17)))</f>
        <v>-1.247023607563548E-3</v>
      </c>
      <c r="I217" s="73">
        <f ca="1"/>
        <v>-0.25060807339641883</v>
      </c>
      <c r="J217" s="73">
        <f ca="1"/>
        <v>-1.3904934675681366</v>
      </c>
      <c r="K217" s="73">
        <f ca="1"/>
        <v>0.11508572016094779</v>
      </c>
      <c r="L217" s="73"/>
      <c r="M217" s="73">
        <f t="array" aca="1" ref="M217:P217" ca="1" xml:space="preserve"> TRANSPOSE(MMULT($R$4:$U$7, TRANSPOSE(H217:K217)))</f>
        <v>0.6083621464780955</v>
      </c>
      <c r="N217" s="73">
        <f ca="1"/>
        <v>-8.3246490186508482E-2</v>
      </c>
      <c r="O217" s="73">
        <f ca="1"/>
        <v>1.4749079972692152</v>
      </c>
      <c r="P217" s="73">
        <f ca="1"/>
        <v>-0.48583820416006884</v>
      </c>
      <c r="Q217" s="73"/>
      <c r="R217" s="73">
        <f t="array" aca="1" ref="R217:U217" ca="1" xml:space="preserve"> TRANSPOSE(MMULT($R$11:$U$14, TRANSPOSE(M217:P217)))</f>
        <v>0.25543909611294618</v>
      </c>
      <c r="S217" s="73">
        <f ca="1"/>
        <v>-0.954842349604479</v>
      </c>
      <c r="T217" s="73">
        <f ca="1"/>
        <v>1.3273196565540939</v>
      </c>
      <c r="U217" s="73">
        <f ca="1"/>
        <v>0.22288186405167493</v>
      </c>
    </row>
    <row r="218" spans="2:21" x14ac:dyDescent="0.15">
      <c r="B218" s="38">
        <f t="shared" si="16"/>
        <v>199</v>
      </c>
      <c r="C218" s="73">
        <f t="shared" si="17"/>
        <v>0.88788521840237555</v>
      </c>
      <c r="D218" s="73">
        <f t="shared" si="18"/>
        <v>0.9</v>
      </c>
      <c r="E218" s="73">
        <f t="shared" si="19"/>
        <v>-1</v>
      </c>
      <c r="F218" s="73">
        <f t="shared" ca="1" si="20"/>
        <v>5.0602589965982627</v>
      </c>
      <c r="G218" s="73"/>
      <c r="H218" s="73">
        <f t="array" aca="1" ref="H218:K218" ca="1">TRANSPOSE(MMULT($H$4:$K$7, TRANSPOSE(C218:F218-C$17:F$17)))</f>
        <v>0.24540421439918761</v>
      </c>
      <c r="I218" s="73">
        <f ca="1"/>
        <v>0.59098829539700493</v>
      </c>
      <c r="J218" s="73">
        <f ca="1"/>
        <v>-2.4029669309957247</v>
      </c>
      <c r="K218" s="73">
        <f ca="1"/>
        <v>0.93786234029729043</v>
      </c>
      <c r="L218" s="73"/>
      <c r="M218" s="73">
        <f t="array" aca="1" ref="M218:P218" ca="1" xml:space="preserve"> TRANSPOSE(MMULT($R$4:$U$7, TRANSPOSE(H218:K218)))</f>
        <v>1.563614679436961</v>
      </c>
      <c r="N218" s="73">
        <f ca="1"/>
        <v>-0.38470014286491611</v>
      </c>
      <c r="O218" s="73">
        <f ca="1"/>
        <v>1.1950206814004676</v>
      </c>
      <c r="P218" s="73">
        <f ca="1"/>
        <v>-0.47606556986449045</v>
      </c>
      <c r="Q218" s="73"/>
      <c r="R218" s="73">
        <f t="array" aca="1" ref="R218:U218" ca="1" xml:space="preserve"> TRANSPOSE(MMULT($R$11:$U$14, TRANSPOSE(M218:P218)))</f>
        <v>1.2832169795806858</v>
      </c>
      <c r="S218" s="73">
        <f ca="1"/>
        <v>-0.96680280667821894</v>
      </c>
      <c r="T218" s="73">
        <f ca="1"/>
        <v>1.2890194922107827</v>
      </c>
      <c r="U218" s="73">
        <f ca="1"/>
        <v>6.8360708426693007E-2</v>
      </c>
    </row>
    <row r="219" spans="2:21" x14ac:dyDescent="0.15">
      <c r="B219" s="38">
        <f t="shared" si="16"/>
        <v>200</v>
      </c>
      <c r="C219" s="73">
        <f t="shared" si="17"/>
        <v>0.8169698930104432</v>
      </c>
      <c r="D219" s="73">
        <f t="shared" si="18"/>
        <v>1</v>
      </c>
      <c r="E219" s="73">
        <f t="shared" si="19"/>
        <v>-1</v>
      </c>
      <c r="F219" s="73">
        <f t="shared" ca="1" si="20"/>
        <v>1.9619482930808867</v>
      </c>
      <c r="G219" s="73"/>
      <c r="H219" s="73">
        <f t="array" aca="1" ref="H219:K219" ca="1">TRANSPOSE(MMULT($H$4:$K$7, TRANSPOSE(C219:F219-C$17:F$17)))</f>
        <v>0.12764516664615594</v>
      </c>
      <c r="I219" s="73">
        <f ca="1"/>
        <v>-0.68880554629970159</v>
      </c>
      <c r="J219" s="73">
        <f ca="1"/>
        <v>-0.39235400385857944</v>
      </c>
      <c r="K219" s="73">
        <f ca="1"/>
        <v>-0.61302286524272409</v>
      </c>
      <c r="L219" s="73"/>
      <c r="M219" s="73">
        <f t="array" aca="1" ref="M219:P219" ca="1" xml:space="preserve"> TRANSPOSE(MMULT($R$4:$U$7, TRANSPOSE(H219:K219)))</f>
        <v>-0.22085680582366474</v>
      </c>
      <c r="N219" s="73">
        <f ca="1"/>
        <v>-9.5475424521864277E-2</v>
      </c>
      <c r="O219" s="73">
        <f ca="1"/>
        <v>1.3121464713765434</v>
      </c>
      <c r="P219" s="73">
        <f ca="1"/>
        <v>-0.82006557514551148</v>
      </c>
      <c r="Q219" s="73"/>
      <c r="R219" s="73">
        <f t="array" aca="1" ref="R219:U219" ca="1" xml:space="preserve"> TRANSPOSE(MMULT($R$11:$U$14, TRANSPOSE(M219:P219)))</f>
        <v>-0.53708838310641527</v>
      </c>
      <c r="S219" s="73">
        <f ca="1"/>
        <v>-0.94364670614301882</v>
      </c>
      <c r="T219" s="73">
        <f ca="1"/>
        <v>1.1157491023850241</v>
      </c>
      <c r="U219" s="73">
        <f ca="1"/>
        <v>-0.16822633117669694</v>
      </c>
    </row>
    <row r="220" spans="2:21" x14ac:dyDescent="0.15">
      <c r="B220" s="38">
        <f t="shared" si="16"/>
        <v>201</v>
      </c>
      <c r="C220" s="73">
        <f t="shared" si="17"/>
        <v>0.73083596427812403</v>
      </c>
      <c r="D220" s="73">
        <f t="shared" si="18"/>
        <v>1.1000000000000001</v>
      </c>
      <c r="E220" s="73">
        <f t="shared" si="19"/>
        <v>-1</v>
      </c>
      <c r="F220" s="73">
        <f t="shared" ca="1" si="20"/>
        <v>4.3991726223917862</v>
      </c>
      <c r="G220" s="73"/>
      <c r="H220" s="73">
        <f t="array" aca="1" ref="H220:K220" ca="1">TRANSPOSE(MMULT($H$4:$K$7, TRANSPOSE(C220:F220-C$17:F$17)))</f>
        <v>0.44488255473873828</v>
      </c>
      <c r="I220" s="73">
        <f ca="1"/>
        <v>0.46233944444497688</v>
      </c>
      <c r="J220" s="73">
        <f ca="1"/>
        <v>-1.7880179097902404</v>
      </c>
      <c r="K220" s="73">
        <f ca="1"/>
        <v>0.50701582241046306</v>
      </c>
      <c r="L220" s="73"/>
      <c r="M220" s="73">
        <f t="array" aca="1" ref="M220:P220" ca="1" xml:space="preserve"> TRANSPOSE(MMULT($R$4:$U$7, TRANSPOSE(H220:K220)))</f>
        <v>1.0888537807381986</v>
      </c>
      <c r="N220" s="73">
        <f ca="1"/>
        <v>-0.50119607470761751</v>
      </c>
      <c r="O220" s="73">
        <f ca="1"/>
        <v>0.94716597536090763</v>
      </c>
      <c r="P220" s="73">
        <f ca="1"/>
        <v>-0.74018844082214652</v>
      </c>
      <c r="Q220" s="73"/>
      <c r="R220" s="73">
        <f t="array" aca="1" ref="R220:U220" ca="1" xml:space="preserve"> TRANSPOSE(MMULT($R$11:$U$14, TRANSPOSE(M220:P220)))</f>
        <v>0.87492958420939559</v>
      </c>
      <c r="S220" s="73">
        <f ca="1"/>
        <v>-0.95999690835752283</v>
      </c>
      <c r="T220" s="73">
        <f ca="1"/>
        <v>1.0474072487952362</v>
      </c>
      <c r="U220" s="73">
        <f ca="1"/>
        <v>-0.31248133979972437</v>
      </c>
    </row>
    <row r="221" spans="2:21" x14ac:dyDescent="0.15">
      <c r="B221" s="38">
        <f t="shared" si="16"/>
        <v>202</v>
      </c>
      <c r="C221" s="73">
        <f t="shared" si="17"/>
        <v>0.63108794432605375</v>
      </c>
      <c r="D221" s="73">
        <f t="shared" si="18"/>
        <v>1.2</v>
      </c>
      <c r="E221" s="73">
        <f t="shared" si="19"/>
        <v>-1</v>
      </c>
      <c r="F221" s="73">
        <f t="shared" ca="1" si="20"/>
        <v>4.3317489636785327</v>
      </c>
      <c r="G221" s="73"/>
      <c r="H221" s="73">
        <f t="array" aca="1" ref="H221:K221" ca="1">TRANSPOSE(MMULT($H$4:$K$7, TRANSPOSE(C221:F221-C$17:F$17)))</f>
        <v>0.57817662663729774</v>
      </c>
      <c r="I221" s="73">
        <f ca="1"/>
        <v>0.52740490955189401</v>
      </c>
      <c r="J221" s="73">
        <f ca="1"/>
        <v>-1.6272398449804943</v>
      </c>
      <c r="K221" s="73">
        <f ca="1"/>
        <v>0.40442626148283306</v>
      </c>
      <c r="L221" s="73"/>
      <c r="M221" s="73">
        <f t="array" aca="1" ref="M221:P221" ca="1" xml:space="preserve"> TRANSPOSE(MMULT($R$4:$U$7, TRANSPOSE(H221:K221)))</f>
        <v>0.98909417582825876</v>
      </c>
      <c r="N221" s="73">
        <f ca="1"/>
        <v>-0.60723190287587081</v>
      </c>
      <c r="O221" s="73">
        <f ca="1"/>
        <v>0.78135199076210315</v>
      </c>
      <c r="P221" s="73">
        <f ca="1"/>
        <v>-0.83864727836794106</v>
      </c>
      <c r="Q221" s="73"/>
      <c r="R221" s="73">
        <f t="array" aca="1" ref="R221:U221" ca="1" xml:space="preserve"> TRANSPOSE(MMULT($R$11:$U$14, TRANSPOSE(M221:P221)))</f>
        <v>0.82410513017959708</v>
      </c>
      <c r="S221" s="73">
        <f ca="1"/>
        <v>-0.95825802818257255</v>
      </c>
      <c r="T221" s="73">
        <f ca="1"/>
        <v>0.90247478675251103</v>
      </c>
      <c r="U221" s="73">
        <f ca="1"/>
        <v>-0.49900862579503324</v>
      </c>
    </row>
    <row r="222" spans="2:21" x14ac:dyDescent="0.15">
      <c r="B222" s="38">
        <f t="shared" si="16"/>
        <v>203</v>
      </c>
      <c r="C222" s="73">
        <f t="shared" si="17"/>
        <v>0.51958395003543578</v>
      </c>
      <c r="D222" s="73">
        <f t="shared" si="18"/>
        <v>1.3</v>
      </c>
      <c r="E222" s="73">
        <f t="shared" si="19"/>
        <v>-1</v>
      </c>
      <c r="F222" s="73">
        <f t="shared" ca="1" si="20"/>
        <v>3.87770721198055</v>
      </c>
      <c r="G222" s="73"/>
      <c r="H222" s="73">
        <f t="array" aca="1" ref="H222:K222" ca="1">TRANSPOSE(MMULT($H$4:$K$7, TRANSPOSE(C222:F222-C$17:F$17)))</f>
        <v>0.68914220971321127</v>
      </c>
      <c r="I222" s="73">
        <f ca="1"/>
        <v>0.4313410819063811</v>
      </c>
      <c r="J222" s="73">
        <f ca="1"/>
        <v>-1.219044212582949</v>
      </c>
      <c r="K222" s="73">
        <f ca="1"/>
        <v>0.10646034238084989</v>
      </c>
      <c r="L222" s="73"/>
      <c r="M222" s="73">
        <f t="array" aca="1" ref="M222:P222" ca="1" xml:space="preserve"> TRANSPOSE(MMULT($R$4:$U$7, TRANSPOSE(H222:K222)))</f>
        <v>0.6673158764095718</v>
      </c>
      <c r="N222" s="73">
        <f ca="1"/>
        <v>-0.67395726221928254</v>
      </c>
      <c r="O222" s="73">
        <f ca="1"/>
        <v>0.63734709821961733</v>
      </c>
      <c r="P222" s="73">
        <f ca="1"/>
        <v>-0.95829767870948368</v>
      </c>
      <c r="Q222" s="73"/>
      <c r="R222" s="73">
        <f t="array" aca="1" ref="R222:U222" ca="1" xml:space="preserve"> TRANSPOSE(MMULT($R$11:$U$14, TRANSPOSE(M222:P222)))</f>
        <v>0.547324229220017</v>
      </c>
      <c r="S222" s="73">
        <f ca="1"/>
        <v>-0.95362623442713501</v>
      </c>
      <c r="T222" s="73">
        <f ca="1"/>
        <v>0.73200856482651511</v>
      </c>
      <c r="U222" s="73">
        <f ca="1"/>
        <v>-0.69229422139550278</v>
      </c>
    </row>
    <row r="223" spans="2:21" x14ac:dyDescent="0.15">
      <c r="B223" s="38">
        <f t="shared" si="16"/>
        <v>204</v>
      </c>
      <c r="C223" s="73">
        <f t="shared" si="17"/>
        <v>0.3984010898462419</v>
      </c>
      <c r="D223" s="73">
        <f t="shared" si="18"/>
        <v>1.4</v>
      </c>
      <c r="E223" s="73">
        <f t="shared" si="19"/>
        <v>1</v>
      </c>
      <c r="F223" s="73">
        <f t="shared" ca="1" si="20"/>
        <v>4.4263691804597212</v>
      </c>
      <c r="G223" s="73"/>
      <c r="H223" s="73">
        <f t="array" aca="1" ref="H223:K223" ca="1">TRANSPOSE(MMULT($H$4:$K$7, TRANSPOSE(C223:F223-C$17:F$17)))</f>
        <v>-0.42997148282950159</v>
      </c>
      <c r="I223" s="73">
        <f ca="1"/>
        <v>0.38069442563176126</v>
      </c>
      <c r="J223" s="73">
        <f ca="1"/>
        <v>-0.65636293235325271</v>
      </c>
      <c r="K223" s="73">
        <f ca="1"/>
        <v>1.8986065562564358</v>
      </c>
      <c r="L223" s="73"/>
      <c r="M223" s="73">
        <f t="array" aca="1" ref="M223:P223" ca="1" xml:space="preserve"> TRANSPOSE(MMULT($R$4:$U$7, TRANSPOSE(H223:K223)))</f>
        <v>1.1271432885411952</v>
      </c>
      <c r="N223" s="73">
        <f ca="1"/>
        <v>0.6823010767067742</v>
      </c>
      <c r="O223" s="73">
        <f ca="1"/>
        <v>-0.83840495864582543</v>
      </c>
      <c r="P223" s="73">
        <f ca="1"/>
        <v>-0.83738306769186766</v>
      </c>
      <c r="Q223" s="73"/>
      <c r="R223" s="73">
        <f t="array" aca="1" ref="R223:U223" ca="1" xml:space="preserve"> TRANSPOSE(MMULT($R$11:$U$14, TRANSPOSE(M223:P223)))</f>
        <v>0.96737588370608552</v>
      </c>
      <c r="S223" s="73">
        <f ca="1"/>
        <v>1.0464038923734102</v>
      </c>
      <c r="T223" s="73">
        <f ca="1"/>
        <v>0.56459199749745104</v>
      </c>
      <c r="U223" s="73">
        <f ca="1"/>
        <v>-0.88914492571730452</v>
      </c>
    </row>
    <row r="224" spans="2:21" x14ac:dyDescent="0.15">
      <c r="B224" s="38">
        <f t="shared" si="16"/>
        <v>205</v>
      </c>
      <c r="C224" s="73">
        <f t="shared" si="17"/>
        <v>0.26979677115702605</v>
      </c>
      <c r="D224" s="73">
        <f t="shared" si="18"/>
        <v>1.5</v>
      </c>
      <c r="E224" s="73">
        <f t="shared" si="19"/>
        <v>1</v>
      </c>
      <c r="F224" s="73">
        <f t="shared" ca="1" si="20"/>
        <v>2.9187864399630792</v>
      </c>
      <c r="G224" s="73"/>
      <c r="H224" s="73">
        <f t="array" aca="1" ref="H224:K224" ca="1">TRANSPOSE(MMULT($H$4:$K$7, TRANSPOSE(C224:F224-C$17:F$17)))</f>
        <v>-0.38923366836846707</v>
      </c>
      <c r="I224" s="73">
        <f ca="1"/>
        <v>-0.16453278429335541</v>
      </c>
      <c r="J224" s="73">
        <f ca="1"/>
        <v>0.4149663610424168</v>
      </c>
      <c r="K224" s="73">
        <f ca="1"/>
        <v>1.0785256036635753</v>
      </c>
      <c r="L224" s="73"/>
      <c r="M224" s="73">
        <f t="array" aca="1" ref="M224:P224" ca="1" xml:space="preserve"> TRANSPOSE(MMULT($R$4:$U$7, TRANSPOSE(H224:K224)))</f>
        <v>0.20724798041727888</v>
      </c>
      <c r="N224" s="73">
        <f ca="1"/>
        <v>0.73344702556700703</v>
      </c>
      <c r="O224" s="73">
        <f ca="1"/>
        <v>-0.90915889231818414</v>
      </c>
      <c r="P224" s="73">
        <f ca="1"/>
        <v>-1.0245828936812322</v>
      </c>
      <c r="Q224" s="73"/>
      <c r="R224" s="73">
        <f t="array" aca="1" ref="R224:U224" ca="1" xml:space="preserve"> TRANSPOSE(MMULT($R$11:$U$14, TRANSPOSE(M224:P224)))</f>
        <v>7.5094463755025348E-2</v>
      </c>
      <c r="S224" s="73">
        <f ca="1"/>
        <v>1.0587631826470218</v>
      </c>
      <c r="T224" s="73">
        <f ca="1"/>
        <v>0.34575623162395652</v>
      </c>
      <c r="U224" s="73">
        <f ca="1"/>
        <v>-1.1004863629716666</v>
      </c>
    </row>
    <row r="225" spans="2:21" x14ac:dyDescent="0.15">
      <c r="B225" s="38">
        <f t="shared" si="16"/>
        <v>206</v>
      </c>
      <c r="C225" s="73">
        <f t="shared" si="17"/>
        <v>0.13616664909624629</v>
      </c>
      <c r="D225" s="73">
        <f t="shared" si="18"/>
        <v>1.6</v>
      </c>
      <c r="E225" s="73">
        <f t="shared" si="19"/>
        <v>1</v>
      </c>
      <c r="F225" s="73">
        <f t="shared" ca="1" si="20"/>
        <v>4.0956805500648654</v>
      </c>
      <c r="G225" s="73"/>
      <c r="H225" s="73">
        <f t="array" aca="1" ref="H225:K225" ca="1">TRANSPOSE(MMULT($H$4:$K$7, TRANSPOSE(C225:F225-C$17:F$17)))</f>
        <v>-0.13902195449591961</v>
      </c>
      <c r="I225" s="73">
        <f ca="1"/>
        <v>0.46754255312206494</v>
      </c>
      <c r="J225" s="73">
        <f ca="1"/>
        <v>-0.16733740007662734</v>
      </c>
      <c r="K225" s="73">
        <f ca="1"/>
        <v>1.5553404904157855</v>
      </c>
      <c r="L225" s="73"/>
      <c r="M225" s="73">
        <f t="array" aca="1" ref="M225:P225" ca="1" xml:space="preserve"> TRANSPOSE(MMULT($R$4:$U$7, TRANSPOSE(H225:K225)))</f>
        <v>0.78897283246075678</v>
      </c>
      <c r="N225" s="73">
        <f ca="1"/>
        <v>0.44927150632175589</v>
      </c>
      <c r="O225" s="73">
        <f ca="1"/>
        <v>-1.2115330651307854</v>
      </c>
      <c r="P225" s="73">
        <f ca="1"/>
        <v>-1.0077673435324754</v>
      </c>
      <c r="Q225" s="73"/>
      <c r="R225" s="73">
        <f t="array" aca="1" ref="R225:U225" ca="1" xml:space="preserve"> TRANSPOSE(MMULT($R$11:$U$14, TRANSPOSE(M225:P225)))</f>
        <v>0.75037641865658955</v>
      </c>
      <c r="S225" s="73">
        <f ca="1"/>
        <v>1.0519392017073097</v>
      </c>
      <c r="T225" s="73">
        <f ca="1"/>
        <v>0.18114977263552817</v>
      </c>
      <c r="U225" s="73">
        <f ca="1"/>
        <v>-1.2669942026150016</v>
      </c>
    </row>
    <row r="226" spans="2:21" x14ac:dyDescent="0.15">
      <c r="B226" s="38">
        <f t="shared" si="16"/>
        <v>207</v>
      </c>
      <c r="C226" s="73">
        <f t="shared" si="17"/>
        <v>1.102633609417758E-15</v>
      </c>
      <c r="D226" s="73">
        <f t="shared" si="18"/>
        <v>1.7</v>
      </c>
      <c r="E226" s="73">
        <f t="shared" si="19"/>
        <v>1</v>
      </c>
      <c r="F226" s="73">
        <f t="shared" ca="1" si="20"/>
        <v>4.0920666886813919</v>
      </c>
      <c r="G226" s="73"/>
      <c r="H226" s="73">
        <f t="array" aca="1" ref="H226:K226" ca="1">TRANSPOSE(MMULT($H$4:$K$7, TRANSPOSE(C226:F226-C$17:F$17)))</f>
        <v>2.2054773110293649E-2</v>
      </c>
      <c r="I226" s="73">
        <f ca="1"/>
        <v>0.58509971234568547</v>
      </c>
      <c r="J226" s="73">
        <f ca="1"/>
        <v>-1.8927735444332239E-2</v>
      </c>
      <c r="K226" s="73">
        <f ca="1"/>
        <v>1.4585709056635694</v>
      </c>
      <c r="L226" s="73"/>
      <c r="M226" s="73">
        <f t="array" aca="1" ref="M226:P226" ca="1" xml:space="preserve"> TRANSPOSE(MMULT($R$4:$U$7, TRANSPOSE(H226:K226)))</f>
        <v>0.70816594486344975</v>
      </c>
      <c r="N226" s="73">
        <f ca="1"/>
        <v>0.30913830261440739</v>
      </c>
      <c r="O226" s="73">
        <f ca="1"/>
        <v>-1.4164439924584726</v>
      </c>
      <c r="P226" s="73">
        <f ca="1"/>
        <v>-1.0775529534994503</v>
      </c>
      <c r="Q226" s="73"/>
      <c r="R226" s="73">
        <f t="array" aca="1" ref="R226:U226" ca="1" xml:space="preserve"> TRANSPOSE(MMULT($R$11:$U$14, TRANSPOSE(M226:P226)))</f>
        <v>0.73624236786422337</v>
      </c>
      <c r="S226" s="73">
        <f ca="1"/>
        <v>1.0536006291164304</v>
      </c>
      <c r="T226" s="73">
        <f ca="1"/>
        <v>-1.4045339353790931E-2</v>
      </c>
      <c r="U226" s="73">
        <f ca="1"/>
        <v>-1.4533324002114685</v>
      </c>
    </row>
    <row r="227" spans="2:21" x14ac:dyDescent="0.15">
      <c r="B227" s="38">
        <f t="shared" si="16"/>
        <v>208</v>
      </c>
      <c r="C227" s="73">
        <f t="shared" si="17"/>
        <v>-0.13616664909624412</v>
      </c>
      <c r="D227" s="73">
        <f t="shared" si="18"/>
        <v>1.8</v>
      </c>
      <c r="E227" s="73">
        <f t="shared" si="19"/>
        <v>1</v>
      </c>
      <c r="F227" s="73">
        <f t="shared" ca="1" si="20"/>
        <v>2.5943306251311751</v>
      </c>
      <c r="G227" s="73"/>
      <c r="H227" s="73">
        <f t="array" aca="1" ref="H227:K227" ca="1">TRANSPOSE(MMULT($H$4:$K$7, TRANSPOSE(C227:F227-C$17:F$17)))</f>
        <v>6.8300085419811515E-2</v>
      </c>
      <c r="I227" s="73">
        <f ca="1"/>
        <v>4.9284100911266018E-2</v>
      </c>
      <c r="J227" s="73">
        <f ca="1"/>
        <v>1.0519344952077527</v>
      </c>
      <c r="K227" s="73">
        <f ca="1"/>
        <v>0.63804985245580892</v>
      </c>
      <c r="L227" s="73"/>
      <c r="M227" s="73">
        <f t="array" aca="1" ref="M227:P227" ca="1" xml:space="preserve"> TRANSPOSE(MMULT($R$4:$U$7, TRANSPOSE(H227:K227)))</f>
        <v>-0.2097005517812166</v>
      </c>
      <c r="N227" s="73">
        <f ca="1"/>
        <v>0.35362447028472849</v>
      </c>
      <c r="O227" s="73">
        <f ca="1"/>
        <v>-1.4950286524272278</v>
      </c>
      <c r="P227" s="73">
        <f ca="1"/>
        <v>-1.2590532548176288</v>
      </c>
      <c r="Q227" s="73"/>
      <c r="R227" s="73">
        <f t="array" aca="1" ref="R227:U227" ca="1" xml:space="preserve"> TRANSPOSE(MMULT($R$11:$U$14, TRANSPOSE(M227:P227)))</f>
        <v>-0.15040777473250649</v>
      </c>
      <c r="S227" s="73">
        <f ca="1"/>
        <v>1.0659682236829118</v>
      </c>
      <c r="T227" s="73">
        <f ca="1"/>
        <v>-0.24339594946520349</v>
      </c>
      <c r="U227" s="73">
        <f ca="1"/>
        <v>-1.6646915680168048</v>
      </c>
    </row>
    <row r="228" spans="2:21" x14ac:dyDescent="0.15">
      <c r="B228" s="38">
        <f t="shared" si="16"/>
        <v>209</v>
      </c>
      <c r="C228" s="73">
        <f t="shared" si="17"/>
        <v>-0.26979677115702394</v>
      </c>
      <c r="D228" s="73">
        <f t="shared" si="18"/>
        <v>0</v>
      </c>
      <c r="E228" s="73">
        <f t="shared" si="19"/>
        <v>1</v>
      </c>
      <c r="F228" s="73">
        <f t="shared" ca="1" si="20"/>
        <v>3.0507356316568135</v>
      </c>
      <c r="G228" s="73"/>
      <c r="H228" s="73">
        <f t="array" aca="1" ref="H228:K228" ca="1">TRANSPOSE(MMULT($H$4:$K$7, TRANSPOSE(C228:F228-C$17:F$17)))</f>
        <v>-1.1773144266562232</v>
      </c>
      <c r="I228" s="73">
        <f ca="1"/>
        <v>-0.15059926965748877</v>
      </c>
      <c r="J228" s="73">
        <f ca="1"/>
        <v>5.7046987745233507E-2</v>
      </c>
      <c r="K228" s="73">
        <f ca="1"/>
        <v>0.7888777847180779</v>
      </c>
      <c r="L228" s="73"/>
      <c r="M228" s="73">
        <f t="array" aca="1" ref="M228:P228" ca="1" xml:space="preserve"> TRANSPOSE(MMULT($R$4:$U$7, TRANSPOSE(H228:K228)))</f>
        <v>0.27207905056079223</v>
      </c>
      <c r="N228" s="73">
        <f ca="1"/>
        <v>0.96734283113974096</v>
      </c>
      <c r="O228" s="73">
        <f ca="1"/>
        <v>-0.23154414832916648</v>
      </c>
      <c r="P228" s="73">
        <f ca="1"/>
        <v>1.7226883981621142</v>
      </c>
      <c r="Q228" s="73"/>
      <c r="R228" s="73">
        <f t="array" aca="1" ref="R228:U228" ca="1" xml:space="preserve"> TRANSPOSE(MMULT($R$11:$U$14, TRANSPOSE(M228:P228)))</f>
        <v>0.29192516467022561</v>
      </c>
      <c r="S228" s="73">
        <f ca="1"/>
        <v>1.060211091507848</v>
      </c>
      <c r="T228" s="73">
        <f ca="1"/>
        <v>-0.39160037497320277</v>
      </c>
      <c r="U228" s="73">
        <f ca="1"/>
        <v>1.6335325091666066</v>
      </c>
    </row>
    <row r="229" spans="2:21" x14ac:dyDescent="0.15">
      <c r="B229" s="38">
        <f t="shared" si="16"/>
        <v>210</v>
      </c>
      <c r="C229" s="73">
        <f t="shared" si="17"/>
        <v>-0.39840108984623984</v>
      </c>
      <c r="D229" s="73">
        <f t="shared" si="18"/>
        <v>0.1</v>
      </c>
      <c r="E229" s="73">
        <f t="shared" si="19"/>
        <v>1</v>
      </c>
      <c r="F229" s="73">
        <f t="shared" ca="1" si="20"/>
        <v>0.25171460272173607</v>
      </c>
      <c r="G229" s="73"/>
      <c r="H229" s="73">
        <f t="array" aca="1" ref="H229:K229" ca="1">TRANSPOSE(MMULT($H$4:$K$7, TRANSPOSE(C229:F229-C$17:F$17)))</f>
        <v>-1.2358306666591874</v>
      </c>
      <c r="I229" s="73">
        <f ca="1"/>
        <v>-1.260566506487534</v>
      </c>
      <c r="J229" s="73">
        <f ca="1"/>
        <v>1.9256943059307474</v>
      </c>
      <c r="K229" s="73">
        <f ca="1"/>
        <v>-0.65677472843494278</v>
      </c>
      <c r="L229" s="73"/>
      <c r="M229" s="73">
        <f t="array" aca="1" ref="M229:P229" ca="1" xml:space="preserve"> TRANSPOSE(MMULT($R$4:$U$7, TRANSPOSE(H229:K229)))</f>
        <v>-1.3713252364548165</v>
      </c>
      <c r="N229" s="73">
        <f ca="1"/>
        <v>1.1780637629824899</v>
      </c>
      <c r="O229" s="73">
        <f ca="1"/>
        <v>-0.1931085001411863</v>
      </c>
      <c r="P229" s="73">
        <f ca="1"/>
        <v>1.4389284450407087</v>
      </c>
      <c r="Q229" s="73"/>
      <c r="R229" s="73">
        <f t="array" aca="1" ref="R229:U229" ca="1" xml:space="preserve"> TRANSPOSE(MMULT($R$11:$U$14, TRANSPOSE(M229:P229)))</f>
        <v>-1.35451189703541</v>
      </c>
      <c r="S229" s="73">
        <f ca="1"/>
        <v>1.0818242126725255</v>
      </c>
      <c r="T229" s="73">
        <f ca="1"/>
        <v>-0.63995830307117396</v>
      </c>
      <c r="U229" s="73">
        <f ca="1"/>
        <v>1.4005643007587532</v>
      </c>
    </row>
    <row r="230" spans="2:21" x14ac:dyDescent="0.15">
      <c r="B230" s="38">
        <f t="shared" si="16"/>
        <v>211</v>
      </c>
      <c r="C230" s="73">
        <f t="shared" si="17"/>
        <v>-0.51958395003543389</v>
      </c>
      <c r="D230" s="73">
        <f t="shared" si="18"/>
        <v>0.2</v>
      </c>
      <c r="E230" s="73">
        <f t="shared" si="19"/>
        <v>1</v>
      </c>
      <c r="F230" s="73">
        <f t="shared" ca="1" si="20"/>
        <v>1.0353377194351978</v>
      </c>
      <c r="G230" s="73"/>
      <c r="H230" s="73">
        <f t="array" aca="1" ref="H230:K230" ca="1">TRANSPOSE(MMULT($H$4:$K$7, TRANSPOSE(C230:F230-C$17:F$17)))</f>
        <v>-1.023663454117935</v>
      </c>
      <c r="I230" s="73">
        <f ca="1"/>
        <v>-0.80887051007429722</v>
      </c>
      <c r="J230" s="73">
        <f ca="1"/>
        <v>1.5769538342400615</v>
      </c>
      <c r="K230" s="73">
        <f ca="1"/>
        <v>-0.36188482455208937</v>
      </c>
      <c r="L230" s="73"/>
      <c r="M230" s="73">
        <f t="array" aca="1" ref="M230:P230" ca="1" xml:space="preserve"> TRANSPOSE(MMULT($R$4:$U$7, TRANSPOSE(H230:K230)))</f>
        <v>-1.0041840697922155</v>
      </c>
      <c r="N230" s="73">
        <f ca="1"/>
        <v>0.95144137367570114</v>
      </c>
      <c r="O230" s="73">
        <f ca="1"/>
        <v>-0.45071334456288376</v>
      </c>
      <c r="P230" s="73">
        <f ca="1"/>
        <v>1.4181699774937309</v>
      </c>
      <c r="Q230" s="73"/>
      <c r="R230" s="73">
        <f t="array" aca="1" ref="R230:U230" ca="1" xml:space="preserve"> TRANSPOSE(MMULT($R$11:$U$14, TRANSPOSE(M230:P230)))</f>
        <v>-0.90869109417629368</v>
      </c>
      <c r="S230" s="73">
        <f ca="1"/>
        <v>1.0776884225891068</v>
      </c>
      <c r="T230" s="73">
        <f ca="1"/>
        <v>-0.79587743706261271</v>
      </c>
      <c r="U230" s="73">
        <f ca="1"/>
        <v>1.2277712335597075</v>
      </c>
    </row>
    <row r="231" spans="2:21" x14ac:dyDescent="0.15">
      <c r="B231" s="38">
        <f t="shared" si="16"/>
        <v>212</v>
      </c>
      <c r="C231" s="73">
        <f t="shared" si="17"/>
        <v>-0.63108794432605209</v>
      </c>
      <c r="D231" s="73">
        <f t="shared" si="18"/>
        <v>0.3</v>
      </c>
      <c r="E231" s="73">
        <f t="shared" si="19"/>
        <v>1</v>
      </c>
      <c r="F231" s="73">
        <f t="shared" ca="1" si="20"/>
        <v>1.2614657853297599</v>
      </c>
      <c r="G231" s="73"/>
      <c r="H231" s="73">
        <f t="array" aca="1" ref="H231:K231" ca="1">TRANSPOSE(MMULT($H$4:$K$7, TRANSPOSE(C231:F231-C$17:F$17)))</f>
        <v>-0.86042312224103257</v>
      </c>
      <c r="I231" s="73">
        <f ca="1"/>
        <v>-0.60749920316793127</v>
      </c>
      <c r="J231" s="73">
        <f ca="1"/>
        <v>1.5652210346408277</v>
      </c>
      <c r="K231" s="73">
        <f ca="1"/>
        <v>-0.33037708777247243</v>
      </c>
      <c r="L231" s="73"/>
      <c r="M231" s="73">
        <f t="array" aca="1" ref="M231:P231" ca="1" xml:space="preserve"> TRANSPOSE(MMULT($R$4:$U$7, TRANSPOSE(H231:K231)))</f>
        <v>-0.94490740545078933</v>
      </c>
      <c r="N231" s="73">
        <f ca="1"/>
        <v>0.80067166777757182</v>
      </c>
      <c r="O231" s="73">
        <f ca="1"/>
        <v>-0.65222579177664608</v>
      </c>
      <c r="P231" s="73">
        <f ca="1"/>
        <v>1.3493754985276718</v>
      </c>
      <c r="Q231" s="73"/>
      <c r="R231" s="73">
        <f t="array" aca="1" ref="R231:U231" ca="1" xml:space="preserve"> TRANSPOSE(MMULT($R$11:$U$14, TRANSPOSE(M231:P231)))</f>
        <v>-0.78827616326314476</v>
      </c>
      <c r="S231" s="73">
        <f ca="1"/>
        <v>1.0774464438030635</v>
      </c>
      <c r="T231" s="73">
        <f ca="1"/>
        <v>-0.95079503860548575</v>
      </c>
      <c r="U231" s="73">
        <f ca="1"/>
        <v>1.045875943730932</v>
      </c>
    </row>
    <row r="232" spans="2:21" x14ac:dyDescent="0.15">
      <c r="B232" s="38">
        <f t="shared" si="16"/>
        <v>213</v>
      </c>
      <c r="C232" s="73">
        <f t="shared" si="17"/>
        <v>-0.73083596427812247</v>
      </c>
      <c r="D232" s="73">
        <f t="shared" si="18"/>
        <v>0.4</v>
      </c>
      <c r="E232" s="73">
        <f t="shared" si="19"/>
        <v>1</v>
      </c>
      <c r="F232" s="73">
        <f t="shared" ca="1" si="20"/>
        <v>0.48597310105232716</v>
      </c>
      <c r="G232" s="73"/>
      <c r="H232" s="73">
        <f t="array" aca="1" ref="H232:K232" ca="1">TRANSPOSE(MMULT($H$4:$K$7, TRANSPOSE(C232:F232-C$17:F$17)))</f>
        <v>-0.78154800497374377</v>
      </c>
      <c r="I232" s="73">
        <f ca="1"/>
        <v>-0.85206906800866211</v>
      </c>
      <c r="J232" s="73">
        <f ca="1"/>
        <v>2.1631521573487906</v>
      </c>
      <c r="K232" s="73">
        <f ca="1"/>
        <v>-0.77595465615812331</v>
      </c>
      <c r="L232" s="73"/>
      <c r="M232" s="73">
        <f t="array" aca="1" ref="M232:P232" ca="1" xml:space="preserve"> TRANSPOSE(MMULT($R$4:$U$7, TRANSPOSE(H232:K232)))</f>
        <v>-1.4413520879653465</v>
      </c>
      <c r="N232" s="73">
        <f ca="1"/>
        <v>0.78212751746678233</v>
      </c>
      <c r="O232" s="73">
        <f ca="1"/>
        <v>-0.7581733766242903</v>
      </c>
      <c r="P232" s="73">
        <f ca="1"/>
        <v>1.1979747312444446</v>
      </c>
      <c r="Q232" s="73"/>
      <c r="R232" s="73">
        <f t="array" aca="1" ref="R232:U232" ca="1" xml:space="preserve"> TRANSPOSE(MMULT($R$11:$U$14, TRANSPOSE(M232:P232)))</f>
        <v>-1.252588629195222</v>
      </c>
      <c r="S232" s="73">
        <f ca="1"/>
        <v>1.0842590089387525</v>
      </c>
      <c r="T232" s="73">
        <f ca="1"/>
        <v>-1.1119138943969276</v>
      </c>
      <c r="U232" s="73">
        <f ca="1"/>
        <v>0.84749114436170159</v>
      </c>
    </row>
    <row r="233" spans="2:21" x14ac:dyDescent="0.15">
      <c r="B233" s="38">
        <f t="shared" si="16"/>
        <v>214</v>
      </c>
      <c r="C233" s="73">
        <f t="shared" si="17"/>
        <v>-0.81696989301044187</v>
      </c>
      <c r="D233" s="73">
        <f t="shared" si="18"/>
        <v>0.5</v>
      </c>
      <c r="E233" s="73">
        <f t="shared" si="19"/>
        <v>1</v>
      </c>
      <c r="F233" s="73">
        <f t="shared" ca="1" si="20"/>
        <v>3.5621167364169928</v>
      </c>
      <c r="G233" s="73"/>
      <c r="H233" s="73">
        <f t="array" aca="1" ref="H233:K233" ca="1">TRANSPOSE(MMULT($H$4:$K$7, TRANSPOSE(C233:F233-C$17:F$17)))</f>
        <v>-0.41520619418525351</v>
      </c>
      <c r="I233" s="73">
        <f ca="1"/>
        <v>0.57847239821699181</v>
      </c>
      <c r="J233" s="73">
        <f ca="1"/>
        <v>0.37302737499471633</v>
      </c>
      <c r="K233" s="73">
        <f ca="1"/>
        <v>0.65357597620375041</v>
      </c>
      <c r="L233" s="73"/>
      <c r="M233" s="73">
        <f t="array" aca="1" ref="M233:P233" ca="1" xml:space="preserve"> TRANSPOSE(MMULT($R$4:$U$7, TRANSPOSE(H233:K233)))</f>
        <v>0.22630348044780063</v>
      </c>
      <c r="N233" s="73">
        <f ca="1"/>
        <v>0.29745958942541284</v>
      </c>
      <c r="O233" s="73">
        <f ca="1"/>
        <v>-1.1771737452850712</v>
      </c>
      <c r="P233" s="73">
        <f ca="1"/>
        <v>1.3256235089920312</v>
      </c>
      <c r="Q233" s="73"/>
      <c r="R233" s="73">
        <f t="array" aca="1" ref="R233:U233" ca="1" xml:space="preserve"> TRANSPOSE(MMULT($R$11:$U$14, TRANSPOSE(M233:P233)))</f>
        <v>0.53253628686143539</v>
      </c>
      <c r="S233" s="73">
        <f ca="1"/>
        <v>1.0633306156761828</v>
      </c>
      <c r="T233" s="73">
        <f ca="1"/>
        <v>-1.1656501105586379</v>
      </c>
      <c r="U233" s="73">
        <f ca="1"/>
        <v>0.71393564940593657</v>
      </c>
    </row>
    <row r="234" spans="2:21" x14ac:dyDescent="0.15">
      <c r="B234" s="38">
        <f t="shared" si="16"/>
        <v>215</v>
      </c>
      <c r="C234" s="73">
        <f t="shared" si="17"/>
        <v>-0.88788521840237444</v>
      </c>
      <c r="D234" s="73">
        <f t="shared" si="18"/>
        <v>0.6</v>
      </c>
      <c r="E234" s="73">
        <f t="shared" si="19"/>
        <v>1</v>
      </c>
      <c r="F234" s="73">
        <f t="shared" ca="1" si="20"/>
        <v>0.62911957693164511</v>
      </c>
      <c r="G234" s="73"/>
      <c r="H234" s="73">
        <f t="array" aca="1" ref="H234:K234" ca="1">TRANSPOSE(MMULT($H$4:$K$7, TRANSPOSE(C234:F234-C$17:F$17)))</f>
        <v>-0.52025999721239746</v>
      </c>
      <c r="I234" s="73">
        <f ca="1"/>
        <v>-0.62903059060645516</v>
      </c>
      <c r="J234" s="73">
        <f ca="1"/>
        <v>2.2815777648982758</v>
      </c>
      <c r="K234" s="73">
        <f ca="1"/>
        <v>-0.81723149534953732</v>
      </c>
      <c r="L234" s="73"/>
      <c r="M234" s="73">
        <f t="array" aca="1" ref="M234:P234" ca="1" xml:space="preserve"> TRANSPOSE(MMULT($R$4:$U$7, TRANSPOSE(H234:K234)))</f>
        <v>-1.4655535651525273</v>
      </c>
      <c r="N234" s="73">
        <f ca="1"/>
        <v>0.56625754312019927</v>
      </c>
      <c r="O234" s="73">
        <f ca="1"/>
        <v>-1.0740250201910768</v>
      </c>
      <c r="P234" s="73">
        <f ca="1"/>
        <v>0.99398390604016917</v>
      </c>
      <c r="Q234" s="73"/>
      <c r="R234" s="73">
        <f t="array" aca="1" ref="R234:U234" ca="1" xml:space="preserve"> TRANSPOSE(MMULT($R$11:$U$14, TRANSPOSE(M234:P234)))</f>
        <v>-1.191231639227788</v>
      </c>
      <c r="S234" s="73">
        <f ca="1"/>
        <v>1.0853021581924898</v>
      </c>
      <c r="T234" s="73">
        <f ca="1"/>
        <v>-1.3351414477509809</v>
      </c>
      <c r="U234" s="73">
        <f ca="1"/>
        <v>0.48011699464707142</v>
      </c>
    </row>
    <row r="235" spans="2:21" x14ac:dyDescent="0.15">
      <c r="B235" s="38">
        <f t="shared" si="16"/>
        <v>216</v>
      </c>
      <c r="C235" s="73">
        <f t="shared" si="17"/>
        <v>-0.94226092211882073</v>
      </c>
      <c r="D235" s="73">
        <f t="shared" si="18"/>
        <v>0.7</v>
      </c>
      <c r="E235" s="73">
        <f t="shared" si="19"/>
        <v>1</v>
      </c>
      <c r="F235" s="73">
        <f t="shared" ca="1" si="20"/>
        <v>3.031753525621828</v>
      </c>
      <c r="G235" s="73"/>
      <c r="H235" s="73">
        <f t="array" aca="1" ref="H235:K235" ca="1">TRANSPOSE(MMULT($H$4:$K$7, TRANSPOSE(C235:F235-C$17:F$17)))</f>
        <v>-0.225631884011192</v>
      </c>
      <c r="I235" s="73">
        <f ca="1"/>
        <v>0.48554668495645625</v>
      </c>
      <c r="J235" s="73">
        <f ca="1"/>
        <v>0.88370113006164441</v>
      </c>
      <c r="K235" s="73">
        <f ca="1"/>
        <v>0.30793044141969877</v>
      </c>
      <c r="L235" s="73"/>
      <c r="M235" s="73">
        <f t="array" aca="1" ref="M235:P235" ca="1" xml:space="preserve"> TRANSPOSE(MMULT($R$4:$U$7, TRANSPOSE(H235:K235)))</f>
        <v>-0.16057526864871485</v>
      </c>
      <c r="N235" s="73">
        <f ca="1"/>
        <v>0.18766941886726979</v>
      </c>
      <c r="O235" s="73">
        <f ca="1"/>
        <v>-1.406691791465833</v>
      </c>
      <c r="P235" s="73">
        <f ca="1"/>
        <v>1.050431239855</v>
      </c>
      <c r="Q235" s="73"/>
      <c r="R235" s="73">
        <f t="array" aca="1" ref="R235:U235" ca="1" xml:space="preserve"> TRANSPOSE(MMULT($R$11:$U$14, TRANSPOSE(M235:P235)))</f>
        <v>0.20108582196346633</v>
      </c>
      <c r="S235" s="73">
        <f ca="1"/>
        <v>1.0688686355887946</v>
      </c>
      <c r="T235" s="73">
        <f ca="1"/>
        <v>-1.3591713528070224</v>
      </c>
      <c r="U235" s="73">
        <f ca="1"/>
        <v>0.33604966789682333</v>
      </c>
    </row>
    <row r="236" spans="2:21" x14ac:dyDescent="0.15">
      <c r="B236" s="38">
        <f t="shared" si="16"/>
        <v>217</v>
      </c>
      <c r="C236" s="73">
        <f t="shared" si="17"/>
        <v>-0.97908408768232269</v>
      </c>
      <c r="D236" s="73">
        <f t="shared" si="18"/>
        <v>0.8</v>
      </c>
      <c r="E236" s="73">
        <f t="shared" si="19"/>
        <v>1</v>
      </c>
      <c r="F236" s="73">
        <f t="shared" ca="1" si="20"/>
        <v>5.3117204023205424</v>
      </c>
      <c r="G236" s="73"/>
      <c r="H236" s="73">
        <f t="array" aca="1" ref="H236:K236" ca="1">TRANSPOSE(MMULT($H$4:$K$7, TRANSPOSE(C236:F236-C$17:F$17)))</f>
        <v>4.8541927942818308E-2</v>
      </c>
      <c r="I236" s="73">
        <f ca="1"/>
        <v>1.5346316535488529</v>
      </c>
      <c r="J236" s="73">
        <f ca="1"/>
        <v>-0.45146845489062226</v>
      </c>
      <c r="K236" s="73">
        <f ca="1"/>
        <v>1.3857648091018784</v>
      </c>
      <c r="L236" s="73"/>
      <c r="M236" s="73">
        <f t="array" aca="1" ref="M236:P236" ca="1" xml:space="preserve"> TRANSPOSE(MMULT($R$4:$U$7, TRANSPOSE(H236:K236)))</f>
        <v>1.0837756233751512</v>
      </c>
      <c r="N236" s="73">
        <f ca="1"/>
        <v>-0.16312782498336864</v>
      </c>
      <c r="O236" s="73">
        <f ca="1"/>
        <v>-1.7127440395358335</v>
      </c>
      <c r="P236" s="73">
        <f ca="1"/>
        <v>1.086186776569285</v>
      </c>
      <c r="Q236" s="73"/>
      <c r="R236" s="73">
        <f t="array" aca="1" ref="R236:U236" ca="1" xml:space="preserve"> TRANSPOSE(MMULT($R$11:$U$14, TRANSPOSE(M236:P236)))</f>
        <v>1.5220457656079605</v>
      </c>
      <c r="S236" s="73">
        <f ca="1"/>
        <v>1.0531310467606874</v>
      </c>
      <c r="T236" s="73">
        <f ca="1"/>
        <v>-1.3610774945849582</v>
      </c>
      <c r="U236" s="73">
        <f ca="1"/>
        <v>0.19035200855819501</v>
      </c>
    </row>
    <row r="237" spans="2:21" x14ac:dyDescent="0.15">
      <c r="B237" s="38">
        <f t="shared" si="16"/>
        <v>218</v>
      </c>
      <c r="C237" s="73">
        <f t="shared" si="17"/>
        <v>-0.99766876919053904</v>
      </c>
      <c r="D237" s="73">
        <f t="shared" si="18"/>
        <v>0.9</v>
      </c>
      <c r="E237" s="73">
        <f t="shared" si="19"/>
        <v>1</v>
      </c>
      <c r="F237" s="73">
        <f t="shared" ca="1" si="20"/>
        <v>1.4705418749916535</v>
      </c>
      <c r="G237" s="73"/>
      <c r="H237" s="73">
        <f t="array" aca="1" ref="H237:K237" ca="1">TRANSPOSE(MMULT($H$4:$K$7, TRANSPOSE(C237:F237-C$17:F$17)))</f>
        <v>-0.15918515464896515</v>
      </c>
      <c r="I237" s="73">
        <f ca="1"/>
        <v>-0.10534579992158677</v>
      </c>
      <c r="J237" s="73">
        <f ca="1"/>
        <v>1.9789462799328779</v>
      </c>
      <c r="K237" s="73">
        <f ca="1"/>
        <v>-0.4889134115508631</v>
      </c>
      <c r="L237" s="73"/>
      <c r="M237" s="73">
        <f t="array" aca="1" ref="M237:P237" ca="1" xml:space="preserve"> TRANSPOSE(MMULT($R$4:$U$7, TRANSPOSE(H237:K237)))</f>
        <v>-1.0927422779939728</v>
      </c>
      <c r="N237" s="73">
        <f ca="1"/>
        <v>0.25555412423277551</v>
      </c>
      <c r="O237" s="73">
        <f ca="1"/>
        <v>-1.4843827305105073</v>
      </c>
      <c r="P237" s="73">
        <f ca="1"/>
        <v>0.65229740757914745</v>
      </c>
      <c r="Q237" s="73"/>
      <c r="R237" s="73">
        <f t="array" aca="1" ref="R237:U237" ca="1" xml:space="preserve"> TRANSPOSE(MMULT($R$11:$U$14, TRANSPOSE(M237:P237)))</f>
        <v>-0.73124652271229929</v>
      </c>
      <c r="S237" s="73">
        <f ca="1"/>
        <v>1.0810644736495854</v>
      </c>
      <c r="T237" s="73">
        <f ca="1"/>
        <v>-1.4770103712663367</v>
      </c>
      <c r="U237" s="73">
        <f ca="1"/>
        <v>-5.7411541474246652E-2</v>
      </c>
    </row>
    <row r="238" spans="2:21" x14ac:dyDescent="0.15">
      <c r="B238" s="38">
        <f t="shared" si="16"/>
        <v>219</v>
      </c>
      <c r="C238" s="73">
        <f t="shared" si="17"/>
        <v>-0.99766876919053915</v>
      </c>
      <c r="D238" s="73">
        <f t="shared" si="18"/>
        <v>1</v>
      </c>
      <c r="E238" s="73">
        <f t="shared" si="19"/>
        <v>1</v>
      </c>
      <c r="F238" s="73">
        <f t="shared" ca="1" si="20"/>
        <v>3.9952364519025352</v>
      </c>
      <c r="G238" s="73"/>
      <c r="H238" s="73">
        <f t="array" aca="1" ref="H238:K238" ca="1">TRANSPOSE(MMULT($H$4:$K$7, TRANSPOSE(C238:F238-C$17:F$17)))</f>
        <v>0.11066465232015137</v>
      </c>
      <c r="I238" s="73">
        <f ca="1"/>
        <v>1.0258963819720874</v>
      </c>
      <c r="J238" s="73">
        <f ca="1"/>
        <v>0.465357646225532</v>
      </c>
      <c r="K238" s="73">
        <f ca="1"/>
        <v>0.73283496213012733</v>
      </c>
      <c r="L238" s="73"/>
      <c r="M238" s="73">
        <f t="array" aca="1" ref="M238:P238" ca="1" xml:space="preserve"> TRANSPOSE(MMULT($R$4:$U$7, TRANSPOSE(H238:K238)))</f>
        <v>0.30569598003626552</v>
      </c>
      <c r="N238" s="73">
        <f ca="1"/>
        <v>-9.8978629794036599E-2</v>
      </c>
      <c r="O238" s="73">
        <f ca="1"/>
        <v>-1.7770501577121705</v>
      </c>
      <c r="P238" s="73">
        <f ca="1"/>
        <v>0.68218339033617315</v>
      </c>
      <c r="Q238" s="73"/>
      <c r="R238" s="73">
        <f t="array" aca="1" ref="R238:U238" ca="1" xml:space="preserve"> TRANSPOSE(MMULT($R$11:$U$14, TRANSPOSE(M238:P238)))</f>
        <v>0.73320468548043749</v>
      </c>
      <c r="S238" s="73">
        <f ca="1"/>
        <v>1.0631892864666692</v>
      </c>
      <c r="T238" s="73">
        <f ca="1"/>
        <v>-1.4210262056994423</v>
      </c>
      <c r="U238" s="73">
        <f ca="1"/>
        <v>-0.19812166841024592</v>
      </c>
    </row>
    <row r="239" spans="2:21" x14ac:dyDescent="0.15">
      <c r="B239" s="38">
        <f t="shared" si="16"/>
        <v>220</v>
      </c>
      <c r="C239" s="73">
        <f t="shared" si="17"/>
        <v>-0.97908408768232313</v>
      </c>
      <c r="D239" s="73">
        <f t="shared" si="18"/>
        <v>1.1000000000000001</v>
      </c>
      <c r="E239" s="73">
        <f t="shared" si="19"/>
        <v>1</v>
      </c>
      <c r="F239" s="73">
        <f t="shared" ca="1" si="20"/>
        <v>2.6047688415765293</v>
      </c>
      <c r="G239" s="73"/>
      <c r="H239" s="73">
        <f t="array" aca="1" ref="H239:K239" ca="1">TRANSPOSE(MMULT($H$4:$K$7, TRANSPOSE(C239:F239-C$17:F$17)))</f>
        <v>6.7937885148551175E-2</v>
      </c>
      <c r="I239" s="73">
        <f ca="1"/>
        <v>0.43250872728986733</v>
      </c>
      <c r="J239" s="73">
        <f ca="1"/>
        <v>1.3551496613116971</v>
      </c>
      <c r="K239" s="73">
        <f ca="1"/>
        <v>7.0885561027746111E-2</v>
      </c>
      <c r="L239" s="73"/>
      <c r="M239" s="73">
        <f t="array" aca="1" ref="M239:P239" ca="1" xml:space="preserve"> TRANSPOSE(MMULT($R$4:$U$7, TRANSPOSE(H239:K239)))</f>
        <v>-0.48070580207226526</v>
      </c>
      <c r="N239" s="73">
        <f ca="1"/>
        <v>4.3637387805590386E-2</v>
      </c>
      <c r="O239" s="73">
        <f ca="1"/>
        <v>-1.721496931047922</v>
      </c>
      <c r="P239" s="73">
        <f ca="1"/>
        <v>0.4071373977605896</v>
      </c>
      <c r="Q239" s="73"/>
      <c r="R239" s="73">
        <f t="array" aca="1" ref="R239:U239" ca="1" xml:space="preserve"> TRANSPOSE(MMULT($R$11:$U$14, TRANSPOSE(M239:P239)))</f>
        <v>-8.8372402518145057E-2</v>
      </c>
      <c r="S239" s="73">
        <f ca="1"/>
        <v>1.0731744811090915</v>
      </c>
      <c r="T239" s="73">
        <f ca="1"/>
        <v>-1.4281485328280485</v>
      </c>
      <c r="U239" s="73">
        <f ca="1"/>
        <v>-0.40394734033776691</v>
      </c>
    </row>
    <row r="240" spans="2:21" x14ac:dyDescent="0.15">
      <c r="B240" s="38">
        <f t="shared" si="16"/>
        <v>221</v>
      </c>
      <c r="C240" s="73">
        <f t="shared" si="17"/>
        <v>-0.94226092211882151</v>
      </c>
      <c r="D240" s="73">
        <f t="shared" si="18"/>
        <v>1.2</v>
      </c>
      <c r="E240" s="73">
        <f t="shared" si="19"/>
        <v>1</v>
      </c>
      <c r="F240" s="73">
        <f t="shared" ca="1" si="20"/>
        <v>3.7454964146791436</v>
      </c>
      <c r="G240" s="73"/>
      <c r="H240" s="73">
        <f t="array" aca="1" ref="H240:K240" ca="1">TRANSPOSE(MMULT($H$4:$K$7, TRANSPOSE(C240:F240-C$17:F$17)))</f>
        <v>0.20828964335129521</v>
      </c>
      <c r="I240" s="73">
        <f ca="1"/>
        <v>0.93368741538421596</v>
      </c>
      <c r="J240" s="73">
        <f ca="1"/>
        <v>0.66867794291416072</v>
      </c>
      <c r="K240" s="73">
        <f ca="1"/>
        <v>0.64760967180883766</v>
      </c>
      <c r="L240" s="73"/>
      <c r="M240" s="73">
        <f t="array" aca="1" ref="M240:P240" ca="1" xml:space="preserve"> TRANSPOSE(MMULT($R$4:$U$7, TRANSPOSE(H240:K240)))</f>
        <v>0.15936798219662104</v>
      </c>
      <c r="N240" s="73">
        <f ca="1"/>
        <v>-0.11338321942105142</v>
      </c>
      <c r="O240" s="73">
        <f ca="1"/>
        <v>-1.8630753239455629</v>
      </c>
      <c r="P240" s="73">
        <f ca="1"/>
        <v>0.30937722361507958</v>
      </c>
      <c r="Q240" s="73"/>
      <c r="R240" s="73">
        <f t="array" aca="1" ref="R240:U240" ca="1" xml:space="preserve"> TRANSPOSE(MMULT($R$11:$U$14, TRANSPOSE(M240:P240)))</f>
        <v>0.56846825550273949</v>
      </c>
      <c r="S240" s="73">
        <f ca="1"/>
        <v>1.0648321450996996</v>
      </c>
      <c r="T240" s="73">
        <f ca="1"/>
        <v>-1.3515058732338427</v>
      </c>
      <c r="U240" s="73">
        <f ca="1"/>
        <v>-0.566944492206233</v>
      </c>
    </row>
    <row r="241" spans="2:21" x14ac:dyDescent="0.15">
      <c r="B241" s="38">
        <f t="shared" si="16"/>
        <v>222</v>
      </c>
      <c r="C241" s="73">
        <f t="shared" si="17"/>
        <v>-0.88788521840237555</v>
      </c>
      <c r="D241" s="73">
        <f t="shared" si="18"/>
        <v>1.3</v>
      </c>
      <c r="E241" s="73">
        <f t="shared" si="19"/>
        <v>-1</v>
      </c>
      <c r="F241" s="73">
        <f t="shared" ca="1" si="20"/>
        <v>3.4105554861498901</v>
      </c>
      <c r="G241" s="73"/>
      <c r="H241" s="73">
        <f t="array" aca="1" ref="H241:K241" ca="1">TRANSPOSE(MMULT($H$4:$K$7, TRANSPOSE(C241:F241-C$17:F$17)))</f>
        <v>1.5374244469783158</v>
      </c>
      <c r="I241" s="73">
        <f ca="1"/>
        <v>1.1773077136168053</v>
      </c>
      <c r="J241" s="73">
        <f ca="1"/>
        <v>0.11387997570060326</v>
      </c>
      <c r="K241" s="73">
        <f ca="1"/>
        <v>-1.0894577596398909</v>
      </c>
      <c r="L241" s="73"/>
      <c r="M241" s="73">
        <f t="array" aca="1" ref="M241:P241" ca="1" xml:space="preserve"> TRANSPOSE(MMULT($R$4:$U$7, TRANSPOSE(H241:K241)))</f>
        <v>-0.24350415900283978</v>
      </c>
      <c r="N241" s="73">
        <f ca="1"/>
        <v>-1.6292790325477933</v>
      </c>
      <c r="O241" s="73">
        <f ca="1"/>
        <v>-0.62563162091247781</v>
      </c>
      <c r="P241" s="73">
        <f ca="1"/>
        <v>-6.9478910578943509E-2</v>
      </c>
      <c r="Q241" s="73"/>
      <c r="R241" s="73">
        <f t="array" aca="1" ref="R241:U241" ca="1" xml:space="preserve"> TRANSPOSE(MMULT($R$11:$U$14, TRANSPOSE(M241:P241)))</f>
        <v>0.25240489348176198</v>
      </c>
      <c r="S241" s="73">
        <f ca="1"/>
        <v>-0.93560159148063926</v>
      </c>
      <c r="T241" s="73">
        <f ca="1"/>
        <v>-1.2775426976294806</v>
      </c>
      <c r="U241" s="73">
        <f ca="1"/>
        <v>-0.73410678579149402</v>
      </c>
    </row>
    <row r="242" spans="2:21" x14ac:dyDescent="0.15">
      <c r="B242" s="38">
        <f t="shared" si="16"/>
        <v>223</v>
      </c>
      <c r="C242" s="73">
        <f t="shared" si="17"/>
        <v>-0.8169698930104432</v>
      </c>
      <c r="D242" s="73">
        <f t="shared" si="18"/>
        <v>1.4</v>
      </c>
      <c r="E242" s="73">
        <f t="shared" si="19"/>
        <v>-1</v>
      </c>
      <c r="F242" s="73">
        <f t="shared" ca="1" si="20"/>
        <v>2.6989929927172236</v>
      </c>
      <c r="G242" s="73"/>
      <c r="H242" s="73">
        <f t="array" aca="1" ref="H242:K242" ca="1">TRANSPOSE(MMULT($H$4:$K$7, TRANSPOSE(C242:F242-C$17:F$17)))</f>
        <v>1.5140006261333063</v>
      </c>
      <c r="I242" s="73">
        <f ca="1"/>
        <v>0.84547121836485328</v>
      </c>
      <c r="J242" s="73">
        <f ca="1"/>
        <v>0.54568877155313089</v>
      </c>
      <c r="K242" s="73">
        <f ca="1"/>
        <v>-1.3864946254299755</v>
      </c>
      <c r="L242" s="73"/>
      <c r="M242" s="73">
        <f t="array" aca="1" ref="M242:P242" ca="1" xml:space="preserve"> TRANSPOSE(MMULT($R$4:$U$7, TRANSPOSE(H242:K242)))</f>
        <v>-0.62542533943333978</v>
      </c>
      <c r="N242" s="73">
        <f ca="1"/>
        <v>-1.5328854079867309</v>
      </c>
      <c r="O242" s="73">
        <f ca="1"/>
        <v>-0.57905209795914925</v>
      </c>
      <c r="P242" s="73">
        <f ca="1"/>
        <v>-0.3281090898091823</v>
      </c>
      <c r="Q242" s="73"/>
      <c r="R242" s="73">
        <f t="array" aca="1" ref="R242:U242" ca="1" xml:space="preserve"> TRANSPOSE(MMULT($R$11:$U$14, TRANSPOSE(M242:P242)))</f>
        <v>-0.17189251420702462</v>
      </c>
      <c r="S242" s="73">
        <f ca="1"/>
        <v>-0.93102681733743498</v>
      </c>
      <c r="T242" s="73">
        <f ca="1"/>
        <v>-1.194825911051274</v>
      </c>
      <c r="U242" s="73">
        <f ca="1"/>
        <v>-0.92729957803153917</v>
      </c>
    </row>
    <row r="243" spans="2:21" x14ac:dyDescent="0.15">
      <c r="B243" s="38">
        <f t="shared" si="16"/>
        <v>224</v>
      </c>
      <c r="C243" s="73">
        <f t="shared" si="17"/>
        <v>-0.73083596427812403</v>
      </c>
      <c r="D243" s="73">
        <f t="shared" si="18"/>
        <v>1.5</v>
      </c>
      <c r="E243" s="73">
        <f t="shared" si="19"/>
        <v>-1</v>
      </c>
      <c r="F243" s="73">
        <f t="shared" ca="1" si="20"/>
        <v>3.4796753487982359</v>
      </c>
      <c r="G243" s="73"/>
      <c r="H243" s="73">
        <f t="array" aca="1" ref="H243:K243" ca="1">TRANSPOSE(MMULT($H$4:$K$7, TRANSPOSE(C243:F243-C$17:F$17)))</f>
        <v>1.5957034658752662</v>
      </c>
      <c r="I243" s="73">
        <f ca="1"/>
        <v>1.1559117271283519</v>
      </c>
      <c r="J243" s="73">
        <f ca="1"/>
        <v>4.4910031490866364E-2</v>
      </c>
      <c r="K243" s="73">
        <f ca="1"/>
        <v>-0.95020504769302094</v>
      </c>
      <c r="L243" s="73"/>
      <c r="M243" s="73">
        <f t="array" aca="1" ref="M243:P243" ca="1" xml:space="preserve"> TRANSPOSE(MMULT($R$4:$U$7, TRANSPOSE(H243:K243)))</f>
        <v>-0.16432006064841842</v>
      </c>
      <c r="N243" s="73">
        <f ca="1"/>
        <v>-1.6099253883014826</v>
      </c>
      <c r="O243" s="73">
        <f ca="1"/>
        <v>-0.64455677696014013</v>
      </c>
      <c r="P243" s="73">
        <f ca="1"/>
        <v>-0.48515319064097073</v>
      </c>
      <c r="Q243" s="73"/>
      <c r="R243" s="73">
        <f t="array" aca="1" ref="R243:U243" ca="1" xml:space="preserve"> TRANSPOSE(MMULT($R$11:$U$14, TRANSPOSE(M243:P243)))</f>
        <v>0.27546902485886404</v>
      </c>
      <c r="S243" s="73">
        <f ca="1"/>
        <v>-0.93730345954968075</v>
      </c>
      <c r="T243" s="73">
        <f ca="1"/>
        <v>-1.0563832495599899</v>
      </c>
      <c r="U243" s="73">
        <f ca="1"/>
        <v>-1.0951353187822797</v>
      </c>
    </row>
    <row r="244" spans="2:21" x14ac:dyDescent="0.15">
      <c r="B244" s="38">
        <f t="shared" si="16"/>
        <v>225</v>
      </c>
      <c r="C244" s="73">
        <f t="shared" si="17"/>
        <v>-0.63108794432605386</v>
      </c>
      <c r="D244" s="73">
        <f t="shared" si="18"/>
        <v>1.6</v>
      </c>
      <c r="E244" s="73">
        <f t="shared" si="19"/>
        <v>-1</v>
      </c>
      <c r="F244" s="73">
        <f t="shared" ca="1" si="20"/>
        <v>3.4615951361800601</v>
      </c>
      <c r="G244" s="73"/>
      <c r="H244" s="73">
        <f t="array" aca="1" ref="H244:K244" ca="1">TRANSPOSE(MMULT($H$4:$K$7, TRANSPOSE(C244:F244-C$17:F$17)))</f>
        <v>1.6074645587391103</v>
      </c>
      <c r="I244" s="73">
        <f ca="1"/>
        <v>1.1078655105647686</v>
      </c>
      <c r="J244" s="73">
        <f ca="1"/>
        <v>2.7174136753288503E-2</v>
      </c>
      <c r="K244" s="73">
        <f ca="1"/>
        <v>-0.89145636274327777</v>
      </c>
      <c r="L244" s="73"/>
      <c r="M244" s="73">
        <f t="array" aca="1" ref="M244:P244" ca="1" xml:space="preserve"> TRANSPOSE(MMULT($R$4:$U$7, TRANSPOSE(H244:K244)))</f>
        <v>-0.14443092991853848</v>
      </c>
      <c r="N244" s="73">
        <f ca="1"/>
        <v>-1.5784683300736031</v>
      </c>
      <c r="O244" s="73">
        <f ca="1"/>
        <v>-0.62992850674496825</v>
      </c>
      <c r="P244" s="73">
        <f ca="1"/>
        <v>-0.71085550134822562</v>
      </c>
      <c r="Q244" s="73"/>
      <c r="R244" s="73">
        <f t="array" aca="1" ref="R244:U244" ca="1" xml:space="preserve"> TRANSPOSE(MMULT($R$11:$U$14, TRANSPOSE(M244:P244)))</f>
        <v>0.25659458432182619</v>
      </c>
      <c r="S244" s="73">
        <f ca="1"/>
        <v>-0.93799851949063195</v>
      </c>
      <c r="T244" s="73">
        <f ca="1"/>
        <v>-0.91686564553857142</v>
      </c>
      <c r="U244" s="73">
        <f ca="1"/>
        <v>-1.2760185793015437</v>
      </c>
    </row>
    <row r="245" spans="2:21" x14ac:dyDescent="0.15">
      <c r="B245" s="38">
        <f t="shared" si="16"/>
        <v>226</v>
      </c>
      <c r="C245" s="73">
        <f t="shared" si="17"/>
        <v>-0.51958395003543589</v>
      </c>
      <c r="D245" s="73">
        <f t="shared" si="18"/>
        <v>1.7</v>
      </c>
      <c r="E245" s="73">
        <f t="shared" si="19"/>
        <v>-1</v>
      </c>
      <c r="F245" s="73">
        <f t="shared" ca="1" si="20"/>
        <v>0.58347557364779479</v>
      </c>
      <c r="G245" s="73"/>
      <c r="H245" s="73">
        <f t="array" aca="1" ref="H245:K245" ca="1">TRANSPOSE(MMULT($H$4:$K$7, TRANSPOSE(C245:F245-C$17:F$17)))</f>
        <v>1.3920308627372231</v>
      </c>
      <c r="I245" s="73">
        <f ca="1"/>
        <v>-0.19879978842487978</v>
      </c>
      <c r="J245" s="73">
        <f ca="1"/>
        <v>1.7664668200284146</v>
      </c>
      <c r="K245" s="73">
        <f ca="1"/>
        <v>-2.2100093030281385</v>
      </c>
      <c r="L245" s="73"/>
      <c r="M245" s="73">
        <f t="array" aca="1" ref="M245:P245" ca="1" xml:space="preserve"> TRANSPOSE(MMULT($R$4:$U$7, TRANSPOSE(H245:K245)))</f>
        <v>-1.7214143613137489</v>
      </c>
      <c r="N245" s="73">
        <f ca="1"/>
        <v>-1.1851525087848589</v>
      </c>
      <c r="O245" s="73">
        <f ca="1"/>
        <v>-0.36260827669107587</v>
      </c>
      <c r="P245" s="73">
        <f ca="1"/>
        <v>-1.158117032047477</v>
      </c>
      <c r="Q245" s="73"/>
      <c r="R245" s="73">
        <f t="array" aca="1" ref="R245:U245" ca="1" xml:space="preserve"> TRANSPOSE(MMULT($R$11:$U$14, TRANSPOSE(M245:P245)))</f>
        <v>-1.4322599393748821</v>
      </c>
      <c r="S245" s="73">
        <f ca="1"/>
        <v>-0.91832249409956102</v>
      </c>
      <c r="T245" s="73">
        <f ca="1"/>
        <v>-0.82603257651846451</v>
      </c>
      <c r="U245" s="73">
        <f ca="1"/>
        <v>-1.5045129245258098</v>
      </c>
    </row>
    <row r="246" spans="2:21" x14ac:dyDescent="0.15">
      <c r="B246" s="38">
        <f t="shared" si="16"/>
        <v>227</v>
      </c>
      <c r="C246" s="73">
        <f t="shared" si="17"/>
        <v>-0.39840108984624201</v>
      </c>
      <c r="D246" s="73">
        <f t="shared" si="18"/>
        <v>1.8</v>
      </c>
      <c r="E246" s="73">
        <f t="shared" si="19"/>
        <v>-1</v>
      </c>
      <c r="F246" s="73">
        <f t="shared" ca="1" si="20"/>
        <v>2.9604624551570593</v>
      </c>
      <c r="G246" s="73"/>
      <c r="H246" s="73">
        <f t="array" aca="1" ref="H246:K246" ca="1">TRANSPOSE(MMULT($H$4:$K$7, TRANSPOSE(C246:F246-C$17:F$17)))</f>
        <v>1.5744003160796176</v>
      </c>
      <c r="I246" s="73">
        <f ca="1"/>
        <v>0.78603413675885048</v>
      </c>
      <c r="J246" s="73">
        <f ca="1"/>
        <v>0.25413891165001096</v>
      </c>
      <c r="K246" s="73">
        <f ca="1"/>
        <v>-0.97632540592556816</v>
      </c>
      <c r="L246" s="73"/>
      <c r="M246" s="73">
        <f t="array" aca="1" ref="M246:P246" ca="1" xml:space="preserve"> TRANSPOSE(MMULT($R$4:$U$7, TRANSPOSE(H246:K246)))</f>
        <v>-0.34983927435609935</v>
      </c>
      <c r="N246" s="73">
        <f ca="1"/>
        <v>-1.4342109553326901</v>
      </c>
      <c r="O246" s="73">
        <f ca="1"/>
        <v>-0.53064424006382016</v>
      </c>
      <c r="P246" s="73">
        <f ca="1"/>
        <v>-1.2188095726443855</v>
      </c>
      <c r="Q246" s="73"/>
      <c r="R246" s="73">
        <f t="array" aca="1" ref="R246:U246" ca="1" xml:space="preserve"> TRANSPOSE(MMULT($R$11:$U$14, TRANSPOSE(M246:P246)))</f>
        <v>-5.2160534890688601E-2</v>
      </c>
      <c r="S246" s="73">
        <f ca="1"/>
        <v>-0.93640298770729302</v>
      </c>
      <c r="T246" s="73">
        <f ca="1"/>
        <v>-0.60132243170114408</v>
      </c>
      <c r="U246" s="73">
        <f ca="1"/>
        <v>-1.644770112355858</v>
      </c>
    </row>
    <row r="247" spans="2:21" x14ac:dyDescent="0.15">
      <c r="B247" s="38">
        <f t="shared" si="16"/>
        <v>228</v>
      </c>
      <c r="C247" s="73">
        <f t="shared" si="17"/>
        <v>-0.26979677115702616</v>
      </c>
      <c r="D247" s="73">
        <f t="shared" si="18"/>
        <v>0</v>
      </c>
      <c r="E247" s="73">
        <f t="shared" si="19"/>
        <v>-1</v>
      </c>
      <c r="F247" s="73">
        <f t="shared" ca="1" si="20"/>
        <v>2.727802446265672</v>
      </c>
      <c r="G247" s="73"/>
      <c r="H247" s="73">
        <f t="array" aca="1" ref="H247:K247" ca="1">TRANSPOSE(MMULT($H$4:$K$7, TRANSPOSE(C247:F247-C$17:F$17)))</f>
        <v>0.11108926542380593</v>
      </c>
      <c r="I247" s="73">
        <f ca="1"/>
        <v>0.10777875552757141</v>
      </c>
      <c r="J247" s="73">
        <f ca="1"/>
        <v>-0.50993770348869605</v>
      </c>
      <c r="K247" s="73">
        <f ca="1"/>
        <v>-0.97862204526176666</v>
      </c>
      <c r="L247" s="73"/>
      <c r="M247" s="73">
        <f t="array" aca="1" ref="M247:P247" ca="1" xml:space="preserve"> TRANSPOSE(MMULT($R$4:$U$7, TRANSPOSE(H247:K247)))</f>
        <v>-0.13315914823374983</v>
      </c>
      <c r="N247" s="73">
        <f ca="1"/>
        <v>-0.54660237025351699</v>
      </c>
      <c r="O247" s="73">
        <f ca="1"/>
        <v>1.0337723710463633</v>
      </c>
      <c r="P247" s="73">
        <f ca="1"/>
        <v>1.5393018685845008</v>
      </c>
      <c r="Q247" s="73"/>
      <c r="R247" s="73">
        <f t="array" aca="1" ref="R247:U247" ca="1" xml:space="preserve"> TRANSPOSE(MMULT($R$11:$U$14, TRANSPOSE(M247:P247)))</f>
        <v>-8.0968323588605229E-3</v>
      </c>
      <c r="S247" s="73">
        <f ca="1"/>
        <v>-0.93995722063985221</v>
      </c>
      <c r="T247" s="73">
        <f ca="1"/>
        <v>-0.39285635553762732</v>
      </c>
      <c r="U247" s="73">
        <f ca="1"/>
        <v>1.6482474984918165</v>
      </c>
    </row>
    <row r="248" spans="2:21" x14ac:dyDescent="0.15">
      <c r="B248" s="38">
        <f t="shared" si="16"/>
        <v>229</v>
      </c>
      <c r="C248" s="73">
        <f t="shared" si="17"/>
        <v>-0.13616664909624643</v>
      </c>
      <c r="D248" s="73">
        <f t="shared" si="18"/>
        <v>0.1</v>
      </c>
      <c r="E248" s="73">
        <f t="shared" si="19"/>
        <v>-1</v>
      </c>
      <c r="F248" s="73">
        <f t="shared" ca="1" si="20"/>
        <v>2.0422765435056847</v>
      </c>
      <c r="G248" s="73"/>
      <c r="H248" s="73">
        <f t="array" aca="1" ref="H248:K248" ca="1">TRANSPOSE(MMULT($H$4:$K$7, TRANSPOSE(C248:F248-C$17:F$17)))</f>
        <v>5.0268472213098554E-2</v>
      </c>
      <c r="I248" s="73">
        <f ca="1"/>
        <v>-0.25501382517135518</v>
      </c>
      <c r="J248" s="73">
        <f ca="1"/>
        <v>-0.14074545803054844</v>
      </c>
      <c r="K248" s="73">
        <f ca="1"/>
        <v>-1.219841485149405</v>
      </c>
      <c r="L248" s="73"/>
      <c r="M248" s="73">
        <f t="array" aca="1" ref="M248:P248" ca="1" xml:space="preserve"> TRANSPOSE(MMULT($R$4:$U$7, TRANSPOSE(H248:K248)))</f>
        <v>-0.4715705234094465</v>
      </c>
      <c r="N248" s="73">
        <f ca="1"/>
        <v>-0.40828610950274496</v>
      </c>
      <c r="O248" s="73">
        <f ca="1"/>
        <v>1.1361869766159756</v>
      </c>
      <c r="P248" s="73">
        <f ca="1"/>
        <v>1.241457576705167</v>
      </c>
      <c r="Q248" s="73"/>
      <c r="R248" s="73">
        <f t="array" aca="1" ref="R248:U248" ca="1" xml:space="preserve"> TRANSPOSE(MMULT($R$11:$U$14, TRANSPOSE(M248:P248)))</f>
        <v>-0.41620418458245351</v>
      </c>
      <c r="S248" s="73">
        <f ca="1"/>
        <v>-0.93622300967297423</v>
      </c>
      <c r="T248" s="73">
        <f ca="1"/>
        <v>-0.22047751113671143</v>
      </c>
      <c r="U248" s="73">
        <f ca="1"/>
        <v>1.457005245814941</v>
      </c>
    </row>
    <row r="249" spans="2:21" x14ac:dyDescent="0.15">
      <c r="B249" s="38">
        <f t="shared" si="16"/>
        <v>230</v>
      </c>
      <c r="C249" s="73">
        <f t="shared" si="17"/>
        <v>-1.22514845490862E-15</v>
      </c>
      <c r="D249" s="73">
        <f t="shared" si="18"/>
        <v>0.2</v>
      </c>
      <c r="E249" s="73">
        <f t="shared" si="19"/>
        <v>-1</v>
      </c>
      <c r="F249" s="73">
        <f t="shared" ca="1" si="20"/>
        <v>0.45776336551981611</v>
      </c>
      <c r="G249" s="73"/>
      <c r="H249" s="73">
        <f t="array" aca="1" ref="H249:K249" ca="1">TRANSPOSE(MMULT($H$4:$K$7, TRANSPOSE(C249:F249-C$17:F$17)))</f>
        <v>-8.1237851377303438E-2</v>
      </c>
      <c r="I249" s="73">
        <f ca="1"/>
        <v>-1.0126419398069455</v>
      </c>
      <c r="J249" s="73">
        <f ca="1"/>
        <v>0.78158800460497324</v>
      </c>
      <c r="K249" s="73">
        <f ca="1"/>
        <v>-1.8947821051526392</v>
      </c>
      <c r="L249" s="73"/>
      <c r="M249" s="73">
        <f t="array" aca="1" ref="M249:P249" ca="1" xml:space="preserve"> TRANSPOSE(MMULT($R$4:$U$7, TRANSPOSE(H249:K249)))</f>
        <v>-1.3124562579793633</v>
      </c>
      <c r="N249" s="73">
        <f ca="1"/>
        <v>-0.15706189297075757</v>
      </c>
      <c r="O249" s="73">
        <f ca="1"/>
        <v>1.3169572035421595</v>
      </c>
      <c r="P249" s="73">
        <f ca="1"/>
        <v>0.87473173454763753</v>
      </c>
      <c r="Q249" s="73"/>
      <c r="R249" s="73">
        <f t="array" aca="1" ref="R249:U249" ca="1" xml:space="preserve"> TRANSPOSE(MMULT($R$11:$U$14, TRANSPOSE(M249:P249)))</f>
        <v>-1.3492493924997335</v>
      </c>
      <c r="S249" s="73">
        <f ca="1"/>
        <v>-0.9260735358233938</v>
      </c>
      <c r="T249" s="73">
        <f ca="1"/>
        <v>-6.5047086600124593E-2</v>
      </c>
      <c r="U249" s="73">
        <f ca="1"/>
        <v>1.2507695672387193</v>
      </c>
    </row>
    <row r="250" spans="2:21" x14ac:dyDescent="0.15">
      <c r="B250" s="38">
        <f t="shared" si="16"/>
        <v>231</v>
      </c>
      <c r="C250" s="73">
        <f t="shared" si="17"/>
        <v>0.13616664909624399</v>
      </c>
      <c r="D250" s="73">
        <f t="shared" si="18"/>
        <v>0.3</v>
      </c>
      <c r="E250" s="73">
        <f t="shared" si="19"/>
        <v>-1</v>
      </c>
      <c r="F250" s="73">
        <f t="shared" ca="1" si="20"/>
        <v>3.315457633924356</v>
      </c>
      <c r="G250" s="73"/>
      <c r="H250" s="73">
        <f t="array" aca="1" ref="H250:K250" ca="1">TRANSPOSE(MMULT($H$4:$K$7, TRANSPOSE(C250:F250-C$17:F$17)))</f>
        <v>0.12866362110867099</v>
      </c>
      <c r="I250" s="73">
        <f ca="1"/>
        <v>0.17228684142371642</v>
      </c>
      <c r="J250" s="73">
        <f ca="1"/>
        <v>-1.0386424621172359</v>
      </c>
      <c r="K250" s="73">
        <f ca="1"/>
        <v>-0.41792138129871642</v>
      </c>
      <c r="L250" s="73"/>
      <c r="M250" s="73">
        <f t="array" aca="1" ref="M250:P250" ca="1" xml:space="preserve"> TRANSPOSE(MMULT($R$4:$U$7, TRANSPOSE(H250:K250)))</f>
        <v>0.33533826599348932</v>
      </c>
      <c r="N250" s="73">
        <f ca="1"/>
        <v>-0.45473357336907727</v>
      </c>
      <c r="O250" s="73">
        <f ca="1"/>
        <v>1.1221440379434469</v>
      </c>
      <c r="P250" s="73">
        <f ca="1"/>
        <v>0.84014728823567875</v>
      </c>
      <c r="Q250" s="73"/>
      <c r="R250" s="73">
        <f t="array" aca="1" ref="R250:U250" ca="1" xml:space="preserve"> TRANSPOSE(MMULT($R$11:$U$14, TRANSPOSE(M250:P250)))</f>
        <v>0.31180210364645528</v>
      </c>
      <c r="S250" s="73">
        <f ca="1"/>
        <v>-0.9477548020563562</v>
      </c>
      <c r="T250" s="73">
        <f ca="1"/>
        <v>0.19193179754244888</v>
      </c>
      <c r="U250" s="73">
        <f ca="1"/>
        <v>1.1189242832477362</v>
      </c>
    </row>
    <row r="251" spans="2:21" x14ac:dyDescent="0.15">
      <c r="B251" s="38">
        <f t="shared" si="16"/>
        <v>232</v>
      </c>
      <c r="C251" s="73">
        <f t="shared" si="17"/>
        <v>0.26979677115702383</v>
      </c>
      <c r="D251" s="73">
        <f t="shared" si="18"/>
        <v>0.4</v>
      </c>
      <c r="E251" s="73">
        <f t="shared" si="19"/>
        <v>-1</v>
      </c>
      <c r="F251" s="73">
        <f t="shared" ca="1" si="20"/>
        <v>2.522483201139059</v>
      </c>
      <c r="G251" s="73"/>
      <c r="H251" s="73">
        <f t="array" aca="1" ref="H251:K251" ca="1">TRANSPOSE(MMULT($H$4:$K$7, TRANSPOSE(C251:F251-C$17:F$17)))</f>
        <v>5.9584824130625977E-2</v>
      </c>
      <c r="I251" s="73">
        <f ca="1"/>
        <v>-0.23749248752375501</v>
      </c>
      <c r="J251" s="73">
        <f ca="1"/>
        <v>-0.60311282330989291</v>
      </c>
      <c r="K251" s="73">
        <f ca="1"/>
        <v>-0.7111887937527438</v>
      </c>
      <c r="L251" s="73"/>
      <c r="M251" s="73">
        <f t="array" aca="1" ref="M251:P251" ca="1" xml:space="preserve"> TRANSPOSE(MMULT($R$4:$U$7, TRANSPOSE(H251:K251)))</f>
        <v>-6.3269540508419292E-2</v>
      </c>
      <c r="N251" s="73">
        <f ca="1"/>
        <v>-0.30314056722227256</v>
      </c>
      <c r="O251" s="73">
        <f ca="1"/>
        <v>1.2336432898101406</v>
      </c>
      <c r="P251" s="73">
        <f ca="1"/>
        <v>0.53426912914621238</v>
      </c>
      <c r="Q251" s="73"/>
      <c r="R251" s="73">
        <f t="array" aca="1" ref="R251:U251" ca="1" xml:space="preserve"> TRANSPOSE(MMULT($R$11:$U$14, TRANSPOSE(M251:P251)))</f>
        <v>-0.15905150276695681</v>
      </c>
      <c r="S251" s="73">
        <f ca="1"/>
        <v>-0.9432506661652682</v>
      </c>
      <c r="T251" s="73">
        <f ca="1"/>
        <v>0.36185437828556039</v>
      </c>
      <c r="U251" s="73">
        <f ca="1"/>
        <v>0.9258826687349605</v>
      </c>
    </row>
    <row r="252" spans="2:21" x14ac:dyDescent="0.15">
      <c r="B252" s="38">
        <f t="shared" si="16"/>
        <v>233</v>
      </c>
      <c r="C252" s="73">
        <f t="shared" si="17"/>
        <v>0.39840108984623973</v>
      </c>
      <c r="D252" s="73">
        <f t="shared" si="18"/>
        <v>0.5</v>
      </c>
      <c r="E252" s="73">
        <f t="shared" si="19"/>
        <v>-1</v>
      </c>
      <c r="F252" s="73">
        <f t="shared" ca="1" si="20"/>
        <v>5.6287313879975471</v>
      </c>
      <c r="G252" s="73"/>
      <c r="H252" s="73">
        <f t="array" aca="1" ref="H252:K252" ca="1">TRANSPOSE(MMULT($H$4:$K$7, TRANSPOSE(C252:F252-C$17:F$17)))</f>
        <v>0.29333974390892975</v>
      </c>
      <c r="I252" s="73">
        <f ca="1"/>
        <v>1.0612334715924698</v>
      </c>
      <c r="J252" s="73">
        <f ca="1"/>
        <v>-2.57118525098468</v>
      </c>
      <c r="K252" s="73">
        <f ca="1"/>
        <v>0.88086140538141167</v>
      </c>
      <c r="L252" s="73"/>
      <c r="M252" s="73">
        <f t="array" aca="1" ref="M252:P252" ca="1" xml:space="preserve"> TRANSPOSE(MMULT($R$4:$U$7, TRANSPOSE(H252:K252)))</f>
        <v>1.7202859555148184</v>
      </c>
      <c r="N252" s="73">
        <f ca="1"/>
        <v>-0.63696759537561309</v>
      </c>
      <c r="O252" s="73">
        <f ca="1"/>
        <v>1.010816982602909</v>
      </c>
      <c r="P252" s="73">
        <f ca="1"/>
        <v>0.52323221603488834</v>
      </c>
      <c r="Q252" s="73"/>
      <c r="R252" s="73">
        <f t="array" aca="1" ref="R252:U252" ca="1" xml:space="preserve"> TRANSPOSE(MMULT($R$11:$U$14, TRANSPOSE(M252:P252)))</f>
        <v>1.6470281079825555</v>
      </c>
      <c r="S252" s="73">
        <f ca="1"/>
        <v>-0.96663409035908199</v>
      </c>
      <c r="T252" s="73">
        <f ca="1"/>
        <v>0.61377524409589912</v>
      </c>
      <c r="U252" s="73">
        <f ca="1"/>
        <v>0.79801710953483518</v>
      </c>
    </row>
    <row r="253" spans="2:21" x14ac:dyDescent="0.15">
      <c r="B253" s="38">
        <f t="shared" si="16"/>
        <v>234</v>
      </c>
      <c r="C253" s="73">
        <f t="shared" si="17"/>
        <v>0.51958395003543378</v>
      </c>
      <c r="D253" s="73">
        <f t="shared" si="18"/>
        <v>0.6</v>
      </c>
      <c r="E253" s="73">
        <f t="shared" si="19"/>
        <v>-1</v>
      </c>
      <c r="F253" s="73">
        <f t="shared" ca="1" si="20"/>
        <v>5.8460356987935977</v>
      </c>
      <c r="G253" s="73"/>
      <c r="H253" s="73">
        <f t="array" aca="1" ref="H253:K253" ca="1">TRANSPOSE(MMULT($H$4:$K$7, TRANSPOSE(C253:F253-C$17:F$17)))</f>
        <v>0.30972584874946762</v>
      </c>
      <c r="I253" s="73">
        <f ca="1"/>
        <v>1.101648136475766</v>
      </c>
      <c r="J253" s="73">
        <f ca="1"/>
        <v>-2.7501518544754591</v>
      </c>
      <c r="K253" s="73">
        <f ca="1"/>
        <v>1.0683969822965174</v>
      </c>
      <c r="L253" s="73"/>
      <c r="M253" s="73">
        <f t="array" aca="1" ref="M253:P253" ca="1" xml:space="preserve"> TRANSPOSE(MMULT($R$4:$U$7, TRANSPOSE(H253:K253)))</f>
        <v>1.881931194909805</v>
      </c>
      <c r="N253" s="73">
        <f ca="1"/>
        <v>-0.61916752258535412</v>
      </c>
      <c r="O253" s="73">
        <f ca="1"/>
        <v>1.0253796295999855</v>
      </c>
      <c r="P253" s="73">
        <f ca="1"/>
        <v>0.30106140314276986</v>
      </c>
      <c r="Q253" s="73"/>
      <c r="R253" s="73">
        <f t="array" aca="1" ref="R253:U253" ca="1" xml:space="preserve"> TRANSPOSE(MMULT($R$11:$U$14, TRANSPOSE(M253:P253)))</f>
        <v>1.7659470056755104</v>
      </c>
      <c r="S253" s="73">
        <f ca="1"/>
        <v>-0.96923932861262507</v>
      </c>
      <c r="T253" s="73">
        <f ca="1"/>
        <v>0.78911524108907227</v>
      </c>
      <c r="U253" s="73">
        <f ca="1"/>
        <v>0.62159329946728503</v>
      </c>
    </row>
    <row r="254" spans="2:21" x14ac:dyDescent="0.15">
      <c r="B254" s="38">
        <f t="shared" si="16"/>
        <v>235</v>
      </c>
      <c r="C254" s="73">
        <f t="shared" si="17"/>
        <v>0.63108794432605197</v>
      </c>
      <c r="D254" s="73">
        <f t="shared" si="18"/>
        <v>0.7</v>
      </c>
      <c r="E254" s="73">
        <f t="shared" si="19"/>
        <v>-1</v>
      </c>
      <c r="F254" s="73">
        <f t="shared" ca="1" si="20"/>
        <v>1.0145522082502179</v>
      </c>
      <c r="G254" s="73"/>
      <c r="H254" s="73">
        <f t="array" aca="1" ref="H254:K254" ca="1">TRANSPOSE(MMULT($H$4:$K$7, TRANSPOSE(C254:F254-C$17:F$17)))</f>
        <v>-5.5834486236662734E-2</v>
      </c>
      <c r="I254" s="73">
        <f ca="1"/>
        <v>-1.0592142287894977</v>
      </c>
      <c r="J254" s="73">
        <f ca="1"/>
        <v>0.19512355574883689</v>
      </c>
      <c r="K254" s="73">
        <f ca="1"/>
        <v>-1.1963637107919265</v>
      </c>
      <c r="L254" s="73"/>
      <c r="M254" s="73">
        <f t="array" aca="1" ref="M254:P254" ca="1" xml:space="preserve"> TRANSPOSE(MMULT($R$4:$U$7, TRANSPOSE(H254:K254)))</f>
        <v>-0.78939515136682359</v>
      </c>
      <c r="N254" s="73">
        <f ca="1"/>
        <v>1.5513308833251693E-2</v>
      </c>
      <c r="O254" s="73">
        <f ca="1"/>
        <v>1.4578544724836582</v>
      </c>
      <c r="P254" s="73">
        <f ca="1"/>
        <v>-0.29225206895583788</v>
      </c>
      <c r="Q254" s="73"/>
      <c r="R254" s="73">
        <f t="array" aca="1" ref="R254:U254" ca="1" xml:space="preserve"> TRANSPOSE(MMULT($R$11:$U$14, TRANSPOSE(M254:P254)))</f>
        <v>-1.0636050177760903</v>
      </c>
      <c r="S254" s="73">
        <f ca="1"/>
        <v>-0.93556642886809327</v>
      </c>
      <c r="T254" s="73">
        <f ca="1"/>
        <v>0.83529458775755694</v>
      </c>
      <c r="U254" s="73">
        <f ca="1"/>
        <v>0.36038739920490587</v>
      </c>
    </row>
    <row r="255" spans="2:21" x14ac:dyDescent="0.15">
      <c r="B255" s="38">
        <f t="shared" si="16"/>
        <v>236</v>
      </c>
      <c r="C255" s="73">
        <f t="shared" si="17"/>
        <v>0.73083596427812236</v>
      </c>
      <c r="D255" s="73">
        <f t="shared" si="18"/>
        <v>0.8</v>
      </c>
      <c r="E255" s="73">
        <f t="shared" si="19"/>
        <v>-1</v>
      </c>
      <c r="F255" s="73">
        <f t="shared" ca="1" si="20"/>
        <v>3.0646574058934837</v>
      </c>
      <c r="G255" s="73"/>
      <c r="H255" s="73">
        <f t="array" aca="1" ref="H255:K255" ca="1">TRANSPOSE(MMULT($H$4:$K$7, TRANSPOSE(C255:F255-C$17:F$17)))</f>
        <v>0.1148779008465505</v>
      </c>
      <c r="I255" s="73">
        <f ca="1"/>
        <v>-0.20285247271373932</v>
      </c>
      <c r="J255" s="73">
        <f ca="1"/>
        <v>-1.0994844287908363</v>
      </c>
      <c r="K255" s="73">
        <f ca="1"/>
        <v>-0.13578784895909485</v>
      </c>
      <c r="L255" s="73"/>
      <c r="M255" s="73">
        <f t="array" aca="1" ref="M255:P255" ca="1" xml:space="preserve"> TRANSPOSE(MMULT($R$4:$U$7, TRANSPOSE(H255:K255)))</f>
        <v>0.38916391174231835</v>
      </c>
      <c r="N255" s="73">
        <f ca="1"/>
        <v>-0.2085824182339521</v>
      </c>
      <c r="O255" s="73">
        <f ca="1"/>
        <v>1.2976201091701618</v>
      </c>
      <c r="P255" s="73">
        <f ca="1"/>
        <v>-0.3633172994902934</v>
      </c>
      <c r="Q255" s="73"/>
      <c r="R255" s="73">
        <f t="array" aca="1" ref="R255:U255" ca="1" xml:space="preserve"> TRANSPOSE(MMULT($R$11:$U$14, TRANSPOSE(M255:P255)))</f>
        <v>0.12526984671107594</v>
      </c>
      <c r="S255" s="73">
        <f ca="1"/>
        <v>-0.95108111914621629</v>
      </c>
      <c r="T255" s="73">
        <f ca="1"/>
        <v>1.0220907228080205</v>
      </c>
      <c r="U255" s="73">
        <f ca="1"/>
        <v>0.21413852499054054</v>
      </c>
    </row>
    <row r="256" spans="2:21" x14ac:dyDescent="0.15">
      <c r="B256" s="38">
        <f t="shared" si="16"/>
        <v>237</v>
      </c>
      <c r="C256" s="73">
        <f t="shared" si="17"/>
        <v>0.81696989301044387</v>
      </c>
      <c r="D256" s="73">
        <f t="shared" si="18"/>
        <v>0.9</v>
      </c>
      <c r="E256" s="73">
        <f t="shared" si="19"/>
        <v>-1</v>
      </c>
      <c r="F256" s="73">
        <f t="shared" ca="1" si="20"/>
        <v>3.3119654533171516</v>
      </c>
      <c r="G256" s="73"/>
      <c r="H256" s="73">
        <f t="array" aca="1" ref="H256:K256" ca="1">TRANSPOSE(MMULT($H$4:$K$7, TRANSPOSE(C256:F256-C$17:F$17)))</f>
        <v>0.15558802482724193</v>
      </c>
      <c r="I256" s="73">
        <f ca="1"/>
        <v>-0.12565409725091195</v>
      </c>
      <c r="J256" s="73">
        <f ca="1"/>
        <v>-1.2709644682806243</v>
      </c>
      <c r="K256" s="73">
        <f ca="1"/>
        <v>4.2135687119822324E-2</v>
      </c>
      <c r="L256" s="73"/>
      <c r="M256" s="73">
        <f t="array" aca="1" ref="M256:P256" ca="1" xml:space="preserve"> TRANSPOSE(MMULT($R$4:$U$7, TRANSPOSE(H256:K256)))</f>
        <v>0.55145421432705677</v>
      </c>
      <c r="N256" s="73">
        <f ca="1"/>
        <v>-0.21971665842214655</v>
      </c>
      <c r="O256" s="73">
        <f ca="1"/>
        <v>1.277211597952586</v>
      </c>
      <c r="P256" s="73">
        <f ca="1"/>
        <v>-0.56024150261887329</v>
      </c>
      <c r="Q256" s="73"/>
      <c r="R256" s="73">
        <f t="array" aca="1" ref="R256:U256" ca="1" xml:space="preserve"> TRANSPOSE(MMULT($R$11:$U$14, TRANSPOSE(M256:P256)))</f>
        <v>0.26115909349479399</v>
      </c>
      <c r="S256" s="73">
        <f ca="1"/>
        <v>-0.95353585542757802</v>
      </c>
      <c r="T256" s="73">
        <f ca="1"/>
        <v>1.1483404959456645</v>
      </c>
      <c r="U256" s="73">
        <f ca="1"/>
        <v>3.7370755341670892E-2</v>
      </c>
    </row>
    <row r="257" spans="2:21" x14ac:dyDescent="0.15">
      <c r="B257" s="38">
        <f t="shared" si="16"/>
        <v>238</v>
      </c>
      <c r="C257" s="73">
        <f t="shared" si="17"/>
        <v>0.88788521840237278</v>
      </c>
      <c r="D257" s="73">
        <f t="shared" si="18"/>
        <v>1</v>
      </c>
      <c r="E257" s="73">
        <f t="shared" si="19"/>
        <v>-1</v>
      </c>
      <c r="F257" s="73">
        <f t="shared" ca="1" si="20"/>
        <v>4.6234936074357389</v>
      </c>
      <c r="G257" s="73"/>
      <c r="H257" s="73">
        <f t="array" aca="1" ref="H257:K257" ca="1">TRANSPOSE(MMULT($H$4:$K$7, TRANSPOSE(C257:F257-C$17:F$17)))</f>
        <v>0.28764972049147447</v>
      </c>
      <c r="I257" s="73">
        <f ca="1"/>
        <v>0.42719764770000712</v>
      </c>
      <c r="J257" s="73">
        <f ca="1"/>
        <v>-2.0881868135341977</v>
      </c>
      <c r="K257" s="73">
        <f ca="1"/>
        <v>0.72508213518487141</v>
      </c>
      <c r="L257" s="73"/>
      <c r="M257" s="73">
        <f t="array" aca="1" ref="M257:P257" ca="1" xml:space="preserve"> TRANSPOSE(MMULT($R$4:$U$7, TRANSPOSE(H257:K257)))</f>
        <v>1.3029393001650174</v>
      </c>
      <c r="N257" s="73">
        <f ca="1"/>
        <v>-0.37330374029146507</v>
      </c>
      <c r="O257" s="73">
        <f ca="1"/>
        <v>1.1527411962991463</v>
      </c>
      <c r="P257" s="73">
        <f ca="1"/>
        <v>-0.66760631216319066</v>
      </c>
      <c r="Q257" s="73"/>
      <c r="R257" s="73">
        <f t="array" aca="1" ref="R257:U257" ca="1" xml:space="preserve"> TRANSPOSE(MMULT($R$11:$U$14, TRANSPOSE(M257:P257)))</f>
        <v>1.0182771969386006</v>
      </c>
      <c r="S257" s="73">
        <f ca="1"/>
        <v>-0.963457584057551</v>
      </c>
      <c r="T257" s="73">
        <f ca="1"/>
        <v>1.2773049513645109</v>
      </c>
      <c r="U257" s="73">
        <f ca="1"/>
        <v>-0.12194281955670566</v>
      </c>
    </row>
    <row r="258" spans="2:21" x14ac:dyDescent="0.15">
      <c r="B258" s="38">
        <f t="shared" si="16"/>
        <v>239</v>
      </c>
      <c r="C258" s="73">
        <f t="shared" si="17"/>
        <v>0.94226092211882062</v>
      </c>
      <c r="D258" s="73">
        <f t="shared" si="18"/>
        <v>1.1000000000000001</v>
      </c>
      <c r="E258" s="73">
        <f t="shared" si="19"/>
        <v>-1</v>
      </c>
      <c r="F258" s="73">
        <f t="shared" ca="1" si="20"/>
        <v>8.833399563200639E-2</v>
      </c>
      <c r="G258" s="73"/>
      <c r="H258" s="73">
        <f t="array" aca="1" ref="H258:K258" ca="1">TRANSPOSE(MMULT($H$4:$K$7, TRANSPOSE(C258:F258-C$17:F$17)))</f>
        <v>-1.9247983012634556E-2</v>
      </c>
      <c r="I258" s="73">
        <f ca="1"/>
        <v>-1.5655135988852151</v>
      </c>
      <c r="J258" s="73">
        <f ca="1"/>
        <v>0.71653792491169854</v>
      </c>
      <c r="K258" s="73">
        <f ca="1"/>
        <v>-1.4354962164400753</v>
      </c>
      <c r="L258" s="73"/>
      <c r="M258" s="73">
        <f t="array" aca="1" ref="M258:P258" ca="1" xml:space="preserve"> TRANSPOSE(MMULT($R$4:$U$7, TRANSPOSE(H258:K258)))</f>
        <v>-1.2287228022903229</v>
      </c>
      <c r="N258" s="73">
        <f ca="1"/>
        <v>0.1836433428408325</v>
      </c>
      <c r="O258" s="73">
        <f ca="1"/>
        <v>1.5072955277746549</v>
      </c>
      <c r="P258" s="73">
        <f ca="1"/>
        <v>-1.2012694823459356</v>
      </c>
      <c r="Q258" s="73"/>
      <c r="R258" s="73">
        <f t="array" aca="1" ref="R258:U258" ca="1" xml:space="preserve"> TRANSPOSE(MMULT($R$11:$U$14, TRANSPOSE(M258:P258)))</f>
        <v>-1.6391296369303145</v>
      </c>
      <c r="S258" s="73">
        <f ca="1"/>
        <v>-0.93131225927982753</v>
      </c>
      <c r="T258" s="73">
        <f ca="1"/>
        <v>1.2491252657704788</v>
      </c>
      <c r="U258" s="73">
        <f ca="1"/>
        <v>-0.37956601400771139</v>
      </c>
    </row>
    <row r="259" spans="2:21" x14ac:dyDescent="0.15">
      <c r="B259" s="38">
        <f t="shared" si="16"/>
        <v>240</v>
      </c>
      <c r="C259" s="73">
        <f t="shared" si="17"/>
        <v>0.97908408768232269</v>
      </c>
      <c r="D259" s="73">
        <f t="shared" si="18"/>
        <v>1.2</v>
      </c>
      <c r="E259" s="73">
        <f t="shared" si="19"/>
        <v>-1</v>
      </c>
      <c r="F259" s="73">
        <f t="shared" ca="1" si="20"/>
        <v>2.9246406146331743</v>
      </c>
      <c r="G259" s="73"/>
      <c r="H259" s="73">
        <f t="array" aca="1" ref="H259:K259" ca="1">TRANSPOSE(MMULT($H$4:$K$7, TRANSPOSE(C259:F259-C$17:F$17)))</f>
        <v>0.25141824431826598</v>
      </c>
      <c r="I259" s="73">
        <f ca="1"/>
        <v>-0.32286598844844983</v>
      </c>
      <c r="J259" s="73">
        <f ca="1"/>
        <v>-1.0167633228980217</v>
      </c>
      <c r="K259" s="73">
        <f ca="1"/>
        <v>-3.7435120925135353E-2</v>
      </c>
      <c r="L259" s="73"/>
      <c r="M259" s="73">
        <f t="array" aca="1" ref="M259:P259" ca="1" xml:space="preserve"> TRANSPOSE(MMULT($R$4:$U$7, TRANSPOSE(H259:K259)))</f>
        <v>0.36127377357519375</v>
      </c>
      <c r="N259" s="73">
        <f ca="1"/>
        <v>-0.18288940276443735</v>
      </c>
      <c r="O259" s="73">
        <f ca="1"/>
        <v>1.2223579293382962</v>
      </c>
      <c r="P259" s="73">
        <f ca="1"/>
        <v>-1.1722521482665971</v>
      </c>
      <c r="Q259" s="73"/>
      <c r="R259" s="73">
        <f t="array" aca="1" ref="R259:U259" ca="1" xml:space="preserve"> TRANSPOSE(MMULT($R$11:$U$14, TRANSPOSE(M259:P259)))</f>
        <v>7.8709961765135728E-3</v>
      </c>
      <c r="S259" s="73">
        <f ca="1"/>
        <v>-0.9518043061144662</v>
      </c>
      <c r="T259" s="73">
        <f ca="1"/>
        <v>1.3645287086754914</v>
      </c>
      <c r="U259" s="73">
        <f ca="1"/>
        <v>-0.51416854545444401</v>
      </c>
    </row>
    <row r="260" spans="2:21" x14ac:dyDescent="0.15">
      <c r="B260" s="38">
        <f t="shared" si="16"/>
        <v>241</v>
      </c>
      <c r="C260" s="73">
        <f t="shared" si="17"/>
        <v>0.99766876919053904</v>
      </c>
      <c r="D260" s="73">
        <f t="shared" si="18"/>
        <v>1.3</v>
      </c>
      <c r="E260" s="73">
        <f t="shared" si="19"/>
        <v>1</v>
      </c>
      <c r="F260" s="73">
        <f t="shared" ca="1" si="20"/>
        <v>3.3044371591447774</v>
      </c>
      <c r="G260" s="73"/>
      <c r="H260" s="73">
        <f t="array" aca="1" ref="H260:K260" ca="1">TRANSPOSE(MMULT($H$4:$K$7, TRANSPOSE(C260:F260-C$17:F$17)))</f>
        <v>-0.96847696029136698</v>
      </c>
      <c r="I260" s="73">
        <f ca="1"/>
        <v>-0.54172048863104882</v>
      </c>
      <c r="J260" s="73">
        <f ca="1"/>
        <v>-0.45355085430204201</v>
      </c>
      <c r="K260" s="73">
        <f ca="1"/>
        <v>1.7692011448129228</v>
      </c>
      <c r="L260" s="73"/>
      <c r="M260" s="73">
        <f t="array" aca="1" ref="M260:P260" ca="1" xml:space="preserve"> TRANSPOSE(MMULT($R$4:$U$7, TRANSPOSE(H260:K260)))</f>
        <v>0.7909557112568103</v>
      </c>
      <c r="N260" s="73">
        <f ca="1"/>
        <v>1.2948341459447543</v>
      </c>
      <c r="O260" s="73">
        <f ca="1"/>
        <v>-0.10977548727450759</v>
      </c>
      <c r="P260" s="73">
        <f ca="1"/>
        <v>-1.1556954745253671</v>
      </c>
      <c r="Q260" s="73"/>
      <c r="R260" s="73">
        <f t="array" aca="1" ref="R260:U260" ca="1" xml:space="preserve"> TRANSPOSE(MMULT($R$11:$U$14, TRANSPOSE(M260:P260)))</f>
        <v>0.331507522852173</v>
      </c>
      <c r="S260" s="73">
        <f ca="1"/>
        <v>1.0479783171773411</v>
      </c>
      <c r="T260" s="73">
        <f ca="1"/>
        <v>1.391748216894328</v>
      </c>
      <c r="U260" s="73">
        <f ca="1"/>
        <v>-0.71047181500228174</v>
      </c>
    </row>
    <row r="261" spans="2:21" x14ac:dyDescent="0.15">
      <c r="B261" s="38">
        <f t="shared" si="16"/>
        <v>242</v>
      </c>
      <c r="C261" s="73">
        <f t="shared" si="17"/>
        <v>0.99766876919053893</v>
      </c>
      <c r="D261" s="73">
        <f t="shared" si="18"/>
        <v>1.4</v>
      </c>
      <c r="E261" s="73">
        <f t="shared" si="19"/>
        <v>1</v>
      </c>
      <c r="F261" s="73">
        <f t="shared" ca="1" si="20"/>
        <v>4.8516437194699629</v>
      </c>
      <c r="G261" s="73"/>
      <c r="H261" s="73">
        <f t="array" aca="1" ref="H261:K261" ca="1">TRANSPOSE(MMULT($H$4:$K$7, TRANSPOSE(C261:F261-C$17:F$17)))</f>
        <v>-0.77375242233794284</v>
      </c>
      <c r="I261" s="73">
        <f ca="1"/>
        <v>0.16207067703687628</v>
      </c>
      <c r="J261" s="73">
        <f ca="1"/>
        <v>-1.3636504776423215</v>
      </c>
      <c r="K261" s="73">
        <f ca="1"/>
        <v>2.5174551909378038</v>
      </c>
      <c r="L261" s="73"/>
      <c r="M261" s="73">
        <f t="array" aca="1" ref="M261:P261" ca="1" xml:space="preserve"> TRANSPOSE(MMULT($R$4:$U$7, TRANSPOSE(H261:K261)))</f>
        <v>1.6417709329482926</v>
      </c>
      <c r="N261" s="73">
        <f ca="1"/>
        <v>1.0610834958780817</v>
      </c>
      <c r="O261" s="73">
        <f ca="1"/>
        <v>-0.31979745726772646</v>
      </c>
      <c r="P261" s="73">
        <f ca="1"/>
        <v>-1.1988957305739838</v>
      </c>
      <c r="Q261" s="73"/>
      <c r="R261" s="73">
        <f t="array" aca="1" ref="R261:U261" ca="1" xml:space="preserve"> TRANSPOSE(MMULT($R$11:$U$14, TRANSPOSE(M261:P261)))</f>
        <v>1.2251392741222227</v>
      </c>
      <c r="S261" s="73">
        <f ca="1"/>
        <v>1.0371073429595397</v>
      </c>
      <c r="T261" s="73">
        <f ca="1"/>
        <v>1.425387094996486</v>
      </c>
      <c r="U261" s="73">
        <f ca="1"/>
        <v>-0.86755121782953593</v>
      </c>
    </row>
    <row r="262" spans="2:21" x14ac:dyDescent="0.15">
      <c r="B262" s="38">
        <f t="shared" si="16"/>
        <v>243</v>
      </c>
      <c r="C262" s="73">
        <f t="shared" si="17"/>
        <v>0.97908408768232391</v>
      </c>
      <c r="D262" s="73">
        <f t="shared" si="18"/>
        <v>1.5</v>
      </c>
      <c r="E262" s="73">
        <f t="shared" si="19"/>
        <v>1</v>
      </c>
      <c r="F262" s="73">
        <f t="shared" ca="1" si="20"/>
        <v>1.6478617516310949</v>
      </c>
      <c r="G262" s="73"/>
      <c r="H262" s="73">
        <f t="array" aca="1" ref="H262:K262" ca="1">TRANSPOSE(MMULT($H$4:$K$7, TRANSPOSE(C262:F262-C$17:F$17)))</f>
        <v>-0.93249211358694395</v>
      </c>
      <c r="I262" s="73">
        <f ca="1"/>
        <v>-1.1991761910249814</v>
      </c>
      <c r="J262" s="73">
        <f ca="1"/>
        <v>0.67324350565155267</v>
      </c>
      <c r="K262" s="73">
        <f ca="1"/>
        <v>0.95153129790995461</v>
      </c>
      <c r="L262" s="73"/>
      <c r="M262" s="73">
        <f t="array" aca="1" ref="M262:P262" ca="1" xml:space="preserve"> TRANSPOSE(MMULT($R$4:$U$7, TRANSPOSE(H262:K262)))</f>
        <v>-0.17765508254889761</v>
      </c>
      <c r="N262" s="73">
        <f ca="1"/>
        <v>1.4010063235440042</v>
      </c>
      <c r="O262" s="73">
        <f ca="1"/>
        <v>-0.14532727446422544</v>
      </c>
      <c r="P262" s="73">
        <f ca="1"/>
        <v>-1.5851273110589488</v>
      </c>
      <c r="Q262" s="73"/>
      <c r="R262" s="73">
        <f t="array" aca="1" ref="R262:U262" ca="1" xml:space="preserve"> TRANSPOSE(MMULT($R$11:$U$14, TRANSPOSE(M262:P262)))</f>
        <v>-0.65593529719384569</v>
      </c>
      <c r="S262" s="73">
        <f ca="1"/>
        <v>1.0604734900760544</v>
      </c>
      <c r="T262" s="73">
        <f ca="1"/>
        <v>1.3240250458947533</v>
      </c>
      <c r="U262" s="73">
        <f ca="1"/>
        <v>-1.1046407545161434</v>
      </c>
    </row>
    <row r="263" spans="2:21" x14ac:dyDescent="0.15">
      <c r="B263" s="38">
        <f t="shared" si="16"/>
        <v>244</v>
      </c>
      <c r="C263" s="73">
        <f t="shared" si="17"/>
        <v>0.94226092211882273</v>
      </c>
      <c r="D263" s="73">
        <f t="shared" si="18"/>
        <v>1.6</v>
      </c>
      <c r="E263" s="73">
        <f t="shared" si="19"/>
        <v>1</v>
      </c>
      <c r="F263" s="73">
        <f t="shared" ca="1" si="20"/>
        <v>0.23876053614514703</v>
      </c>
      <c r="G263" s="73"/>
      <c r="H263" s="73">
        <f t="array" aca="1" ref="H263:K263" ca="1">TRANSPOSE(MMULT($H$4:$K$7, TRANSPOSE(C263:F263-C$17:F$17)))</f>
        <v>-0.94184324325893998</v>
      </c>
      <c r="I263" s="73">
        <f ca="1"/>
        <v>-1.7633037408206027</v>
      </c>
      <c r="J263" s="73">
        <f ca="1"/>
        <v>1.6156589287545366</v>
      </c>
      <c r="K263" s="73">
        <f ca="1"/>
        <v>0.24238435637980005</v>
      </c>
      <c r="L263" s="73"/>
      <c r="M263" s="73">
        <f t="array" aca="1" ref="M263:P263" ca="1" xml:space="preserve"> TRANSPOSE(MMULT($R$4:$U$7, TRANSPOSE(H263:K263)))</f>
        <v>-1.0000493941737514</v>
      </c>
      <c r="N263" s="73">
        <f ca="1"/>
        <v>1.5060442390671267</v>
      </c>
      <c r="O263" s="73">
        <f ca="1"/>
        <v>-0.13947317281075186</v>
      </c>
      <c r="P263" s="73">
        <f ca="1"/>
        <v>-1.8252013568877317</v>
      </c>
      <c r="Q263" s="73"/>
      <c r="R263" s="73">
        <f t="array" aca="1" ref="R263:U263" ca="1" xml:space="preserve"> TRANSPOSE(MMULT($R$11:$U$14, TRANSPOSE(M263:P263)))</f>
        <v>-1.489264520476494</v>
      </c>
      <c r="S263" s="73">
        <f ca="1"/>
        <v>1.0711700038886389</v>
      </c>
      <c r="T263" s="73">
        <f ca="1"/>
        <v>1.2377871418873556</v>
      </c>
      <c r="U263" s="73">
        <f ca="1"/>
        <v>-1.3121165352823121</v>
      </c>
    </row>
    <row r="264" spans="2:21" x14ac:dyDescent="0.15">
      <c r="B264" s="38">
        <f t="shared" si="16"/>
        <v>245</v>
      </c>
      <c r="C264" s="73">
        <f t="shared" si="17"/>
        <v>0.88788521840237566</v>
      </c>
      <c r="D264" s="73">
        <f t="shared" si="18"/>
        <v>1.7</v>
      </c>
      <c r="E264" s="73">
        <f t="shared" si="19"/>
        <v>1</v>
      </c>
      <c r="F264" s="73">
        <f t="shared" ca="1" si="20"/>
        <v>0.79051483837241099</v>
      </c>
      <c r="G264" s="73"/>
      <c r="H264" s="73">
        <f t="array" aca="1" ref="H264:K264" ca="1">TRANSPOSE(MMULT($H$4:$K$7, TRANSPOSE(C264:F264-C$17:F$17)))</f>
        <v>-0.78946529476244465</v>
      </c>
      <c r="I264" s="73">
        <f ca="1"/>
        <v>-1.4581076263235861</v>
      </c>
      <c r="J264" s="73">
        <f ca="1"/>
        <v>1.3604924931222013</v>
      </c>
      <c r="K264" s="73">
        <f ca="1"/>
        <v>0.47098183535609761</v>
      </c>
      <c r="L264" s="73"/>
      <c r="M264" s="73">
        <f t="array" aca="1" ref="M264:P264" ca="1" xml:space="preserve"> TRANSPOSE(MMULT($R$4:$U$7, TRANSPOSE(H264:K264)))</f>
        <v>-0.73199872716049152</v>
      </c>
      <c r="N264" s="73">
        <f ca="1"/>
        <v>1.3561577808025407</v>
      </c>
      <c r="O264" s="73">
        <f ca="1"/>
        <v>-0.31565025620776455</v>
      </c>
      <c r="P264" s="73">
        <f ca="1"/>
        <v>-1.90714327137734</v>
      </c>
      <c r="Q264" s="73"/>
      <c r="R264" s="73">
        <f t="array" aca="1" ref="R264:U264" ca="1" xml:space="preserve"> TRANSPOSE(MMULT($R$11:$U$14, TRANSPOSE(M264:P264)))</f>
        <v>-1.1777972556012732</v>
      </c>
      <c r="S264" s="73">
        <f ca="1"/>
        <v>1.0679990021513437</v>
      </c>
      <c r="T264" s="73">
        <f ca="1"/>
        <v>1.1714462958672425</v>
      </c>
      <c r="U264" s="73">
        <f ca="1"/>
        <v>-1.4871791878681526</v>
      </c>
    </row>
    <row r="265" spans="2:21" x14ac:dyDescent="0.15">
      <c r="B265" s="38">
        <f t="shared" si="16"/>
        <v>246</v>
      </c>
      <c r="C265" s="73">
        <f t="shared" si="17"/>
        <v>0.81696989301044332</v>
      </c>
      <c r="D265" s="73">
        <f t="shared" si="18"/>
        <v>1.8</v>
      </c>
      <c r="E265" s="73">
        <f t="shared" si="19"/>
        <v>1</v>
      </c>
      <c r="F265" s="73">
        <f t="shared" ca="1" si="20"/>
        <v>0.42978729202890786</v>
      </c>
      <c r="G265" s="73"/>
      <c r="H265" s="73">
        <f t="array" aca="1" ref="H265:K265" ca="1">TRANSPOSE(MMULT($H$4:$K$7, TRANSPOSE(C265:F265-C$17:F$17)))</f>
        <v>-0.69682619169836557</v>
      </c>
      <c r="I265" s="73">
        <f ca="1"/>
        <v>-1.540768937819216</v>
      </c>
      <c r="J265" s="73">
        <f ca="1"/>
        <v>1.6809554416528611</v>
      </c>
      <c r="K265" s="73">
        <f ca="1"/>
        <v>0.24617948110527155</v>
      </c>
      <c r="L265" s="73"/>
      <c r="M265" s="73">
        <f t="array" aca="1" ref="M265:P265" ca="1" xml:space="preserve"> TRANSPOSE(MMULT($R$4:$U$7, TRANSPOSE(H265:K265)))</f>
        <v>-0.98278020771100438</v>
      </c>
      <c r="N265" s="73">
        <f ca="1"/>
        <v>1.3071164049542332</v>
      </c>
      <c r="O265" s="73">
        <f ca="1"/>
        <v>-0.42998388857943504</v>
      </c>
      <c r="P265" s="73">
        <f ca="1"/>
        <v>-2.0464556968818033</v>
      </c>
      <c r="Q265" s="73"/>
      <c r="R265" s="73">
        <f t="array" aca="1" ref="R265:U265" ca="1" xml:space="preserve"> TRANSPOSE(MMULT($R$11:$U$14, TRANSPOSE(M265:P265)))</f>
        <v>-1.3994480010000936</v>
      </c>
      <c r="S265" s="73">
        <f ca="1"/>
        <v>1.0715388873292093</v>
      </c>
      <c r="T265" s="73">
        <f ca="1"/>
        <v>1.0607568088942287</v>
      </c>
      <c r="U265" s="73">
        <f ca="1"/>
        <v>-1.6779219273730526</v>
      </c>
    </row>
    <row r="266" spans="2:21" x14ac:dyDescent="0.15">
      <c r="B266" s="38">
        <f t="shared" si="16"/>
        <v>247</v>
      </c>
      <c r="C266" s="73">
        <f t="shared" si="17"/>
        <v>0.7308359642781217</v>
      </c>
      <c r="D266" s="73">
        <f t="shared" si="18"/>
        <v>0</v>
      </c>
      <c r="E266" s="73">
        <f t="shared" si="19"/>
        <v>1</v>
      </c>
      <c r="F266" s="73">
        <f t="shared" ca="1" si="20"/>
        <v>2.3913453430374618</v>
      </c>
      <c r="G266" s="73"/>
      <c r="H266" s="73">
        <f t="array" aca="1" ref="H266:K266" ca="1">TRANSPOSE(MMULT($H$4:$K$7, TRANSPOSE(C266:F266-C$17:F$17)))</f>
        <v>-1.8565990642455314</v>
      </c>
      <c r="I266" s="73">
        <f ca="1"/>
        <v>-1.1145227589956568</v>
      </c>
      <c r="J266" s="73">
        <f ca="1"/>
        <v>-0.27844279460163535</v>
      </c>
      <c r="K266" s="73">
        <f ca="1"/>
        <v>1.1588231735114694</v>
      </c>
      <c r="L266" s="73"/>
      <c r="M266" s="73">
        <f t="array" aca="1" ref="M266:P266" ca="1" xml:space="preserve"> TRANSPOSE(MMULT($R$4:$U$7, TRANSPOSE(H266:K266)))</f>
        <v>0.36414345402560849</v>
      </c>
      <c r="N266" s="73">
        <f ca="1"/>
        <v>1.7690384037208431</v>
      </c>
      <c r="O266" s="73">
        <f ca="1"/>
        <v>0.75019481161966206</v>
      </c>
      <c r="P266" s="73">
        <f ca="1"/>
        <v>1.0166528076205141</v>
      </c>
      <c r="Q266" s="73"/>
      <c r="R266" s="73">
        <f t="array" aca="1" ref="R266:U266" ca="1" xml:space="preserve"> TRANSPOSE(MMULT($R$11:$U$14, TRANSPOSE(M266:P266)))</f>
        <v>-7.7410920885024506E-2</v>
      </c>
      <c r="S266" s="73">
        <f ca="1"/>
        <v>1.0545012502688722</v>
      </c>
      <c r="T266" s="73">
        <f ca="1"/>
        <v>1.0144136163811632</v>
      </c>
      <c r="U266" s="73">
        <f ca="1"/>
        <v>1.646654849374714</v>
      </c>
    </row>
    <row r="267" spans="2:21" x14ac:dyDescent="0.15">
      <c r="B267" s="38">
        <f t="shared" si="16"/>
        <v>248</v>
      </c>
      <c r="C267" s="73">
        <f t="shared" si="17"/>
        <v>0.63108794432605664</v>
      </c>
      <c r="D267" s="73">
        <f t="shared" si="18"/>
        <v>0.1</v>
      </c>
      <c r="E267" s="73">
        <f t="shared" si="19"/>
        <v>1</v>
      </c>
      <c r="F267" s="73">
        <f t="shared" ca="1" si="20"/>
        <v>0.87392345673009864</v>
      </c>
      <c r="G267" s="73"/>
      <c r="H267" s="73">
        <f t="array" aca="1" ref="H267:K267" ca="1">TRANSPOSE(MMULT($H$4:$K$7, TRANSPOSE(C267:F267-C$17:F$17)))</f>
        <v>-1.8347452402804232</v>
      </c>
      <c r="I267" s="73">
        <f ca="1"/>
        <v>-1.6835348533002339</v>
      </c>
      <c r="J267" s="73">
        <f ca="1"/>
        <v>0.77754624011983253</v>
      </c>
      <c r="K267" s="73">
        <f ca="1"/>
        <v>0.35385575824414994</v>
      </c>
      <c r="L267" s="73"/>
      <c r="M267" s="73">
        <f t="array" aca="1" ref="M267:P267" ca="1" xml:space="preserve"> TRANSPOSE(MMULT($R$4:$U$7, TRANSPOSE(H267:K267)))</f>
        <v>-0.54795596335024188</v>
      </c>
      <c r="N267" s="73">
        <f ca="1"/>
        <v>1.8421698223072094</v>
      </c>
      <c r="O267" s="73">
        <f ca="1"/>
        <v>0.70697646444824125</v>
      </c>
      <c r="P267" s="73">
        <f ca="1"/>
        <v>0.80977840391783873</v>
      </c>
      <c r="Q267" s="73"/>
      <c r="R267" s="73">
        <f t="array" aca="1" ref="R267:U267" ca="1" xml:space="preserve"> TRANSPOSE(MMULT($R$11:$U$14, TRANSPOSE(M267:P267)))</f>
        <v>-0.97498457978506592</v>
      </c>
      <c r="S267" s="73">
        <f ca="1"/>
        <v>1.0666301262420146</v>
      </c>
      <c r="T267" s="73">
        <f ca="1"/>
        <v>0.83633432627591509</v>
      </c>
      <c r="U267" s="73">
        <f ca="1"/>
        <v>1.4358455050558407</v>
      </c>
    </row>
    <row r="268" spans="2:21" x14ac:dyDescent="0.15">
      <c r="B268" s="38">
        <f t="shared" si="16"/>
        <v>249</v>
      </c>
      <c r="C268" s="73">
        <f t="shared" si="17"/>
        <v>0.51958395003543911</v>
      </c>
      <c r="D268" s="73">
        <f t="shared" si="18"/>
        <v>0.2</v>
      </c>
      <c r="E268" s="73">
        <f t="shared" si="19"/>
        <v>1</v>
      </c>
      <c r="F268" s="73">
        <f t="shared" ca="1" si="20"/>
        <v>2.0746622091716693</v>
      </c>
      <c r="G268" s="73"/>
      <c r="H268" s="73">
        <f t="array" aca="1" ref="H268:K268" ca="1">TRANSPOSE(MMULT($H$4:$K$7, TRANSPOSE(C268:F268-C$17:F$17)))</f>
        <v>-1.5966007778463418</v>
      </c>
      <c r="I268" s="73">
        <f ca="1"/>
        <v>-1.0559707733672021</v>
      </c>
      <c r="J268" s="73">
        <f ca="1"/>
        <v>0.16410085812818076</v>
      </c>
      <c r="K268" s="73">
        <f ca="1"/>
        <v>0.85746404646323016</v>
      </c>
      <c r="L268" s="73"/>
      <c r="M268" s="73">
        <f t="array" aca="1" ref="M268:P268" ca="1" xml:space="preserve"> TRANSPOSE(MMULT($R$4:$U$7, TRANSPOSE(H268:K268)))</f>
        <v>5.7331756225724007E-2</v>
      </c>
      <c r="N268" s="73">
        <f ca="1"/>
        <v>1.570973546194586</v>
      </c>
      <c r="O268" s="73">
        <f ca="1"/>
        <v>0.42306183488214855</v>
      </c>
      <c r="P268" s="73">
        <f ca="1"/>
        <v>0.81385502738054094</v>
      </c>
      <c r="Q268" s="73"/>
      <c r="R268" s="73">
        <f t="array" aca="1" ref="R268:U268" ca="1" xml:space="preserve"> TRANSPOSE(MMULT($R$11:$U$14, TRANSPOSE(M268:P268)))</f>
        <v>-0.28543045394958394</v>
      </c>
      <c r="S268" s="73">
        <f ca="1"/>
        <v>1.0594045520657207</v>
      </c>
      <c r="T268" s="73">
        <f ca="1"/>
        <v>0.70369623669388237</v>
      </c>
      <c r="U268" s="73">
        <f ca="1"/>
        <v>1.2702713065795468</v>
      </c>
    </row>
    <row r="269" spans="2:21" x14ac:dyDescent="0.15">
      <c r="B269" s="38">
        <f t="shared" si="16"/>
        <v>250</v>
      </c>
      <c r="C269" s="73">
        <f t="shared" si="17"/>
        <v>0.39840108984624212</v>
      </c>
      <c r="D269" s="73">
        <f t="shared" si="18"/>
        <v>0.3</v>
      </c>
      <c r="E269" s="73">
        <f t="shared" si="19"/>
        <v>1</v>
      </c>
      <c r="F269" s="73">
        <f t="shared" ca="1" si="20"/>
        <v>0.34593679374200104</v>
      </c>
      <c r="G269" s="73"/>
      <c r="H269" s="73">
        <f t="array" aca="1" ref="H269:K269" ca="1">TRANSPOSE(MMULT($H$4:$K$7, TRANSPOSE(C269:F269-C$17:F$17)))</f>
        <v>-1.5775212105098777</v>
      </c>
      <c r="I269" s="73">
        <f ca="1"/>
        <v>-1.7029132410130272</v>
      </c>
      <c r="J269" s="73">
        <f ca="1"/>
        <v>1.3664532935977429</v>
      </c>
      <c r="K269" s="73">
        <f ca="1"/>
        <v>-6.4625448510210681E-2</v>
      </c>
      <c r="L269" s="73"/>
      <c r="M269" s="73">
        <f t="array" aca="1" ref="M269:P269" ca="1" xml:space="preserve"> TRANSPOSE(MMULT($R$4:$U$7, TRANSPOSE(H269:K269)))</f>
        <v>-0.98303275305754734</v>
      </c>
      <c r="N269" s="73">
        <f ca="1"/>
        <v>1.6547864117908027</v>
      </c>
      <c r="O269" s="73">
        <f ca="1"/>
        <v>0.37787309130553559</v>
      </c>
      <c r="P269" s="73">
        <f ca="1"/>
        <v>0.60524964849793339</v>
      </c>
      <c r="Q269" s="73"/>
      <c r="R269" s="73">
        <f t="array" aca="1" ref="R269:U269" ca="1" xml:space="preserve"> TRANSPOSE(MMULT($R$11:$U$14, TRANSPOSE(M269:P269)))</f>
        <v>-1.3067349768081831</v>
      </c>
      <c r="S269" s="73">
        <f ca="1"/>
        <v>1.0732710534305299</v>
      </c>
      <c r="T269" s="73">
        <f ca="1"/>
        <v>0.49034504296380538</v>
      </c>
      <c r="U269" s="73">
        <f ca="1"/>
        <v>1.0554057785831943</v>
      </c>
    </row>
    <row r="270" spans="2:21" x14ac:dyDescent="0.15">
      <c r="B270" s="38">
        <f t="shared" si="16"/>
        <v>251</v>
      </c>
      <c r="C270" s="73">
        <f t="shared" si="17"/>
        <v>0.26979677115702633</v>
      </c>
      <c r="D270" s="73">
        <f t="shared" si="18"/>
        <v>0.4</v>
      </c>
      <c r="E270" s="73">
        <f t="shared" si="19"/>
        <v>1</v>
      </c>
      <c r="F270" s="73">
        <f t="shared" ca="1" si="20"/>
        <v>4.5918796590962367</v>
      </c>
      <c r="G270" s="73"/>
      <c r="H270" s="73">
        <f t="array" aca="1" ref="H270:K270" ca="1">TRANSPOSE(MMULT($H$4:$K$7, TRANSPOSE(C270:F270-C$17:F$17)))</f>
        <v>-1.0945936693266769</v>
      </c>
      <c r="I270" s="73">
        <f ca="1"/>
        <v>0.26784984804493883</v>
      </c>
      <c r="J270" s="73">
        <f ca="1"/>
        <v>-1.1143729536183915</v>
      </c>
      <c r="K270" s="73">
        <f ca="1"/>
        <v>1.9022962951907334</v>
      </c>
      <c r="L270" s="73"/>
      <c r="M270" s="73">
        <f t="array" aca="1" ref="M270:P270" ca="1" xml:space="preserve"> TRANSPOSE(MMULT($R$4:$U$7, TRANSPOSE(H270:K270)))</f>
        <v>1.3203985765549844</v>
      </c>
      <c r="N270" s="73">
        <f ca="1"/>
        <v>0.99500504893776509</v>
      </c>
      <c r="O270" s="73">
        <f ca="1"/>
        <v>-0.17933463636517311</v>
      </c>
      <c r="P270" s="73">
        <f ca="1"/>
        <v>0.8482377524561775</v>
      </c>
      <c r="Q270" s="73"/>
      <c r="R270" s="73">
        <f t="array" aca="1" ref="R270:U270" ca="1" xml:space="preserve"> TRANSPOSE(MMULT($R$11:$U$14, TRANSPOSE(M270:P270)))</f>
        <v>1.1608451115118901</v>
      </c>
      <c r="S270" s="73">
        <f ca="1"/>
        <v>1.0444033230554539</v>
      </c>
      <c r="T270" s="73">
        <f ca="1"/>
        <v>0.40303435097052942</v>
      </c>
      <c r="U270" s="73">
        <f ca="1"/>
        <v>0.94041442070734138</v>
      </c>
    </row>
    <row r="271" spans="2:21" x14ac:dyDescent="0.15">
      <c r="B271" s="38">
        <f t="shared" si="16"/>
        <v>252</v>
      </c>
      <c r="C271" s="73">
        <f t="shared" si="17"/>
        <v>0.13616664909624301</v>
      </c>
      <c r="D271" s="73">
        <f t="shared" si="18"/>
        <v>0.5</v>
      </c>
      <c r="E271" s="73">
        <f t="shared" si="19"/>
        <v>1</v>
      </c>
      <c r="F271" s="73">
        <f t="shared" ca="1" si="20"/>
        <v>1.9167165823253722</v>
      </c>
      <c r="G271" s="73"/>
      <c r="H271" s="73">
        <f t="array" aca="1" ref="H271:K271" ca="1">TRANSPOSE(MMULT($H$4:$K$7, TRANSPOSE(C271:F271-C$17:F$17)))</f>
        <v>-1.1404334952350945</v>
      </c>
      <c r="I271" s="73">
        <f ca="1"/>
        <v>-0.7845617147880577</v>
      </c>
      <c r="J271" s="73">
        <f ca="1"/>
        <v>0.68153574427875263</v>
      </c>
      <c r="K271" s="73">
        <f ca="1"/>
        <v>0.51317809994280883</v>
      </c>
      <c r="L271" s="73"/>
      <c r="M271" s="73">
        <f t="array" aca="1" ref="M271:P271" ca="1" xml:space="preserve"> TRANSPOSE(MMULT($R$4:$U$7, TRANSPOSE(H271:K271)))</f>
        <v>-0.25593397674344159</v>
      </c>
      <c r="N271" s="73">
        <f ca="1"/>
        <v>1.1868042359916</v>
      </c>
      <c r="O271" s="73">
        <f ca="1"/>
        <v>-0.15602192401865722</v>
      </c>
      <c r="P271" s="73">
        <f ca="1"/>
        <v>0.57703711552559145</v>
      </c>
      <c r="Q271" s="73"/>
      <c r="R271" s="73">
        <f t="array" aca="1" ref="R271:U271" ca="1" xml:space="preserve"> TRANSPOSE(MMULT($R$11:$U$14, TRANSPOSE(M271:P271)))</f>
        <v>-0.41334213846350559</v>
      </c>
      <c r="S271" s="73">
        <f ca="1"/>
        <v>1.0651813468798517</v>
      </c>
      <c r="T271" s="73">
        <f ca="1"/>
        <v>0.15037021382054616</v>
      </c>
      <c r="U271" s="73">
        <f ca="1"/>
        <v>0.7093990006426546</v>
      </c>
    </row>
    <row r="272" spans="2:21" x14ac:dyDescent="0.15">
      <c r="B272" s="38">
        <f t="shared" si="16"/>
        <v>253</v>
      </c>
      <c r="C272" s="73">
        <f t="shared" si="17"/>
        <v>4.9003769791999829E-15</v>
      </c>
      <c r="D272" s="73">
        <f t="shared" si="18"/>
        <v>0.6</v>
      </c>
      <c r="E272" s="73">
        <f t="shared" si="19"/>
        <v>1</v>
      </c>
      <c r="F272" s="73">
        <f t="shared" ca="1" si="20"/>
        <v>0.54571701535294981</v>
      </c>
      <c r="G272" s="73"/>
      <c r="H272" s="73">
        <f t="array" aca="1" ref="H272:K272" ca="1">TRANSPOSE(MMULT($H$4:$K$7, TRANSPOSE(C272:F272-C$17:F$17)))</f>
        <v>-1.0844477940533268</v>
      </c>
      <c r="I272" s="73">
        <f ca="1"/>
        <v>-1.2649560388656358</v>
      </c>
      <c r="J272" s="73">
        <f ca="1"/>
        <v>1.6741524296153241</v>
      </c>
      <c r="K272" s="73">
        <f ca="1"/>
        <v>-0.24595190682170998</v>
      </c>
      <c r="L272" s="73"/>
      <c r="M272" s="73">
        <f t="array" aca="1" ref="M272:P272" ca="1" xml:space="preserve"> TRANSPOSE(MMULT($R$4:$U$7, TRANSPOSE(H272:K272)))</f>
        <v>-1.1027982473830316</v>
      </c>
      <c r="N272" s="73">
        <f ca="1"/>
        <v>1.2156303644128814</v>
      </c>
      <c r="O272" s="73">
        <f ca="1"/>
        <v>-0.24532200507384933</v>
      </c>
      <c r="P272" s="73">
        <f ca="1"/>
        <v>0.40501283201745669</v>
      </c>
      <c r="Q272" s="73"/>
      <c r="R272" s="73">
        <f t="array" aca="1" ref="R272:U272" ca="1" xml:space="preserve"> TRANSPOSE(MMULT($R$11:$U$14, TRANSPOSE(M272:P272)))</f>
        <v>-1.2259825163149727</v>
      </c>
      <c r="S272" s="73">
        <f ca="1"/>
        <v>1.0766408081521937</v>
      </c>
      <c r="T272" s="73">
        <f ca="1"/>
        <v>-7.6083211465822392E-2</v>
      </c>
      <c r="U272" s="73">
        <f ca="1"/>
        <v>0.50016219612236346</v>
      </c>
    </row>
    <row r="273" spans="2:21" x14ac:dyDescent="0.15">
      <c r="B273" s="38">
        <f t="shared" si="16"/>
        <v>254</v>
      </c>
      <c r="C273" s="73">
        <f t="shared" si="17"/>
        <v>-0.13616664909624035</v>
      </c>
      <c r="D273" s="73">
        <f t="shared" si="18"/>
        <v>0.7</v>
      </c>
      <c r="E273" s="73">
        <f t="shared" si="19"/>
        <v>1</v>
      </c>
      <c r="F273" s="73">
        <f t="shared" ca="1" si="20"/>
        <v>4.4538196295426031</v>
      </c>
      <c r="G273" s="73"/>
      <c r="H273" s="73">
        <f t="array" aca="1" ref="H273:K273" ca="1">TRANSPOSE(MMULT($H$4:$K$7, TRANSPOSE(C273:F273-C$17:F$17)))</f>
        <v>-0.62273438594128794</v>
      </c>
      <c r="I273" s="73">
        <f ca="1"/>
        <v>0.56317675330657424</v>
      </c>
      <c r="J273" s="73">
        <f ca="1"/>
        <v>-0.5924832716545374</v>
      </c>
      <c r="K273" s="73">
        <f ca="1"/>
        <v>1.552110496915492</v>
      </c>
      <c r="L273" s="73"/>
      <c r="M273" s="73">
        <f t="array" aca="1" ref="M273:P273" ca="1" xml:space="preserve"> TRANSPOSE(MMULT($R$4:$U$7, TRANSPOSE(H273:K273)))</f>
        <v>1.0078754942472967</v>
      </c>
      <c r="N273" s="73">
        <f ca="1"/>
        <v>0.59215072780955114</v>
      </c>
      <c r="O273" s="73">
        <f ca="1"/>
        <v>-0.78096393995164404</v>
      </c>
      <c r="P273" s="73">
        <f ca="1"/>
        <v>0.62770410117612796</v>
      </c>
      <c r="Q273" s="73"/>
      <c r="R273" s="73">
        <f t="array" aca="1" ref="R273:U273" ca="1" xml:space="preserve"> TRANSPOSE(MMULT($R$11:$U$14, TRANSPOSE(M273:P273)))</f>
        <v>1.0441916150241455</v>
      </c>
      <c r="S273" s="73">
        <f ca="1"/>
        <v>1.0502727407857515</v>
      </c>
      <c r="T273" s="73">
        <f ca="1"/>
        <v>-0.1818568393611058</v>
      </c>
      <c r="U273" s="73">
        <f ca="1"/>
        <v>0.37933064936002475</v>
      </c>
    </row>
    <row r="274" spans="2:21" x14ac:dyDescent="0.15">
      <c r="B274" s="38">
        <f t="shared" si="16"/>
        <v>255</v>
      </c>
      <c r="C274" s="73">
        <f t="shared" si="17"/>
        <v>-0.26979677115702372</v>
      </c>
      <c r="D274" s="73">
        <f t="shared" si="18"/>
        <v>0.8</v>
      </c>
      <c r="E274" s="73">
        <f t="shared" si="19"/>
        <v>1</v>
      </c>
      <c r="F274" s="73">
        <f t="shared" ca="1" si="20"/>
        <v>3.9496831824432723</v>
      </c>
      <c r="G274" s="73"/>
      <c r="H274" s="73">
        <f t="array" aca="1" ref="H274:K274" ca="1">TRANSPOSE(MMULT($H$4:$K$7, TRANSPOSE(C274:F274-C$17:F$17)))</f>
        <v>-0.50171901073532221</v>
      </c>
      <c r="I274" s="73">
        <f ca="1"/>
        <v>0.46014515560883507</v>
      </c>
      <c r="J274" s="73">
        <f ca="1"/>
        <v>-0.13693956032514176</v>
      </c>
      <c r="K274" s="73">
        <f ca="1"/>
        <v>1.2146356739447637</v>
      </c>
      <c r="L274" s="73"/>
      <c r="M274" s="73">
        <f t="array" aca="1" ref="M274:P274" ca="1" xml:space="preserve"> TRANSPOSE(MMULT($R$4:$U$7, TRANSPOSE(H274:K274)))</f>
        <v>0.64782812781570276</v>
      </c>
      <c r="N274" s="73">
        <f ca="1"/>
        <v>0.51568968083909528</v>
      </c>
      <c r="O274" s="73">
        <f ca="1"/>
        <v>-0.94120896476044624</v>
      </c>
      <c r="P274" s="73">
        <f ca="1"/>
        <v>0.51882992555993601</v>
      </c>
      <c r="Q274" s="73"/>
      <c r="R274" s="73">
        <f t="array" aca="1" ref="R274:U274" ca="1" xml:space="preserve"> TRANSPOSE(MMULT($R$11:$U$14, TRANSPOSE(M274:P274)))</f>
        <v>0.73780941297401204</v>
      </c>
      <c r="S274" s="73">
        <f ca="1"/>
        <v>1.0554942231394202</v>
      </c>
      <c r="T274" s="73">
        <f ca="1"/>
        <v>-0.38489150452732024</v>
      </c>
      <c r="U274" s="73">
        <f ca="1"/>
        <v>0.18467182217970601</v>
      </c>
    </row>
    <row r="275" spans="2:21" x14ac:dyDescent="0.15">
      <c r="B275" s="38">
        <f t="shared" si="16"/>
        <v>256</v>
      </c>
      <c r="C275" s="73">
        <f t="shared" si="17"/>
        <v>-0.39840108984623962</v>
      </c>
      <c r="D275" s="73">
        <f t="shared" si="18"/>
        <v>0.9</v>
      </c>
      <c r="E275" s="73">
        <f t="shared" si="19"/>
        <v>1</v>
      </c>
      <c r="F275" s="73">
        <f t="shared" ca="1" si="20"/>
        <v>5.0011039202337724</v>
      </c>
      <c r="G275" s="73"/>
      <c r="H275" s="73">
        <f t="array" aca="1" ref="H275:K275" ca="1">TRANSPOSE(MMULT($H$4:$K$7, TRANSPOSE(C275:F275-C$17:F$17)))</f>
        <v>-0.26430786477922086</v>
      </c>
      <c r="I275" s="73">
        <f ca="1"/>
        <v>1.0339584032228395</v>
      </c>
      <c r="J275" s="73">
        <f ca="1"/>
        <v>-0.64550736073900783</v>
      </c>
      <c r="K275" s="73">
        <f ca="1"/>
        <v>1.6341337347065781</v>
      </c>
      <c r="L275" s="73"/>
      <c r="M275" s="73">
        <f t="array" aca="1" ref="M275:P275" ca="1" xml:space="preserve"> TRANSPOSE(MMULT($R$4:$U$7, TRANSPOSE(H275:K275)))</f>
        <v>1.1615762311741473</v>
      </c>
      <c r="N275" s="73">
        <f ca="1"/>
        <v>0.25063551378543719</v>
      </c>
      <c r="O275" s="73">
        <f ca="1"/>
        <v>-1.2283236198662606</v>
      </c>
      <c r="P275" s="73">
        <f ca="1"/>
        <v>0.5229653754462178</v>
      </c>
      <c r="Q275" s="73"/>
      <c r="R275" s="73">
        <f t="array" aca="1" ref="R275:U275" ca="1" xml:space="preserve"> TRANSPOSE(MMULT($R$11:$U$14, TRANSPOSE(M275:P275)))</f>
        <v>1.339898206216326</v>
      </c>
      <c r="S275" s="73">
        <f ca="1"/>
        <v>1.0495169148703711</v>
      </c>
      <c r="T275" s="73">
        <f ca="1"/>
        <v>-0.5452286828218903</v>
      </c>
      <c r="U275" s="73">
        <f ca="1"/>
        <v>1.618414193515233E-2</v>
      </c>
    </row>
    <row r="276" spans="2:21" x14ac:dyDescent="0.15">
      <c r="B276" s="38">
        <f t="shared" si="16"/>
        <v>257</v>
      </c>
      <c r="C276" s="73">
        <f t="shared" si="17"/>
        <v>-0.51958395003543678</v>
      </c>
      <c r="D276" s="73">
        <f t="shared" si="18"/>
        <v>1</v>
      </c>
      <c r="E276" s="73">
        <f t="shared" si="19"/>
        <v>1</v>
      </c>
      <c r="F276" s="73">
        <f t="shared" ca="1" si="20"/>
        <v>2.0697998875827892</v>
      </c>
      <c r="G276" s="73"/>
      <c r="H276" s="73">
        <f t="array" aca="1" ref="H276:K276" ca="1">TRANSPOSE(MMULT($H$4:$K$7, TRANSPOSE(C276:F276-C$17:F$17)))</f>
        <v>-0.33765300301289392</v>
      </c>
      <c r="I276" s="73">
        <f ca="1"/>
        <v>-0.13886616558482709</v>
      </c>
      <c r="J276" s="73">
        <f ca="1"/>
        <v>1.2993022376638261</v>
      </c>
      <c r="K276" s="73">
        <f ca="1"/>
        <v>0.12951622503328458</v>
      </c>
      <c r="L276" s="73"/>
      <c r="M276" s="73">
        <f t="array" aca="1" ref="M276:P276" ca="1" xml:space="preserve"> TRANSPOSE(MMULT($R$4:$U$7, TRANSPOSE(H276:K276)))</f>
        <v>-0.55251495569961495</v>
      </c>
      <c r="N276" s="73">
        <f ca="1"/>
        <v>0.4830435264329852</v>
      </c>
      <c r="O276" s="73">
        <f ca="1"/>
        <v>-1.1718357618242596</v>
      </c>
      <c r="P276" s="73">
        <f ca="1"/>
        <v>0.22444385794147381</v>
      </c>
      <c r="Q276" s="73"/>
      <c r="R276" s="73">
        <f t="array" aca="1" ref="R276:U276" ca="1" xml:space="preserve"> TRANSPOSE(MMULT($R$11:$U$14, TRANSPOSE(M276:P276)))</f>
        <v>-0.38367095983130428</v>
      </c>
      <c r="S276" s="73">
        <f ca="1"/>
        <v>1.072000521099272</v>
      </c>
      <c r="T276" s="73">
        <f ca="1"/>
        <v>-0.78607071474619716</v>
      </c>
      <c r="U276" s="73">
        <f ca="1"/>
        <v>-0.21882008938257719</v>
      </c>
    </row>
    <row r="277" spans="2:21" x14ac:dyDescent="0.15">
      <c r="B277" s="38">
        <f t="shared" ref="B277:B304" si="21">B276+1</f>
        <v>258</v>
      </c>
      <c r="C277" s="73">
        <f t="shared" ref="C277:C304" si="22">SIN(B277/23*PI())</f>
        <v>-0.63108794432605464</v>
      </c>
      <c r="D277" s="73">
        <f t="shared" ref="D277:D304" si="23">MOD($B277,19)/10</f>
        <v>1.1000000000000001</v>
      </c>
      <c r="E277" s="73">
        <f t="shared" ref="E277:E304" si="24">IF(MOD($B277,37)/37&lt;0.5, -1, 1)</f>
        <v>1</v>
      </c>
      <c r="F277" s="73">
        <f t="shared" ref="F277:F304" ca="1" si="25">RAND()*6</f>
        <v>1.0635754331797467</v>
      </c>
      <c r="G277" s="73"/>
      <c r="H277" s="73">
        <f t="array" aca="1" ref="H277:K277" ca="1">TRANSPOSE(MMULT($H$4:$K$7, TRANSPOSE(C277:F277-C$17:F$17)))</f>
        <v>-0.26912566304857066</v>
      </c>
      <c r="I277" s="73">
        <f ca="1"/>
        <v>-0.47639695078752853</v>
      </c>
      <c r="J277" s="73">
        <f ca="1"/>
        <v>2.048408640467807</v>
      </c>
      <c r="K277" s="73">
        <f ca="1"/>
        <v>-0.43592650510797276</v>
      </c>
      <c r="L277" s="73"/>
      <c r="M277" s="73">
        <f t="array" aca="1" ref="M277:P277" ca="1" xml:space="preserve"> TRANSPOSE(MMULT($R$4:$U$7, TRANSPOSE(H277:K277)))</f>
        <v>-1.1836453526768045</v>
      </c>
      <c r="N277" s="73">
        <f ca="1"/>
        <v>0.48454794328270856</v>
      </c>
      <c r="O277" s="73">
        <f ca="1"/>
        <v>-1.2691542590827849</v>
      </c>
      <c r="P277" s="73">
        <f ca="1"/>
        <v>6.3507062074376619E-2</v>
      </c>
      <c r="Q277" s="73"/>
      <c r="R277" s="73">
        <f t="array" aca="1" ref="R277:U277" ca="1" xml:space="preserve"> TRANSPOSE(MMULT($R$11:$U$14, TRANSPOSE(M277:P277)))</f>
        <v>-0.98290760974335345</v>
      </c>
      <c r="S277" s="73">
        <f ca="1"/>
        <v>1.0805889927676604</v>
      </c>
      <c r="T277" s="73">
        <f ca="1"/>
        <v>-0.96915978320907192</v>
      </c>
      <c r="U277" s="73">
        <f ca="1"/>
        <v>-0.421352684280828</v>
      </c>
    </row>
    <row r="278" spans="2:21" x14ac:dyDescent="0.15">
      <c r="B278" s="38">
        <f t="shared" si="21"/>
        <v>259</v>
      </c>
      <c r="C278" s="73">
        <f t="shared" si="22"/>
        <v>-0.73083596427811992</v>
      </c>
      <c r="D278" s="73">
        <f t="shared" si="23"/>
        <v>1.2</v>
      </c>
      <c r="E278" s="73">
        <f t="shared" si="24"/>
        <v>-1</v>
      </c>
      <c r="F278" s="73">
        <f t="shared" ca="1" si="25"/>
        <v>5.612072846525705</v>
      </c>
      <c r="G278" s="73"/>
      <c r="H278" s="73">
        <f t="array" aca="1" ref="H278:K278" ca="1">TRANSPOSE(MMULT($H$4:$K$7, TRANSPOSE(C278:F278-C$17:F$17)))</f>
        <v>1.5321499048771647</v>
      </c>
      <c r="I278" s="73">
        <f ca="1"/>
        <v>2.0067848028051274</v>
      </c>
      <c r="J278" s="73">
        <f ca="1"/>
        <v>-1.4069855131720499</v>
      </c>
      <c r="K278" s="73">
        <f ca="1"/>
        <v>8.6360722265140799E-2</v>
      </c>
      <c r="L278" s="73"/>
      <c r="M278" s="73">
        <f t="array" aca="1" ref="M278:P278" ca="1" xml:space="preserve"> TRANSPOSE(MMULT($R$4:$U$7, TRANSPOSE(H278:K278)))</f>
        <v>1.0782760473411925</v>
      </c>
      <c r="N278" s="73">
        <f ca="1"/>
        <v>-1.7456965352886091</v>
      </c>
      <c r="O278" s="73">
        <f ca="1"/>
        <v>-0.5872260180744604</v>
      </c>
      <c r="P278" s="73">
        <f ca="1"/>
        <v>0.15093709839488464</v>
      </c>
      <c r="Q278" s="73"/>
      <c r="R278" s="73">
        <f t="array" aca="1" ref="R278:U278" ca="1" xml:space="preserve"> TRANSPOSE(MMULT($R$11:$U$14, TRANSPOSE(M278:P278)))</f>
        <v>1.5503673373355944</v>
      </c>
      <c r="S278" s="73">
        <f ca="1"/>
        <v>-0.95322991348599073</v>
      </c>
      <c r="T278" s="73">
        <f ca="1"/>
        <v>-1.0024464651228711</v>
      </c>
      <c r="U278" s="73">
        <f ca="1"/>
        <v>-0.51045760597021494</v>
      </c>
    </row>
    <row r="279" spans="2:21" x14ac:dyDescent="0.15">
      <c r="B279" s="38">
        <f t="shared" si="21"/>
        <v>260</v>
      </c>
      <c r="C279" s="73">
        <f t="shared" si="22"/>
        <v>-0.81696989301044176</v>
      </c>
      <c r="D279" s="73">
        <f t="shared" si="23"/>
        <v>1.3</v>
      </c>
      <c r="E279" s="73">
        <f t="shared" si="24"/>
        <v>-1</v>
      </c>
      <c r="F279" s="73">
        <f t="shared" ca="1" si="25"/>
        <v>5.6455641725464121</v>
      </c>
      <c r="G279" s="73"/>
      <c r="H279" s="73">
        <f t="array" aca="1" ref="H279:K279" ca="1">TRANSPOSE(MMULT($H$4:$K$7, TRANSPOSE(C279:F279-C$17:F$17)))</f>
        <v>1.6646473417375773</v>
      </c>
      <c r="I279" s="73">
        <f ca="1"/>
        <v>2.1067884009620181</v>
      </c>
      <c r="J279" s="73">
        <f ca="1"/>
        <v>-1.3186143959336025</v>
      </c>
      <c r="K279" s="73">
        <f ca="1"/>
        <v>4.2033276824626986E-2</v>
      </c>
      <c r="L279" s="73"/>
      <c r="M279" s="73">
        <f t="array" aca="1" ref="M279:P279" ca="1" xml:space="preserve"> TRANSPOSE(MMULT($R$4:$U$7, TRANSPOSE(H279:K279)))</f>
        <v>1.0413311829162035</v>
      </c>
      <c r="N279" s="73">
        <f ca="1"/>
        <v>-1.8544028747415209</v>
      </c>
      <c r="O279" s="73">
        <f ca="1"/>
        <v>-0.74897372791452799</v>
      </c>
      <c r="P279" s="73">
        <f ca="1"/>
        <v>5.1088444450165402E-2</v>
      </c>
      <c r="Q279" s="73"/>
      <c r="R279" s="73">
        <f t="array" aca="1" ref="R279:U279" ca="1" xml:space="preserve"> TRANSPOSE(MMULT($R$11:$U$14, TRANSPOSE(M279:P279)))</f>
        <v>1.5586877203905782</v>
      </c>
      <c r="S279" s="73">
        <f ca="1"/>
        <v>-0.95235611133353748</v>
      </c>
      <c r="T279" s="73">
        <f ca="1"/>
        <v>-1.1257374373060616</v>
      </c>
      <c r="U279" s="73">
        <f ca="1"/>
        <v>-0.69496617068000799</v>
      </c>
    </row>
    <row r="280" spans="2:21" x14ac:dyDescent="0.15">
      <c r="B280" s="38">
        <f t="shared" si="21"/>
        <v>261</v>
      </c>
      <c r="C280" s="73">
        <f t="shared" si="22"/>
        <v>-0.88788521840237433</v>
      </c>
      <c r="D280" s="73">
        <f t="shared" si="23"/>
        <v>1.4</v>
      </c>
      <c r="E280" s="73">
        <f t="shared" si="24"/>
        <v>-1</v>
      </c>
      <c r="F280" s="73">
        <f t="shared" ca="1" si="25"/>
        <v>2.3272351204877051</v>
      </c>
      <c r="G280" s="73"/>
      <c r="H280" s="73">
        <f t="array" aca="1" ref="H280:K280" ca="1">TRANSPOSE(MMULT($H$4:$K$7, TRANSPOSE(C280:F280-C$17:F$17)))</f>
        <v>1.5299786875831392</v>
      </c>
      <c r="I280" s="73">
        <f ca="1"/>
        <v>0.73078154685335073</v>
      </c>
      <c r="J280" s="73">
        <f ca="1"/>
        <v>0.82783513806813791</v>
      </c>
      <c r="K280" s="73">
        <f ca="1"/>
        <v>-1.6154286214470985</v>
      </c>
      <c r="L280" s="73"/>
      <c r="M280" s="73">
        <f t="array" aca="1" ref="M280:P280" ca="1" xml:space="preserve"> TRANSPOSE(MMULT($R$4:$U$7, TRANSPOSE(H280:K280)))</f>
        <v>-0.86640229025021398</v>
      </c>
      <c r="N280" s="73">
        <f ca="1"/>
        <v>-1.5379918598958489</v>
      </c>
      <c r="O280" s="73">
        <f ca="1"/>
        <v>-0.61324564645158675</v>
      </c>
      <c r="P280" s="73">
        <f ca="1"/>
        <v>-0.30936221116136586</v>
      </c>
      <c r="Q280" s="73"/>
      <c r="R280" s="73">
        <f t="array" aca="1" ref="R280:U280" ca="1" xml:space="preserve"> TRANSPOSE(MMULT($R$11:$U$14, TRANSPOSE(M280:P280)))</f>
        <v>-0.39010080740587133</v>
      </c>
      <c r="S280" s="73">
        <f ca="1"/>
        <v>-0.92762346423892372</v>
      </c>
      <c r="T280" s="73">
        <f ca="1"/>
        <v>-1.30403742663816</v>
      </c>
      <c r="U280" s="73">
        <f ca="1"/>
        <v>-0.93523769642266741</v>
      </c>
    </row>
    <row r="281" spans="2:21" x14ac:dyDescent="0.15">
      <c r="B281" s="38">
        <f t="shared" si="21"/>
        <v>262</v>
      </c>
      <c r="C281" s="73">
        <f t="shared" si="22"/>
        <v>-0.94226092211882184</v>
      </c>
      <c r="D281" s="73">
        <f t="shared" si="23"/>
        <v>1.5</v>
      </c>
      <c r="E281" s="73">
        <f t="shared" si="24"/>
        <v>-1</v>
      </c>
      <c r="F281" s="73">
        <f t="shared" ca="1" si="25"/>
        <v>1.6797266669868995</v>
      </c>
      <c r="G281" s="73"/>
      <c r="H281" s="73">
        <f t="array" aca="1" ref="H281:K281" ca="1">TRANSPOSE(MMULT($H$4:$K$7, TRANSPOSE(C281:F281-C$17:F$17)))</f>
        <v>1.5901867724947412</v>
      </c>
      <c r="I281" s="73">
        <f ca="1"/>
        <v>0.51154557117679611</v>
      </c>
      <c r="J281" s="73">
        <f ca="1"/>
        <v>1.3130786934988121</v>
      </c>
      <c r="K281" s="73">
        <f ca="1"/>
        <v>-1.9677529568066867</v>
      </c>
      <c r="L281" s="73"/>
      <c r="M281" s="73">
        <f t="array" aca="1" ref="M281:P281" ca="1" xml:space="preserve"> TRANSPOSE(MMULT($R$4:$U$7, TRANSPOSE(H281:K281)))</f>
        <v>-1.2702206390370199</v>
      </c>
      <c r="N281" s="73">
        <f ca="1"/>
        <v>-1.5396928914543144</v>
      </c>
      <c r="O281" s="73">
        <f ca="1"/>
        <v>-0.68802648040259484</v>
      </c>
      <c r="P281" s="73">
        <f ca="1"/>
        <v>-0.48097233914172133</v>
      </c>
      <c r="Q281" s="73"/>
      <c r="R281" s="73">
        <f t="array" aca="1" ref="R281:U281" ca="1" xml:space="preserve"> TRANSPOSE(MMULT($R$11:$U$14, TRANSPOSE(M281:P281)))</f>
        <v>-0.77896183639908634</v>
      </c>
      <c r="S281" s="73">
        <f ca="1"/>
        <v>-0.92220112099426133</v>
      </c>
      <c r="T281" s="73">
        <f ca="1"/>
        <v>-1.3977933105593014</v>
      </c>
      <c r="U281" s="73">
        <f ca="1"/>
        <v>-1.1303835240260278</v>
      </c>
    </row>
    <row r="282" spans="2:21" x14ac:dyDescent="0.15">
      <c r="B282" s="38">
        <f t="shared" si="21"/>
        <v>263</v>
      </c>
      <c r="C282" s="73">
        <f t="shared" si="22"/>
        <v>-0.97908408768232336</v>
      </c>
      <c r="D282" s="73">
        <f t="shared" si="23"/>
        <v>1.6</v>
      </c>
      <c r="E282" s="73">
        <f t="shared" si="24"/>
        <v>-1</v>
      </c>
      <c r="F282" s="73">
        <f t="shared" ca="1" si="25"/>
        <v>0.23372321358136405</v>
      </c>
      <c r="G282" s="73"/>
      <c r="H282" s="73">
        <f t="array" aca="1" ref="H282:K282" ca="1">TRANSPOSE(MMULT($H$4:$K$7, TRANSPOSE(C282:F282-C$17:F$17)))</f>
        <v>1.5779995051883691</v>
      </c>
      <c r="I282" s="73">
        <f ca="1"/>
        <v>-6.8719157624690608E-2</v>
      </c>
      <c r="J282" s="73">
        <f ca="1"/>
        <v>2.2782771018297998</v>
      </c>
      <c r="K282" s="73">
        <f ca="1"/>
        <v>-2.6947753096284117</v>
      </c>
      <c r="L282" s="73"/>
      <c r="M282" s="73">
        <f t="array" aca="1" ref="M282:P282" ca="1" xml:space="preserve"> TRANSPOSE(MMULT($R$4:$U$7, TRANSPOSE(H282:K282)))</f>
        <v>-2.113288877333432</v>
      </c>
      <c r="N282" s="73">
        <f ca="1"/>
        <v>-1.4300951963112492</v>
      </c>
      <c r="O282" s="73">
        <f ca="1"/>
        <v>-0.67905233812137911</v>
      </c>
      <c r="P282" s="73">
        <f ca="1"/>
        <v>-0.72380554490626814</v>
      </c>
      <c r="Q282" s="73"/>
      <c r="R282" s="73">
        <f t="array" aca="1" ref="R282:U282" ca="1" xml:space="preserve"> TRANSPOSE(MMULT($R$11:$U$14, TRANSPOSE(M282:P282)))</f>
        <v>-1.6338407002410815</v>
      </c>
      <c r="S282" s="73">
        <f ca="1"/>
        <v>-0.91124018334333445</v>
      </c>
      <c r="T282" s="73">
        <f ca="1"/>
        <v>-1.4848747963809155</v>
      </c>
      <c r="U282" s="73">
        <f ca="1"/>
        <v>-1.338477279543048</v>
      </c>
    </row>
    <row r="283" spans="2:21" x14ac:dyDescent="0.15">
      <c r="B283" s="38">
        <f t="shared" si="21"/>
        <v>264</v>
      </c>
      <c r="C283" s="73">
        <f t="shared" si="22"/>
        <v>-0.99766876919053882</v>
      </c>
      <c r="D283" s="73">
        <f t="shared" si="23"/>
        <v>1.7</v>
      </c>
      <c r="E283" s="73">
        <f t="shared" si="24"/>
        <v>-1</v>
      </c>
      <c r="F283" s="73">
        <f t="shared" ca="1" si="25"/>
        <v>0.61461319170566542</v>
      </c>
      <c r="G283" s="73"/>
      <c r="H283" s="73">
        <f t="array" aca="1" ref="H283:K283" ca="1">TRANSPOSE(MMULT($H$4:$K$7, TRANSPOSE(C283:F283-C$17:F$17)))</f>
        <v>1.6947613440902285</v>
      </c>
      <c r="I283" s="73">
        <f ca="1"/>
        <v>0.13759453785879128</v>
      </c>
      <c r="J283" s="73">
        <f ca="1"/>
        <v>2.102038966413712</v>
      </c>
      <c r="K283" s="73">
        <f ca="1"/>
        <v>-2.5242872940052292</v>
      </c>
      <c r="L283" s="73"/>
      <c r="M283" s="73">
        <f t="array" aca="1" ref="M283:P283" ca="1" xml:space="preserve"> TRANSPOSE(MMULT($R$4:$U$7, TRANSPOSE(H283:K283)))</f>
        <v>-1.924456068151098</v>
      </c>
      <c r="N283" s="73">
        <f ca="1"/>
        <v>-1.5331079466717836</v>
      </c>
      <c r="O283" s="73">
        <f ca="1"/>
        <v>-0.80766193418945309</v>
      </c>
      <c r="P283" s="73">
        <f ca="1"/>
        <v>-0.84201318500814226</v>
      </c>
      <c r="Q283" s="73"/>
      <c r="R283" s="73">
        <f t="array" aca="1" ref="R283:U283" ca="1" xml:space="preserve"> TRANSPOSE(MMULT($R$11:$U$14, TRANSPOSE(M283:P283)))</f>
        <v>-1.4215898714280115</v>
      </c>
      <c r="S283" s="73">
        <f ca="1"/>
        <v>-0.91356008586996684</v>
      </c>
      <c r="T283" s="73">
        <f ca="1"/>
        <v>-1.5042915696938866</v>
      </c>
      <c r="U283" s="73">
        <f ca="1"/>
        <v>-1.5155369406020509</v>
      </c>
    </row>
    <row r="284" spans="2:21" x14ac:dyDescent="0.15">
      <c r="B284" s="38">
        <f t="shared" si="21"/>
        <v>265</v>
      </c>
      <c r="C284" s="73">
        <f t="shared" si="22"/>
        <v>-0.99766876919053926</v>
      </c>
      <c r="D284" s="73">
        <f t="shared" si="23"/>
        <v>1.8</v>
      </c>
      <c r="E284" s="73">
        <f t="shared" si="24"/>
        <v>-1</v>
      </c>
      <c r="F284" s="73">
        <f t="shared" ca="1" si="25"/>
        <v>1.3575185881643801</v>
      </c>
      <c r="G284" s="73"/>
      <c r="H284" s="73">
        <f t="array" aca="1" ref="H284:K284" ca="1">TRANSPOSE(MMULT($H$4:$K$7, TRANSPOSE(C284:F284-C$17:F$17)))</f>
        <v>1.8276709643363669</v>
      </c>
      <c r="I284" s="73">
        <f ca="1"/>
        <v>0.48966850187022448</v>
      </c>
      <c r="J284" s="73">
        <f ca="1"/>
        <v>1.6885049328126116</v>
      </c>
      <c r="K284" s="73">
        <f ca="1"/>
        <v>-2.1656360177104816</v>
      </c>
      <c r="L284" s="73"/>
      <c r="M284" s="73">
        <f t="array" aca="1" ref="M284:P284" ca="1" xml:space="preserve"> TRANSPOSE(MMULT($R$4:$U$7, TRANSPOSE(H284:K284)))</f>
        <v>-1.5242385397447267</v>
      </c>
      <c r="N284" s="73">
        <f ca="1"/>
        <v>-1.667476113126326</v>
      </c>
      <c r="O284" s="73">
        <f ca="1"/>
        <v>-0.94968119080598079</v>
      </c>
      <c r="P284" s="73">
        <f ca="1"/>
        <v>-0.94535059459376969</v>
      </c>
      <c r="Q284" s="73"/>
      <c r="R284" s="73">
        <f t="array" aca="1" ref="R284:U284" ca="1" xml:space="preserve"> TRANSPOSE(MMULT($R$11:$U$14, TRANSPOSE(M284:P284)))</f>
        <v>-0.99764239840025659</v>
      </c>
      <c r="S284" s="73">
        <f ca="1"/>
        <v>-0.91866782151683568</v>
      </c>
      <c r="T284" s="73">
        <f ca="1"/>
        <v>-1.4890389433000557</v>
      </c>
      <c r="U284" s="73">
        <f ca="1"/>
        <v>-1.6860853859419453</v>
      </c>
    </row>
    <row r="285" spans="2:21" x14ac:dyDescent="0.15">
      <c r="B285" s="38">
        <f t="shared" si="21"/>
        <v>266</v>
      </c>
      <c r="C285" s="73">
        <f t="shared" si="22"/>
        <v>-0.97908408768232325</v>
      </c>
      <c r="D285" s="73">
        <f t="shared" si="23"/>
        <v>0</v>
      </c>
      <c r="E285" s="73">
        <f t="shared" si="24"/>
        <v>-1</v>
      </c>
      <c r="F285" s="73">
        <f t="shared" ca="1" si="25"/>
        <v>3.4559732634067624</v>
      </c>
      <c r="G285" s="73"/>
      <c r="H285" s="73">
        <f t="array" aca="1" ref="H285:K285" ca="1">TRANSPOSE(MMULT($H$4:$K$7, TRANSPOSE(C285:F285-C$17:F$17)))</f>
        <v>0.61263412450038024</v>
      </c>
      <c r="I285" s="73">
        <f ca="1"/>
        <v>0.90507838937963703</v>
      </c>
      <c r="J285" s="73">
        <f ca="1"/>
        <v>-0.43312532163797435</v>
      </c>
      <c r="K285" s="73">
        <f ca="1"/>
        <v>-1.1145372329315637</v>
      </c>
      <c r="L285" s="73"/>
      <c r="M285" s="73">
        <f t="array" aca="1" ref="M285:P285" ca="1" xml:space="preserve"> TRANSPOSE(MMULT($R$4:$U$7, TRANSPOSE(H285:K285)))</f>
        <v>-5.2325821042296883E-2</v>
      </c>
      <c r="N285" s="73">
        <f ca="1"/>
        <v>-1.1470969540011502</v>
      </c>
      <c r="O285" s="73">
        <f ca="1"/>
        <v>0.31582995190903373</v>
      </c>
      <c r="P285" s="73">
        <f ca="1"/>
        <v>2.0592648789582704</v>
      </c>
      <c r="Q285" s="73"/>
      <c r="R285" s="73">
        <f t="array" aca="1" ref="R285:U285" ca="1" xml:space="preserve"> TRANSPOSE(MMULT($R$11:$U$14, TRANSPOSE(M285:P285)))</f>
        <v>0.4059832936696412</v>
      </c>
      <c r="S285" s="73">
        <f ca="1"/>
        <v>-0.93777841266597584</v>
      </c>
      <c r="T285" s="73">
        <f ca="1"/>
        <v>-1.3835324741114687</v>
      </c>
      <c r="U285" s="73">
        <f ca="1"/>
        <v>1.6433127884741039</v>
      </c>
    </row>
    <row r="286" spans="2:21" x14ac:dyDescent="0.15">
      <c r="B286" s="38">
        <f t="shared" si="21"/>
        <v>267</v>
      </c>
      <c r="C286" s="73">
        <f t="shared" si="22"/>
        <v>-0.94226092211882151</v>
      </c>
      <c r="D286" s="73">
        <f t="shared" si="23"/>
        <v>0.1</v>
      </c>
      <c r="E286" s="73">
        <f t="shared" si="24"/>
        <v>-1</v>
      </c>
      <c r="F286" s="73">
        <f t="shared" ca="1" si="25"/>
        <v>2.1594565954744023</v>
      </c>
      <c r="G286" s="73"/>
      <c r="H286" s="73">
        <f t="array" aca="1" ref="H286:K286" ca="1">TRANSPOSE(MMULT($H$4:$K$7, TRANSPOSE(C286:F286-C$17:F$17)))</f>
        <v>0.56567041063805346</v>
      </c>
      <c r="I286" s="73">
        <f ca="1"/>
        <v>0.34046137466864113</v>
      </c>
      <c r="J286" s="73">
        <f ca="1"/>
        <v>0.38512740679977187</v>
      </c>
      <c r="K286" s="73">
        <f ca="1"/>
        <v>-1.7184120690611246</v>
      </c>
      <c r="L286" s="73"/>
      <c r="M286" s="73">
        <f t="array" aca="1" ref="M286:P286" ca="1" xml:space="preserve"> TRANSPOSE(MMULT($R$4:$U$7, TRANSPOSE(H286:K286)))</f>
        <v>-0.77768165731925865</v>
      </c>
      <c r="N286" s="73">
        <f ca="1"/>
        <v>-1.0029624756389448</v>
      </c>
      <c r="O286" s="73">
        <f ca="1"/>
        <v>0.38031768075532402</v>
      </c>
      <c r="P286" s="73">
        <f ca="1"/>
        <v>1.7792732998179948</v>
      </c>
      <c r="Q286" s="73"/>
      <c r="R286" s="73">
        <f t="array" aca="1" ref="R286:U286" ca="1" xml:space="preserve"> TRANSPOSE(MMULT($R$11:$U$14, TRANSPOSE(M286:P286)))</f>
        <v>-0.36044304539757976</v>
      </c>
      <c r="S286" s="73">
        <f ca="1"/>
        <v>-0.92865661876016148</v>
      </c>
      <c r="T286" s="73">
        <f ca="1"/>
        <v>-1.3626049969682248</v>
      </c>
      <c r="U286" s="73">
        <f ca="1"/>
        <v>1.4395008923643453</v>
      </c>
    </row>
    <row r="287" spans="2:21" x14ac:dyDescent="0.15">
      <c r="B287" s="38">
        <f t="shared" si="21"/>
        <v>268</v>
      </c>
      <c r="C287" s="73">
        <f t="shared" si="22"/>
        <v>-0.887885218402374</v>
      </c>
      <c r="D287" s="73">
        <f t="shared" si="23"/>
        <v>0.2</v>
      </c>
      <c r="E287" s="73">
        <f t="shared" si="24"/>
        <v>-1</v>
      </c>
      <c r="F287" s="73">
        <f t="shared" ca="1" si="25"/>
        <v>5.5044553522825463</v>
      </c>
      <c r="G287" s="73"/>
      <c r="H287" s="73">
        <f t="array" aca="1" ref="H287:K287" ca="1">TRANSPOSE(MMULT($H$4:$K$7, TRANSPOSE(C287:F287-C$17:F$17)))</f>
        <v>0.86440572491358136</v>
      </c>
      <c r="I287" s="73">
        <f ca="1"/>
        <v>1.7937071582765174</v>
      </c>
      <c r="J287" s="73">
        <f ca="1"/>
        <v>-1.6752601576348427</v>
      </c>
      <c r="K287" s="73">
        <f ca="1"/>
        <v>-6.184870183982949E-2</v>
      </c>
      <c r="L287" s="73"/>
      <c r="M287" s="73">
        <f t="array" aca="1" ref="M287:P287" ca="1" xml:space="preserve"> TRANSPOSE(MMULT($R$4:$U$7, TRANSPOSE(H287:K287)))</f>
        <v>1.1053970651029927</v>
      </c>
      <c r="N287" s="73">
        <f ca="1"/>
        <v>-1.4197174647065283</v>
      </c>
      <c r="O287" s="73">
        <f ca="1"/>
        <v>6.8613930087094321E-2</v>
      </c>
      <c r="P287" s="73">
        <f ca="1"/>
        <v>1.8348052160019743</v>
      </c>
      <c r="Q287" s="73"/>
      <c r="R287" s="73">
        <f t="array" aca="1" ref="R287:U287" ca="1" xml:space="preserve"> TRANSPOSE(MMULT($R$11:$U$14, TRANSPOSE(M287:P287)))</f>
        <v>1.5838921821324254</v>
      </c>
      <c r="S287" s="73">
        <f ca="1"/>
        <v>-0.95297675082290478</v>
      </c>
      <c r="T287" s="73">
        <f ca="1"/>
        <v>-1.2106449764722167</v>
      </c>
      <c r="U287" s="73">
        <f ca="1"/>
        <v>1.3138409386016008</v>
      </c>
    </row>
    <row r="288" spans="2:21" x14ac:dyDescent="0.15">
      <c r="B288" s="38">
        <f t="shared" si="21"/>
        <v>269</v>
      </c>
      <c r="C288" s="73">
        <f t="shared" si="22"/>
        <v>-0.81696989301044542</v>
      </c>
      <c r="D288" s="73">
        <f t="shared" si="23"/>
        <v>0.3</v>
      </c>
      <c r="E288" s="73">
        <f t="shared" si="24"/>
        <v>-1</v>
      </c>
      <c r="F288" s="73">
        <f t="shared" ca="1" si="25"/>
        <v>1.3254789348209575</v>
      </c>
      <c r="G288" s="73"/>
      <c r="H288" s="73">
        <f t="array" aca="1" ref="H288:K288" ca="1">TRANSPOSE(MMULT($H$4:$K$7, TRANSPOSE(C288:F288-C$17:F$17)))</f>
        <v>0.57449229047586081</v>
      </c>
      <c r="I288" s="73">
        <f ca="1"/>
        <v>-5.4413506553827595E-2</v>
      </c>
      <c r="J288" s="73">
        <f ca="1"/>
        <v>0.89728710461273642</v>
      </c>
      <c r="K288" s="73">
        <f ca="1"/>
        <v>-2.038497794541374</v>
      </c>
      <c r="L288" s="73"/>
      <c r="M288" s="73">
        <f t="array" aca="1" ref="M288:P288" ca="1" xml:space="preserve"> TRANSPOSE(MMULT($R$4:$U$7, TRANSPOSE(H288:K288)))</f>
        <v>-1.2190908876062256</v>
      </c>
      <c r="N288" s="73">
        <f ca="1"/>
        <v>-0.89487710531208997</v>
      </c>
      <c r="O288" s="73">
        <f ca="1"/>
        <v>0.40835920466083442</v>
      </c>
      <c r="P288" s="73">
        <f ca="1"/>
        <v>1.3169184138877361</v>
      </c>
      <c r="Q288" s="73"/>
      <c r="R288" s="73">
        <f t="array" aca="1" ref="R288:U288" ca="1" xml:space="preserve"> TRANSPOSE(MMULT($R$11:$U$14, TRANSPOSE(M288:P288)))</f>
        <v>-0.86525596485627654</v>
      </c>
      <c r="S288" s="73">
        <f ca="1"/>
        <v>-0.92355614210166048</v>
      </c>
      <c r="T288" s="73">
        <f ca="1"/>
        <v>-1.2071929579290139</v>
      </c>
      <c r="U288" s="73">
        <f ca="1"/>
        <v>1.0625819049462735</v>
      </c>
    </row>
    <row r="289" spans="2:21" x14ac:dyDescent="0.15">
      <c r="B289" s="38">
        <f t="shared" si="21"/>
        <v>270</v>
      </c>
      <c r="C289" s="73">
        <f t="shared" si="22"/>
        <v>-0.73083596427812425</v>
      </c>
      <c r="D289" s="73">
        <f t="shared" si="23"/>
        <v>0.4</v>
      </c>
      <c r="E289" s="73">
        <f t="shared" si="24"/>
        <v>-1</v>
      </c>
      <c r="F289" s="73">
        <f t="shared" ca="1" si="25"/>
        <v>1.0023955336438979</v>
      </c>
      <c r="G289" s="73"/>
      <c r="H289" s="73">
        <f t="array" aca="1" ref="H289:K289" ca="1">TRANSPOSE(MMULT($H$4:$K$7, TRANSPOSE(C289:F289-C$17:F$17)))</f>
        <v>0.57136473021561895</v>
      </c>
      <c r="I289" s="73">
        <f ca="1"/>
        <v>-0.22664468952434669</v>
      </c>
      <c r="J289" s="73">
        <f ca="1"/>
        <v>1.0779596900116373</v>
      </c>
      <c r="K289" s="73">
        <f ca="1"/>
        <v>-2.1368713698503994</v>
      </c>
      <c r="L289" s="73"/>
      <c r="M289" s="73">
        <f t="array" aca="1" ref="M289:P289" ca="1" xml:space="preserve"> TRANSPOSE(MMULT($R$4:$U$7, TRANSPOSE(H289:K289)))</f>
        <v>-1.3763538600329235</v>
      </c>
      <c r="N289" s="73">
        <f ca="1"/>
        <v>-0.83553162802660474</v>
      </c>
      <c r="O289" s="73">
        <f ca="1"/>
        <v>0.4361766166848049</v>
      </c>
      <c r="P289" s="73">
        <f ca="1"/>
        <v>1.0773463573657809</v>
      </c>
      <c r="Q289" s="73"/>
      <c r="R289" s="73">
        <f t="array" aca="1" ref="R289:U289" ca="1" xml:space="preserve"> TRANSPOSE(MMULT($R$11:$U$14, TRANSPOSE(M289:P289)))</f>
        <v>-1.062455749752844</v>
      </c>
      <c r="S289" s="73">
        <f ca="1"/>
        <v>-0.92192372528069066</v>
      </c>
      <c r="T289" s="73">
        <f ca="1"/>
        <v>-1.0939822816090796</v>
      </c>
      <c r="U289" s="73">
        <f ca="1"/>
        <v>0.87626220746838512</v>
      </c>
    </row>
    <row r="290" spans="2:21" x14ac:dyDescent="0.15">
      <c r="B290" s="38">
        <f t="shared" si="21"/>
        <v>271</v>
      </c>
      <c r="C290" s="73">
        <f t="shared" si="22"/>
        <v>-0.63108794432605408</v>
      </c>
      <c r="D290" s="73">
        <f t="shared" si="23"/>
        <v>0.5</v>
      </c>
      <c r="E290" s="73">
        <f t="shared" si="24"/>
        <v>-1</v>
      </c>
      <c r="F290" s="73">
        <f t="shared" ca="1" si="25"/>
        <v>5.4505353645617927</v>
      </c>
      <c r="G290" s="73"/>
      <c r="H290" s="73">
        <f t="array" aca="1" ref="H290:K290" ca="1">TRANSPOSE(MMULT($H$4:$K$7, TRANSPOSE(C290:F290-C$17:F$17)))</f>
        <v>0.92637911781129545</v>
      </c>
      <c r="I290" s="73">
        <f ca="1"/>
        <v>1.678366588126305</v>
      </c>
      <c r="J290" s="73">
        <f ca="1"/>
        <v>-1.6971652145367251</v>
      </c>
      <c r="K290" s="73">
        <f ca="1"/>
        <v>8.531033969881352E-2</v>
      </c>
      <c r="L290" s="73"/>
      <c r="M290" s="73">
        <f t="array" aca="1" ref="M290:P290" ca="1" xml:space="preserve"> TRANSPOSE(MMULT($R$4:$U$7, TRANSPOSE(H290:K290)))</f>
        <v>1.145668227519566</v>
      </c>
      <c r="N290" s="73">
        <f ca="1"/>
        <v>-1.3559375537475831</v>
      </c>
      <c r="O290" s="73">
        <f ca="1"/>
        <v>7.3191257649726255E-2</v>
      </c>
      <c r="P290" s="73">
        <f ca="1"/>
        <v>1.185580851122467</v>
      </c>
      <c r="Q290" s="73"/>
      <c r="R290" s="73">
        <f t="array" aca="1" ref="R290:U290" ca="1" xml:space="preserve"> TRANSPOSE(MMULT($R$11:$U$14, TRANSPOSE(M290:P290)))</f>
        <v>1.5267890464588139</v>
      </c>
      <c r="S290" s="73">
        <f ca="1"/>
        <v>-0.95462158812377895</v>
      </c>
      <c r="T290" s="73">
        <f ca="1"/>
        <v>-0.85236729218730178</v>
      </c>
      <c r="U290" s="73">
        <f ca="1"/>
        <v>0.77017146291167937</v>
      </c>
    </row>
    <row r="291" spans="2:21" x14ac:dyDescent="0.15">
      <c r="B291" s="38">
        <f t="shared" si="21"/>
        <v>272</v>
      </c>
      <c r="C291" s="73">
        <f t="shared" si="22"/>
        <v>-0.51958395003543612</v>
      </c>
      <c r="D291" s="73">
        <f t="shared" si="23"/>
        <v>0.6</v>
      </c>
      <c r="E291" s="73">
        <f t="shared" si="24"/>
        <v>-1</v>
      </c>
      <c r="F291" s="73">
        <f t="shared" ca="1" si="25"/>
        <v>0.76129916847638945</v>
      </c>
      <c r="G291" s="73"/>
      <c r="H291" s="73">
        <f t="array" aca="1" ref="H291:K291" ca="1">TRANSPOSE(MMULT($H$4:$K$7, TRANSPOSE(C291:F291-C$17:F$17)))</f>
        <v>0.57175126085209471</v>
      </c>
      <c r="I291" s="73">
        <f ca="1"/>
        <v>-0.4202916891708941</v>
      </c>
      <c r="J291" s="73">
        <f ca="1"/>
        <v>1.1602884756222069</v>
      </c>
      <c r="K291" s="73">
        <f ca="1"/>
        <v>-2.1105458902215637</v>
      </c>
      <c r="L291" s="73"/>
      <c r="M291" s="73">
        <f t="array" aca="1" ref="M291:P291" ca="1" xml:space="preserve"> TRANSPOSE(MMULT($R$4:$U$7, TRANSPOSE(H291:K291)))</f>
        <v>-1.4459662003086473</v>
      </c>
      <c r="N291" s="73">
        <f ca="1"/>
        <v>-0.73883333423188702</v>
      </c>
      <c r="O291" s="73">
        <f ca="1"/>
        <v>0.4936392598073025</v>
      </c>
      <c r="P291" s="73">
        <f ca="1"/>
        <v>0.60290313061959289</v>
      </c>
      <c r="Q291" s="73"/>
      <c r="R291" s="73">
        <f t="array" aca="1" ref="R291:U291" ca="1" xml:space="preserve"> TRANSPOSE(MMULT($R$11:$U$14, TRANSPOSE(M291:P291)))</f>
        <v>-1.2196954385744214</v>
      </c>
      <c r="S291" s="73">
        <f ca="1"/>
        <v>-0.92196796465393238</v>
      </c>
      <c r="T291" s="73">
        <f ca="1"/>
        <v>-0.80293618526006028</v>
      </c>
      <c r="U291" s="73">
        <f ca="1"/>
        <v>0.51134767390617264</v>
      </c>
    </row>
    <row r="292" spans="2:21" x14ac:dyDescent="0.15">
      <c r="B292" s="38">
        <f t="shared" si="21"/>
        <v>273</v>
      </c>
      <c r="C292" s="73">
        <f t="shared" si="22"/>
        <v>-0.39840108984623895</v>
      </c>
      <c r="D292" s="73">
        <f t="shared" si="23"/>
        <v>0.7</v>
      </c>
      <c r="E292" s="73">
        <f t="shared" si="24"/>
        <v>-1</v>
      </c>
      <c r="F292" s="73">
        <f t="shared" ca="1" si="25"/>
        <v>1.556137595194456</v>
      </c>
      <c r="G292" s="73"/>
      <c r="H292" s="73">
        <f t="array" aca="1" ref="H292:K292" ca="1">TRANSPOSE(MMULT($H$4:$K$7, TRANSPOSE(C292:F292-C$17:F$17)))</f>
        <v>0.63252400275436249</v>
      </c>
      <c r="I292" s="73">
        <f ca="1"/>
        <v>-0.12732401026887274</v>
      </c>
      <c r="J292" s="73">
        <f ca="1"/>
        <v>0.62475945279005218</v>
      </c>
      <c r="K292" s="73">
        <f ca="1"/>
        <v>-1.6432533002083489</v>
      </c>
      <c r="L292" s="73"/>
      <c r="M292" s="73">
        <f t="array" aca="1" ref="M292:P292" ca="1" xml:space="preserve"> TRANSPOSE(MMULT($R$4:$U$7, TRANSPOSE(H292:K292)))</f>
        <v>-0.96076611340243523</v>
      </c>
      <c r="N292" s="73">
        <f ca="1"/>
        <v>-0.79239555381373383</v>
      </c>
      <c r="O292" s="73">
        <f ca="1"/>
        <v>0.45937207947762959</v>
      </c>
      <c r="P292" s="73">
        <f ca="1"/>
        <v>0.4239142244091707</v>
      </c>
      <c r="Q292" s="73"/>
      <c r="R292" s="73">
        <f t="array" aca="1" ref="R292:U292" ca="1" xml:space="preserve"> TRANSPOSE(MMULT($R$11:$U$14, TRANSPOSE(M292:P292)))</f>
        <v>-0.76351643660270685</v>
      </c>
      <c r="S292" s="73">
        <f ca="1"/>
        <v>-0.9287115369575103</v>
      </c>
      <c r="T292" s="73">
        <f ca="1"/>
        <v>-0.61439381072158339</v>
      </c>
      <c r="U292" s="73">
        <f ca="1"/>
        <v>0.34459540468590699</v>
      </c>
    </row>
    <row r="293" spans="2:21" x14ac:dyDescent="0.15">
      <c r="B293" s="38">
        <f t="shared" si="21"/>
        <v>274</v>
      </c>
      <c r="C293" s="73">
        <f t="shared" si="22"/>
        <v>-0.26979677115702982</v>
      </c>
      <c r="D293" s="73">
        <f t="shared" si="23"/>
        <v>0.8</v>
      </c>
      <c r="E293" s="73">
        <f t="shared" si="24"/>
        <v>-1</v>
      </c>
      <c r="F293" s="73">
        <f t="shared" ca="1" si="25"/>
        <v>0.68923096567026865</v>
      </c>
      <c r="G293" s="73"/>
      <c r="H293" s="73">
        <f t="array" aca="1" ref="H293:K293" ca="1">TRANSPOSE(MMULT($H$4:$K$7, TRANSPOSE(C293:F293-C$17:F$17)))</f>
        <v>0.56092037147408147</v>
      </c>
      <c r="I293" s="73">
        <f ca="1"/>
        <v>-0.56604038811055291</v>
      </c>
      <c r="J293" s="73">
        <f ca="1"/>
        <v>1.1096636626694907</v>
      </c>
      <c r="K293" s="73">
        <f ca="1"/>
        <v>-1.9757957673153417</v>
      </c>
      <c r="L293" s="73"/>
      <c r="M293" s="73">
        <f t="array" aca="1" ref="M293:P293" ca="1" xml:space="preserve"> TRANSPOSE(MMULT($R$4:$U$7, TRANSPOSE(H293:K293)))</f>
        <v>-1.4031111578189046</v>
      </c>
      <c r="N293" s="73">
        <f ca="1"/>
        <v>-0.63528459608948951</v>
      </c>
      <c r="O293" s="73">
        <f ca="1"/>
        <v>0.57247131896591841</v>
      </c>
      <c r="P293" s="73">
        <f ca="1"/>
        <v>0.11580672138287618</v>
      </c>
      <c r="Q293" s="73"/>
      <c r="R293" s="73">
        <f t="array" aca="1" ref="R293:U293" ca="1" xml:space="preserve"> TRANSPOSE(MMULT($R$11:$U$14, TRANSPOSE(M293:P293)))</f>
        <v>-1.2776228906186125</v>
      </c>
      <c r="S293" s="73">
        <f ca="1"/>
        <v>-0.9236252285253197</v>
      </c>
      <c r="T293" s="73">
        <f ca="1"/>
        <v>-0.45329890390774646</v>
      </c>
      <c r="U293" s="73">
        <f ca="1"/>
        <v>0.15019433175620242</v>
      </c>
    </row>
    <row r="294" spans="2:21" x14ac:dyDescent="0.15">
      <c r="B294" s="38">
        <f t="shared" si="21"/>
        <v>275</v>
      </c>
      <c r="C294" s="73">
        <f t="shared" si="22"/>
        <v>-0.13616664909624668</v>
      </c>
      <c r="D294" s="73">
        <f t="shared" si="23"/>
        <v>0.9</v>
      </c>
      <c r="E294" s="73">
        <f t="shared" si="24"/>
        <v>-1</v>
      </c>
      <c r="F294" s="73">
        <f t="shared" ca="1" si="25"/>
        <v>1.6344988752469671</v>
      </c>
      <c r="G294" s="73"/>
      <c r="H294" s="73">
        <f t="array" aca="1" ref="H294:K294" ca="1">TRANSPOSE(MMULT($H$4:$K$7, TRANSPOSE(C294:F294-C$17:F$17)))</f>
        <v>0.62543494993253379</v>
      </c>
      <c r="I294" s="73">
        <f ca="1"/>
        <v>-0.21569433129160026</v>
      </c>
      <c r="J294" s="73">
        <f ca="1"/>
        <v>0.47202398055328842</v>
      </c>
      <c r="K294" s="73">
        <f ca="1"/>
        <v>-1.4270601320991729</v>
      </c>
      <c r="L294" s="73"/>
      <c r="M294" s="73">
        <f t="array" aca="1" ref="M294:P294" ca="1" xml:space="preserve"> TRANSPOSE(MMULT($R$4:$U$7, TRANSPOSE(H294:K294)))</f>
        <v>-0.82789469919907643</v>
      </c>
      <c r="N294" s="73">
        <f ca="1"/>
        <v>-0.69847536605118166</v>
      </c>
      <c r="O294" s="73">
        <f ca="1"/>
        <v>0.53700423397114605</v>
      </c>
      <c r="P294" s="73">
        <f ca="1"/>
        <v>-6.0104018382419078E-2</v>
      </c>
      <c r="Q294" s="73"/>
      <c r="R294" s="73">
        <f t="array" aca="1" ref="R294:U294" ca="1" xml:space="preserve"> TRANSPOSE(MMULT($R$11:$U$14, TRANSPOSE(M294:P294)))</f>
        <v>-0.73340262090117914</v>
      </c>
      <c r="S294" s="73">
        <f ca="1"/>
        <v>-0.93157650829591032</v>
      </c>
      <c r="T294" s="73">
        <f ca="1"/>
        <v>-0.2436402607634485</v>
      </c>
      <c r="U294" s="73">
        <f ca="1"/>
        <v>-1.3738211356013157E-2</v>
      </c>
    </row>
    <row r="295" spans="2:21" x14ac:dyDescent="0.15">
      <c r="B295" s="38">
        <f t="shared" si="21"/>
        <v>276</v>
      </c>
      <c r="C295" s="73">
        <f t="shared" si="22"/>
        <v>-1.470178145890344E-15</v>
      </c>
      <c r="D295" s="73">
        <f t="shared" si="23"/>
        <v>1</v>
      </c>
      <c r="E295" s="73">
        <f t="shared" si="24"/>
        <v>-1</v>
      </c>
      <c r="F295" s="73">
        <f t="shared" ca="1" si="25"/>
        <v>0.37591490979985598</v>
      </c>
      <c r="G295" s="73"/>
      <c r="H295" s="73">
        <f t="array" aca="1" ref="H295:K295" ca="1">TRANSPOSE(MMULT($H$4:$K$7, TRANSPOSE(C295:F295-C$17:F$17)))</f>
        <v>0.51897805851581025</v>
      </c>
      <c r="I295" s="73">
        <f ca="1"/>
        <v>-0.83079509955216113</v>
      </c>
      <c r="J295" s="73">
        <f ca="1"/>
        <v>1.1931327789604196</v>
      </c>
      <c r="K295" s="73">
        <f ca="1"/>
        <v>-1.9441209308632874</v>
      </c>
      <c r="L295" s="73"/>
      <c r="M295" s="73">
        <f t="array" aca="1" ref="M295:P295" ca="1" xml:space="preserve"> TRANSPOSE(MMULT($R$4:$U$7, TRANSPOSE(H295:K295)))</f>
        <v>-1.4861834689229014</v>
      </c>
      <c r="N295" s="73">
        <f ca="1"/>
        <v>-0.48752419160722621</v>
      </c>
      <c r="O295" s="73">
        <f ca="1"/>
        <v>0.6902175309597729</v>
      </c>
      <c r="P295" s="73">
        <f ca="1"/>
        <v>-0.4024603134384428</v>
      </c>
      <c r="Q295" s="73"/>
      <c r="R295" s="73">
        <f t="array" aca="1" ref="R295:U295" ca="1" xml:space="preserve"> TRANSPOSE(MMULT($R$11:$U$14, TRANSPOSE(M295:P295)))</f>
        <v>-1.4761163537110078</v>
      </c>
      <c r="S295" s="73">
        <f ca="1"/>
        <v>-0.92376248774850711</v>
      </c>
      <c r="T295" s="73">
        <f ca="1"/>
        <v>-8.0759123968748375E-2</v>
      </c>
      <c r="U295" s="73">
        <f ca="1"/>
        <v>-0.21451579212383207</v>
      </c>
    </row>
    <row r="296" spans="2:21" x14ac:dyDescent="0.15">
      <c r="B296" s="38">
        <f t="shared" si="21"/>
        <v>277</v>
      </c>
      <c r="C296" s="73">
        <f t="shared" si="22"/>
        <v>0.13616664909624376</v>
      </c>
      <c r="D296" s="73">
        <f t="shared" si="23"/>
        <v>1.1000000000000001</v>
      </c>
      <c r="E296" s="73">
        <f t="shared" si="24"/>
        <v>-1</v>
      </c>
      <c r="F296" s="73">
        <f t="shared" ca="1" si="25"/>
        <v>1.971954489422115</v>
      </c>
      <c r="G296" s="73"/>
      <c r="H296" s="73">
        <f t="array" aca="1" ref="H296:K296" ca="1">TRANSPOSE(MMULT($H$4:$K$7, TRANSPOSE(C296:F296-C$17:F$17)))</f>
        <v>0.63191450811511396</v>
      </c>
      <c r="I296" s="73">
        <f ca="1"/>
        <v>-0.19758211400940182</v>
      </c>
      <c r="J296" s="73">
        <f ca="1"/>
        <v>0.15183231100964489</v>
      </c>
      <c r="K296" s="73">
        <f ca="1"/>
        <v>-1.0784046183338238</v>
      </c>
      <c r="L296" s="73"/>
      <c r="M296" s="73">
        <f t="array" aca="1" ref="M296:P296" ca="1" xml:space="preserve"> TRANSPOSE(MMULT($R$4:$U$7, TRANSPOSE(H296:K296)))</f>
        <v>-0.54521210774982465</v>
      </c>
      <c r="N296" s="73">
        <f ca="1"/>
        <v>-0.62930106286551024</v>
      </c>
      <c r="O296" s="73">
        <f ca="1"/>
        <v>0.60207577905040321</v>
      </c>
      <c r="P296" s="73">
        <f ca="1"/>
        <v>-0.53137798359562272</v>
      </c>
      <c r="Q296" s="73"/>
      <c r="R296" s="73">
        <f t="array" aca="1" ref="R296:U296" ca="1" xml:space="preserve"> TRANSPOSE(MMULT($R$11:$U$14, TRANSPOSE(M296:P296)))</f>
        <v>-0.5518278992133463</v>
      </c>
      <c r="S296" s="73">
        <f ca="1"/>
        <v>-0.93640333816181132</v>
      </c>
      <c r="T296" s="73">
        <f ca="1"/>
        <v>0.14737844833805813</v>
      </c>
      <c r="U296" s="73">
        <f ca="1"/>
        <v>-0.36748908313868633</v>
      </c>
    </row>
    <row r="297" spans="2:21" x14ac:dyDescent="0.15">
      <c r="B297" s="38">
        <f t="shared" si="21"/>
        <v>278</v>
      </c>
      <c r="C297" s="73">
        <f t="shared" si="22"/>
        <v>0.26979677115702699</v>
      </c>
      <c r="D297" s="73">
        <f t="shared" si="23"/>
        <v>1.2</v>
      </c>
      <c r="E297" s="73">
        <f t="shared" si="24"/>
        <v>1</v>
      </c>
      <c r="F297" s="73">
        <f t="shared" ca="1" si="25"/>
        <v>1.6098631790574955</v>
      </c>
      <c r="G297" s="73"/>
      <c r="H297" s="73">
        <f t="array" aca="1" ref="H297:K297" ca="1">TRANSPOSE(MMULT($H$4:$K$7, TRANSPOSE(C297:F297-C$17:F$17)))</f>
        <v>-0.71727144132102483</v>
      </c>
      <c r="I297" s="73">
        <f ca="1"/>
        <v>-0.8185334569153655</v>
      </c>
      <c r="J297" s="73">
        <f ca="1"/>
        <v>1.0876996852194836</v>
      </c>
      <c r="K297" s="73">
        <f ca="1"/>
        <v>0.44811865286615105</v>
      </c>
      <c r="L297" s="73"/>
      <c r="M297" s="73">
        <f t="array" aca="1" ref="M297:P297" ca="1" xml:space="preserve"> TRANSPOSE(MMULT($R$4:$U$7, TRANSPOSE(H297:K297)))</f>
        <v>-0.47810437835879827</v>
      </c>
      <c r="N297" s="73">
        <f ca="1"/>
        <v>1.02289844353903</v>
      </c>
      <c r="O297" s="73">
        <f ca="1"/>
        <v>-0.56086852812546628</v>
      </c>
      <c r="P297" s="73">
        <f ca="1"/>
        <v>-0.64579825597273355</v>
      </c>
      <c r="Q297" s="73"/>
      <c r="R297" s="73">
        <f t="array" aca="1" ref="R297:U297" ca="1" xml:space="preserve"> TRANSPOSE(MMULT($R$11:$U$14, TRANSPOSE(M297:P297)))</f>
        <v>-0.65962044992432645</v>
      </c>
      <c r="S297" s="73">
        <f ca="1"/>
        <v>1.0674955921092948</v>
      </c>
      <c r="T297" s="73">
        <f ca="1"/>
        <v>0.32102473542207233</v>
      </c>
      <c r="U297" s="73">
        <f ca="1"/>
        <v>-0.57343792844490793</v>
      </c>
    </row>
    <row r="298" spans="2:21" x14ac:dyDescent="0.15">
      <c r="B298" s="38">
        <f t="shared" si="21"/>
        <v>279</v>
      </c>
      <c r="C298" s="73">
        <f t="shared" si="22"/>
        <v>0.39840108984623629</v>
      </c>
      <c r="D298" s="73">
        <f t="shared" si="23"/>
        <v>1.3</v>
      </c>
      <c r="E298" s="73">
        <f t="shared" si="24"/>
        <v>1</v>
      </c>
      <c r="F298" s="73">
        <f t="shared" ca="1" si="25"/>
        <v>4.1587738293219365</v>
      </c>
      <c r="G298" s="73"/>
      <c r="H298" s="73">
        <f t="array" aca="1" ref="H298:K298" ca="1">TRANSPOSE(MMULT($H$4:$K$7, TRANSPOSE(C298:F298-C$17:F$17)))</f>
        <v>-0.52635094166729379</v>
      </c>
      <c r="I298" s="73">
        <f ca="1"/>
        <v>0.23647135948034326</v>
      </c>
      <c r="J298" s="73">
        <f ca="1"/>
        <v>-0.53627944136870354</v>
      </c>
      <c r="K298" s="73">
        <f ca="1"/>
        <v>1.7701950440009471</v>
      </c>
      <c r="L298" s="73"/>
      <c r="M298" s="73">
        <f t="array" aca="1" ref="M298:P298" ca="1" xml:space="preserve"> TRANSPOSE(MMULT($R$4:$U$7, TRANSPOSE(H298:K298)))</f>
        <v>0.99321110154508041</v>
      </c>
      <c r="N298" s="73">
        <f ca="1"/>
        <v>0.75793814228523526</v>
      </c>
      <c r="O298" s="73">
        <f ca="1"/>
        <v>-0.73657260493224108</v>
      </c>
      <c r="P298" s="73">
        <f ca="1"/>
        <v>-0.69850698869074401</v>
      </c>
      <c r="Q298" s="73"/>
      <c r="R298" s="73">
        <f t="array" aca="1" ref="R298:U298" ca="1" xml:space="preserve"> TRANSPOSE(MMULT($R$11:$U$14, TRANSPOSE(M298:P298)))</f>
        <v>0.82099316578160175</v>
      </c>
      <c r="S298" s="73">
        <f ca="1"/>
        <v>1.0481057829097524</v>
      </c>
      <c r="T298" s="73">
        <f ca="1"/>
        <v>0.5602049156600275</v>
      </c>
      <c r="U298" s="73">
        <f ca="1"/>
        <v>-0.71063681117049948</v>
      </c>
    </row>
    <row r="299" spans="2:21" x14ac:dyDescent="0.15">
      <c r="B299" s="38">
        <f t="shared" si="21"/>
        <v>280</v>
      </c>
      <c r="C299" s="73">
        <f t="shared" si="22"/>
        <v>0.51958395003543367</v>
      </c>
      <c r="D299" s="73">
        <f t="shared" si="23"/>
        <v>1.4</v>
      </c>
      <c r="E299" s="73">
        <f t="shared" si="24"/>
        <v>1</v>
      </c>
      <c r="F299" s="73">
        <f t="shared" ca="1" si="25"/>
        <v>3.6174750299084781</v>
      </c>
      <c r="G299" s="73"/>
      <c r="H299" s="73">
        <f t="array" aca="1" ref="H299:K299" ca="1">TRANSPOSE(MMULT($H$4:$K$7, TRANSPOSE(C299:F299-C$17:F$17)))</f>
        <v>-0.56826761063435283</v>
      </c>
      <c r="I299" s="73">
        <f ca="1"/>
        <v>-5.4847628498633172E-2</v>
      </c>
      <c r="J299" s="73">
        <f ca="1"/>
        <v>-0.24689386818440751</v>
      </c>
      <c r="K299" s="73">
        <f ca="1"/>
        <v>1.5902639477129732</v>
      </c>
      <c r="L299" s="73"/>
      <c r="M299" s="73">
        <f t="array" aca="1" ref="M299:P299" ca="1" xml:space="preserve"> TRANSPOSE(MMULT($R$4:$U$7, TRANSPOSE(H299:K299)))</f>
        <v>0.72986029849238565</v>
      </c>
      <c r="N299" s="73">
        <f ca="1"/>
        <v>0.86947407491943896</v>
      </c>
      <c r="O299" s="73">
        <f ca="1"/>
        <v>-0.65787096101732445</v>
      </c>
      <c r="P299" s="73">
        <f ca="1"/>
        <v>-0.97739813690230348</v>
      </c>
      <c r="Q299" s="73"/>
      <c r="R299" s="73">
        <f t="array" aca="1" ref="R299:U299" ca="1" xml:space="preserve"> TRANSPOSE(MMULT($R$11:$U$14, TRANSPOSE(M299:P299)))</f>
        <v>0.49691388033346412</v>
      </c>
      <c r="S299" s="73">
        <f ca="1"/>
        <v>1.05093633276793</v>
      </c>
      <c r="T299" s="73">
        <f ca="1"/>
        <v>0.71820331430964202</v>
      </c>
      <c r="U299" s="73">
        <f ca="1"/>
        <v>-0.89976439191582935</v>
      </c>
    </row>
    <row r="300" spans="2:21" x14ac:dyDescent="0.15">
      <c r="B300" s="38">
        <f t="shared" si="21"/>
        <v>281</v>
      </c>
      <c r="C300" s="73">
        <f t="shared" si="22"/>
        <v>0.63108794432605175</v>
      </c>
      <c r="D300" s="73">
        <f t="shared" si="23"/>
        <v>1.5</v>
      </c>
      <c r="E300" s="73">
        <f t="shared" si="24"/>
        <v>1</v>
      </c>
      <c r="F300" s="73">
        <f t="shared" ca="1" si="25"/>
        <v>4.1914020391609306</v>
      </c>
      <c r="G300" s="73"/>
      <c r="H300" s="73">
        <f t="array" aca="1" ref="H300:K300" ca="1">TRANSPOSE(MMULT($H$4:$K$7, TRANSPOSE(C300:F300-C$17:F$17)))</f>
        <v>-0.51839275762111292</v>
      </c>
      <c r="I300" s="73">
        <f ca="1"/>
        <v>0.14805116959610154</v>
      </c>
      <c r="J300" s="73">
        <f ca="1"/>
        <v>-0.63885203811577107</v>
      </c>
      <c r="K300" s="73">
        <f ca="1"/>
        <v>1.9438793025534771</v>
      </c>
      <c r="L300" s="73"/>
      <c r="M300" s="73">
        <f t="array" aca="1" ref="M300:P300" ca="1" xml:space="preserve"> TRANSPOSE(MMULT($R$4:$U$7, TRANSPOSE(H300:K300)))</f>
        <v>1.0868343102039058</v>
      </c>
      <c r="N300" s="73">
        <f ca="1"/>
        <v>0.83624200934517123</v>
      </c>
      <c r="O300" s="73">
        <f ca="1"/>
        <v>-0.6824171911032807</v>
      </c>
      <c r="P300" s="73">
        <f ca="1"/>
        <v>-1.1665520531523126</v>
      </c>
      <c r="Q300" s="73"/>
      <c r="R300" s="73">
        <f t="array" aca="1" ref="R300:U300" ca="1" xml:space="preserve"> TRANSPOSE(MMULT($R$11:$U$14, TRANSPOSE(M300:P300)))</f>
        <v>0.82393608959231068</v>
      </c>
      <c r="S300" s="73">
        <f ca="1"/>
        <v>1.0458766386984888</v>
      </c>
      <c r="T300" s="73">
        <f ca="1"/>
        <v>0.88794985508526347</v>
      </c>
      <c r="U300" s="73">
        <f ca="1"/>
        <v>-1.0704498415176391</v>
      </c>
    </row>
    <row r="301" spans="2:21" x14ac:dyDescent="0.15">
      <c r="B301" s="38">
        <f t="shared" si="21"/>
        <v>282</v>
      </c>
      <c r="C301" s="73">
        <f t="shared" si="22"/>
        <v>0.73083596427812225</v>
      </c>
      <c r="D301" s="73">
        <f t="shared" si="23"/>
        <v>1.6</v>
      </c>
      <c r="E301" s="73">
        <f t="shared" si="24"/>
        <v>1</v>
      </c>
      <c r="F301" s="73">
        <f t="shared" ca="1" si="25"/>
        <v>2.7795652646135016</v>
      </c>
      <c r="G301" s="73"/>
      <c r="H301" s="73">
        <f t="array" aca="1" ref="H301:K301" ca="1">TRANSPOSE(MMULT($H$4:$K$7, TRANSPOSE(C301:F301-C$17:F$17)))</f>
        <v>-0.61374943487894729</v>
      </c>
      <c r="I301" s="73">
        <f ca="1"/>
        <v>-0.50947838452176397</v>
      </c>
      <c r="J301" s="73">
        <f ca="1"/>
        <v>0.20390012836018656</v>
      </c>
      <c r="K301" s="73">
        <f ca="1"/>
        <v>1.3274935460880499</v>
      </c>
      <c r="L301" s="73"/>
      <c r="M301" s="73">
        <f t="array" aca="1" ref="M301:P301" ca="1" xml:space="preserve"> TRANSPOSE(MMULT($R$4:$U$7, TRANSPOSE(H301:K301)))</f>
        <v>0.32589218018159893</v>
      </c>
      <c r="N301" s="73">
        <f ca="1"/>
        <v>1.0399168821157494</v>
      </c>
      <c r="O301" s="73">
        <f ca="1"/>
        <v>-0.54994844986089841</v>
      </c>
      <c r="P301" s="73">
        <f ca="1"/>
        <v>-1.4964647717558175</v>
      </c>
      <c r="Q301" s="73"/>
      <c r="R301" s="73">
        <f t="array" aca="1" ref="R301:U301" ca="1" xml:space="preserve"> TRANSPOSE(MMULT($R$11:$U$14, TRANSPOSE(M301:P301)))</f>
        <v>-8.8443531296039102E-3</v>
      </c>
      <c r="S301" s="73">
        <f ca="1"/>
        <v>1.0551685736010938</v>
      </c>
      <c r="T301" s="73">
        <f ca="1"/>
        <v>0.99560631042379999</v>
      </c>
      <c r="U301" s="73">
        <f ca="1"/>
        <v>-1.2746733223775648</v>
      </c>
    </row>
    <row r="302" spans="2:21" x14ac:dyDescent="0.15">
      <c r="B302" s="38">
        <f t="shared" si="21"/>
        <v>283</v>
      </c>
      <c r="C302" s="73">
        <f t="shared" si="22"/>
        <v>0.81696989301044376</v>
      </c>
      <c r="D302" s="73">
        <f t="shared" si="23"/>
        <v>1.7</v>
      </c>
      <c r="E302" s="73">
        <f t="shared" si="24"/>
        <v>1</v>
      </c>
      <c r="F302" s="73">
        <f t="shared" ca="1" si="25"/>
        <v>0.67526427217015028</v>
      </c>
      <c r="G302" s="73"/>
      <c r="H302" s="73">
        <f t="array" aca="1" ref="H302:K302" ca="1">TRANSPOSE(MMULT($H$4:$K$7, TRANSPOSE(C302:F302-C$17:F$17)))</f>
        <v>-0.75377325212530488</v>
      </c>
      <c r="I302" s="73">
        <f ca="1"/>
        <v>-1.4606278320510868</v>
      </c>
      <c r="J302" s="73">
        <f ca="1"/>
        <v>1.4842744217722659</v>
      </c>
      <c r="K302" s="73">
        <f ca="1"/>
        <v>0.3662997506870429</v>
      </c>
      <c r="L302" s="73"/>
      <c r="M302" s="73">
        <f t="array" aca="1" ref="M302:P302" ca="1" xml:space="preserve"> TRANSPOSE(MMULT($R$4:$U$7, TRANSPOSE(H302:K302)))</f>
        <v>-0.82927129757956652</v>
      </c>
      <c r="N302" s="73">
        <f ca="1"/>
        <v>1.3193563192590987</v>
      </c>
      <c r="O302" s="73">
        <f ca="1"/>
        <v>-0.37153119444230576</v>
      </c>
      <c r="P302" s="73">
        <f ca="1"/>
        <v>-1.8692174832128776</v>
      </c>
      <c r="Q302" s="73"/>
      <c r="R302" s="73">
        <f t="array" aca="1" ref="R302:U302" ca="1" xml:space="preserve"> TRANSPOSE(MMULT($R$11:$U$14, TRANSPOSE(M302:P302)))</f>
        <v>-1.246214084722008</v>
      </c>
      <c r="S302" s="73">
        <f ca="1"/>
        <v>1.0695643462225952</v>
      </c>
      <c r="T302" s="73">
        <f ca="1"/>
        <v>1.0680985140476535</v>
      </c>
      <c r="U302" s="73">
        <f ca="1"/>
        <v>-1.4908217662738896</v>
      </c>
    </row>
    <row r="303" spans="2:21" x14ac:dyDescent="0.15">
      <c r="B303" s="38">
        <f t="shared" si="21"/>
        <v>284</v>
      </c>
      <c r="C303" s="73">
        <f t="shared" si="22"/>
        <v>0.88788521840237267</v>
      </c>
      <c r="D303" s="73">
        <f t="shared" si="23"/>
        <v>1.8</v>
      </c>
      <c r="E303" s="73">
        <f t="shared" si="24"/>
        <v>1</v>
      </c>
      <c r="F303" s="73">
        <f t="shared" ca="1" si="25"/>
        <v>5.8786411536626719</v>
      </c>
      <c r="G303" s="73"/>
      <c r="H303" s="73">
        <f t="array" aca="1" ref="H303:K303" ca="1">TRANSPOSE(MMULT($H$4:$K$7, TRANSPOSE(C303:F303-C$17:F$17)))</f>
        <v>-0.32260182043218655</v>
      </c>
      <c r="I303" s="73">
        <f ca="1"/>
        <v>0.79411147089122069</v>
      </c>
      <c r="J303" s="73">
        <f ca="1"/>
        <v>-1.7357271874001041</v>
      </c>
      <c r="K303" s="73">
        <f ca="1"/>
        <v>2.9344542676496466</v>
      </c>
      <c r="L303" s="73"/>
      <c r="M303" s="73">
        <f t="array" aca="1" ref="M303:P303" ca="1" xml:space="preserve"> TRANSPOSE(MMULT($R$4:$U$7, TRANSPOSE(H303:K303)))</f>
        <v>2.1025638088141618</v>
      </c>
      <c r="N303" s="73">
        <f ca="1"/>
        <v>0.68487773835255894</v>
      </c>
      <c r="O303" s="73">
        <f ca="1"/>
        <v>-0.82505280900309041</v>
      </c>
      <c r="P303" s="73">
        <f ca="1"/>
        <v>-1.685590914184782</v>
      </c>
      <c r="Q303" s="73"/>
      <c r="R303" s="73">
        <f t="array" aca="1" ref="R303:U303" ca="1" xml:space="preserve"> TRANSPOSE(MMULT($R$11:$U$14, TRANSPOSE(M303:P303)))</f>
        <v>1.7836101177127115</v>
      </c>
      <c r="S303" s="73">
        <f ca="1"/>
        <v>1.0317554856257716</v>
      </c>
      <c r="T303" s="73">
        <f ca="1"/>
        <v>1.286030278637412</v>
      </c>
      <c r="U303" s="73">
        <f ca="1"/>
        <v>-1.5849614009658821</v>
      </c>
    </row>
    <row r="304" spans="2:21" x14ac:dyDescent="0.15">
      <c r="B304" s="38">
        <f t="shared" si="21"/>
        <v>285</v>
      </c>
      <c r="C304" s="73">
        <f t="shared" si="22"/>
        <v>0.94226092211882051</v>
      </c>
      <c r="D304" s="73">
        <f t="shared" si="23"/>
        <v>0</v>
      </c>
      <c r="E304" s="73">
        <f t="shared" si="24"/>
        <v>1</v>
      </c>
      <c r="F304" s="73">
        <f t="shared" ca="1" si="25"/>
        <v>0.81970753440654232</v>
      </c>
      <c r="G304" s="73"/>
      <c r="H304" s="73">
        <f t="array" aca="1" ref="H304:K304" ca="1">TRANSPOSE(MMULT($H$4:$K$7, TRANSPOSE(C304:F304-C$17:F$17)))</f>
        <v>-2.1102071251396208</v>
      </c>
      <c r="I304" s="73">
        <f ca="1"/>
        <v>-1.9445358764254039</v>
      </c>
      <c r="J304" s="73">
        <f ca="1"/>
        <v>0.53496433762992202</v>
      </c>
      <c r="K304" s="73">
        <f ca="1"/>
        <v>0.54317757948078282</v>
      </c>
      <c r="L304" s="73"/>
      <c r="M304" s="73">
        <f t="array" aca="1" ref="M304:P304" ca="1" xml:space="preserve"> TRANSPOSE(MMULT($R$4:$U$7, TRANSPOSE(H304:K304)))</f>
        <v>-0.41883685394584225</v>
      </c>
      <c r="N304" s="73">
        <f ca="1"/>
        <v>2.115411842792581</v>
      </c>
      <c r="O304" s="73">
        <f ca="1"/>
        <v>1.0787281703626772</v>
      </c>
      <c r="P304" s="73">
        <f ca="1"/>
        <v>0.76038029748890745</v>
      </c>
      <c r="Q304" s="73"/>
      <c r="R304" s="73">
        <f t="array" aca="1" ref="R304:U304" ca="1" xml:space="preserve"> TRANSPOSE(MMULT($R$11:$U$14, TRANSPOSE(M304:P304)))</f>
        <v>-0.99187086625252008</v>
      </c>
      <c r="S304" s="73">
        <f ca="1"/>
        <v>1.0635580926022878</v>
      </c>
      <c r="T304" s="73">
        <f ca="1"/>
        <v>1.2787495157919693</v>
      </c>
      <c r="U304" s="73">
        <f ca="1"/>
        <v>1.6254415650484366</v>
      </c>
    </row>
    <row r="305" spans="2:21" x14ac:dyDescent="0.15">
      <c r="B305" s="38"/>
      <c r="C305" s="73"/>
      <c r="D305" s="73"/>
      <c r="E305" s="73"/>
      <c r="F305" s="73"/>
      <c r="G305" s="73"/>
      <c r="H305" s="73"/>
      <c r="I305" s="73"/>
      <c r="J305" s="73"/>
      <c r="K305" s="73"/>
      <c r="L305" s="73"/>
      <c r="M305" s="73"/>
      <c r="N305" s="73"/>
      <c r="O305" s="73"/>
      <c r="P305" s="73"/>
      <c r="Q305" s="73"/>
      <c r="R305" s="73"/>
      <c r="S305" s="73"/>
      <c r="T305" s="73"/>
      <c r="U305" s="73"/>
    </row>
    <row r="306" spans="2:21" x14ac:dyDescent="0.15">
      <c r="B306" s="38"/>
      <c r="C306" s="73"/>
      <c r="D306" s="73"/>
      <c r="E306" s="73"/>
      <c r="F306" s="73"/>
      <c r="G306" s="73"/>
      <c r="H306" s="73"/>
      <c r="I306" s="73"/>
      <c r="J306" s="73"/>
      <c r="K306" s="73"/>
      <c r="L306" s="73"/>
      <c r="M306" s="73"/>
      <c r="N306" s="73"/>
      <c r="O306" s="73"/>
      <c r="P306" s="73"/>
      <c r="Q306" s="73"/>
      <c r="R306" s="73"/>
      <c r="S306" s="73"/>
      <c r="T306" s="73"/>
      <c r="U306" s="73"/>
    </row>
    <row r="307" spans="2:21" x14ac:dyDescent="0.15">
      <c r="B307" s="38"/>
      <c r="C307" s="73"/>
      <c r="D307" s="73"/>
      <c r="E307" s="73"/>
      <c r="F307" s="73"/>
      <c r="G307" s="73"/>
      <c r="H307" s="73"/>
      <c r="I307" s="73"/>
      <c r="J307" s="73"/>
      <c r="K307" s="73"/>
      <c r="L307" s="73"/>
      <c r="M307" s="73"/>
      <c r="N307" s="73"/>
      <c r="O307" s="73"/>
      <c r="P307" s="73"/>
      <c r="Q307" s="73"/>
      <c r="R307" s="73"/>
      <c r="S307" s="73"/>
      <c r="T307" s="73"/>
      <c r="U307" s="73"/>
    </row>
    <row r="308" spans="2:21" x14ac:dyDescent="0.15">
      <c r="B308" s="38"/>
      <c r="C308" s="73"/>
      <c r="D308" s="73"/>
      <c r="E308" s="73"/>
      <c r="F308" s="73"/>
      <c r="G308" s="73"/>
      <c r="H308" s="73"/>
      <c r="I308" s="73"/>
      <c r="J308" s="73"/>
      <c r="K308" s="73"/>
      <c r="L308" s="73"/>
      <c r="M308" s="73"/>
      <c r="N308" s="73"/>
      <c r="O308" s="73"/>
      <c r="P308" s="73"/>
      <c r="Q308" s="73"/>
      <c r="R308" s="73"/>
      <c r="S308" s="73"/>
      <c r="T308" s="73"/>
      <c r="U308" s="73"/>
    </row>
    <row r="309" spans="2:21" x14ac:dyDescent="0.15">
      <c r="B309" s="38"/>
      <c r="C309" s="73"/>
      <c r="D309" s="73"/>
      <c r="E309" s="73"/>
      <c r="F309" s="73"/>
      <c r="G309" s="73"/>
      <c r="H309" s="73"/>
      <c r="I309" s="73"/>
      <c r="J309" s="73"/>
      <c r="K309" s="73"/>
      <c r="L309" s="73"/>
      <c r="M309" s="73"/>
      <c r="N309" s="73"/>
      <c r="O309" s="73"/>
      <c r="P309" s="73"/>
      <c r="Q309" s="73"/>
      <c r="R309" s="73"/>
      <c r="S309" s="73"/>
      <c r="T309" s="73"/>
      <c r="U309" s="73"/>
    </row>
    <row r="310" spans="2:21" x14ac:dyDescent="0.15">
      <c r="B310" s="38"/>
      <c r="C310" s="73"/>
      <c r="D310" s="73"/>
      <c r="E310" s="73"/>
      <c r="F310" s="73"/>
      <c r="G310" s="73"/>
      <c r="H310" s="73"/>
      <c r="I310" s="73"/>
      <c r="J310" s="73"/>
      <c r="K310" s="73"/>
      <c r="L310" s="73"/>
      <c r="M310" s="73"/>
      <c r="N310" s="73"/>
      <c r="O310" s="73"/>
      <c r="P310" s="73"/>
      <c r="Q310" s="73"/>
      <c r="R310" s="73"/>
      <c r="S310" s="73"/>
      <c r="T310" s="73"/>
      <c r="U310" s="73"/>
    </row>
    <row r="311" spans="2:21" x14ac:dyDescent="0.15">
      <c r="B311" s="38"/>
      <c r="C311" s="73"/>
      <c r="D311" s="73"/>
      <c r="E311" s="73"/>
      <c r="F311" s="73"/>
      <c r="G311" s="73"/>
      <c r="H311" s="73"/>
      <c r="I311" s="73"/>
      <c r="J311" s="73"/>
      <c r="K311" s="73"/>
      <c r="L311" s="73"/>
      <c r="M311" s="73"/>
      <c r="N311" s="73"/>
      <c r="O311" s="73"/>
      <c r="P311" s="73"/>
      <c r="Q311" s="73"/>
      <c r="R311" s="73"/>
      <c r="S311" s="73"/>
      <c r="T311" s="73"/>
      <c r="U311" s="73"/>
    </row>
    <row r="312" spans="2:21" x14ac:dyDescent="0.15">
      <c r="B312" s="38"/>
      <c r="C312" s="73"/>
      <c r="D312" s="73"/>
      <c r="E312" s="73"/>
      <c r="F312" s="73"/>
      <c r="G312" s="73"/>
      <c r="H312" s="73"/>
      <c r="I312" s="73"/>
      <c r="J312" s="73"/>
      <c r="K312" s="73"/>
      <c r="L312" s="73"/>
      <c r="M312" s="73"/>
      <c r="N312" s="73"/>
      <c r="O312" s="73"/>
      <c r="P312" s="73"/>
      <c r="Q312" s="73"/>
      <c r="R312" s="73"/>
      <c r="S312" s="73"/>
      <c r="T312" s="73"/>
      <c r="U312" s="73"/>
    </row>
    <row r="313" spans="2:21" x14ac:dyDescent="0.15">
      <c r="B313" s="38"/>
      <c r="C313" s="73"/>
      <c r="D313" s="73"/>
      <c r="E313" s="73"/>
      <c r="F313" s="73"/>
      <c r="G313" s="73"/>
      <c r="H313" s="73"/>
      <c r="I313" s="73"/>
      <c r="J313" s="73"/>
      <c r="K313" s="73"/>
      <c r="L313" s="73"/>
      <c r="M313" s="73"/>
      <c r="N313" s="73"/>
      <c r="O313" s="73"/>
      <c r="P313" s="73"/>
      <c r="Q313" s="73"/>
      <c r="R313" s="73"/>
      <c r="S313" s="73"/>
      <c r="T313" s="73"/>
      <c r="U313" s="73"/>
    </row>
    <row r="314" spans="2:21" x14ac:dyDescent="0.15">
      <c r="B314" s="38"/>
      <c r="C314" s="73"/>
      <c r="D314" s="73"/>
      <c r="E314" s="73"/>
      <c r="F314" s="73"/>
      <c r="G314" s="73"/>
      <c r="H314" s="73"/>
      <c r="I314" s="73"/>
      <c r="J314" s="73"/>
      <c r="K314" s="73"/>
      <c r="L314" s="73"/>
      <c r="M314" s="73"/>
      <c r="N314" s="73"/>
      <c r="O314" s="73"/>
      <c r="P314" s="73"/>
      <c r="Q314" s="73"/>
      <c r="R314" s="73"/>
      <c r="S314" s="73"/>
      <c r="T314" s="73"/>
      <c r="U314" s="73"/>
    </row>
    <row r="315" spans="2:21" x14ac:dyDescent="0.15">
      <c r="B315" s="38"/>
      <c r="C315" s="73"/>
      <c r="D315" s="73"/>
      <c r="E315" s="73"/>
      <c r="F315" s="73"/>
      <c r="G315" s="73"/>
      <c r="H315" s="73"/>
      <c r="I315" s="73"/>
      <c r="J315" s="73"/>
      <c r="K315" s="73"/>
      <c r="L315" s="73"/>
      <c r="M315" s="73"/>
      <c r="N315" s="73"/>
      <c r="O315" s="73"/>
      <c r="P315" s="73"/>
      <c r="Q315" s="73"/>
      <c r="R315" s="73"/>
      <c r="S315" s="73"/>
      <c r="T315" s="73"/>
      <c r="U315" s="73"/>
    </row>
    <row r="316" spans="2:21" x14ac:dyDescent="0.15">
      <c r="B316" s="38"/>
      <c r="C316" s="73"/>
      <c r="D316" s="73"/>
      <c r="E316" s="73"/>
      <c r="F316" s="73"/>
      <c r="G316" s="73"/>
      <c r="H316" s="73"/>
      <c r="I316" s="73"/>
      <c r="J316" s="73"/>
      <c r="K316" s="73"/>
      <c r="L316" s="73"/>
      <c r="M316" s="73"/>
      <c r="N316" s="73"/>
      <c r="O316" s="73"/>
      <c r="P316" s="73"/>
      <c r="Q316" s="73"/>
      <c r="R316" s="73"/>
      <c r="S316" s="73"/>
      <c r="T316" s="73"/>
      <c r="U316" s="73"/>
    </row>
    <row r="317" spans="2:21" x14ac:dyDescent="0.15">
      <c r="B317" s="38"/>
      <c r="C317" s="73"/>
      <c r="D317" s="73"/>
      <c r="E317" s="73"/>
      <c r="F317" s="73"/>
      <c r="G317" s="73"/>
      <c r="H317" s="73"/>
      <c r="I317" s="73"/>
      <c r="J317" s="73"/>
      <c r="K317" s="73"/>
      <c r="L317" s="73"/>
      <c r="M317" s="73"/>
      <c r="N317" s="73"/>
      <c r="O317" s="73"/>
      <c r="P317" s="73"/>
      <c r="Q317" s="73"/>
      <c r="R317" s="73"/>
      <c r="S317" s="73"/>
      <c r="T317" s="73"/>
      <c r="U317" s="73"/>
    </row>
    <row r="318" spans="2:21" x14ac:dyDescent="0.15">
      <c r="B318" s="38"/>
      <c r="C318" s="73"/>
      <c r="D318" s="73"/>
      <c r="E318" s="73"/>
      <c r="F318" s="73"/>
      <c r="G318" s="73"/>
      <c r="H318" s="73"/>
      <c r="I318" s="73"/>
      <c r="J318" s="73"/>
      <c r="K318" s="73"/>
      <c r="L318" s="73"/>
      <c r="M318" s="73"/>
      <c r="N318" s="73"/>
      <c r="O318" s="73"/>
      <c r="P318" s="73"/>
      <c r="Q318" s="73"/>
      <c r="R318" s="73"/>
      <c r="S318" s="73"/>
      <c r="T318" s="73"/>
      <c r="U318" s="73"/>
    </row>
    <row r="319" spans="2:21" x14ac:dyDescent="0.15">
      <c r="B319" s="38"/>
      <c r="C319" s="73"/>
      <c r="D319" s="73"/>
      <c r="E319" s="73"/>
      <c r="F319" s="73"/>
      <c r="G319" s="73"/>
      <c r="H319" s="73"/>
      <c r="I319" s="73"/>
      <c r="J319" s="73"/>
      <c r="K319" s="73"/>
      <c r="L319" s="73"/>
      <c r="M319" s="73"/>
      <c r="N319" s="73"/>
      <c r="O319" s="73"/>
      <c r="P319" s="73"/>
      <c r="Q319" s="73"/>
      <c r="R319" s="73"/>
      <c r="S319" s="73"/>
      <c r="T319" s="73"/>
      <c r="U319" s="73"/>
    </row>
    <row r="320" spans="2:21" x14ac:dyDescent="0.15">
      <c r="B320" s="38"/>
      <c r="C320" s="73"/>
      <c r="D320" s="73"/>
      <c r="E320" s="73"/>
      <c r="F320" s="73"/>
      <c r="G320" s="73"/>
      <c r="H320" s="73"/>
      <c r="I320" s="73"/>
      <c r="J320" s="73"/>
      <c r="K320" s="73"/>
      <c r="L320" s="73"/>
      <c r="M320" s="73"/>
      <c r="N320" s="73"/>
      <c r="O320" s="73"/>
      <c r="P320" s="73"/>
      <c r="Q320" s="73"/>
      <c r="R320" s="73"/>
      <c r="S320" s="73"/>
      <c r="T320" s="73"/>
      <c r="U320" s="73"/>
    </row>
    <row r="321" spans="2:21" x14ac:dyDescent="0.15">
      <c r="B321" s="38"/>
      <c r="C321" s="73"/>
      <c r="D321" s="73"/>
      <c r="E321" s="73"/>
      <c r="F321" s="73"/>
      <c r="G321" s="73"/>
      <c r="H321" s="73"/>
      <c r="I321" s="73"/>
      <c r="J321" s="73"/>
      <c r="K321" s="73"/>
      <c r="L321" s="73"/>
      <c r="M321" s="73"/>
      <c r="N321" s="73"/>
      <c r="O321" s="73"/>
      <c r="P321" s="73"/>
      <c r="Q321" s="73"/>
      <c r="R321" s="73"/>
      <c r="S321" s="73"/>
      <c r="T321" s="73"/>
      <c r="U321" s="73"/>
    </row>
    <row r="322" spans="2:21" x14ac:dyDescent="0.15">
      <c r="B322" s="38"/>
      <c r="C322" s="73"/>
      <c r="D322" s="73"/>
      <c r="E322" s="73"/>
      <c r="F322" s="73"/>
      <c r="G322" s="73"/>
      <c r="H322" s="73"/>
      <c r="I322" s="73"/>
      <c r="J322" s="73"/>
      <c r="K322" s="73"/>
      <c r="L322" s="73"/>
      <c r="M322" s="73"/>
      <c r="N322" s="73"/>
      <c r="O322" s="73"/>
      <c r="P322" s="73"/>
      <c r="Q322" s="73"/>
      <c r="R322" s="73"/>
      <c r="S322" s="73"/>
      <c r="T322" s="73"/>
      <c r="U322" s="73"/>
    </row>
    <row r="323" spans="2:21" x14ac:dyDescent="0.15">
      <c r="B323" s="38"/>
      <c r="C323" s="73"/>
      <c r="D323" s="73"/>
      <c r="E323" s="73"/>
      <c r="F323" s="73"/>
      <c r="G323" s="73"/>
      <c r="H323" s="73"/>
      <c r="I323" s="73"/>
      <c r="J323" s="73"/>
      <c r="K323" s="73"/>
      <c r="L323" s="73"/>
      <c r="M323" s="73"/>
      <c r="N323" s="73"/>
      <c r="O323" s="73"/>
      <c r="P323" s="73"/>
      <c r="Q323" s="73"/>
      <c r="R323" s="73"/>
      <c r="S323" s="73"/>
      <c r="T323" s="73"/>
      <c r="U323" s="73"/>
    </row>
    <row r="324" spans="2:21" x14ac:dyDescent="0.15">
      <c r="B324" s="38"/>
      <c r="C324" s="73"/>
      <c r="D324" s="73"/>
      <c r="E324" s="73"/>
      <c r="F324" s="73"/>
      <c r="G324" s="73"/>
      <c r="H324" s="73"/>
      <c r="I324" s="73"/>
      <c r="J324" s="73"/>
      <c r="K324" s="73"/>
      <c r="L324" s="73"/>
      <c r="M324" s="73"/>
      <c r="N324" s="73"/>
      <c r="O324" s="73"/>
      <c r="P324" s="73"/>
      <c r="Q324" s="73"/>
      <c r="R324" s="73"/>
      <c r="S324" s="73"/>
      <c r="T324" s="73"/>
      <c r="U324" s="73"/>
    </row>
    <row r="325" spans="2:21" x14ac:dyDescent="0.15">
      <c r="B325" s="38"/>
      <c r="C325" s="73"/>
      <c r="D325" s="73"/>
      <c r="E325" s="73"/>
      <c r="F325" s="73"/>
      <c r="G325" s="73"/>
      <c r="H325" s="73"/>
      <c r="I325" s="73"/>
      <c r="J325" s="73"/>
      <c r="K325" s="73"/>
      <c r="L325" s="73"/>
      <c r="M325" s="73"/>
      <c r="N325" s="73"/>
      <c r="O325" s="73"/>
      <c r="P325" s="73"/>
      <c r="Q325" s="73"/>
      <c r="R325" s="73"/>
      <c r="S325" s="73"/>
      <c r="T325" s="73"/>
      <c r="U325" s="73"/>
    </row>
    <row r="326" spans="2:21" x14ac:dyDescent="0.15">
      <c r="B326" s="38"/>
      <c r="C326" s="73"/>
      <c r="D326" s="73"/>
      <c r="E326" s="73"/>
      <c r="F326" s="73"/>
      <c r="G326" s="73"/>
      <c r="H326" s="73"/>
      <c r="I326" s="73"/>
      <c r="J326" s="73"/>
      <c r="K326" s="73"/>
      <c r="L326" s="73"/>
      <c r="M326" s="73"/>
      <c r="N326" s="73"/>
      <c r="O326" s="73"/>
      <c r="P326" s="73"/>
      <c r="Q326" s="73"/>
      <c r="R326" s="73"/>
      <c r="S326" s="73"/>
      <c r="T326" s="73"/>
      <c r="U326" s="73"/>
    </row>
    <row r="327" spans="2:21" x14ac:dyDescent="0.15">
      <c r="B327" s="38"/>
      <c r="C327" s="73"/>
      <c r="D327" s="73"/>
      <c r="E327" s="73"/>
      <c r="F327" s="73"/>
      <c r="G327" s="73"/>
      <c r="H327" s="73"/>
      <c r="I327" s="73"/>
      <c r="J327" s="73"/>
      <c r="K327" s="73"/>
      <c r="L327" s="73"/>
      <c r="M327" s="73"/>
      <c r="N327" s="73"/>
      <c r="O327" s="73"/>
      <c r="P327" s="73"/>
      <c r="Q327" s="73"/>
      <c r="R327" s="73"/>
      <c r="S327" s="73"/>
      <c r="T327" s="73"/>
      <c r="U327" s="73"/>
    </row>
    <row r="328" spans="2:21" x14ac:dyDescent="0.15">
      <c r="B328" s="38"/>
      <c r="C328" s="73"/>
      <c r="D328" s="73"/>
      <c r="E328" s="73"/>
      <c r="F328" s="73"/>
      <c r="G328" s="73"/>
      <c r="H328" s="73"/>
      <c r="I328" s="73"/>
      <c r="J328" s="73"/>
      <c r="K328" s="73"/>
      <c r="L328" s="73"/>
      <c r="M328" s="73"/>
      <c r="N328" s="73"/>
      <c r="O328" s="73"/>
      <c r="P328" s="73"/>
      <c r="Q328" s="73"/>
      <c r="R328" s="73"/>
      <c r="S328" s="73"/>
      <c r="T328" s="73"/>
      <c r="U328" s="73"/>
    </row>
    <row r="329" spans="2:21" x14ac:dyDescent="0.15">
      <c r="B329" s="38"/>
      <c r="C329" s="73"/>
      <c r="D329" s="73"/>
      <c r="E329" s="73"/>
      <c r="F329" s="73"/>
      <c r="G329" s="73"/>
      <c r="H329" s="73"/>
      <c r="I329" s="73"/>
      <c r="J329" s="73"/>
      <c r="K329" s="73"/>
      <c r="L329" s="73"/>
      <c r="M329" s="73"/>
      <c r="N329" s="73"/>
      <c r="O329" s="73"/>
      <c r="P329" s="73"/>
      <c r="Q329" s="73"/>
      <c r="R329" s="73"/>
      <c r="S329" s="73"/>
      <c r="T329" s="73"/>
      <c r="U329" s="73"/>
    </row>
    <row r="330" spans="2:21" x14ac:dyDescent="0.15">
      <c r="B330" s="38"/>
      <c r="C330" s="73"/>
      <c r="D330" s="73"/>
      <c r="E330" s="73"/>
      <c r="F330" s="73"/>
      <c r="G330" s="73"/>
      <c r="H330" s="73"/>
      <c r="I330" s="73"/>
      <c r="J330" s="73"/>
      <c r="K330" s="73"/>
      <c r="L330" s="73"/>
      <c r="M330" s="73"/>
      <c r="N330" s="73"/>
      <c r="O330" s="73"/>
      <c r="P330" s="73"/>
      <c r="Q330" s="73"/>
      <c r="R330" s="73"/>
      <c r="S330" s="73"/>
      <c r="T330" s="73"/>
      <c r="U330" s="73"/>
    </row>
    <row r="331" spans="2:21" x14ac:dyDescent="0.15">
      <c r="B331" s="38"/>
      <c r="C331" s="73"/>
      <c r="D331" s="73"/>
      <c r="E331" s="73"/>
      <c r="F331" s="73"/>
      <c r="G331" s="73"/>
      <c r="H331" s="73"/>
      <c r="I331" s="73"/>
      <c r="J331" s="73"/>
      <c r="K331" s="73"/>
      <c r="L331" s="73"/>
      <c r="M331" s="73"/>
      <c r="N331" s="73"/>
      <c r="O331" s="73"/>
      <c r="P331" s="73"/>
      <c r="Q331" s="73"/>
      <c r="R331" s="73"/>
      <c r="S331" s="73"/>
      <c r="T331" s="73"/>
      <c r="U331" s="73"/>
    </row>
    <row r="332" spans="2:21" x14ac:dyDescent="0.15">
      <c r="B332" s="38"/>
      <c r="C332" s="73"/>
      <c r="D332" s="73"/>
      <c r="E332" s="73"/>
      <c r="F332" s="73"/>
      <c r="G332" s="73"/>
      <c r="H332" s="73"/>
      <c r="I332" s="73"/>
      <c r="J332" s="73"/>
      <c r="K332" s="73"/>
      <c r="L332" s="73"/>
      <c r="M332" s="73"/>
      <c r="N332" s="73"/>
      <c r="O332" s="73"/>
      <c r="P332" s="73"/>
      <c r="Q332" s="73"/>
      <c r="R332" s="73"/>
      <c r="S332" s="73"/>
      <c r="T332" s="73"/>
      <c r="U332" s="73"/>
    </row>
    <row r="333" spans="2:21" x14ac:dyDescent="0.15">
      <c r="B333" s="38"/>
      <c r="C333" s="73"/>
      <c r="D333" s="73"/>
      <c r="E333" s="73"/>
      <c r="F333" s="73"/>
      <c r="G333" s="73"/>
      <c r="H333" s="73"/>
      <c r="I333" s="73"/>
      <c r="J333" s="73"/>
      <c r="K333" s="73"/>
      <c r="L333" s="73"/>
      <c r="M333" s="73"/>
      <c r="N333" s="73"/>
      <c r="O333" s="73"/>
      <c r="P333" s="73"/>
      <c r="Q333" s="73"/>
      <c r="R333" s="73"/>
      <c r="S333" s="73"/>
      <c r="T333" s="73"/>
      <c r="U333" s="73"/>
    </row>
    <row r="334" spans="2:21" x14ac:dyDescent="0.15">
      <c r="B334" s="38"/>
      <c r="C334" s="73"/>
      <c r="D334" s="73"/>
      <c r="E334" s="73"/>
      <c r="F334" s="73"/>
      <c r="G334" s="73"/>
      <c r="H334" s="73"/>
      <c r="I334" s="73"/>
      <c r="J334" s="73"/>
      <c r="K334" s="73"/>
      <c r="L334" s="73"/>
      <c r="M334" s="73"/>
      <c r="N334" s="73"/>
      <c r="O334" s="73"/>
      <c r="P334" s="73"/>
      <c r="Q334" s="73"/>
      <c r="R334" s="73"/>
      <c r="S334" s="73"/>
      <c r="T334" s="73"/>
      <c r="U334" s="73"/>
    </row>
    <row r="335" spans="2:21" x14ac:dyDescent="0.15">
      <c r="B335" s="38"/>
      <c r="C335" s="73"/>
      <c r="D335" s="73"/>
      <c r="E335" s="73"/>
      <c r="F335" s="73"/>
      <c r="G335" s="73"/>
      <c r="H335" s="73"/>
      <c r="I335" s="73"/>
      <c r="J335" s="73"/>
      <c r="K335" s="73"/>
      <c r="L335" s="73"/>
      <c r="M335" s="73"/>
      <c r="N335" s="73"/>
      <c r="O335" s="73"/>
      <c r="P335" s="73"/>
      <c r="Q335" s="73"/>
      <c r="R335" s="73"/>
      <c r="S335" s="73"/>
      <c r="T335" s="73"/>
      <c r="U335" s="73"/>
    </row>
    <row r="336" spans="2:21" x14ac:dyDescent="0.15">
      <c r="B336" s="38"/>
      <c r="C336" s="73"/>
      <c r="D336" s="73"/>
      <c r="E336" s="73"/>
      <c r="F336" s="73"/>
      <c r="G336" s="73"/>
      <c r="H336" s="73"/>
      <c r="I336" s="73"/>
      <c r="J336" s="73"/>
      <c r="K336" s="73"/>
      <c r="L336" s="73"/>
      <c r="M336" s="73"/>
      <c r="N336" s="73"/>
      <c r="O336" s="73"/>
      <c r="P336" s="73"/>
      <c r="Q336" s="73"/>
      <c r="R336" s="73"/>
      <c r="S336" s="73"/>
      <c r="T336" s="73"/>
      <c r="U336" s="73"/>
    </row>
    <row r="337" spans="2:21" x14ac:dyDescent="0.15">
      <c r="B337" s="38"/>
      <c r="C337" s="73"/>
      <c r="D337" s="73"/>
      <c r="E337" s="73"/>
      <c r="F337" s="73"/>
      <c r="G337" s="73"/>
      <c r="H337" s="73"/>
      <c r="I337" s="73"/>
      <c r="J337" s="73"/>
      <c r="K337" s="73"/>
      <c r="L337" s="73"/>
      <c r="M337" s="73"/>
      <c r="N337" s="73"/>
      <c r="O337" s="73"/>
      <c r="P337" s="73"/>
      <c r="Q337" s="73"/>
      <c r="R337" s="73"/>
      <c r="S337" s="73"/>
      <c r="T337" s="73"/>
      <c r="U337" s="73"/>
    </row>
    <row r="338" spans="2:21" x14ac:dyDescent="0.15">
      <c r="B338" s="38"/>
      <c r="C338" s="73"/>
      <c r="D338" s="73"/>
      <c r="E338" s="73"/>
      <c r="F338" s="73"/>
      <c r="G338" s="73"/>
      <c r="H338" s="73"/>
      <c r="I338" s="73"/>
      <c r="J338" s="73"/>
      <c r="K338" s="73"/>
      <c r="L338" s="73"/>
      <c r="M338" s="73"/>
      <c r="N338" s="73"/>
      <c r="O338" s="73"/>
      <c r="P338" s="73"/>
      <c r="Q338" s="73"/>
      <c r="R338" s="73"/>
      <c r="S338" s="73"/>
      <c r="T338" s="73"/>
      <c r="U338" s="73"/>
    </row>
    <row r="339" spans="2:21" x14ac:dyDescent="0.15">
      <c r="B339" s="38"/>
      <c r="C339" s="73"/>
      <c r="D339" s="73"/>
      <c r="E339" s="73"/>
      <c r="F339" s="73"/>
      <c r="G339" s="73"/>
      <c r="H339" s="73"/>
      <c r="I339" s="73"/>
      <c r="J339" s="73"/>
      <c r="K339" s="73"/>
      <c r="L339" s="73"/>
      <c r="M339" s="73"/>
      <c r="N339" s="73"/>
      <c r="O339" s="73"/>
      <c r="P339" s="73"/>
      <c r="Q339" s="73"/>
      <c r="R339" s="73"/>
      <c r="S339" s="73"/>
      <c r="T339" s="73"/>
      <c r="U339" s="73"/>
    </row>
    <row r="340" spans="2:21" x14ac:dyDescent="0.15">
      <c r="B340" s="38"/>
      <c r="C340" s="73"/>
      <c r="D340" s="73"/>
      <c r="E340" s="73"/>
      <c r="F340" s="73"/>
      <c r="G340" s="73"/>
      <c r="H340" s="73"/>
      <c r="I340" s="73"/>
      <c r="J340" s="73"/>
      <c r="K340" s="73"/>
      <c r="L340" s="73"/>
      <c r="M340" s="73"/>
      <c r="N340" s="73"/>
      <c r="O340" s="73"/>
      <c r="P340" s="73"/>
      <c r="Q340" s="73"/>
      <c r="R340" s="73"/>
      <c r="S340" s="73"/>
      <c r="T340" s="73"/>
      <c r="U340" s="73"/>
    </row>
    <row r="341" spans="2:21" x14ac:dyDescent="0.15">
      <c r="B341" s="38"/>
      <c r="C341" s="73"/>
      <c r="D341" s="73"/>
      <c r="E341" s="73"/>
      <c r="F341" s="73"/>
      <c r="G341" s="73"/>
      <c r="H341" s="73"/>
      <c r="I341" s="73"/>
      <c r="J341" s="73"/>
      <c r="K341" s="73"/>
      <c r="L341" s="73"/>
      <c r="M341" s="73"/>
      <c r="N341" s="73"/>
      <c r="O341" s="73"/>
      <c r="P341" s="73"/>
      <c r="Q341" s="73"/>
      <c r="R341" s="73"/>
      <c r="S341" s="73"/>
      <c r="T341" s="73"/>
      <c r="U341" s="73"/>
    </row>
    <row r="342" spans="2:21" x14ac:dyDescent="0.15">
      <c r="B342" s="38"/>
      <c r="C342" s="73"/>
      <c r="D342" s="73"/>
      <c r="E342" s="73"/>
      <c r="F342" s="73"/>
      <c r="G342" s="73"/>
      <c r="H342" s="73"/>
      <c r="I342" s="73"/>
      <c r="J342" s="73"/>
      <c r="K342" s="73"/>
      <c r="L342" s="73"/>
      <c r="M342" s="73"/>
      <c r="N342" s="73"/>
      <c r="O342" s="73"/>
      <c r="P342" s="73"/>
      <c r="Q342" s="73"/>
      <c r="R342" s="73"/>
      <c r="S342" s="73"/>
      <c r="T342" s="73"/>
      <c r="U342" s="73"/>
    </row>
    <row r="343" spans="2:21" x14ac:dyDescent="0.15">
      <c r="B343" s="38"/>
      <c r="C343" s="73"/>
      <c r="D343" s="73"/>
      <c r="E343" s="73"/>
      <c r="F343" s="73"/>
      <c r="G343" s="73"/>
      <c r="H343" s="73"/>
      <c r="I343" s="73"/>
      <c r="J343" s="73"/>
      <c r="K343" s="73"/>
      <c r="L343" s="73"/>
      <c r="M343" s="73"/>
      <c r="N343" s="73"/>
      <c r="O343" s="73"/>
      <c r="P343" s="73"/>
      <c r="Q343" s="73"/>
      <c r="R343" s="73"/>
      <c r="S343" s="73"/>
      <c r="T343" s="73"/>
      <c r="U343" s="73"/>
    </row>
    <row r="344" spans="2:21" x14ac:dyDescent="0.15">
      <c r="B344" s="38"/>
      <c r="C344" s="73"/>
      <c r="D344" s="73"/>
      <c r="E344" s="73"/>
      <c r="F344" s="73"/>
      <c r="G344" s="73"/>
      <c r="H344" s="73"/>
      <c r="I344" s="73"/>
      <c r="J344" s="73"/>
      <c r="K344" s="73"/>
      <c r="L344" s="73"/>
      <c r="M344" s="73"/>
      <c r="N344" s="73"/>
      <c r="O344" s="73"/>
      <c r="P344" s="73"/>
      <c r="Q344" s="73"/>
      <c r="R344" s="73"/>
      <c r="S344" s="73"/>
      <c r="T344" s="73"/>
      <c r="U344" s="73"/>
    </row>
    <row r="345" spans="2:21" x14ac:dyDescent="0.15">
      <c r="B345" s="38"/>
      <c r="C345" s="73"/>
      <c r="D345" s="73"/>
      <c r="E345" s="73"/>
      <c r="F345" s="73"/>
      <c r="G345" s="73"/>
      <c r="H345" s="73"/>
      <c r="I345" s="73"/>
      <c r="J345" s="73"/>
      <c r="K345" s="73"/>
      <c r="L345" s="73"/>
      <c r="M345" s="73"/>
      <c r="N345" s="73"/>
      <c r="O345" s="73"/>
      <c r="P345" s="73"/>
      <c r="Q345" s="73"/>
      <c r="R345" s="73"/>
      <c r="S345" s="73"/>
      <c r="T345" s="73"/>
      <c r="U345" s="73"/>
    </row>
    <row r="346" spans="2:21" x14ac:dyDescent="0.15">
      <c r="B346" s="38"/>
      <c r="C346" s="73"/>
      <c r="D346" s="73"/>
      <c r="E346" s="73"/>
      <c r="F346" s="73"/>
      <c r="G346" s="73"/>
      <c r="H346" s="73"/>
      <c r="I346" s="73"/>
      <c r="J346" s="73"/>
      <c r="K346" s="73"/>
      <c r="L346" s="73"/>
      <c r="M346" s="73"/>
      <c r="N346" s="73"/>
      <c r="O346" s="73"/>
      <c r="P346" s="73"/>
      <c r="Q346" s="73"/>
      <c r="R346" s="73"/>
      <c r="S346" s="73"/>
      <c r="T346" s="73"/>
      <c r="U346" s="73"/>
    </row>
    <row r="347" spans="2:21" x14ac:dyDescent="0.15">
      <c r="B347" s="38"/>
      <c r="C347" s="73"/>
      <c r="D347" s="73"/>
      <c r="E347" s="73"/>
      <c r="F347" s="73"/>
      <c r="G347" s="73"/>
      <c r="H347" s="73"/>
      <c r="I347" s="73"/>
      <c r="J347" s="73"/>
      <c r="K347" s="73"/>
      <c r="L347" s="73"/>
      <c r="M347" s="73"/>
      <c r="N347" s="73"/>
      <c r="O347" s="73"/>
      <c r="P347" s="73"/>
      <c r="Q347" s="73"/>
      <c r="R347" s="73"/>
      <c r="S347" s="73"/>
      <c r="T347" s="73"/>
      <c r="U347" s="73"/>
    </row>
    <row r="348" spans="2:21" x14ac:dyDescent="0.15">
      <c r="B348" s="38"/>
      <c r="C348" s="73"/>
      <c r="D348" s="73"/>
      <c r="E348" s="73"/>
      <c r="F348" s="73"/>
      <c r="G348" s="73"/>
      <c r="H348" s="73"/>
      <c r="I348" s="73"/>
      <c r="J348" s="73"/>
      <c r="K348" s="73"/>
      <c r="L348" s="73"/>
      <c r="M348" s="73"/>
      <c r="N348" s="73"/>
      <c r="O348" s="73"/>
      <c r="P348" s="73"/>
      <c r="Q348" s="73"/>
      <c r="R348" s="73"/>
      <c r="S348" s="73"/>
      <c r="T348" s="73"/>
      <c r="U348" s="73"/>
    </row>
    <row r="349" spans="2:21" x14ac:dyDescent="0.15">
      <c r="B349" s="38"/>
      <c r="C349" s="73"/>
      <c r="D349" s="73"/>
      <c r="E349" s="73"/>
      <c r="F349" s="73"/>
      <c r="G349" s="73"/>
      <c r="H349" s="73"/>
      <c r="I349" s="73"/>
      <c r="J349" s="73"/>
      <c r="K349" s="73"/>
      <c r="L349" s="73"/>
      <c r="M349" s="73"/>
      <c r="N349" s="73"/>
      <c r="O349" s="73"/>
      <c r="P349" s="73"/>
      <c r="Q349" s="73"/>
      <c r="R349" s="73"/>
      <c r="S349" s="73"/>
      <c r="T349" s="73"/>
      <c r="U349" s="73"/>
    </row>
    <row r="350" spans="2:21" x14ac:dyDescent="0.15">
      <c r="B350" s="38"/>
      <c r="C350" s="73"/>
      <c r="D350" s="73"/>
      <c r="E350" s="73"/>
      <c r="F350" s="73"/>
      <c r="G350" s="73"/>
      <c r="H350" s="73"/>
      <c r="I350" s="73"/>
      <c r="J350" s="73"/>
      <c r="K350" s="73"/>
      <c r="L350" s="73"/>
      <c r="M350" s="73"/>
      <c r="N350" s="73"/>
      <c r="O350" s="73"/>
      <c r="P350" s="73"/>
      <c r="Q350" s="73"/>
      <c r="R350" s="73"/>
      <c r="S350" s="73"/>
      <c r="T350" s="73"/>
      <c r="U350" s="73"/>
    </row>
    <row r="351" spans="2:21" x14ac:dyDescent="0.15">
      <c r="B351" s="38"/>
      <c r="C351" s="73"/>
      <c r="D351" s="73"/>
      <c r="E351" s="73"/>
      <c r="F351" s="73"/>
      <c r="G351" s="73"/>
      <c r="H351" s="73"/>
      <c r="I351" s="73"/>
      <c r="J351" s="73"/>
      <c r="K351" s="73"/>
      <c r="L351" s="73"/>
      <c r="M351" s="73"/>
      <c r="N351" s="73"/>
      <c r="O351" s="73"/>
      <c r="P351" s="73"/>
      <c r="Q351" s="73"/>
      <c r="R351" s="73"/>
      <c r="S351" s="73"/>
      <c r="T351" s="73"/>
      <c r="U351" s="73"/>
    </row>
    <row r="352" spans="2:21" x14ac:dyDescent="0.15">
      <c r="B352" s="38"/>
      <c r="C352" s="73"/>
      <c r="D352" s="73"/>
      <c r="E352" s="73"/>
      <c r="F352" s="73"/>
      <c r="G352" s="73"/>
      <c r="H352" s="73"/>
      <c r="I352" s="73"/>
      <c r="J352" s="73"/>
      <c r="K352" s="73"/>
      <c r="L352" s="73"/>
      <c r="M352" s="73"/>
      <c r="N352" s="73"/>
      <c r="O352" s="73"/>
      <c r="P352" s="73"/>
      <c r="Q352" s="73"/>
      <c r="R352" s="73"/>
      <c r="S352" s="73"/>
      <c r="T352" s="73"/>
      <c r="U352" s="73"/>
    </row>
    <row r="353" spans="2:21" x14ac:dyDescent="0.15">
      <c r="B353" s="38"/>
      <c r="C353" s="73"/>
      <c r="D353" s="73"/>
      <c r="E353" s="73"/>
      <c r="F353" s="73"/>
      <c r="G353" s="73"/>
      <c r="H353" s="73"/>
      <c r="I353" s="73"/>
      <c r="J353" s="73"/>
      <c r="K353" s="73"/>
      <c r="L353" s="73"/>
      <c r="M353" s="73"/>
      <c r="N353" s="73"/>
      <c r="O353" s="73"/>
      <c r="P353" s="73"/>
      <c r="Q353" s="73"/>
      <c r="R353" s="73"/>
      <c r="S353" s="73"/>
      <c r="T353" s="73"/>
      <c r="U353" s="73"/>
    </row>
    <row r="354" spans="2:21" x14ac:dyDescent="0.15">
      <c r="B354" s="38"/>
      <c r="C354" s="73"/>
      <c r="D354" s="73"/>
      <c r="E354" s="73"/>
      <c r="F354" s="73"/>
      <c r="G354" s="73"/>
      <c r="H354" s="73"/>
      <c r="I354" s="73"/>
      <c r="J354" s="73"/>
      <c r="K354" s="73"/>
      <c r="L354" s="73"/>
      <c r="M354" s="73"/>
      <c r="N354" s="73"/>
      <c r="O354" s="73"/>
      <c r="P354" s="73"/>
      <c r="Q354" s="73"/>
      <c r="R354" s="73"/>
      <c r="S354" s="73"/>
      <c r="T354" s="73"/>
      <c r="U354" s="73"/>
    </row>
    <row r="355" spans="2:21" x14ac:dyDescent="0.15">
      <c r="B355" s="38"/>
      <c r="C355" s="73"/>
      <c r="D355" s="73"/>
      <c r="E355" s="73"/>
      <c r="F355" s="73"/>
      <c r="G355" s="73"/>
      <c r="H355" s="73"/>
      <c r="I355" s="73"/>
      <c r="J355" s="73"/>
      <c r="K355" s="73"/>
      <c r="L355" s="73"/>
      <c r="M355" s="73"/>
      <c r="N355" s="73"/>
      <c r="O355" s="73"/>
      <c r="P355" s="73"/>
      <c r="Q355" s="73"/>
      <c r="R355" s="73"/>
      <c r="S355" s="73"/>
      <c r="T355" s="73"/>
      <c r="U355" s="73"/>
    </row>
    <row r="356" spans="2:21" x14ac:dyDescent="0.15">
      <c r="B356" s="38"/>
      <c r="C356" s="73"/>
      <c r="D356" s="73"/>
      <c r="E356" s="73"/>
      <c r="F356" s="73"/>
      <c r="G356" s="73"/>
      <c r="H356" s="73"/>
      <c r="I356" s="73"/>
      <c r="J356" s="73"/>
      <c r="K356" s="73"/>
      <c r="L356" s="73"/>
      <c r="M356" s="73"/>
      <c r="N356" s="73"/>
      <c r="O356" s="73"/>
      <c r="P356" s="73"/>
      <c r="Q356" s="73"/>
      <c r="R356" s="73"/>
      <c r="S356" s="73"/>
      <c r="T356" s="73"/>
      <c r="U356" s="73"/>
    </row>
    <row r="357" spans="2:21" x14ac:dyDescent="0.15">
      <c r="B357" s="38"/>
      <c r="C357" s="73"/>
      <c r="D357" s="73"/>
      <c r="E357" s="73"/>
      <c r="F357" s="73"/>
      <c r="G357" s="73"/>
      <c r="H357" s="73"/>
      <c r="I357" s="73"/>
      <c r="J357" s="73"/>
      <c r="K357" s="73"/>
      <c r="L357" s="73"/>
      <c r="M357" s="73"/>
      <c r="N357" s="73"/>
      <c r="O357" s="73"/>
      <c r="P357" s="73"/>
      <c r="Q357" s="73"/>
      <c r="R357" s="73"/>
      <c r="S357" s="73"/>
      <c r="T357" s="73"/>
      <c r="U357" s="73"/>
    </row>
    <row r="358" spans="2:21" x14ac:dyDescent="0.15">
      <c r="B358" s="38"/>
      <c r="C358" s="73"/>
      <c r="D358" s="73"/>
      <c r="E358" s="73"/>
      <c r="F358" s="73"/>
      <c r="G358" s="73"/>
      <c r="H358" s="73"/>
      <c r="I358" s="73"/>
      <c r="J358" s="73"/>
      <c r="K358" s="73"/>
      <c r="L358" s="73"/>
      <c r="M358" s="73"/>
      <c r="N358" s="73"/>
      <c r="O358" s="73"/>
      <c r="P358" s="73"/>
      <c r="Q358" s="73"/>
      <c r="R358" s="73"/>
      <c r="S358" s="73"/>
      <c r="T358" s="73"/>
      <c r="U358" s="73"/>
    </row>
    <row r="359" spans="2:21" x14ac:dyDescent="0.15">
      <c r="B359" s="38"/>
      <c r="C359" s="73"/>
      <c r="D359" s="73"/>
      <c r="E359" s="73"/>
      <c r="F359" s="73"/>
      <c r="G359" s="73"/>
      <c r="H359" s="73"/>
      <c r="I359" s="73"/>
      <c r="J359" s="73"/>
      <c r="K359" s="73"/>
      <c r="L359" s="73"/>
      <c r="M359" s="73"/>
      <c r="N359" s="73"/>
      <c r="O359" s="73"/>
      <c r="P359" s="73"/>
      <c r="Q359" s="73"/>
      <c r="R359" s="73"/>
      <c r="S359" s="73"/>
      <c r="T359" s="73"/>
      <c r="U359" s="73"/>
    </row>
    <row r="360" spans="2:21" x14ac:dyDescent="0.15">
      <c r="B360" s="38"/>
      <c r="C360" s="73"/>
      <c r="D360" s="73"/>
      <c r="E360" s="73"/>
      <c r="F360" s="73"/>
      <c r="G360" s="73"/>
      <c r="H360" s="73"/>
      <c r="I360" s="73"/>
      <c r="J360" s="73"/>
      <c r="K360" s="73"/>
      <c r="L360" s="73"/>
      <c r="M360" s="73"/>
      <c r="N360" s="73"/>
      <c r="O360" s="73"/>
      <c r="P360" s="73"/>
      <c r="Q360" s="73"/>
      <c r="R360" s="73"/>
      <c r="S360" s="73"/>
      <c r="T360" s="73"/>
      <c r="U360" s="73"/>
    </row>
    <row r="361" spans="2:21" x14ac:dyDescent="0.15">
      <c r="B361" s="38"/>
      <c r="C361" s="73"/>
      <c r="D361" s="73"/>
      <c r="E361" s="73"/>
      <c r="F361" s="73"/>
      <c r="G361" s="73"/>
      <c r="H361" s="73"/>
      <c r="I361" s="73"/>
      <c r="J361" s="73"/>
      <c r="K361" s="73"/>
      <c r="L361" s="73"/>
      <c r="M361" s="73"/>
      <c r="N361" s="73"/>
      <c r="O361" s="73"/>
      <c r="P361" s="73"/>
      <c r="Q361" s="73"/>
      <c r="R361" s="73"/>
      <c r="S361" s="73"/>
      <c r="T361" s="73"/>
      <c r="U361" s="73"/>
    </row>
    <row r="362" spans="2:21" x14ac:dyDescent="0.15">
      <c r="B362" s="38"/>
      <c r="C362" s="73"/>
      <c r="D362" s="73"/>
      <c r="E362" s="73"/>
      <c r="F362" s="73"/>
      <c r="G362" s="73"/>
      <c r="H362" s="73"/>
      <c r="I362" s="73"/>
      <c r="J362" s="73"/>
      <c r="K362" s="73"/>
      <c r="L362" s="73"/>
      <c r="M362" s="73"/>
      <c r="N362" s="73"/>
      <c r="O362" s="73"/>
      <c r="P362" s="73"/>
      <c r="Q362" s="73"/>
      <c r="R362" s="73"/>
      <c r="S362" s="73"/>
      <c r="T362" s="73"/>
      <c r="U362" s="73"/>
    </row>
    <row r="363" spans="2:21" x14ac:dyDescent="0.15">
      <c r="B363" s="38"/>
      <c r="C363" s="73"/>
      <c r="D363" s="73"/>
      <c r="E363" s="73"/>
      <c r="F363" s="73"/>
      <c r="G363" s="73"/>
      <c r="H363" s="73"/>
      <c r="I363" s="73"/>
      <c r="J363" s="73"/>
      <c r="K363" s="73"/>
      <c r="L363" s="73"/>
      <c r="M363" s="73"/>
      <c r="N363" s="73"/>
      <c r="O363" s="73"/>
      <c r="P363" s="73"/>
      <c r="Q363" s="73"/>
      <c r="R363" s="73"/>
      <c r="S363" s="73"/>
      <c r="T363" s="73"/>
      <c r="U363" s="73"/>
    </row>
    <row r="364" spans="2:21" x14ac:dyDescent="0.15">
      <c r="B364" s="38"/>
      <c r="C364" s="73"/>
      <c r="D364" s="73"/>
      <c r="E364" s="73"/>
      <c r="F364" s="73"/>
      <c r="G364" s="73"/>
      <c r="H364" s="73"/>
      <c r="I364" s="73"/>
      <c r="J364" s="73"/>
      <c r="K364" s="73"/>
      <c r="L364" s="73"/>
      <c r="M364" s="73"/>
      <c r="N364" s="73"/>
      <c r="O364" s="73"/>
      <c r="P364" s="73"/>
      <c r="Q364" s="73"/>
      <c r="R364" s="73"/>
      <c r="S364" s="73"/>
      <c r="T364" s="73"/>
      <c r="U364" s="73"/>
    </row>
    <row r="365" spans="2:21" x14ac:dyDescent="0.15">
      <c r="B365" s="38"/>
      <c r="C365" s="73"/>
      <c r="D365" s="73"/>
      <c r="E365" s="73"/>
      <c r="F365" s="73"/>
      <c r="G365" s="73"/>
      <c r="H365" s="73"/>
      <c r="I365" s="73"/>
      <c r="J365" s="73"/>
      <c r="K365" s="73"/>
      <c r="L365" s="73"/>
      <c r="M365" s="73"/>
      <c r="N365" s="73"/>
      <c r="O365" s="73"/>
      <c r="P365" s="73"/>
      <c r="Q365" s="73"/>
      <c r="R365" s="73"/>
      <c r="S365" s="73"/>
      <c r="T365" s="73"/>
      <c r="U365" s="73"/>
    </row>
    <row r="366" spans="2:21" x14ac:dyDescent="0.15">
      <c r="B366" s="38"/>
      <c r="C366" s="73"/>
      <c r="D366" s="73"/>
      <c r="E366" s="73"/>
      <c r="F366" s="73"/>
      <c r="G366" s="73"/>
      <c r="H366" s="73"/>
      <c r="I366" s="73"/>
      <c r="J366" s="73"/>
      <c r="K366" s="73"/>
      <c r="L366" s="73"/>
      <c r="M366" s="73"/>
      <c r="N366" s="73"/>
      <c r="O366" s="73"/>
      <c r="P366" s="73"/>
      <c r="Q366" s="73"/>
      <c r="R366" s="73"/>
      <c r="S366" s="73"/>
      <c r="T366" s="73"/>
      <c r="U366" s="73"/>
    </row>
    <row r="367" spans="2:21" x14ac:dyDescent="0.15">
      <c r="B367" s="38"/>
      <c r="C367" s="73"/>
      <c r="D367" s="73"/>
      <c r="E367" s="73"/>
      <c r="F367" s="73"/>
      <c r="G367" s="73"/>
      <c r="H367" s="73"/>
      <c r="I367" s="73"/>
      <c r="J367" s="73"/>
      <c r="K367" s="73"/>
      <c r="L367" s="73"/>
      <c r="M367" s="73"/>
      <c r="N367" s="73"/>
      <c r="O367" s="73"/>
      <c r="P367" s="73"/>
      <c r="Q367" s="73"/>
      <c r="R367" s="73"/>
      <c r="S367" s="73"/>
      <c r="T367" s="73"/>
      <c r="U367" s="73"/>
    </row>
    <row r="368" spans="2:21" x14ac:dyDescent="0.15">
      <c r="B368" s="38"/>
      <c r="C368" s="73"/>
      <c r="D368" s="73"/>
      <c r="E368" s="73"/>
      <c r="F368" s="73"/>
      <c r="G368" s="73"/>
      <c r="H368" s="73"/>
      <c r="I368" s="73"/>
      <c r="J368" s="73"/>
      <c r="K368" s="73"/>
      <c r="L368" s="73"/>
      <c r="M368" s="73"/>
      <c r="N368" s="73"/>
      <c r="O368" s="73"/>
      <c r="P368" s="73"/>
      <c r="Q368" s="73"/>
      <c r="R368" s="73"/>
      <c r="S368" s="73"/>
      <c r="T368" s="73"/>
      <c r="U368" s="73"/>
    </row>
    <row r="369" spans="2:21" x14ac:dyDescent="0.15">
      <c r="B369" s="38"/>
      <c r="C369" s="73"/>
      <c r="D369" s="73"/>
      <c r="E369" s="73"/>
      <c r="F369" s="73"/>
      <c r="G369" s="73"/>
      <c r="H369" s="73"/>
      <c r="I369" s="73"/>
      <c r="J369" s="73"/>
      <c r="K369" s="73"/>
      <c r="L369" s="73"/>
      <c r="M369" s="73"/>
      <c r="N369" s="73"/>
      <c r="O369" s="73"/>
      <c r="P369" s="73"/>
      <c r="Q369" s="73"/>
      <c r="R369" s="73"/>
      <c r="S369" s="73"/>
      <c r="T369" s="73"/>
      <c r="U369" s="73"/>
    </row>
    <row r="370" spans="2:21" x14ac:dyDescent="0.15">
      <c r="B370" s="38"/>
      <c r="C370" s="73"/>
      <c r="D370" s="73"/>
      <c r="E370" s="73"/>
      <c r="F370" s="73"/>
      <c r="G370" s="73"/>
      <c r="H370" s="73"/>
      <c r="I370" s="73"/>
      <c r="J370" s="73"/>
      <c r="K370" s="73"/>
      <c r="L370" s="73"/>
      <c r="M370" s="73"/>
      <c r="N370" s="73"/>
      <c r="O370" s="73"/>
      <c r="P370" s="73"/>
      <c r="Q370" s="73"/>
      <c r="R370" s="73"/>
      <c r="S370" s="73"/>
      <c r="T370" s="73"/>
      <c r="U370" s="73"/>
    </row>
    <row r="371" spans="2:21" x14ac:dyDescent="0.15">
      <c r="B371" s="38"/>
      <c r="C371" s="73"/>
      <c r="D371" s="73"/>
      <c r="E371" s="73"/>
      <c r="F371" s="73"/>
      <c r="G371" s="73"/>
      <c r="H371" s="73"/>
      <c r="I371" s="73"/>
      <c r="J371" s="73"/>
      <c r="K371" s="73"/>
      <c r="L371" s="73"/>
      <c r="M371" s="73"/>
      <c r="N371" s="73"/>
      <c r="O371" s="73"/>
      <c r="P371" s="73"/>
      <c r="Q371" s="73"/>
      <c r="R371" s="73"/>
      <c r="S371" s="73"/>
      <c r="T371" s="73"/>
      <c r="U371" s="73"/>
    </row>
    <row r="372" spans="2:21" x14ac:dyDescent="0.15">
      <c r="B372" s="38"/>
      <c r="C372" s="73"/>
      <c r="D372" s="73"/>
      <c r="E372" s="73"/>
      <c r="F372" s="73"/>
      <c r="G372" s="73"/>
      <c r="H372" s="73"/>
      <c r="I372" s="73"/>
      <c r="J372" s="73"/>
      <c r="K372" s="73"/>
      <c r="L372" s="73"/>
      <c r="M372" s="73"/>
      <c r="N372" s="73"/>
      <c r="O372" s="73"/>
      <c r="P372" s="73"/>
      <c r="Q372" s="73"/>
      <c r="R372" s="73"/>
      <c r="S372" s="73"/>
      <c r="T372" s="73"/>
      <c r="U372" s="73"/>
    </row>
    <row r="373" spans="2:21" x14ac:dyDescent="0.15">
      <c r="B373" s="38"/>
      <c r="C373" s="73"/>
      <c r="D373" s="73"/>
      <c r="E373" s="73"/>
      <c r="F373" s="73"/>
      <c r="G373" s="73"/>
      <c r="H373" s="73"/>
      <c r="I373" s="73"/>
      <c r="J373" s="73"/>
      <c r="K373" s="73"/>
      <c r="L373" s="73"/>
      <c r="M373" s="73"/>
      <c r="N373" s="73"/>
      <c r="O373" s="73"/>
      <c r="P373" s="73"/>
      <c r="Q373" s="73"/>
      <c r="R373" s="73"/>
      <c r="S373" s="73"/>
      <c r="T373" s="73"/>
      <c r="U373" s="73"/>
    </row>
    <row r="374" spans="2:21" x14ac:dyDescent="0.15">
      <c r="B374" s="38"/>
      <c r="C374" s="73"/>
      <c r="D374" s="73"/>
      <c r="E374" s="73"/>
      <c r="F374" s="73"/>
      <c r="G374" s="73"/>
      <c r="H374" s="73"/>
      <c r="I374" s="73"/>
      <c r="J374" s="73"/>
      <c r="K374" s="73"/>
      <c r="L374" s="73"/>
      <c r="M374" s="73"/>
      <c r="N374" s="73"/>
      <c r="O374" s="73"/>
      <c r="P374" s="73"/>
      <c r="Q374" s="73"/>
      <c r="R374" s="73"/>
      <c r="S374" s="73"/>
      <c r="T374" s="73"/>
      <c r="U374" s="73"/>
    </row>
    <row r="375" spans="2:21" x14ac:dyDescent="0.15">
      <c r="B375" s="38"/>
      <c r="C375" s="73"/>
      <c r="D375" s="73"/>
      <c r="E375" s="73"/>
      <c r="F375" s="73"/>
      <c r="G375" s="73"/>
      <c r="H375" s="73"/>
      <c r="I375" s="73"/>
      <c r="J375" s="73"/>
      <c r="K375" s="73"/>
      <c r="L375" s="73"/>
      <c r="M375" s="73"/>
      <c r="N375" s="73"/>
      <c r="O375" s="73"/>
      <c r="P375" s="73"/>
      <c r="Q375" s="73"/>
      <c r="R375" s="73"/>
      <c r="S375" s="73"/>
      <c r="T375" s="73"/>
      <c r="U375" s="73"/>
    </row>
    <row r="376" spans="2:21" x14ac:dyDescent="0.15">
      <c r="B376" s="38"/>
      <c r="C376" s="73"/>
      <c r="D376" s="73"/>
      <c r="E376" s="73"/>
      <c r="F376" s="73"/>
      <c r="G376" s="73"/>
      <c r="H376" s="73"/>
      <c r="I376" s="73"/>
      <c r="J376" s="73"/>
      <c r="K376" s="73"/>
      <c r="L376" s="73"/>
      <c r="M376" s="73"/>
      <c r="N376" s="73"/>
      <c r="O376" s="73"/>
      <c r="P376" s="73"/>
      <c r="Q376" s="73"/>
      <c r="R376" s="73"/>
      <c r="S376" s="73"/>
      <c r="T376" s="73"/>
      <c r="U376" s="73"/>
    </row>
    <row r="377" spans="2:21" x14ac:dyDescent="0.15">
      <c r="B377" s="38"/>
      <c r="C377" s="73"/>
      <c r="D377" s="73"/>
      <c r="E377" s="73"/>
      <c r="F377" s="73"/>
      <c r="G377" s="73"/>
      <c r="H377" s="73"/>
      <c r="I377" s="73"/>
      <c r="J377" s="73"/>
      <c r="K377" s="73"/>
      <c r="L377" s="73"/>
      <c r="M377" s="73"/>
      <c r="N377" s="73"/>
      <c r="O377" s="73"/>
      <c r="P377" s="73"/>
      <c r="Q377" s="73"/>
      <c r="R377" s="73"/>
      <c r="S377" s="73"/>
      <c r="T377" s="73"/>
      <c r="U377" s="73"/>
    </row>
    <row r="378" spans="2:21" x14ac:dyDescent="0.15">
      <c r="B378" s="38"/>
      <c r="C378" s="73"/>
      <c r="D378" s="73"/>
      <c r="E378" s="73"/>
      <c r="F378" s="73"/>
      <c r="G378" s="73"/>
      <c r="H378" s="73"/>
      <c r="I378" s="73"/>
      <c r="J378" s="73"/>
      <c r="K378" s="73"/>
      <c r="L378" s="73"/>
      <c r="M378" s="73"/>
      <c r="N378" s="73"/>
      <c r="O378" s="73"/>
      <c r="P378" s="73"/>
      <c r="Q378" s="73"/>
      <c r="R378" s="73"/>
      <c r="S378" s="73"/>
      <c r="T378" s="73"/>
      <c r="U378" s="73"/>
    </row>
    <row r="379" spans="2:21" x14ac:dyDescent="0.15">
      <c r="B379" s="38"/>
      <c r="C379" s="73"/>
      <c r="D379" s="73"/>
      <c r="E379" s="73"/>
      <c r="F379" s="73"/>
      <c r="G379" s="73"/>
      <c r="H379" s="73"/>
      <c r="I379" s="73"/>
      <c r="J379" s="73"/>
      <c r="K379" s="73"/>
      <c r="L379" s="73"/>
      <c r="M379" s="73"/>
      <c r="N379" s="73"/>
      <c r="O379" s="73"/>
      <c r="P379" s="73"/>
      <c r="Q379" s="73"/>
      <c r="R379" s="73"/>
      <c r="S379" s="73"/>
      <c r="T379" s="73"/>
      <c r="U379" s="73"/>
    </row>
    <row r="380" spans="2:21" x14ac:dyDescent="0.15">
      <c r="B380" s="38"/>
      <c r="C380" s="73"/>
      <c r="D380" s="73"/>
      <c r="E380" s="73"/>
      <c r="F380" s="73"/>
      <c r="G380" s="73"/>
      <c r="H380" s="73"/>
      <c r="I380" s="73"/>
      <c r="J380" s="73"/>
      <c r="K380" s="73"/>
      <c r="L380" s="73"/>
      <c r="M380" s="73"/>
      <c r="N380" s="73"/>
      <c r="O380" s="73"/>
      <c r="P380" s="73"/>
      <c r="Q380" s="73"/>
      <c r="R380" s="73"/>
      <c r="S380" s="73"/>
      <c r="T380" s="73"/>
      <c r="U380" s="73"/>
    </row>
    <row r="381" spans="2:21" x14ac:dyDescent="0.15">
      <c r="B381" s="38"/>
      <c r="C381" s="73"/>
      <c r="D381" s="73"/>
      <c r="E381" s="73"/>
      <c r="F381" s="73"/>
      <c r="G381" s="73"/>
      <c r="H381" s="73"/>
      <c r="I381" s="73"/>
      <c r="J381" s="73"/>
      <c r="K381" s="73"/>
      <c r="L381" s="73"/>
      <c r="M381" s="73"/>
      <c r="N381" s="73"/>
      <c r="O381" s="73"/>
      <c r="P381" s="73"/>
      <c r="Q381" s="73"/>
      <c r="R381" s="73"/>
      <c r="S381" s="73"/>
      <c r="T381" s="73"/>
      <c r="U381" s="73"/>
    </row>
    <row r="382" spans="2:21" x14ac:dyDescent="0.15">
      <c r="B382" s="38"/>
      <c r="C382" s="73"/>
      <c r="D382" s="73"/>
      <c r="E382" s="73"/>
      <c r="F382" s="73"/>
      <c r="G382" s="73"/>
      <c r="H382" s="73"/>
      <c r="I382" s="73"/>
      <c r="J382" s="73"/>
      <c r="K382" s="73"/>
      <c r="L382" s="73"/>
      <c r="M382" s="73"/>
      <c r="N382" s="73"/>
      <c r="O382" s="73"/>
      <c r="P382" s="73"/>
      <c r="Q382" s="73"/>
      <c r="R382" s="73"/>
      <c r="S382" s="73"/>
      <c r="T382" s="73"/>
      <c r="U382" s="73"/>
    </row>
    <row r="383" spans="2:21" x14ac:dyDescent="0.15">
      <c r="B383" s="38"/>
      <c r="C383" s="73"/>
      <c r="D383" s="73"/>
      <c r="E383" s="73"/>
      <c r="F383" s="73"/>
      <c r="G383" s="73"/>
      <c r="H383" s="73"/>
      <c r="I383" s="73"/>
      <c r="J383" s="73"/>
      <c r="K383" s="73"/>
      <c r="L383" s="73"/>
      <c r="M383" s="73"/>
      <c r="N383" s="73"/>
      <c r="O383" s="73"/>
      <c r="P383" s="73"/>
      <c r="Q383" s="73"/>
      <c r="R383" s="73"/>
      <c r="S383" s="73"/>
      <c r="T383" s="73"/>
      <c r="U383" s="73"/>
    </row>
    <row r="384" spans="2:21" x14ac:dyDescent="0.15">
      <c r="B384" s="38"/>
      <c r="C384" s="73"/>
      <c r="D384" s="73"/>
      <c r="E384" s="73"/>
      <c r="F384" s="73"/>
      <c r="G384" s="73"/>
      <c r="H384" s="73"/>
      <c r="I384" s="73"/>
      <c r="J384" s="73"/>
      <c r="K384" s="73"/>
      <c r="L384" s="73"/>
      <c r="M384" s="73"/>
      <c r="N384" s="73"/>
      <c r="O384" s="73"/>
      <c r="P384" s="73"/>
      <c r="Q384" s="73"/>
      <c r="R384" s="73"/>
      <c r="S384" s="73"/>
      <c r="T384" s="73"/>
      <c r="U384" s="73"/>
    </row>
    <row r="385" spans="2:21" x14ac:dyDescent="0.15">
      <c r="B385" s="38"/>
      <c r="C385" s="73"/>
      <c r="D385" s="73"/>
      <c r="E385" s="73"/>
      <c r="F385" s="73"/>
      <c r="G385" s="73"/>
      <c r="H385" s="73"/>
      <c r="I385" s="73"/>
      <c r="J385" s="73"/>
      <c r="K385" s="73"/>
      <c r="L385" s="73"/>
      <c r="M385" s="73"/>
      <c r="N385" s="73"/>
      <c r="O385" s="73"/>
      <c r="P385" s="73"/>
      <c r="Q385" s="73"/>
      <c r="R385" s="73"/>
      <c r="S385" s="73"/>
      <c r="T385" s="73"/>
      <c r="U385" s="73"/>
    </row>
    <row r="386" spans="2:21" x14ac:dyDescent="0.15">
      <c r="B386" s="38"/>
      <c r="C386" s="73"/>
      <c r="D386" s="73"/>
      <c r="E386" s="73"/>
      <c r="F386" s="73"/>
      <c r="G386" s="73"/>
      <c r="H386" s="73"/>
      <c r="I386" s="73"/>
      <c r="J386" s="73"/>
      <c r="K386" s="73"/>
      <c r="L386" s="73"/>
      <c r="M386" s="73"/>
      <c r="N386" s="73"/>
      <c r="O386" s="73"/>
      <c r="P386" s="73"/>
      <c r="Q386" s="73"/>
      <c r="R386" s="73"/>
      <c r="S386" s="73"/>
      <c r="T386" s="73"/>
      <c r="U386" s="73"/>
    </row>
    <row r="387" spans="2:21" x14ac:dyDescent="0.15">
      <c r="B387" s="38"/>
      <c r="C387" s="73"/>
      <c r="D387" s="73"/>
      <c r="E387" s="73"/>
      <c r="F387" s="73"/>
      <c r="G387" s="73"/>
      <c r="H387" s="73"/>
      <c r="I387" s="73"/>
      <c r="J387" s="73"/>
      <c r="K387" s="73"/>
      <c r="L387" s="73"/>
      <c r="M387" s="73"/>
      <c r="N387" s="73"/>
      <c r="O387" s="73"/>
      <c r="P387" s="73"/>
      <c r="Q387" s="73"/>
      <c r="R387" s="73"/>
      <c r="S387" s="73"/>
      <c r="T387" s="73"/>
      <c r="U387" s="73"/>
    </row>
    <row r="388" spans="2:21" x14ac:dyDescent="0.15">
      <c r="B388" s="38"/>
      <c r="C388" s="73"/>
      <c r="D388" s="73"/>
      <c r="E388" s="73"/>
      <c r="F388" s="73"/>
      <c r="G388" s="73"/>
      <c r="H388" s="73"/>
      <c r="I388" s="73"/>
      <c r="J388" s="73"/>
      <c r="K388" s="73"/>
      <c r="L388" s="73"/>
      <c r="M388" s="73"/>
      <c r="N388" s="73"/>
      <c r="O388" s="73"/>
      <c r="P388" s="73"/>
      <c r="Q388" s="73"/>
      <c r="R388" s="73"/>
      <c r="S388" s="73"/>
      <c r="T388" s="73"/>
      <c r="U388" s="73"/>
    </row>
    <row r="389" spans="2:21" x14ac:dyDescent="0.15">
      <c r="B389" s="38"/>
      <c r="C389" s="73"/>
      <c r="D389" s="73"/>
      <c r="E389" s="73"/>
      <c r="F389" s="73"/>
      <c r="G389" s="73"/>
      <c r="H389" s="73"/>
      <c r="I389" s="73"/>
      <c r="J389" s="73"/>
      <c r="K389" s="73"/>
      <c r="L389" s="73"/>
      <c r="M389" s="73"/>
      <c r="N389" s="73"/>
      <c r="O389" s="73"/>
      <c r="P389" s="73"/>
      <c r="Q389" s="73"/>
      <c r="R389" s="73"/>
      <c r="S389" s="73"/>
      <c r="T389" s="73"/>
      <c r="U389" s="73"/>
    </row>
    <row r="390" spans="2:21" x14ac:dyDescent="0.15">
      <c r="B390" s="38"/>
      <c r="C390" s="73"/>
      <c r="D390" s="73"/>
      <c r="E390" s="73"/>
      <c r="F390" s="73"/>
      <c r="G390" s="73"/>
      <c r="H390" s="73"/>
      <c r="I390" s="73"/>
      <c r="J390" s="73"/>
      <c r="K390" s="73"/>
      <c r="L390" s="73"/>
      <c r="M390" s="73"/>
      <c r="N390" s="73"/>
      <c r="O390" s="73"/>
      <c r="P390" s="73"/>
      <c r="Q390" s="73"/>
      <c r="R390" s="73"/>
      <c r="S390" s="73"/>
      <c r="T390" s="73"/>
      <c r="U390" s="73"/>
    </row>
    <row r="391" spans="2:21" x14ac:dyDescent="0.15">
      <c r="B391" s="38"/>
      <c r="C391" s="73"/>
      <c r="D391" s="73"/>
      <c r="E391" s="73"/>
      <c r="F391" s="73"/>
      <c r="G391" s="73"/>
      <c r="H391" s="73"/>
      <c r="I391" s="73"/>
      <c r="J391" s="73"/>
      <c r="K391" s="73"/>
      <c r="L391" s="73"/>
      <c r="M391" s="73"/>
      <c r="N391" s="73"/>
      <c r="O391" s="73"/>
      <c r="P391" s="73"/>
      <c r="Q391" s="73"/>
      <c r="R391" s="73"/>
      <c r="S391" s="73"/>
      <c r="T391" s="73"/>
      <c r="U391" s="73"/>
    </row>
    <row r="392" spans="2:21" x14ac:dyDescent="0.15">
      <c r="B392" s="38"/>
      <c r="C392" s="73"/>
      <c r="D392" s="73"/>
      <c r="E392" s="73"/>
      <c r="F392" s="73"/>
      <c r="G392" s="73"/>
      <c r="H392" s="73"/>
      <c r="I392" s="73"/>
      <c r="J392" s="73"/>
      <c r="K392" s="73"/>
      <c r="L392" s="73"/>
      <c r="M392" s="73"/>
      <c r="N392" s="73"/>
      <c r="O392" s="73"/>
      <c r="P392" s="73"/>
      <c r="Q392" s="73"/>
      <c r="R392" s="73"/>
      <c r="S392" s="73"/>
      <c r="T392" s="73"/>
      <c r="U392" s="73"/>
    </row>
    <row r="393" spans="2:21" x14ac:dyDescent="0.15">
      <c r="B393" s="38"/>
      <c r="C393" s="73"/>
      <c r="D393" s="73"/>
      <c r="E393" s="73"/>
      <c r="F393" s="73"/>
      <c r="G393" s="73"/>
      <c r="H393" s="73"/>
      <c r="I393" s="73"/>
      <c r="J393" s="73"/>
      <c r="K393" s="73"/>
      <c r="L393" s="73"/>
      <c r="M393" s="73"/>
      <c r="N393" s="73"/>
      <c r="O393" s="73"/>
      <c r="P393" s="73"/>
      <c r="Q393" s="73"/>
      <c r="R393" s="73"/>
      <c r="S393" s="73"/>
      <c r="T393" s="73"/>
      <c r="U393" s="73"/>
    </row>
    <row r="394" spans="2:21" x14ac:dyDescent="0.15">
      <c r="B394" s="38"/>
      <c r="C394" s="73"/>
      <c r="D394" s="73"/>
      <c r="E394" s="73"/>
      <c r="F394" s="73"/>
      <c r="G394" s="73"/>
      <c r="H394" s="73"/>
      <c r="I394" s="73"/>
      <c r="J394" s="73"/>
      <c r="K394" s="73"/>
      <c r="L394" s="73"/>
      <c r="M394" s="73"/>
      <c r="N394" s="73"/>
      <c r="O394" s="73"/>
      <c r="P394" s="73"/>
      <c r="Q394" s="73"/>
      <c r="R394" s="73"/>
      <c r="S394" s="73"/>
      <c r="T394" s="73"/>
      <c r="U394" s="73"/>
    </row>
    <row r="395" spans="2:21" x14ac:dyDescent="0.15">
      <c r="B395" s="38"/>
      <c r="C395" s="73"/>
      <c r="D395" s="73"/>
      <c r="E395" s="73"/>
      <c r="F395" s="73"/>
      <c r="G395" s="73"/>
      <c r="H395" s="73"/>
      <c r="I395" s="73"/>
      <c r="J395" s="73"/>
      <c r="K395" s="73"/>
      <c r="L395" s="73"/>
      <c r="M395" s="73"/>
      <c r="N395" s="73"/>
      <c r="O395" s="73"/>
      <c r="P395" s="73"/>
      <c r="Q395" s="73"/>
      <c r="R395" s="73"/>
      <c r="S395" s="73"/>
      <c r="T395" s="73"/>
      <c r="U395" s="73"/>
    </row>
    <row r="396" spans="2:21" x14ac:dyDescent="0.15">
      <c r="B396" s="38"/>
      <c r="C396" s="73"/>
      <c r="D396" s="73"/>
      <c r="E396" s="73"/>
      <c r="F396" s="73"/>
      <c r="G396" s="73"/>
      <c r="H396" s="73"/>
      <c r="I396" s="73"/>
      <c r="J396" s="73"/>
      <c r="K396" s="73"/>
      <c r="L396" s="73"/>
      <c r="M396" s="73"/>
      <c r="N396" s="73"/>
      <c r="O396" s="73"/>
      <c r="P396" s="73"/>
      <c r="Q396" s="73"/>
      <c r="R396" s="73"/>
      <c r="S396" s="73"/>
      <c r="T396" s="73"/>
      <c r="U396" s="73"/>
    </row>
    <row r="397" spans="2:21" x14ac:dyDescent="0.15">
      <c r="B397" s="38"/>
      <c r="C397" s="73"/>
      <c r="D397" s="73"/>
      <c r="E397" s="73"/>
      <c r="F397" s="73"/>
      <c r="G397" s="73"/>
      <c r="H397" s="73"/>
      <c r="I397" s="73"/>
      <c r="J397" s="73"/>
      <c r="K397" s="73"/>
      <c r="L397" s="73"/>
      <c r="M397" s="73"/>
      <c r="N397" s="73"/>
      <c r="O397" s="73"/>
      <c r="P397" s="73"/>
      <c r="Q397" s="73"/>
      <c r="R397" s="73"/>
      <c r="S397" s="73"/>
      <c r="T397" s="73"/>
      <c r="U397" s="73"/>
    </row>
    <row r="398" spans="2:21" x14ac:dyDescent="0.15">
      <c r="B398" s="38"/>
      <c r="C398" s="73"/>
      <c r="D398" s="73"/>
      <c r="E398" s="73"/>
      <c r="F398" s="73"/>
      <c r="G398" s="73"/>
      <c r="H398" s="73"/>
      <c r="I398" s="73"/>
      <c r="J398" s="73"/>
      <c r="K398" s="73"/>
      <c r="L398" s="73"/>
      <c r="M398" s="73"/>
      <c r="N398" s="73"/>
      <c r="O398" s="73"/>
      <c r="P398" s="73"/>
      <c r="Q398" s="73"/>
      <c r="R398" s="73"/>
      <c r="S398" s="73"/>
      <c r="T398" s="73"/>
      <c r="U398" s="73"/>
    </row>
    <row r="399" spans="2:21" x14ac:dyDescent="0.15">
      <c r="B399" s="38"/>
      <c r="C399" s="73"/>
      <c r="D399" s="73"/>
      <c r="E399" s="73"/>
      <c r="F399" s="73"/>
      <c r="G399" s="73"/>
      <c r="H399" s="73"/>
      <c r="I399" s="73"/>
      <c r="J399" s="73"/>
      <c r="K399" s="73"/>
      <c r="L399" s="73"/>
      <c r="M399" s="73"/>
      <c r="N399" s="73"/>
      <c r="O399" s="73"/>
      <c r="P399" s="73"/>
      <c r="Q399" s="73"/>
      <c r="R399" s="73"/>
      <c r="S399" s="73"/>
      <c r="T399" s="73"/>
      <c r="U399" s="73"/>
    </row>
    <row r="400" spans="2:21" x14ac:dyDescent="0.15">
      <c r="B400" s="38"/>
      <c r="C400" s="73"/>
      <c r="D400" s="73"/>
      <c r="E400" s="73"/>
      <c r="F400" s="73"/>
      <c r="G400" s="73"/>
      <c r="H400" s="73"/>
      <c r="I400" s="73"/>
      <c r="J400" s="73"/>
      <c r="K400" s="73"/>
      <c r="L400" s="73"/>
      <c r="M400" s="73"/>
      <c r="N400" s="73"/>
      <c r="O400" s="73"/>
      <c r="P400" s="73"/>
      <c r="Q400" s="73"/>
      <c r="R400" s="73"/>
      <c r="S400" s="73"/>
      <c r="T400" s="73"/>
      <c r="U400" s="73"/>
    </row>
    <row r="401" spans="2:21" x14ac:dyDescent="0.15">
      <c r="B401" s="38"/>
      <c r="C401" s="73"/>
      <c r="D401" s="73"/>
      <c r="E401" s="73"/>
      <c r="F401" s="73"/>
      <c r="G401" s="73"/>
      <c r="H401" s="73"/>
      <c r="I401" s="73"/>
      <c r="J401" s="73"/>
      <c r="K401" s="73"/>
      <c r="L401" s="73"/>
      <c r="M401" s="73"/>
      <c r="N401" s="73"/>
      <c r="O401" s="73"/>
      <c r="P401" s="73"/>
      <c r="Q401" s="73"/>
      <c r="R401" s="73"/>
      <c r="S401" s="73"/>
      <c r="T401" s="73"/>
      <c r="U401" s="73"/>
    </row>
    <row r="402" spans="2:21" x14ac:dyDescent="0.15">
      <c r="B402" s="38"/>
      <c r="C402" s="73"/>
      <c r="D402" s="73"/>
      <c r="E402" s="73"/>
      <c r="F402" s="73"/>
      <c r="G402" s="73"/>
      <c r="H402" s="73"/>
      <c r="I402" s="73"/>
      <c r="J402" s="73"/>
      <c r="K402" s="73"/>
      <c r="L402" s="73"/>
      <c r="M402" s="73"/>
      <c r="N402" s="73"/>
      <c r="O402" s="73"/>
      <c r="P402" s="73"/>
      <c r="Q402" s="73"/>
      <c r="R402" s="73"/>
      <c r="S402" s="73"/>
      <c r="T402" s="73"/>
      <c r="U402" s="73"/>
    </row>
    <row r="403" spans="2:21" x14ac:dyDescent="0.15">
      <c r="B403" s="38"/>
      <c r="C403" s="73"/>
      <c r="D403" s="73"/>
      <c r="E403" s="73"/>
      <c r="F403" s="73"/>
      <c r="G403" s="73"/>
      <c r="H403" s="73"/>
      <c r="I403" s="73"/>
      <c r="J403" s="73"/>
      <c r="K403" s="73"/>
      <c r="L403" s="73"/>
      <c r="M403" s="73"/>
      <c r="N403" s="73"/>
      <c r="O403" s="73"/>
      <c r="P403" s="73"/>
      <c r="Q403" s="73"/>
      <c r="R403" s="73"/>
      <c r="S403" s="73"/>
      <c r="T403" s="73"/>
      <c r="U403" s="73"/>
    </row>
    <row r="404" spans="2:21" x14ac:dyDescent="0.15">
      <c r="B404" s="38"/>
      <c r="C404" s="73"/>
      <c r="D404" s="73"/>
      <c r="E404" s="73"/>
      <c r="F404" s="73"/>
      <c r="G404" s="73"/>
      <c r="H404" s="73"/>
      <c r="I404" s="73"/>
      <c r="J404" s="73"/>
      <c r="K404" s="73"/>
      <c r="L404" s="73"/>
      <c r="M404" s="73"/>
      <c r="N404" s="73"/>
      <c r="O404" s="73"/>
      <c r="P404" s="73"/>
      <c r="Q404" s="73"/>
      <c r="R404" s="73"/>
      <c r="S404" s="73"/>
      <c r="T404" s="73"/>
      <c r="U404" s="73"/>
    </row>
    <row r="405" spans="2:21" x14ac:dyDescent="0.15">
      <c r="B405" s="38"/>
      <c r="C405" s="73"/>
      <c r="D405" s="73"/>
      <c r="E405" s="73"/>
      <c r="F405" s="73"/>
      <c r="G405" s="73"/>
      <c r="H405" s="73"/>
      <c r="I405" s="73"/>
      <c r="J405" s="73"/>
      <c r="K405" s="73"/>
      <c r="L405" s="73"/>
      <c r="M405" s="73"/>
      <c r="N405" s="73"/>
      <c r="O405" s="73"/>
      <c r="P405" s="73"/>
      <c r="Q405" s="73"/>
      <c r="R405" s="73"/>
      <c r="S405" s="73"/>
      <c r="T405" s="73"/>
      <c r="U405" s="73"/>
    </row>
    <row r="406" spans="2:21" x14ac:dyDescent="0.15">
      <c r="B406" s="38"/>
      <c r="C406" s="73"/>
      <c r="D406" s="73"/>
      <c r="E406" s="73"/>
      <c r="F406" s="73"/>
      <c r="G406" s="73"/>
      <c r="H406" s="73"/>
      <c r="I406" s="73"/>
      <c r="J406" s="73"/>
      <c r="K406" s="73"/>
      <c r="L406" s="73"/>
      <c r="M406" s="73"/>
      <c r="N406" s="73"/>
      <c r="O406" s="73"/>
      <c r="P406" s="73"/>
      <c r="Q406" s="73"/>
      <c r="R406" s="73"/>
      <c r="S406" s="73"/>
      <c r="T406" s="73"/>
      <c r="U406" s="73"/>
    </row>
    <row r="407" spans="2:21" x14ac:dyDescent="0.15">
      <c r="B407" s="38"/>
      <c r="C407" s="73"/>
      <c r="D407" s="73"/>
      <c r="E407" s="73"/>
      <c r="F407" s="73"/>
      <c r="G407" s="73"/>
      <c r="H407" s="73"/>
      <c r="I407" s="73"/>
      <c r="J407" s="73"/>
      <c r="K407" s="73"/>
      <c r="L407" s="73"/>
      <c r="M407" s="73"/>
      <c r="N407" s="73"/>
      <c r="O407" s="73"/>
      <c r="P407" s="73"/>
      <c r="Q407" s="73"/>
      <c r="R407" s="73"/>
      <c r="S407" s="73"/>
      <c r="T407" s="73"/>
      <c r="U407" s="73"/>
    </row>
    <row r="408" spans="2:21" x14ac:dyDescent="0.15">
      <c r="B408" s="38"/>
      <c r="C408" s="73"/>
      <c r="D408" s="73"/>
      <c r="E408" s="73"/>
      <c r="F408" s="73"/>
      <c r="G408" s="73"/>
      <c r="H408" s="73"/>
      <c r="I408" s="73"/>
      <c r="J408" s="73"/>
      <c r="K408" s="73"/>
      <c r="L408" s="73"/>
      <c r="M408" s="73"/>
      <c r="N408" s="73"/>
      <c r="O408" s="73"/>
      <c r="P408" s="73"/>
      <c r="Q408" s="73"/>
      <c r="R408" s="73"/>
      <c r="S408" s="73"/>
      <c r="T408" s="73"/>
      <c r="U408" s="73"/>
    </row>
    <row r="409" spans="2:21" x14ac:dyDescent="0.15">
      <c r="B409" s="38"/>
      <c r="C409" s="73"/>
      <c r="D409" s="73"/>
      <c r="E409" s="73"/>
      <c r="F409" s="73"/>
      <c r="G409" s="73"/>
      <c r="H409" s="73"/>
      <c r="I409" s="73"/>
      <c r="J409" s="73"/>
      <c r="K409" s="73"/>
      <c r="L409" s="73"/>
      <c r="M409" s="73"/>
      <c r="N409" s="73"/>
      <c r="O409" s="73"/>
      <c r="P409" s="73"/>
      <c r="Q409" s="73"/>
      <c r="R409" s="73"/>
      <c r="S409" s="73"/>
      <c r="T409" s="73"/>
      <c r="U409" s="73"/>
    </row>
    <row r="410" spans="2:21" x14ac:dyDescent="0.15">
      <c r="B410" s="38"/>
      <c r="C410" s="73"/>
      <c r="D410" s="73"/>
      <c r="E410" s="73"/>
      <c r="F410" s="73"/>
      <c r="G410" s="73"/>
      <c r="H410" s="73"/>
      <c r="I410" s="73"/>
      <c r="J410" s="73"/>
      <c r="K410" s="73"/>
      <c r="L410" s="73"/>
      <c r="M410" s="73"/>
      <c r="N410" s="73"/>
      <c r="O410" s="73"/>
      <c r="P410" s="73"/>
      <c r="Q410" s="73"/>
      <c r="R410" s="73"/>
      <c r="S410" s="73"/>
      <c r="T410" s="73"/>
      <c r="U410" s="73"/>
    </row>
    <row r="411" spans="2:21" x14ac:dyDescent="0.15">
      <c r="B411" s="38"/>
      <c r="C411" s="73"/>
      <c r="D411" s="73"/>
      <c r="E411" s="73"/>
      <c r="F411" s="73"/>
      <c r="G411" s="73"/>
      <c r="H411" s="73"/>
      <c r="I411" s="73"/>
      <c r="J411" s="73"/>
      <c r="K411" s="73"/>
      <c r="L411" s="73"/>
      <c r="M411" s="73"/>
      <c r="N411" s="73"/>
      <c r="O411" s="73"/>
      <c r="P411" s="73"/>
      <c r="Q411" s="73"/>
      <c r="R411" s="73"/>
      <c r="S411" s="73"/>
      <c r="T411" s="73"/>
      <c r="U411" s="73"/>
    </row>
    <row r="412" spans="2:21" x14ac:dyDescent="0.15">
      <c r="B412" s="38"/>
      <c r="C412" s="73"/>
      <c r="D412" s="73"/>
      <c r="E412" s="73"/>
      <c r="F412" s="73"/>
      <c r="G412" s="73"/>
      <c r="H412" s="73"/>
      <c r="I412" s="73"/>
      <c r="J412" s="73"/>
      <c r="K412" s="73"/>
      <c r="L412" s="73"/>
      <c r="M412" s="73"/>
      <c r="N412" s="73"/>
      <c r="O412" s="73"/>
      <c r="P412" s="73"/>
      <c r="Q412" s="73"/>
      <c r="R412" s="73"/>
      <c r="S412" s="73"/>
      <c r="T412" s="73"/>
      <c r="U412" s="73"/>
    </row>
    <row r="413" spans="2:21" x14ac:dyDescent="0.15">
      <c r="B413" s="38"/>
      <c r="C413" s="73"/>
      <c r="D413" s="73"/>
      <c r="E413" s="73"/>
      <c r="F413" s="73"/>
      <c r="G413" s="73"/>
      <c r="H413" s="73"/>
      <c r="I413" s="73"/>
      <c r="J413" s="73"/>
      <c r="K413" s="73"/>
      <c r="L413" s="73"/>
      <c r="M413" s="73"/>
      <c r="N413" s="73"/>
      <c r="O413" s="73"/>
      <c r="P413" s="73"/>
      <c r="Q413" s="73"/>
      <c r="R413" s="73"/>
      <c r="S413" s="73"/>
      <c r="T413" s="73"/>
      <c r="U413" s="73"/>
    </row>
    <row r="414" spans="2:21" x14ac:dyDescent="0.15">
      <c r="B414" s="38"/>
      <c r="C414" s="73"/>
      <c r="D414" s="73"/>
      <c r="E414" s="73"/>
      <c r="F414" s="73"/>
      <c r="G414" s="73"/>
      <c r="H414" s="73"/>
      <c r="I414" s="73"/>
      <c r="J414" s="73"/>
      <c r="K414" s="73"/>
      <c r="L414" s="73"/>
      <c r="M414" s="73"/>
      <c r="N414" s="73"/>
      <c r="O414" s="73"/>
      <c r="P414" s="73"/>
      <c r="Q414" s="73"/>
      <c r="R414" s="73"/>
      <c r="S414" s="73"/>
      <c r="T414" s="73"/>
      <c r="U414" s="73"/>
    </row>
    <row r="415" spans="2:21" x14ac:dyDescent="0.15">
      <c r="B415" s="38"/>
      <c r="C415" s="73"/>
      <c r="D415" s="73"/>
      <c r="E415" s="73"/>
      <c r="F415" s="73"/>
      <c r="G415" s="73"/>
      <c r="H415" s="73"/>
      <c r="I415" s="73"/>
      <c r="J415" s="73"/>
      <c r="K415" s="73"/>
      <c r="L415" s="73"/>
      <c r="M415" s="73"/>
      <c r="N415" s="73"/>
      <c r="O415" s="73"/>
      <c r="P415" s="73"/>
      <c r="Q415" s="73"/>
      <c r="R415" s="73"/>
      <c r="S415" s="73"/>
      <c r="T415" s="73"/>
      <c r="U415" s="73"/>
    </row>
    <row r="416" spans="2:21" x14ac:dyDescent="0.15">
      <c r="B416" s="38"/>
      <c r="C416" s="73"/>
      <c r="D416" s="73"/>
      <c r="E416" s="73"/>
      <c r="F416" s="73"/>
      <c r="G416" s="73"/>
      <c r="H416" s="73"/>
      <c r="I416" s="73"/>
      <c r="J416" s="73"/>
      <c r="K416" s="73"/>
      <c r="L416" s="73"/>
      <c r="M416" s="73"/>
      <c r="N416" s="73"/>
      <c r="O416" s="73"/>
      <c r="P416" s="73"/>
      <c r="Q416" s="73"/>
      <c r="R416" s="73"/>
      <c r="S416" s="73"/>
      <c r="T416" s="73"/>
      <c r="U416" s="73"/>
    </row>
    <row r="417" spans="2:21" x14ac:dyDescent="0.15">
      <c r="B417" s="38"/>
      <c r="C417" s="73"/>
      <c r="D417" s="73"/>
      <c r="E417" s="73"/>
      <c r="F417" s="73"/>
      <c r="G417" s="73"/>
      <c r="H417" s="73"/>
      <c r="I417" s="73"/>
      <c r="J417" s="73"/>
      <c r="K417" s="73"/>
      <c r="L417" s="73"/>
      <c r="M417" s="73"/>
      <c r="N417" s="73"/>
      <c r="O417" s="73"/>
      <c r="P417" s="73"/>
      <c r="Q417" s="73"/>
      <c r="R417" s="73"/>
      <c r="S417" s="73"/>
      <c r="T417" s="73"/>
      <c r="U417" s="73"/>
    </row>
    <row r="418" spans="2:21" x14ac:dyDescent="0.15">
      <c r="B418" s="38"/>
      <c r="C418" s="73"/>
      <c r="D418" s="73"/>
      <c r="E418" s="73"/>
      <c r="F418" s="73"/>
      <c r="G418" s="73"/>
      <c r="H418" s="73"/>
      <c r="I418" s="73"/>
      <c r="J418" s="73"/>
      <c r="K418" s="73"/>
      <c r="L418" s="73"/>
      <c r="M418" s="73"/>
      <c r="N418" s="73"/>
      <c r="O418" s="73"/>
      <c r="P418" s="73"/>
      <c r="Q418" s="73"/>
      <c r="R418" s="73"/>
      <c r="S418" s="73"/>
      <c r="T418" s="73"/>
      <c r="U418" s="73"/>
    </row>
    <row r="419" spans="2:21" x14ac:dyDescent="0.15">
      <c r="B419" s="38"/>
      <c r="C419" s="73"/>
      <c r="D419" s="73"/>
      <c r="E419" s="73"/>
      <c r="F419" s="73"/>
      <c r="G419" s="73"/>
      <c r="H419" s="73"/>
      <c r="I419" s="73"/>
      <c r="J419" s="73"/>
      <c r="K419" s="73"/>
      <c r="L419" s="73"/>
      <c r="M419" s="73"/>
      <c r="N419" s="73"/>
      <c r="O419" s="73"/>
      <c r="P419" s="73"/>
      <c r="Q419" s="73"/>
      <c r="R419" s="73"/>
      <c r="S419" s="73"/>
      <c r="T419" s="73"/>
      <c r="U419" s="73"/>
    </row>
    <row r="420" spans="2:21" x14ac:dyDescent="0.15">
      <c r="B420" s="38"/>
      <c r="C420" s="73"/>
      <c r="D420" s="73"/>
      <c r="E420" s="73"/>
      <c r="F420" s="73"/>
      <c r="G420" s="73"/>
      <c r="H420" s="73"/>
      <c r="I420" s="73"/>
      <c r="J420" s="73"/>
      <c r="K420" s="73"/>
      <c r="L420" s="73"/>
      <c r="M420" s="73"/>
      <c r="N420" s="73"/>
      <c r="O420" s="73"/>
      <c r="P420" s="73"/>
      <c r="Q420" s="73"/>
      <c r="R420" s="73"/>
      <c r="S420" s="73"/>
      <c r="T420" s="73"/>
      <c r="U420" s="73"/>
    </row>
    <row r="421" spans="2:21" x14ac:dyDescent="0.15">
      <c r="B421" s="38"/>
      <c r="C421" s="73"/>
      <c r="D421" s="73"/>
      <c r="E421" s="73"/>
      <c r="F421" s="73"/>
      <c r="G421" s="73"/>
      <c r="H421" s="73"/>
      <c r="I421" s="73"/>
      <c r="J421" s="73"/>
      <c r="K421" s="73"/>
      <c r="L421" s="73"/>
      <c r="M421" s="73"/>
      <c r="N421" s="73"/>
      <c r="O421" s="73"/>
      <c r="P421" s="73"/>
      <c r="Q421" s="73"/>
      <c r="R421" s="73"/>
      <c r="S421" s="73"/>
      <c r="T421" s="73"/>
      <c r="U421" s="73"/>
    </row>
    <row r="422" spans="2:21" x14ac:dyDescent="0.15">
      <c r="B422" s="38"/>
      <c r="C422" s="73"/>
      <c r="D422" s="73"/>
      <c r="E422" s="73"/>
      <c r="F422" s="73"/>
      <c r="G422" s="73"/>
      <c r="H422" s="73"/>
      <c r="I422" s="73"/>
      <c r="J422" s="73"/>
      <c r="K422" s="73"/>
      <c r="L422" s="73"/>
      <c r="M422" s="73"/>
      <c r="N422" s="73"/>
      <c r="O422" s="73"/>
      <c r="P422" s="73"/>
      <c r="Q422" s="73"/>
      <c r="R422" s="73"/>
      <c r="S422" s="73"/>
      <c r="T422" s="73"/>
      <c r="U422" s="73"/>
    </row>
    <row r="423" spans="2:21" x14ac:dyDescent="0.15">
      <c r="B423" s="38"/>
      <c r="C423" s="73"/>
      <c r="D423" s="73"/>
      <c r="E423" s="73"/>
      <c r="F423" s="73"/>
      <c r="G423" s="73"/>
      <c r="H423" s="73"/>
      <c r="I423" s="73"/>
      <c r="J423" s="73"/>
      <c r="K423" s="73"/>
      <c r="L423" s="73"/>
      <c r="M423" s="73"/>
      <c r="N423" s="73"/>
      <c r="O423" s="73"/>
      <c r="P423" s="73"/>
      <c r="Q423" s="73"/>
      <c r="R423" s="73"/>
      <c r="S423" s="73"/>
      <c r="T423" s="73"/>
      <c r="U423" s="73"/>
    </row>
    <row r="424" spans="2:21" x14ac:dyDescent="0.15">
      <c r="B424" s="38"/>
      <c r="C424" s="73"/>
      <c r="D424" s="73"/>
      <c r="E424" s="73"/>
      <c r="F424" s="73"/>
      <c r="G424" s="73"/>
      <c r="H424" s="73"/>
      <c r="I424" s="73"/>
      <c r="J424" s="73"/>
      <c r="K424" s="73"/>
      <c r="L424" s="73"/>
      <c r="M424" s="73"/>
      <c r="N424" s="73"/>
      <c r="O424" s="73"/>
      <c r="P424" s="73"/>
      <c r="Q424" s="73"/>
      <c r="R424" s="73"/>
      <c r="S424" s="73"/>
      <c r="T424" s="73"/>
      <c r="U424" s="73"/>
    </row>
    <row r="425" spans="2:21" x14ac:dyDescent="0.15">
      <c r="B425" s="38"/>
      <c r="C425" s="73"/>
      <c r="D425" s="73"/>
      <c r="E425" s="73"/>
      <c r="F425" s="73"/>
      <c r="G425" s="73"/>
      <c r="H425" s="73"/>
      <c r="I425" s="73"/>
      <c r="J425" s="73"/>
      <c r="K425" s="73"/>
      <c r="L425" s="73"/>
      <c r="M425" s="73"/>
      <c r="N425" s="73"/>
      <c r="O425" s="73"/>
      <c r="P425" s="73"/>
      <c r="Q425" s="73"/>
      <c r="R425" s="73"/>
      <c r="S425" s="73"/>
      <c r="T425" s="73"/>
      <c r="U425" s="73"/>
    </row>
    <row r="426" spans="2:21" x14ac:dyDescent="0.15">
      <c r="B426" s="38"/>
      <c r="C426" s="73"/>
      <c r="D426" s="73"/>
      <c r="E426" s="73"/>
      <c r="F426" s="73"/>
      <c r="G426" s="73"/>
      <c r="H426" s="73"/>
      <c r="I426" s="73"/>
      <c r="J426" s="73"/>
      <c r="K426" s="73"/>
      <c r="L426" s="73"/>
      <c r="M426" s="73"/>
      <c r="N426" s="73"/>
      <c r="O426" s="73"/>
      <c r="P426" s="73"/>
      <c r="Q426" s="73"/>
      <c r="R426" s="73"/>
      <c r="S426" s="73"/>
      <c r="T426" s="73"/>
      <c r="U426" s="73"/>
    </row>
    <row r="427" spans="2:21" x14ac:dyDescent="0.15">
      <c r="B427" s="38"/>
      <c r="C427" s="73"/>
      <c r="D427" s="73"/>
      <c r="E427" s="73"/>
      <c r="F427" s="73"/>
      <c r="G427" s="73"/>
      <c r="H427" s="73"/>
      <c r="I427" s="73"/>
      <c r="J427" s="73"/>
      <c r="K427" s="73"/>
      <c r="L427" s="73"/>
      <c r="M427" s="73"/>
      <c r="N427" s="73"/>
      <c r="O427" s="73"/>
      <c r="P427" s="73"/>
      <c r="Q427" s="73"/>
      <c r="R427" s="73"/>
      <c r="S427" s="73"/>
      <c r="T427" s="73"/>
      <c r="U427" s="73"/>
    </row>
    <row r="428" spans="2:21" x14ac:dyDescent="0.15">
      <c r="B428" s="38"/>
      <c r="C428" s="73"/>
      <c r="D428" s="73"/>
      <c r="E428" s="73"/>
      <c r="F428" s="73"/>
      <c r="G428" s="73"/>
      <c r="H428" s="73"/>
      <c r="I428" s="73"/>
      <c r="J428" s="73"/>
      <c r="K428" s="73"/>
      <c r="L428" s="73"/>
      <c r="M428" s="73"/>
      <c r="N428" s="73"/>
      <c r="O428" s="73"/>
      <c r="P428" s="73"/>
      <c r="Q428" s="73"/>
      <c r="R428" s="73"/>
      <c r="S428" s="73"/>
      <c r="T428" s="73"/>
      <c r="U428" s="73"/>
    </row>
    <row r="429" spans="2:21" x14ac:dyDescent="0.15">
      <c r="B429" s="38"/>
      <c r="C429" s="73"/>
      <c r="D429" s="73"/>
      <c r="E429" s="73"/>
      <c r="F429" s="73"/>
      <c r="G429" s="73"/>
      <c r="H429" s="73"/>
      <c r="I429" s="73"/>
      <c r="J429" s="73"/>
      <c r="K429" s="73"/>
      <c r="L429" s="73"/>
      <c r="M429" s="73"/>
      <c r="N429" s="73"/>
      <c r="O429" s="73"/>
      <c r="P429" s="73"/>
      <c r="Q429" s="73"/>
      <c r="R429" s="73"/>
      <c r="S429" s="73"/>
      <c r="T429" s="73"/>
      <c r="U429" s="73"/>
    </row>
    <row r="430" spans="2:21" x14ac:dyDescent="0.15">
      <c r="B430" s="38"/>
      <c r="C430" s="73"/>
      <c r="D430" s="73"/>
      <c r="E430" s="73"/>
      <c r="F430" s="73"/>
      <c r="G430" s="73"/>
      <c r="H430" s="73"/>
      <c r="I430" s="73"/>
      <c r="J430" s="73"/>
      <c r="K430" s="73"/>
      <c r="L430" s="73"/>
      <c r="M430" s="73"/>
      <c r="N430" s="73"/>
      <c r="O430" s="73"/>
      <c r="P430" s="73"/>
      <c r="Q430" s="73"/>
      <c r="R430" s="73"/>
      <c r="S430" s="73"/>
      <c r="T430" s="73"/>
      <c r="U430" s="73"/>
    </row>
    <row r="431" spans="2:21" x14ac:dyDescent="0.15">
      <c r="B431" s="38"/>
      <c r="C431" s="73"/>
      <c r="D431" s="73"/>
      <c r="E431" s="73"/>
      <c r="F431" s="73"/>
      <c r="G431" s="73"/>
      <c r="H431" s="73"/>
      <c r="I431" s="73"/>
      <c r="J431" s="73"/>
      <c r="K431" s="73"/>
      <c r="L431" s="73"/>
      <c r="M431" s="73"/>
      <c r="N431" s="73"/>
      <c r="O431" s="73"/>
      <c r="P431" s="73"/>
      <c r="Q431" s="73"/>
      <c r="R431" s="73"/>
      <c r="S431" s="73"/>
      <c r="T431" s="73"/>
      <c r="U431" s="73"/>
    </row>
    <row r="432" spans="2:21" x14ac:dyDescent="0.15">
      <c r="B432" s="38"/>
      <c r="C432" s="73"/>
      <c r="D432" s="73"/>
      <c r="E432" s="73"/>
      <c r="F432" s="73"/>
      <c r="G432" s="73"/>
      <c r="H432" s="73"/>
      <c r="I432" s="73"/>
      <c r="J432" s="73"/>
      <c r="K432" s="73"/>
      <c r="L432" s="73"/>
      <c r="M432" s="73"/>
      <c r="N432" s="73"/>
      <c r="O432" s="73"/>
      <c r="P432" s="73"/>
      <c r="Q432" s="73"/>
      <c r="R432" s="73"/>
      <c r="S432" s="73"/>
      <c r="T432" s="73"/>
      <c r="U432" s="73"/>
    </row>
    <row r="433" spans="2:21" x14ac:dyDescent="0.15">
      <c r="B433" s="38"/>
      <c r="C433" s="73"/>
      <c r="D433" s="73"/>
      <c r="E433" s="73"/>
      <c r="F433" s="73"/>
      <c r="G433" s="73"/>
      <c r="H433" s="73"/>
      <c r="I433" s="73"/>
      <c r="J433" s="73"/>
      <c r="K433" s="73"/>
      <c r="L433" s="73"/>
      <c r="M433" s="73"/>
      <c r="N433" s="73"/>
      <c r="O433" s="73"/>
      <c r="P433" s="73"/>
      <c r="Q433" s="73"/>
      <c r="R433" s="73"/>
      <c r="S433" s="73"/>
      <c r="T433" s="73"/>
      <c r="U433" s="73"/>
    </row>
    <row r="434" spans="2:21" x14ac:dyDescent="0.15">
      <c r="B434" s="38"/>
      <c r="C434" s="73"/>
      <c r="D434" s="73"/>
      <c r="E434" s="73"/>
      <c r="F434" s="73"/>
      <c r="G434" s="73"/>
      <c r="H434" s="73"/>
      <c r="I434" s="73"/>
      <c r="J434" s="73"/>
      <c r="K434" s="73"/>
      <c r="L434" s="73"/>
      <c r="M434" s="73"/>
      <c r="N434" s="73"/>
      <c r="O434" s="73"/>
      <c r="P434" s="73"/>
      <c r="Q434" s="73"/>
      <c r="R434" s="73"/>
      <c r="S434" s="73"/>
      <c r="T434" s="73"/>
      <c r="U434" s="73"/>
    </row>
    <row r="435" spans="2:21" x14ac:dyDescent="0.15">
      <c r="B435" s="38"/>
      <c r="C435" s="73"/>
      <c r="D435" s="73"/>
      <c r="E435" s="73"/>
      <c r="F435" s="73"/>
      <c r="G435" s="73"/>
      <c r="H435" s="73"/>
      <c r="I435" s="73"/>
      <c r="J435" s="73"/>
      <c r="K435" s="73"/>
      <c r="L435" s="73"/>
      <c r="M435" s="73"/>
      <c r="N435" s="73"/>
      <c r="O435" s="73"/>
      <c r="P435" s="73"/>
      <c r="Q435" s="73"/>
      <c r="R435" s="73"/>
      <c r="S435" s="73"/>
      <c r="T435" s="73"/>
      <c r="U435" s="73"/>
    </row>
    <row r="436" spans="2:21" x14ac:dyDescent="0.15">
      <c r="B436" s="38"/>
      <c r="C436" s="73"/>
      <c r="D436" s="73"/>
      <c r="E436" s="73"/>
      <c r="F436" s="73"/>
      <c r="G436" s="73"/>
      <c r="H436" s="73"/>
      <c r="I436" s="73"/>
      <c r="J436" s="73"/>
      <c r="K436" s="73"/>
      <c r="L436" s="73"/>
      <c r="M436" s="73"/>
      <c r="N436" s="73"/>
      <c r="O436" s="73"/>
      <c r="P436" s="73"/>
      <c r="Q436" s="73"/>
      <c r="R436" s="73"/>
      <c r="S436" s="73"/>
      <c r="T436" s="73"/>
      <c r="U436" s="73"/>
    </row>
    <row r="437" spans="2:21" x14ac:dyDescent="0.15">
      <c r="B437" s="38"/>
      <c r="C437" s="73"/>
      <c r="D437" s="73"/>
      <c r="E437" s="73"/>
      <c r="F437" s="73"/>
      <c r="G437" s="73"/>
      <c r="H437" s="73"/>
      <c r="I437" s="73"/>
      <c r="J437" s="73"/>
      <c r="K437" s="73"/>
      <c r="L437" s="73"/>
      <c r="M437" s="73"/>
      <c r="N437" s="73"/>
      <c r="O437" s="73"/>
      <c r="P437" s="73"/>
      <c r="Q437" s="73"/>
      <c r="R437" s="73"/>
      <c r="S437" s="73"/>
      <c r="T437" s="73"/>
      <c r="U437" s="73"/>
    </row>
    <row r="438" spans="2:21" x14ac:dyDescent="0.15">
      <c r="B438" s="38"/>
      <c r="C438" s="73"/>
      <c r="D438" s="73"/>
      <c r="E438" s="73"/>
      <c r="F438" s="73"/>
      <c r="G438" s="73"/>
      <c r="H438" s="73"/>
      <c r="I438" s="73"/>
      <c r="J438" s="73"/>
      <c r="K438" s="73"/>
      <c r="L438" s="73"/>
      <c r="M438" s="73"/>
      <c r="N438" s="73"/>
      <c r="O438" s="73"/>
      <c r="P438" s="73"/>
      <c r="Q438" s="73"/>
      <c r="R438" s="73"/>
      <c r="S438" s="73"/>
      <c r="T438" s="73"/>
      <c r="U438" s="73"/>
    </row>
    <row r="439" spans="2:21" x14ac:dyDescent="0.15">
      <c r="B439" s="38"/>
      <c r="C439" s="73"/>
      <c r="D439" s="73"/>
      <c r="E439" s="73"/>
      <c r="F439" s="73"/>
      <c r="G439" s="73"/>
      <c r="H439" s="73"/>
      <c r="I439" s="73"/>
      <c r="J439" s="73"/>
      <c r="K439" s="73"/>
      <c r="L439" s="73"/>
      <c r="M439" s="73"/>
      <c r="N439" s="73"/>
      <c r="O439" s="73"/>
      <c r="P439" s="73"/>
      <c r="Q439" s="73"/>
      <c r="R439" s="73"/>
      <c r="S439" s="73"/>
      <c r="T439" s="73"/>
      <c r="U439" s="73"/>
    </row>
    <row r="440" spans="2:21" x14ac:dyDescent="0.15">
      <c r="B440" s="38"/>
      <c r="C440" s="73"/>
      <c r="D440" s="73"/>
      <c r="E440" s="73"/>
      <c r="F440" s="73"/>
      <c r="G440" s="73"/>
      <c r="H440" s="73"/>
      <c r="I440" s="73"/>
      <c r="J440" s="73"/>
      <c r="K440" s="73"/>
      <c r="L440" s="73"/>
      <c r="M440" s="73"/>
      <c r="N440" s="73"/>
      <c r="O440" s="73"/>
      <c r="P440" s="73"/>
      <c r="Q440" s="73"/>
      <c r="R440" s="73"/>
      <c r="S440" s="73"/>
      <c r="T440" s="73"/>
      <c r="U440" s="73"/>
    </row>
    <row r="441" spans="2:21" x14ac:dyDescent="0.15">
      <c r="B441" s="38"/>
      <c r="C441" s="73"/>
      <c r="D441" s="73"/>
      <c r="E441" s="73"/>
      <c r="F441" s="73"/>
      <c r="G441" s="73"/>
      <c r="H441" s="73"/>
      <c r="I441" s="73"/>
      <c r="J441" s="73"/>
      <c r="K441" s="73"/>
      <c r="L441" s="73"/>
      <c r="M441" s="73"/>
      <c r="N441" s="73"/>
      <c r="O441" s="73"/>
      <c r="P441" s="73"/>
      <c r="Q441" s="73"/>
      <c r="R441" s="73"/>
      <c r="S441" s="73"/>
      <c r="T441" s="73"/>
      <c r="U441" s="73"/>
    </row>
    <row r="442" spans="2:21" x14ac:dyDescent="0.15">
      <c r="B442" s="38"/>
      <c r="C442" s="73"/>
      <c r="D442" s="73"/>
      <c r="E442" s="73"/>
      <c r="F442" s="73"/>
      <c r="G442" s="73"/>
      <c r="H442" s="73"/>
      <c r="I442" s="73"/>
      <c r="J442" s="73"/>
      <c r="K442" s="73"/>
      <c r="L442" s="73"/>
      <c r="M442" s="73"/>
      <c r="N442" s="73"/>
      <c r="O442" s="73"/>
      <c r="P442" s="73"/>
      <c r="Q442" s="73"/>
      <c r="R442" s="73"/>
      <c r="S442" s="73"/>
      <c r="T442" s="73"/>
      <c r="U442" s="73"/>
    </row>
    <row r="443" spans="2:21" x14ac:dyDescent="0.15">
      <c r="B443" s="38"/>
      <c r="C443" s="73"/>
      <c r="D443" s="73"/>
      <c r="E443" s="73"/>
      <c r="F443" s="73"/>
      <c r="G443" s="73"/>
      <c r="H443" s="73"/>
      <c r="I443" s="73"/>
      <c r="J443" s="73"/>
      <c r="K443" s="73"/>
      <c r="L443" s="73"/>
      <c r="M443" s="73"/>
      <c r="N443" s="73"/>
      <c r="O443" s="73"/>
      <c r="P443" s="73"/>
      <c r="Q443" s="73"/>
      <c r="R443" s="73"/>
      <c r="S443" s="73"/>
      <c r="T443" s="73"/>
      <c r="U443" s="73"/>
    </row>
    <row r="444" spans="2:21" x14ac:dyDescent="0.15">
      <c r="B444" s="38"/>
      <c r="C444" s="73"/>
      <c r="D444" s="73"/>
      <c r="E444" s="73"/>
      <c r="F444" s="73"/>
      <c r="G444" s="73"/>
      <c r="H444" s="73"/>
      <c r="I444" s="73"/>
      <c r="J444" s="73"/>
      <c r="K444" s="73"/>
      <c r="L444" s="73"/>
      <c r="M444" s="73"/>
      <c r="N444" s="73"/>
      <c r="O444" s="73"/>
      <c r="P444" s="73"/>
      <c r="Q444" s="73"/>
      <c r="R444" s="73"/>
      <c r="S444" s="73"/>
      <c r="T444" s="73"/>
      <c r="U444" s="73"/>
    </row>
    <row r="445" spans="2:21" x14ac:dyDescent="0.15">
      <c r="B445" s="38"/>
      <c r="C445" s="73"/>
      <c r="D445" s="73"/>
      <c r="E445" s="73"/>
      <c r="F445" s="73"/>
      <c r="G445" s="73"/>
      <c r="H445" s="73"/>
      <c r="I445" s="73"/>
      <c r="J445" s="73"/>
      <c r="K445" s="73"/>
      <c r="L445" s="73"/>
      <c r="M445" s="73"/>
      <c r="N445" s="73"/>
      <c r="O445" s="73"/>
      <c r="P445" s="73"/>
      <c r="Q445" s="73"/>
      <c r="R445" s="73"/>
      <c r="S445" s="73"/>
      <c r="T445" s="73"/>
      <c r="U445" s="73"/>
    </row>
    <row r="446" spans="2:21" x14ac:dyDescent="0.15">
      <c r="B446" s="38"/>
      <c r="C446" s="73"/>
      <c r="D446" s="73"/>
      <c r="E446" s="73"/>
      <c r="F446" s="73"/>
      <c r="G446" s="73"/>
      <c r="H446" s="73"/>
      <c r="I446" s="73"/>
      <c r="J446" s="73"/>
      <c r="K446" s="73"/>
      <c r="L446" s="73"/>
      <c r="M446" s="73"/>
      <c r="N446" s="73"/>
      <c r="O446" s="73"/>
      <c r="P446" s="73"/>
      <c r="Q446" s="73"/>
      <c r="R446" s="73"/>
      <c r="S446" s="73"/>
      <c r="T446" s="73"/>
      <c r="U446" s="73"/>
    </row>
    <row r="447" spans="2:21" x14ac:dyDescent="0.15">
      <c r="B447" s="38"/>
      <c r="C447" s="73"/>
      <c r="D447" s="73"/>
      <c r="E447" s="73"/>
      <c r="F447" s="73"/>
      <c r="G447" s="73"/>
      <c r="H447" s="73"/>
      <c r="I447" s="73"/>
      <c r="J447" s="73"/>
      <c r="K447" s="73"/>
      <c r="L447" s="73"/>
      <c r="M447" s="73"/>
      <c r="N447" s="73"/>
      <c r="O447" s="73"/>
      <c r="P447" s="73"/>
      <c r="Q447" s="73"/>
      <c r="R447" s="73"/>
      <c r="S447" s="73"/>
      <c r="T447" s="73"/>
      <c r="U447" s="73"/>
    </row>
    <row r="448" spans="2:21" x14ac:dyDescent="0.15">
      <c r="B448" s="38"/>
      <c r="C448" s="73"/>
      <c r="D448" s="73"/>
      <c r="E448" s="73"/>
      <c r="F448" s="73"/>
      <c r="G448" s="73"/>
      <c r="H448" s="73"/>
      <c r="I448" s="73"/>
      <c r="J448" s="73"/>
      <c r="K448" s="73"/>
      <c r="L448" s="73"/>
      <c r="M448" s="73"/>
      <c r="N448" s="73"/>
      <c r="O448" s="73"/>
      <c r="P448" s="73"/>
      <c r="Q448" s="73"/>
      <c r="R448" s="73"/>
      <c r="S448" s="73"/>
      <c r="T448" s="73"/>
      <c r="U448" s="73"/>
    </row>
    <row r="449" spans="2:21" x14ac:dyDescent="0.15">
      <c r="B449" s="38"/>
      <c r="C449" s="73"/>
      <c r="D449" s="73"/>
      <c r="E449" s="73"/>
      <c r="F449" s="73"/>
      <c r="G449" s="73"/>
      <c r="H449" s="73"/>
      <c r="I449" s="73"/>
      <c r="J449" s="73"/>
      <c r="K449" s="73"/>
      <c r="L449" s="73"/>
      <c r="M449" s="73"/>
      <c r="N449" s="73"/>
      <c r="O449" s="73"/>
      <c r="P449" s="73"/>
      <c r="Q449" s="73"/>
      <c r="R449" s="73"/>
      <c r="S449" s="73"/>
      <c r="T449" s="73"/>
      <c r="U449" s="73"/>
    </row>
    <row r="450" spans="2:21" x14ac:dyDescent="0.15">
      <c r="B450" s="38"/>
      <c r="C450" s="73"/>
      <c r="D450" s="73"/>
      <c r="E450" s="73"/>
      <c r="F450" s="73"/>
      <c r="G450" s="73"/>
      <c r="H450" s="73"/>
      <c r="I450" s="73"/>
      <c r="J450" s="73"/>
      <c r="K450" s="73"/>
      <c r="L450" s="73"/>
      <c r="M450" s="73"/>
      <c r="N450" s="73"/>
      <c r="O450" s="73"/>
      <c r="P450" s="73"/>
      <c r="Q450" s="73"/>
      <c r="R450" s="73"/>
      <c r="S450" s="73"/>
      <c r="T450" s="73"/>
      <c r="U450" s="73"/>
    </row>
    <row r="451" spans="2:21" x14ac:dyDescent="0.15">
      <c r="B451" s="38"/>
      <c r="C451" s="73"/>
      <c r="D451" s="73"/>
      <c r="E451" s="73"/>
      <c r="F451" s="73"/>
      <c r="G451" s="73"/>
      <c r="H451" s="73"/>
      <c r="I451" s="73"/>
      <c r="J451" s="73"/>
      <c r="K451" s="73"/>
      <c r="L451" s="73"/>
      <c r="M451" s="73"/>
      <c r="N451" s="73"/>
      <c r="O451" s="73"/>
      <c r="P451" s="73"/>
      <c r="Q451" s="73"/>
      <c r="R451" s="73"/>
      <c r="S451" s="73"/>
      <c r="T451" s="73"/>
      <c r="U451" s="73"/>
    </row>
    <row r="452" spans="2:21" x14ac:dyDescent="0.15">
      <c r="B452" s="38"/>
      <c r="C452" s="73"/>
      <c r="D452" s="73"/>
      <c r="E452" s="73"/>
      <c r="F452" s="73"/>
      <c r="G452" s="73"/>
      <c r="H452" s="73"/>
      <c r="I452" s="73"/>
      <c r="J452" s="73"/>
      <c r="K452" s="73"/>
      <c r="L452" s="73"/>
      <c r="M452" s="73"/>
      <c r="N452" s="73"/>
      <c r="O452" s="73"/>
      <c r="P452" s="73"/>
      <c r="Q452" s="73"/>
      <c r="R452" s="73"/>
      <c r="S452" s="73"/>
      <c r="T452" s="73"/>
      <c r="U452" s="73"/>
    </row>
    <row r="453" spans="2:21" x14ac:dyDescent="0.15">
      <c r="B453" s="38"/>
      <c r="C453" s="73"/>
      <c r="D453" s="73"/>
      <c r="E453" s="73"/>
      <c r="F453" s="73"/>
      <c r="G453" s="73"/>
      <c r="H453" s="73"/>
      <c r="I453" s="73"/>
      <c r="J453" s="73"/>
      <c r="K453" s="73"/>
      <c r="L453" s="73"/>
      <c r="M453" s="73"/>
      <c r="N453" s="73"/>
      <c r="O453" s="73"/>
      <c r="P453" s="73"/>
      <c r="Q453" s="73"/>
      <c r="R453" s="73"/>
      <c r="S453" s="73"/>
      <c r="T453" s="73"/>
      <c r="U453" s="73"/>
    </row>
    <row r="454" spans="2:21" x14ac:dyDescent="0.15">
      <c r="B454" s="38"/>
      <c r="C454" s="73"/>
      <c r="D454" s="73"/>
      <c r="E454" s="73"/>
      <c r="F454" s="73"/>
      <c r="G454" s="73"/>
      <c r="H454" s="73"/>
      <c r="I454" s="73"/>
      <c r="J454" s="73"/>
      <c r="K454" s="73"/>
      <c r="L454" s="73"/>
      <c r="M454" s="73"/>
      <c r="N454" s="73"/>
      <c r="O454" s="73"/>
      <c r="P454" s="73"/>
      <c r="Q454" s="73"/>
      <c r="R454" s="73"/>
      <c r="S454" s="73"/>
      <c r="T454" s="73"/>
      <c r="U454" s="73"/>
    </row>
    <row r="455" spans="2:21" x14ac:dyDescent="0.15">
      <c r="B455" s="38"/>
      <c r="C455" s="73"/>
      <c r="D455" s="73"/>
      <c r="E455" s="73"/>
      <c r="F455" s="73"/>
      <c r="G455" s="73"/>
      <c r="H455" s="73"/>
      <c r="I455" s="73"/>
      <c r="J455" s="73"/>
      <c r="K455" s="73"/>
      <c r="L455" s="73"/>
      <c r="M455" s="73"/>
      <c r="N455" s="73"/>
      <c r="O455" s="73"/>
      <c r="P455" s="73"/>
      <c r="Q455" s="73"/>
      <c r="R455" s="73"/>
      <c r="S455" s="73"/>
      <c r="T455" s="73"/>
      <c r="U455" s="73"/>
    </row>
    <row r="456" spans="2:21" x14ac:dyDescent="0.15">
      <c r="B456" s="38"/>
      <c r="C456" s="73"/>
      <c r="D456" s="73"/>
      <c r="E456" s="73"/>
      <c r="F456" s="73"/>
      <c r="G456" s="73"/>
      <c r="H456" s="73"/>
      <c r="I456" s="73"/>
      <c r="J456" s="73"/>
      <c r="K456" s="73"/>
      <c r="L456" s="73"/>
      <c r="M456" s="73"/>
      <c r="N456" s="73"/>
      <c r="O456" s="73"/>
      <c r="P456" s="73"/>
      <c r="Q456" s="73"/>
      <c r="R456" s="73"/>
      <c r="S456" s="73"/>
      <c r="T456" s="73"/>
      <c r="U456" s="73"/>
    </row>
    <row r="457" spans="2:21" x14ac:dyDescent="0.15">
      <c r="B457" s="38"/>
      <c r="C457" s="73"/>
      <c r="D457" s="73"/>
      <c r="E457" s="73"/>
      <c r="F457" s="73"/>
      <c r="G457" s="73"/>
      <c r="H457" s="73"/>
      <c r="I457" s="73"/>
      <c r="J457" s="73"/>
      <c r="K457" s="73"/>
      <c r="L457" s="73"/>
      <c r="M457" s="73"/>
      <c r="N457" s="73"/>
      <c r="O457" s="73"/>
      <c r="P457" s="73"/>
      <c r="Q457" s="73"/>
      <c r="R457" s="73"/>
      <c r="S457" s="73"/>
      <c r="T457" s="73"/>
      <c r="U457" s="73"/>
    </row>
    <row r="458" spans="2:21" x14ac:dyDescent="0.15">
      <c r="B458" s="38"/>
      <c r="C458" s="73"/>
      <c r="D458" s="73"/>
      <c r="E458" s="73"/>
      <c r="F458" s="73"/>
      <c r="G458" s="73"/>
      <c r="H458" s="73"/>
      <c r="I458" s="73"/>
      <c r="J458" s="73"/>
      <c r="K458" s="73"/>
      <c r="L458" s="73"/>
      <c r="M458" s="73"/>
      <c r="N458" s="73"/>
      <c r="O458" s="73"/>
      <c r="P458" s="73"/>
      <c r="Q458" s="73"/>
      <c r="R458" s="73"/>
      <c r="S458" s="73"/>
      <c r="T458" s="73"/>
      <c r="U458" s="73"/>
    </row>
    <row r="459" spans="2:21" x14ac:dyDescent="0.15">
      <c r="B459" s="38"/>
      <c r="C459" s="73"/>
      <c r="D459" s="73"/>
      <c r="E459" s="73"/>
      <c r="F459" s="73"/>
      <c r="G459" s="73"/>
      <c r="H459" s="73"/>
      <c r="I459" s="73"/>
      <c r="J459" s="73"/>
      <c r="K459" s="73"/>
      <c r="L459" s="73"/>
      <c r="M459" s="73"/>
      <c r="N459" s="73"/>
      <c r="O459" s="73"/>
      <c r="P459" s="73"/>
      <c r="Q459" s="73"/>
      <c r="R459" s="73"/>
      <c r="S459" s="73"/>
      <c r="T459" s="73"/>
      <c r="U459" s="73"/>
    </row>
    <row r="460" spans="2:21" x14ac:dyDescent="0.15">
      <c r="B460" s="38"/>
      <c r="C460" s="73"/>
      <c r="D460" s="73"/>
      <c r="E460" s="73"/>
      <c r="F460" s="73"/>
      <c r="G460" s="73"/>
      <c r="H460" s="73"/>
      <c r="I460" s="73"/>
      <c r="J460" s="73"/>
      <c r="K460" s="73"/>
      <c r="L460" s="73"/>
      <c r="M460" s="73"/>
      <c r="N460" s="73"/>
      <c r="O460" s="73"/>
      <c r="P460" s="73"/>
      <c r="Q460" s="73"/>
      <c r="R460" s="73"/>
      <c r="S460" s="73"/>
      <c r="T460" s="73"/>
      <c r="U460" s="73"/>
    </row>
    <row r="461" spans="2:21" x14ac:dyDescent="0.15">
      <c r="B461" s="38"/>
      <c r="C461" s="73"/>
      <c r="D461" s="73"/>
      <c r="E461" s="73"/>
      <c r="F461" s="73"/>
      <c r="G461" s="73"/>
      <c r="H461" s="73"/>
      <c r="I461" s="73"/>
      <c r="J461" s="73"/>
      <c r="K461" s="73"/>
      <c r="L461" s="73"/>
      <c r="M461" s="73"/>
      <c r="N461" s="73"/>
      <c r="O461" s="73"/>
      <c r="P461" s="73"/>
      <c r="Q461" s="73"/>
      <c r="R461" s="73"/>
      <c r="S461" s="73"/>
      <c r="T461" s="73"/>
      <c r="U461" s="73"/>
    </row>
    <row r="462" spans="2:21" x14ac:dyDescent="0.15">
      <c r="B462" s="38"/>
      <c r="C462" s="73"/>
      <c r="D462" s="73"/>
      <c r="E462" s="73"/>
      <c r="F462" s="73"/>
      <c r="G462" s="73"/>
      <c r="H462" s="73"/>
      <c r="I462" s="73"/>
      <c r="J462" s="73"/>
      <c r="K462" s="73"/>
      <c r="L462" s="73"/>
      <c r="M462" s="73"/>
      <c r="N462" s="73"/>
      <c r="O462" s="73"/>
      <c r="P462" s="73"/>
      <c r="Q462" s="73"/>
      <c r="R462" s="73"/>
      <c r="S462" s="73"/>
      <c r="T462" s="73"/>
      <c r="U462" s="73"/>
    </row>
    <row r="463" spans="2:21" x14ac:dyDescent="0.15">
      <c r="B463" s="38"/>
      <c r="C463" s="73"/>
      <c r="D463" s="73"/>
      <c r="E463" s="73"/>
      <c r="F463" s="73"/>
      <c r="G463" s="73"/>
      <c r="H463" s="73"/>
      <c r="I463" s="73"/>
      <c r="J463" s="73"/>
      <c r="K463" s="73"/>
      <c r="L463" s="73"/>
      <c r="M463" s="73"/>
      <c r="N463" s="73"/>
      <c r="O463" s="73"/>
      <c r="P463" s="73"/>
      <c r="Q463" s="73"/>
      <c r="R463" s="73"/>
      <c r="S463" s="73"/>
      <c r="T463" s="73"/>
      <c r="U463" s="73"/>
    </row>
    <row r="464" spans="2:21" x14ac:dyDescent="0.15">
      <c r="B464" s="38"/>
      <c r="C464" s="73"/>
      <c r="D464" s="73"/>
      <c r="E464" s="73"/>
      <c r="F464" s="73"/>
      <c r="G464" s="73"/>
      <c r="H464" s="73"/>
      <c r="I464" s="73"/>
      <c r="J464" s="73"/>
      <c r="K464" s="73"/>
      <c r="L464" s="73"/>
      <c r="M464" s="73"/>
      <c r="N464" s="73"/>
      <c r="O464" s="73"/>
      <c r="P464" s="73"/>
      <c r="Q464" s="73"/>
      <c r="R464" s="73"/>
      <c r="S464" s="73"/>
      <c r="T464" s="73"/>
      <c r="U464" s="73"/>
    </row>
    <row r="465" spans="2:21" x14ac:dyDescent="0.15">
      <c r="B465" s="38"/>
      <c r="C465" s="73"/>
      <c r="D465" s="73"/>
      <c r="E465" s="73"/>
      <c r="F465" s="73"/>
      <c r="G465" s="73"/>
      <c r="H465" s="73"/>
      <c r="I465" s="73"/>
      <c r="J465" s="73"/>
      <c r="K465" s="73"/>
      <c r="L465" s="73"/>
      <c r="M465" s="73"/>
      <c r="N465" s="73"/>
      <c r="O465" s="73"/>
      <c r="P465" s="73"/>
      <c r="Q465" s="73"/>
      <c r="R465" s="73"/>
      <c r="S465" s="73"/>
      <c r="T465" s="73"/>
      <c r="U465" s="73"/>
    </row>
    <row r="466" spans="2:21" x14ac:dyDescent="0.15">
      <c r="B466" s="38"/>
      <c r="C466" s="73"/>
      <c r="D466" s="73"/>
      <c r="E466" s="73"/>
      <c r="F466" s="73"/>
      <c r="G466" s="73"/>
      <c r="H466" s="73"/>
      <c r="I466" s="73"/>
      <c r="J466" s="73"/>
      <c r="K466" s="73"/>
      <c r="L466" s="73"/>
      <c r="M466" s="73"/>
      <c r="N466" s="73"/>
      <c r="O466" s="73"/>
      <c r="P466" s="73"/>
      <c r="Q466" s="73"/>
      <c r="R466" s="73"/>
      <c r="S466" s="73"/>
      <c r="T466" s="73"/>
      <c r="U466" s="73"/>
    </row>
    <row r="467" spans="2:21" x14ac:dyDescent="0.15">
      <c r="B467" s="38"/>
      <c r="C467" s="73"/>
      <c r="D467" s="73"/>
      <c r="E467" s="73"/>
      <c r="F467" s="73"/>
      <c r="G467" s="73"/>
      <c r="H467" s="73"/>
      <c r="I467" s="73"/>
      <c r="J467" s="73"/>
      <c r="K467" s="73"/>
      <c r="L467" s="73"/>
      <c r="M467" s="73"/>
      <c r="N467" s="73"/>
      <c r="O467" s="73"/>
      <c r="P467" s="73"/>
      <c r="Q467" s="73"/>
      <c r="R467" s="73"/>
      <c r="S467" s="73"/>
      <c r="T467" s="73"/>
      <c r="U467" s="73"/>
    </row>
    <row r="468" spans="2:21" x14ac:dyDescent="0.15">
      <c r="B468" s="38"/>
      <c r="C468" s="73"/>
      <c r="D468" s="73"/>
      <c r="E468" s="73"/>
      <c r="F468" s="73"/>
      <c r="G468" s="73"/>
      <c r="H468" s="73"/>
      <c r="I468" s="73"/>
      <c r="J468" s="73"/>
      <c r="K468" s="73"/>
      <c r="L468" s="73"/>
      <c r="M468" s="73"/>
      <c r="N468" s="73"/>
      <c r="O468" s="73"/>
      <c r="P468" s="73"/>
      <c r="Q468" s="73"/>
      <c r="R468" s="73"/>
      <c r="S468" s="73"/>
      <c r="T468" s="73"/>
      <c r="U468" s="73"/>
    </row>
    <row r="469" spans="2:21" x14ac:dyDescent="0.15">
      <c r="B469" s="38"/>
      <c r="C469" s="73"/>
      <c r="D469" s="73"/>
      <c r="E469" s="73"/>
      <c r="F469" s="73"/>
      <c r="G469" s="73"/>
      <c r="H469" s="73"/>
      <c r="I469" s="73"/>
      <c r="J469" s="73"/>
      <c r="K469" s="73"/>
      <c r="L469" s="73"/>
      <c r="M469" s="73"/>
      <c r="N469" s="73"/>
      <c r="O469" s="73"/>
      <c r="P469" s="73"/>
      <c r="Q469" s="73"/>
      <c r="R469" s="73"/>
      <c r="S469" s="73"/>
      <c r="T469" s="73"/>
      <c r="U469" s="73"/>
    </row>
    <row r="470" spans="2:21" x14ac:dyDescent="0.15">
      <c r="B470" s="38"/>
      <c r="C470" s="73"/>
      <c r="D470" s="73"/>
      <c r="E470" s="73"/>
      <c r="F470" s="73"/>
      <c r="G470" s="73"/>
      <c r="H470" s="73"/>
      <c r="I470" s="73"/>
      <c r="J470" s="73"/>
      <c r="K470" s="73"/>
      <c r="L470" s="73"/>
      <c r="M470" s="73"/>
      <c r="N470" s="73"/>
      <c r="O470" s="73"/>
      <c r="P470" s="73"/>
      <c r="Q470" s="73"/>
      <c r="R470" s="73"/>
      <c r="S470" s="73"/>
      <c r="T470" s="73"/>
      <c r="U470" s="73"/>
    </row>
    <row r="471" spans="2:21" x14ac:dyDescent="0.15">
      <c r="B471" s="38"/>
      <c r="C471" s="73"/>
      <c r="D471" s="73"/>
      <c r="E471" s="73"/>
      <c r="F471" s="73"/>
      <c r="G471" s="73"/>
      <c r="H471" s="73"/>
      <c r="I471" s="73"/>
      <c r="J471" s="73"/>
      <c r="K471" s="73"/>
      <c r="L471" s="73"/>
      <c r="M471" s="73"/>
      <c r="N471" s="73"/>
      <c r="O471" s="73"/>
      <c r="P471" s="73"/>
      <c r="Q471" s="73"/>
      <c r="R471" s="73"/>
      <c r="S471" s="73"/>
      <c r="T471" s="73"/>
      <c r="U471" s="73"/>
    </row>
    <row r="472" spans="2:21" x14ac:dyDescent="0.15">
      <c r="B472" s="38"/>
      <c r="C472" s="73"/>
      <c r="D472" s="73"/>
      <c r="E472" s="73"/>
      <c r="F472" s="73"/>
      <c r="G472" s="73"/>
      <c r="H472" s="73"/>
      <c r="I472" s="73"/>
      <c r="J472" s="73"/>
      <c r="K472" s="73"/>
      <c r="L472" s="73"/>
      <c r="M472" s="73"/>
      <c r="N472" s="73"/>
      <c r="O472" s="73"/>
      <c r="P472" s="73"/>
      <c r="Q472" s="73"/>
      <c r="R472" s="73"/>
      <c r="S472" s="73"/>
      <c r="T472" s="73"/>
      <c r="U472" s="73"/>
    </row>
    <row r="473" spans="2:21" x14ac:dyDescent="0.15">
      <c r="B473" s="38"/>
      <c r="C473" s="73"/>
      <c r="D473" s="73"/>
      <c r="E473" s="73"/>
      <c r="F473" s="73"/>
      <c r="G473" s="73"/>
      <c r="H473" s="73"/>
      <c r="I473" s="73"/>
      <c r="J473" s="73"/>
      <c r="K473" s="73"/>
      <c r="L473" s="73"/>
      <c r="M473" s="73"/>
      <c r="N473" s="73"/>
      <c r="O473" s="73"/>
      <c r="P473" s="73"/>
      <c r="Q473" s="73"/>
      <c r="R473" s="73"/>
      <c r="S473" s="73"/>
      <c r="T473" s="73"/>
      <c r="U473" s="73"/>
    </row>
    <row r="474" spans="2:21" x14ac:dyDescent="0.15">
      <c r="B474" s="38"/>
      <c r="C474" s="73"/>
      <c r="D474" s="73"/>
      <c r="E474" s="73"/>
      <c r="F474" s="73"/>
      <c r="G474" s="73"/>
      <c r="H474" s="73"/>
      <c r="I474" s="73"/>
      <c r="J474" s="73"/>
      <c r="K474" s="73"/>
      <c r="L474" s="73"/>
      <c r="M474" s="73"/>
      <c r="N474" s="73"/>
      <c r="O474" s="73"/>
      <c r="P474" s="73"/>
      <c r="Q474" s="73"/>
      <c r="R474" s="73"/>
      <c r="S474" s="73"/>
      <c r="T474" s="73"/>
      <c r="U474" s="73"/>
    </row>
    <row r="475" spans="2:21" x14ac:dyDescent="0.15">
      <c r="B475" s="38"/>
      <c r="C475" s="73"/>
      <c r="D475" s="73"/>
      <c r="E475" s="73"/>
      <c r="F475" s="73"/>
      <c r="G475" s="73"/>
      <c r="H475" s="73"/>
      <c r="I475" s="73"/>
      <c r="J475" s="73"/>
      <c r="K475" s="73"/>
      <c r="L475" s="73"/>
      <c r="M475" s="73"/>
      <c r="N475" s="73"/>
      <c r="O475" s="73"/>
      <c r="P475" s="73"/>
      <c r="Q475" s="73"/>
      <c r="R475" s="73"/>
      <c r="S475" s="73"/>
      <c r="T475" s="73"/>
      <c r="U475" s="73"/>
    </row>
    <row r="476" spans="2:21" x14ac:dyDescent="0.15">
      <c r="B476" s="38"/>
      <c r="C476" s="73"/>
      <c r="D476" s="73"/>
      <c r="E476" s="73"/>
      <c r="F476" s="73"/>
      <c r="G476" s="73"/>
      <c r="H476" s="73"/>
      <c r="I476" s="73"/>
      <c r="J476" s="73"/>
      <c r="K476" s="73"/>
      <c r="L476" s="73"/>
      <c r="M476" s="73"/>
      <c r="N476" s="73"/>
      <c r="O476" s="73"/>
      <c r="P476" s="73"/>
      <c r="Q476" s="73"/>
      <c r="R476" s="73"/>
      <c r="S476" s="73"/>
      <c r="T476" s="73"/>
      <c r="U476" s="73"/>
    </row>
    <row r="477" spans="2:21" x14ac:dyDescent="0.15">
      <c r="B477" s="38"/>
      <c r="C477" s="73"/>
      <c r="D477" s="73"/>
      <c r="E477" s="73"/>
      <c r="F477" s="73"/>
      <c r="G477" s="73"/>
      <c r="H477" s="73"/>
      <c r="I477" s="73"/>
      <c r="J477" s="73"/>
      <c r="K477" s="73"/>
      <c r="L477" s="73"/>
      <c r="M477" s="73"/>
      <c r="N477" s="73"/>
      <c r="O477" s="73"/>
      <c r="P477" s="73"/>
      <c r="Q477" s="73"/>
      <c r="R477" s="73"/>
      <c r="S477" s="73"/>
      <c r="T477" s="73"/>
      <c r="U477" s="73"/>
    </row>
    <row r="478" spans="2:21" x14ac:dyDescent="0.15">
      <c r="B478" s="38"/>
      <c r="C478" s="73"/>
      <c r="D478" s="73"/>
      <c r="E478" s="73"/>
      <c r="F478" s="73"/>
      <c r="G478" s="73"/>
      <c r="H478" s="73"/>
      <c r="I478" s="73"/>
      <c r="J478" s="73"/>
      <c r="K478" s="73"/>
      <c r="L478" s="73"/>
      <c r="M478" s="73"/>
      <c r="N478" s="73"/>
      <c r="O478" s="73"/>
      <c r="P478" s="73"/>
      <c r="Q478" s="73"/>
      <c r="R478" s="73"/>
      <c r="S478" s="73"/>
      <c r="T478" s="73"/>
      <c r="U478" s="73"/>
    </row>
    <row r="479" spans="2:21" x14ac:dyDescent="0.15">
      <c r="B479" s="38"/>
      <c r="C479" s="73"/>
      <c r="D479" s="73"/>
      <c r="E479" s="73"/>
      <c r="F479" s="73"/>
      <c r="G479" s="73"/>
      <c r="H479" s="73"/>
      <c r="I479" s="73"/>
      <c r="J479" s="73"/>
      <c r="K479" s="73"/>
      <c r="L479" s="73"/>
      <c r="M479" s="73"/>
      <c r="N479" s="73"/>
      <c r="O479" s="73"/>
      <c r="P479" s="73"/>
      <c r="Q479" s="73"/>
      <c r="R479" s="73"/>
      <c r="S479" s="73"/>
      <c r="T479" s="73"/>
      <c r="U479" s="73"/>
    </row>
    <row r="480" spans="2:21" x14ac:dyDescent="0.15">
      <c r="B480" s="38"/>
      <c r="C480" s="73"/>
      <c r="D480" s="73"/>
      <c r="E480" s="73"/>
      <c r="F480" s="73"/>
      <c r="G480" s="73"/>
      <c r="H480" s="73"/>
      <c r="I480" s="73"/>
      <c r="J480" s="73"/>
      <c r="K480" s="73"/>
      <c r="L480" s="73"/>
      <c r="M480" s="73"/>
      <c r="N480" s="73"/>
      <c r="O480" s="73"/>
      <c r="P480" s="73"/>
      <c r="Q480" s="73"/>
      <c r="R480" s="73"/>
      <c r="S480" s="73"/>
      <c r="T480" s="73"/>
      <c r="U480" s="73"/>
    </row>
    <row r="481" spans="2:21" x14ac:dyDescent="0.15">
      <c r="B481" s="38"/>
      <c r="C481" s="73"/>
      <c r="D481" s="73"/>
      <c r="E481" s="73"/>
      <c r="F481" s="73"/>
      <c r="G481" s="73"/>
      <c r="H481" s="73"/>
      <c r="I481" s="73"/>
      <c r="J481" s="73"/>
      <c r="K481" s="73"/>
      <c r="L481" s="73"/>
      <c r="M481" s="73"/>
      <c r="N481" s="73"/>
      <c r="O481" s="73"/>
      <c r="P481" s="73"/>
      <c r="Q481" s="73"/>
      <c r="R481" s="73"/>
      <c r="S481" s="73"/>
      <c r="T481" s="73"/>
      <c r="U481" s="73"/>
    </row>
    <row r="482" spans="2:21" x14ac:dyDescent="0.15">
      <c r="B482" s="38"/>
      <c r="C482" s="73"/>
      <c r="D482" s="73"/>
      <c r="E482" s="73"/>
      <c r="F482" s="73"/>
      <c r="G482" s="73"/>
      <c r="H482" s="73"/>
      <c r="I482" s="73"/>
      <c r="J482" s="73"/>
      <c r="K482" s="73"/>
      <c r="L482" s="73"/>
      <c r="M482" s="73"/>
      <c r="N482" s="73"/>
      <c r="O482" s="73"/>
      <c r="P482" s="73"/>
      <c r="Q482" s="73"/>
      <c r="R482" s="73"/>
      <c r="S482" s="73"/>
      <c r="T482" s="73"/>
      <c r="U482" s="73"/>
    </row>
    <row r="483" spans="2:21" x14ac:dyDescent="0.15">
      <c r="B483" s="38"/>
      <c r="C483" s="73"/>
      <c r="D483" s="73"/>
      <c r="E483" s="73"/>
      <c r="F483" s="73"/>
      <c r="G483" s="73"/>
      <c r="H483" s="73"/>
      <c r="I483" s="73"/>
      <c r="J483" s="73"/>
      <c r="K483" s="73"/>
      <c r="L483" s="73"/>
      <c r="M483" s="73"/>
      <c r="N483" s="73"/>
      <c r="O483" s="73"/>
      <c r="P483" s="73"/>
      <c r="Q483" s="73"/>
      <c r="R483" s="73"/>
      <c r="S483" s="73"/>
      <c r="T483" s="73"/>
      <c r="U483" s="73"/>
    </row>
    <row r="484" spans="2:21" x14ac:dyDescent="0.15">
      <c r="B484" s="38"/>
      <c r="C484" s="73"/>
      <c r="D484" s="73"/>
      <c r="E484" s="73"/>
      <c r="F484" s="73"/>
      <c r="G484" s="73"/>
      <c r="H484" s="73"/>
      <c r="I484" s="73"/>
      <c r="J484" s="73"/>
      <c r="K484" s="73"/>
      <c r="L484" s="73"/>
      <c r="M484" s="73"/>
      <c r="N484" s="73"/>
      <c r="O484" s="73"/>
      <c r="P484" s="73"/>
      <c r="Q484" s="73"/>
      <c r="R484" s="73"/>
      <c r="S484" s="73"/>
      <c r="T484" s="73"/>
      <c r="U484" s="73"/>
    </row>
    <row r="485" spans="2:21" x14ac:dyDescent="0.15">
      <c r="B485" s="38"/>
      <c r="C485" s="73"/>
      <c r="D485" s="73"/>
      <c r="E485" s="73"/>
      <c r="F485" s="73"/>
      <c r="G485" s="73"/>
      <c r="H485" s="73"/>
      <c r="I485" s="73"/>
      <c r="J485" s="73"/>
      <c r="K485" s="73"/>
      <c r="L485" s="73"/>
      <c r="M485" s="73"/>
      <c r="N485" s="73"/>
      <c r="O485" s="73"/>
      <c r="P485" s="73"/>
      <c r="Q485" s="73"/>
      <c r="R485" s="73"/>
      <c r="S485" s="73"/>
      <c r="T485" s="73"/>
      <c r="U485" s="73"/>
    </row>
    <row r="486" spans="2:21" x14ac:dyDescent="0.15">
      <c r="B486" s="38"/>
      <c r="C486" s="73"/>
      <c r="D486" s="73"/>
      <c r="E486" s="73"/>
      <c r="F486" s="73"/>
      <c r="G486" s="73"/>
      <c r="H486" s="73"/>
      <c r="I486" s="73"/>
      <c r="J486" s="73"/>
      <c r="K486" s="73"/>
      <c r="L486" s="73"/>
      <c r="M486" s="73"/>
      <c r="N486" s="73"/>
      <c r="O486" s="73"/>
      <c r="P486" s="73"/>
      <c r="Q486" s="73"/>
      <c r="R486" s="73"/>
      <c r="S486" s="73"/>
      <c r="T486" s="73"/>
      <c r="U486" s="73"/>
    </row>
    <row r="487" spans="2:21" x14ac:dyDescent="0.15">
      <c r="B487" s="38"/>
      <c r="C487" s="73"/>
      <c r="D487" s="73"/>
      <c r="E487" s="73"/>
      <c r="F487" s="73"/>
      <c r="G487" s="73"/>
      <c r="H487" s="73"/>
      <c r="I487" s="73"/>
      <c r="J487" s="73"/>
      <c r="K487" s="73"/>
      <c r="L487" s="73"/>
      <c r="M487" s="73"/>
      <c r="N487" s="73"/>
      <c r="O487" s="73"/>
      <c r="P487" s="73"/>
      <c r="Q487" s="73"/>
      <c r="R487" s="73"/>
      <c r="S487" s="73"/>
      <c r="T487" s="73"/>
      <c r="U487" s="73"/>
    </row>
    <row r="488" spans="2:21" x14ac:dyDescent="0.15">
      <c r="B488" s="38"/>
      <c r="C488" s="73"/>
      <c r="D488" s="73"/>
      <c r="E488" s="73"/>
      <c r="F488" s="73"/>
      <c r="G488" s="73"/>
      <c r="H488" s="73"/>
      <c r="I488" s="73"/>
      <c r="J488" s="73"/>
      <c r="K488" s="73"/>
      <c r="L488" s="73"/>
      <c r="M488" s="73"/>
      <c r="N488" s="73"/>
      <c r="O488" s="73"/>
      <c r="P488" s="73"/>
      <c r="Q488" s="73"/>
      <c r="R488" s="73"/>
      <c r="S488" s="73"/>
      <c r="T488" s="73"/>
      <c r="U488" s="73"/>
    </row>
    <row r="489" spans="2:21" x14ac:dyDescent="0.15">
      <c r="B489" s="38"/>
      <c r="C489" s="73"/>
      <c r="D489" s="73"/>
      <c r="E489" s="73"/>
      <c r="F489" s="73"/>
      <c r="G489" s="73"/>
      <c r="H489" s="73"/>
      <c r="I489" s="73"/>
      <c r="J489" s="73"/>
      <c r="K489" s="73"/>
      <c r="L489" s="73"/>
      <c r="M489" s="73"/>
      <c r="N489" s="73"/>
      <c r="O489" s="73"/>
      <c r="P489" s="73"/>
      <c r="Q489" s="73"/>
      <c r="R489" s="73"/>
      <c r="S489" s="73"/>
      <c r="T489" s="73"/>
      <c r="U489" s="73"/>
    </row>
    <row r="490" spans="2:21" x14ac:dyDescent="0.15">
      <c r="B490" s="38"/>
      <c r="C490" s="73"/>
      <c r="D490" s="73"/>
      <c r="E490" s="73"/>
      <c r="F490" s="73"/>
      <c r="G490" s="73"/>
      <c r="H490" s="73"/>
      <c r="I490" s="73"/>
      <c r="J490" s="73"/>
      <c r="K490" s="73"/>
      <c r="L490" s="73"/>
      <c r="M490" s="73"/>
      <c r="N490" s="73"/>
      <c r="O490" s="73"/>
      <c r="P490" s="73"/>
      <c r="Q490" s="73"/>
      <c r="R490" s="73"/>
      <c r="S490" s="73"/>
      <c r="T490" s="73"/>
      <c r="U490" s="73"/>
    </row>
    <row r="491" spans="2:21" x14ac:dyDescent="0.15">
      <c r="B491" s="38"/>
      <c r="C491" s="73"/>
      <c r="D491" s="73"/>
      <c r="E491" s="73"/>
      <c r="F491" s="73"/>
      <c r="G491" s="73"/>
      <c r="H491" s="73"/>
      <c r="I491" s="73"/>
      <c r="J491" s="73"/>
      <c r="K491" s="73"/>
      <c r="L491" s="73"/>
      <c r="M491" s="73"/>
      <c r="N491" s="73"/>
      <c r="O491" s="73"/>
      <c r="P491" s="73"/>
      <c r="Q491" s="73"/>
      <c r="R491" s="73"/>
      <c r="S491" s="73"/>
      <c r="T491" s="73"/>
      <c r="U491" s="73"/>
    </row>
    <row r="492" spans="2:21" x14ac:dyDescent="0.15">
      <c r="B492" s="38"/>
      <c r="C492" s="73"/>
      <c r="D492" s="73"/>
      <c r="E492" s="73"/>
      <c r="F492" s="73"/>
      <c r="G492" s="73"/>
      <c r="H492" s="73"/>
      <c r="I492" s="73"/>
      <c r="J492" s="73"/>
      <c r="K492" s="73"/>
      <c r="L492" s="73"/>
      <c r="M492" s="73"/>
      <c r="N492" s="73"/>
      <c r="O492" s="73"/>
      <c r="P492" s="73"/>
      <c r="Q492" s="73"/>
      <c r="R492" s="73"/>
      <c r="S492" s="73"/>
      <c r="T492" s="73"/>
      <c r="U492" s="73"/>
    </row>
    <row r="493" spans="2:21" x14ac:dyDescent="0.15">
      <c r="B493" s="38"/>
      <c r="C493" s="73"/>
      <c r="D493" s="73"/>
      <c r="E493" s="73"/>
      <c r="F493" s="73"/>
      <c r="G493" s="73"/>
      <c r="H493" s="73"/>
      <c r="I493" s="73"/>
      <c r="J493" s="73"/>
      <c r="K493" s="73"/>
      <c r="L493" s="73"/>
      <c r="M493" s="73"/>
      <c r="N493" s="73"/>
      <c r="O493" s="73"/>
      <c r="P493" s="73"/>
      <c r="Q493" s="73"/>
      <c r="R493" s="73"/>
      <c r="S493" s="73"/>
      <c r="T493" s="73"/>
      <c r="U493" s="73"/>
    </row>
    <row r="494" spans="2:21" x14ac:dyDescent="0.15">
      <c r="B494" s="38"/>
      <c r="C494" s="73"/>
      <c r="D494" s="73"/>
      <c r="E494" s="73"/>
      <c r="F494" s="73"/>
      <c r="G494" s="73"/>
      <c r="H494" s="73"/>
      <c r="I494" s="73"/>
      <c r="J494" s="73"/>
      <c r="K494" s="73"/>
      <c r="L494" s="73"/>
      <c r="M494" s="73"/>
      <c r="N494" s="73"/>
      <c r="O494" s="73"/>
      <c r="P494" s="73"/>
      <c r="Q494" s="73"/>
      <c r="R494" s="73"/>
      <c r="S494" s="73"/>
      <c r="T494" s="73"/>
      <c r="U494" s="73"/>
    </row>
    <row r="495" spans="2:21" x14ac:dyDescent="0.15">
      <c r="B495" s="38"/>
      <c r="C495" s="73"/>
      <c r="D495" s="73"/>
      <c r="E495" s="73"/>
      <c r="F495" s="73"/>
      <c r="G495" s="73"/>
      <c r="H495" s="73"/>
      <c r="I495" s="73"/>
      <c r="J495" s="73"/>
      <c r="K495" s="73"/>
      <c r="L495" s="73"/>
      <c r="M495" s="73"/>
      <c r="N495" s="73"/>
      <c r="O495" s="73"/>
      <c r="P495" s="73"/>
      <c r="Q495" s="73"/>
      <c r="R495" s="73"/>
      <c r="S495" s="73"/>
      <c r="T495" s="73"/>
      <c r="U495" s="73"/>
    </row>
    <row r="496" spans="2:21" x14ac:dyDescent="0.15">
      <c r="B496" s="38"/>
      <c r="C496" s="73"/>
      <c r="D496" s="73"/>
      <c r="E496" s="73"/>
      <c r="F496" s="73"/>
      <c r="G496" s="73"/>
      <c r="H496" s="73"/>
      <c r="I496" s="73"/>
      <c r="J496" s="73"/>
      <c r="K496" s="73"/>
      <c r="L496" s="73"/>
      <c r="M496" s="73"/>
      <c r="N496" s="73"/>
      <c r="O496" s="73"/>
      <c r="P496" s="73"/>
      <c r="Q496" s="73"/>
      <c r="R496" s="73"/>
      <c r="S496" s="73"/>
      <c r="T496" s="73"/>
      <c r="U496" s="73"/>
    </row>
    <row r="497" spans="2:21" x14ac:dyDescent="0.15">
      <c r="B497" s="38"/>
      <c r="C497" s="73"/>
      <c r="D497" s="73"/>
      <c r="E497" s="73"/>
      <c r="F497" s="73"/>
      <c r="G497" s="73"/>
      <c r="H497" s="73"/>
      <c r="I497" s="73"/>
      <c r="J497" s="73"/>
      <c r="K497" s="73"/>
      <c r="L497" s="73"/>
      <c r="M497" s="73"/>
      <c r="N497" s="73"/>
      <c r="O497" s="73"/>
      <c r="P497" s="73"/>
      <c r="Q497" s="73"/>
      <c r="R497" s="73"/>
      <c r="S497" s="73"/>
      <c r="T497" s="73"/>
      <c r="U497" s="73"/>
    </row>
    <row r="498" spans="2:21" x14ac:dyDescent="0.15">
      <c r="B498" s="38"/>
      <c r="C498" s="73"/>
      <c r="D498" s="73"/>
      <c r="E498" s="73"/>
      <c r="F498" s="73"/>
      <c r="G498" s="73"/>
      <c r="H498" s="73"/>
      <c r="I498" s="73"/>
      <c r="J498" s="73"/>
      <c r="K498" s="73"/>
      <c r="L498" s="73"/>
      <c r="M498" s="73"/>
      <c r="N498" s="73"/>
      <c r="O498" s="73"/>
      <c r="P498" s="73"/>
      <c r="Q498" s="73"/>
      <c r="R498" s="73"/>
      <c r="S498" s="73"/>
      <c r="T498" s="73"/>
      <c r="U498" s="73"/>
    </row>
    <row r="499" spans="2:21" x14ac:dyDescent="0.15">
      <c r="B499" s="38"/>
      <c r="C499" s="73"/>
      <c r="D499" s="73"/>
      <c r="E499" s="73"/>
      <c r="F499" s="73"/>
      <c r="G499" s="73"/>
      <c r="H499" s="73"/>
      <c r="I499" s="73"/>
      <c r="J499" s="73"/>
      <c r="K499" s="73"/>
      <c r="L499" s="73"/>
      <c r="M499" s="73"/>
      <c r="N499" s="73"/>
      <c r="O499" s="73"/>
      <c r="P499" s="73"/>
      <c r="Q499" s="73"/>
      <c r="R499" s="73"/>
      <c r="S499" s="73"/>
      <c r="T499" s="73"/>
      <c r="U499" s="73"/>
    </row>
    <row r="500" spans="2:21" x14ac:dyDescent="0.15">
      <c r="B500" s="38"/>
      <c r="C500" s="73"/>
      <c r="D500" s="73"/>
      <c r="E500" s="73"/>
      <c r="F500" s="73"/>
      <c r="G500" s="73"/>
      <c r="H500" s="73"/>
      <c r="I500" s="73"/>
      <c r="J500" s="73"/>
      <c r="K500" s="73"/>
      <c r="L500" s="73"/>
      <c r="M500" s="73"/>
      <c r="N500" s="73"/>
      <c r="O500" s="73"/>
      <c r="P500" s="73"/>
      <c r="Q500" s="73"/>
      <c r="R500" s="73"/>
      <c r="S500" s="73"/>
      <c r="T500" s="73"/>
      <c r="U500" s="73"/>
    </row>
    <row r="501" spans="2:21" x14ac:dyDescent="0.15">
      <c r="B501" s="38"/>
      <c r="C501" s="73"/>
      <c r="D501" s="73"/>
      <c r="E501" s="73"/>
      <c r="F501" s="73"/>
      <c r="G501" s="73"/>
      <c r="H501" s="73"/>
      <c r="I501" s="73"/>
      <c r="J501" s="73"/>
      <c r="K501" s="73"/>
      <c r="L501" s="73"/>
      <c r="M501" s="73"/>
      <c r="N501" s="73"/>
      <c r="O501" s="73"/>
      <c r="P501" s="73"/>
      <c r="Q501" s="73"/>
      <c r="R501" s="73"/>
      <c r="S501" s="73"/>
      <c r="T501" s="73"/>
      <c r="U501" s="73"/>
    </row>
    <row r="502" spans="2:21" x14ac:dyDescent="0.15">
      <c r="B502" s="38"/>
      <c r="C502" s="73"/>
      <c r="D502" s="73"/>
      <c r="E502" s="73"/>
      <c r="F502" s="73"/>
      <c r="G502" s="73"/>
      <c r="H502" s="73"/>
      <c r="I502" s="73"/>
      <c r="J502" s="73"/>
      <c r="K502" s="73"/>
      <c r="L502" s="73"/>
      <c r="M502" s="73"/>
      <c r="N502" s="73"/>
      <c r="O502" s="73"/>
      <c r="P502" s="73"/>
      <c r="Q502" s="73"/>
      <c r="R502" s="73"/>
      <c r="S502" s="73"/>
      <c r="T502" s="73"/>
      <c r="U502" s="73"/>
    </row>
    <row r="503" spans="2:21" x14ac:dyDescent="0.15">
      <c r="B503" s="38"/>
      <c r="C503" s="73"/>
      <c r="D503" s="73"/>
      <c r="E503" s="73"/>
      <c r="F503" s="73"/>
      <c r="G503" s="73"/>
      <c r="H503" s="73"/>
      <c r="I503" s="73"/>
      <c r="J503" s="73"/>
      <c r="K503" s="73"/>
      <c r="L503" s="73"/>
      <c r="M503" s="73"/>
      <c r="N503" s="73"/>
      <c r="O503" s="73"/>
      <c r="P503" s="73"/>
      <c r="Q503" s="73"/>
      <c r="R503" s="73"/>
      <c r="S503" s="73"/>
      <c r="T503" s="73"/>
      <c r="U503" s="73"/>
    </row>
    <row r="504" spans="2:21" x14ac:dyDescent="0.15">
      <c r="B504" s="38"/>
      <c r="C504" s="73"/>
      <c r="D504" s="73"/>
      <c r="E504" s="73"/>
      <c r="F504" s="73"/>
      <c r="G504" s="73"/>
      <c r="H504" s="73"/>
      <c r="I504" s="73"/>
      <c r="J504" s="73"/>
      <c r="K504" s="73"/>
      <c r="L504" s="73"/>
      <c r="M504" s="73"/>
      <c r="N504" s="73"/>
      <c r="O504" s="73"/>
      <c r="P504" s="73"/>
      <c r="Q504" s="73"/>
      <c r="R504" s="73"/>
      <c r="S504" s="73"/>
      <c r="T504" s="73"/>
      <c r="U504" s="73"/>
    </row>
    <row r="505" spans="2:21" x14ac:dyDescent="0.15">
      <c r="B505" s="38"/>
      <c r="C505" s="73"/>
      <c r="D505" s="73"/>
      <c r="E505" s="73"/>
      <c r="F505" s="73"/>
      <c r="G505" s="73"/>
      <c r="H505" s="73"/>
      <c r="I505" s="73"/>
      <c r="J505" s="73"/>
      <c r="K505" s="73"/>
      <c r="L505" s="73"/>
      <c r="M505" s="73"/>
      <c r="N505" s="73"/>
      <c r="O505" s="73"/>
      <c r="P505" s="73"/>
      <c r="Q505" s="73"/>
      <c r="R505" s="73"/>
      <c r="S505" s="73"/>
      <c r="T505" s="73"/>
      <c r="U505" s="73"/>
    </row>
    <row r="506" spans="2:21" x14ac:dyDescent="0.15">
      <c r="B506" s="38"/>
      <c r="C506" s="73"/>
      <c r="D506" s="73"/>
      <c r="E506" s="73"/>
      <c r="F506" s="73"/>
      <c r="G506" s="73"/>
      <c r="H506" s="73"/>
      <c r="I506" s="73"/>
      <c r="J506" s="73"/>
      <c r="K506" s="73"/>
      <c r="L506" s="73"/>
      <c r="M506" s="73"/>
      <c r="N506" s="73"/>
      <c r="O506" s="73"/>
      <c r="P506" s="73"/>
      <c r="Q506" s="73"/>
      <c r="R506" s="73"/>
      <c r="S506" s="73"/>
      <c r="T506" s="73"/>
      <c r="U506" s="73"/>
    </row>
    <row r="507" spans="2:21" x14ac:dyDescent="0.15">
      <c r="B507" s="38"/>
      <c r="C507" s="73"/>
      <c r="D507" s="73"/>
      <c r="E507" s="73"/>
      <c r="F507" s="73"/>
      <c r="G507" s="73"/>
      <c r="H507" s="73"/>
      <c r="I507" s="73"/>
      <c r="J507" s="73"/>
      <c r="K507" s="73"/>
      <c r="L507" s="73"/>
      <c r="M507" s="73"/>
      <c r="N507" s="73"/>
      <c r="O507" s="73"/>
      <c r="P507" s="73"/>
      <c r="Q507" s="73"/>
      <c r="R507" s="73"/>
      <c r="S507" s="73"/>
      <c r="T507" s="73"/>
      <c r="U507" s="73"/>
    </row>
    <row r="508" spans="2:21" x14ac:dyDescent="0.15">
      <c r="B508" s="38"/>
      <c r="C508" s="73"/>
      <c r="D508" s="73"/>
      <c r="E508" s="73"/>
      <c r="F508" s="73"/>
      <c r="G508" s="73"/>
      <c r="H508" s="73"/>
      <c r="I508" s="73"/>
      <c r="J508" s="73"/>
      <c r="K508" s="73"/>
      <c r="L508" s="73"/>
      <c r="M508" s="73"/>
      <c r="N508" s="73"/>
      <c r="O508" s="73"/>
      <c r="P508" s="73"/>
      <c r="Q508" s="73"/>
      <c r="R508" s="73"/>
      <c r="S508" s="73"/>
      <c r="T508" s="73"/>
      <c r="U508" s="73"/>
    </row>
    <row r="509" spans="2:21" x14ac:dyDescent="0.15">
      <c r="B509" s="38"/>
      <c r="C509" s="73"/>
      <c r="D509" s="73"/>
      <c r="E509" s="73"/>
      <c r="F509" s="73"/>
      <c r="G509" s="73"/>
      <c r="H509" s="73"/>
      <c r="I509" s="73"/>
      <c r="J509" s="73"/>
      <c r="K509" s="73"/>
      <c r="L509" s="73"/>
      <c r="M509" s="73"/>
      <c r="N509" s="73"/>
      <c r="O509" s="73"/>
      <c r="P509" s="73"/>
      <c r="Q509" s="73"/>
      <c r="R509" s="73"/>
      <c r="S509" s="73"/>
      <c r="T509" s="73"/>
      <c r="U509" s="73"/>
    </row>
    <row r="510" spans="2:21" x14ac:dyDescent="0.15">
      <c r="B510" s="38"/>
      <c r="C510" s="73"/>
      <c r="D510" s="73"/>
      <c r="E510" s="73"/>
      <c r="F510" s="73"/>
      <c r="G510" s="73"/>
      <c r="H510" s="73"/>
      <c r="I510" s="73"/>
      <c r="J510" s="73"/>
      <c r="K510" s="73"/>
      <c r="L510" s="73"/>
      <c r="M510" s="73"/>
      <c r="N510" s="73"/>
      <c r="O510" s="73"/>
      <c r="P510" s="73"/>
      <c r="Q510" s="73"/>
      <c r="R510" s="73"/>
      <c r="S510" s="73"/>
      <c r="T510" s="73"/>
      <c r="U510" s="73"/>
    </row>
    <row r="511" spans="2:21" x14ac:dyDescent="0.15">
      <c r="B511" s="38"/>
      <c r="C511" s="73"/>
      <c r="D511" s="73"/>
      <c r="E511" s="73"/>
      <c r="F511" s="73"/>
      <c r="G511" s="73"/>
      <c r="H511" s="73"/>
      <c r="I511" s="73"/>
      <c r="J511" s="73"/>
      <c r="K511" s="73"/>
      <c r="L511" s="73"/>
      <c r="M511" s="73"/>
      <c r="N511" s="73"/>
      <c r="O511" s="73"/>
      <c r="P511" s="73"/>
      <c r="Q511" s="73"/>
      <c r="R511" s="73"/>
      <c r="S511" s="73"/>
      <c r="T511" s="73"/>
      <c r="U511" s="73"/>
    </row>
    <row r="512" spans="2:21" x14ac:dyDescent="0.15">
      <c r="B512" s="38"/>
      <c r="C512" s="73"/>
      <c r="D512" s="73"/>
      <c r="E512" s="73"/>
      <c r="F512" s="73"/>
      <c r="G512" s="73"/>
      <c r="H512" s="73"/>
      <c r="I512" s="73"/>
      <c r="J512" s="73"/>
      <c r="K512" s="73"/>
      <c r="L512" s="73"/>
      <c r="M512" s="73"/>
      <c r="N512" s="73"/>
      <c r="O512" s="73"/>
      <c r="P512" s="73"/>
      <c r="Q512" s="73"/>
      <c r="R512" s="73"/>
      <c r="S512" s="73"/>
      <c r="T512" s="73"/>
      <c r="U512" s="73"/>
    </row>
    <row r="513" spans="2:21" x14ac:dyDescent="0.15">
      <c r="B513" s="38"/>
      <c r="C513" s="73"/>
      <c r="D513" s="73"/>
      <c r="E513" s="73"/>
      <c r="F513" s="73"/>
      <c r="G513" s="73"/>
      <c r="H513" s="73"/>
      <c r="I513" s="73"/>
      <c r="J513" s="73"/>
      <c r="K513" s="73"/>
      <c r="L513" s="73"/>
      <c r="M513" s="73"/>
      <c r="N513" s="73"/>
      <c r="O513" s="73"/>
      <c r="P513" s="73"/>
      <c r="Q513" s="73"/>
      <c r="R513" s="73"/>
      <c r="S513" s="73"/>
      <c r="T513" s="73"/>
      <c r="U513" s="73"/>
    </row>
    <row r="514" spans="2:21" x14ac:dyDescent="0.15">
      <c r="B514" s="38"/>
      <c r="C514" s="73"/>
      <c r="D514" s="73"/>
      <c r="E514" s="73"/>
      <c r="F514" s="73"/>
      <c r="G514" s="73"/>
      <c r="H514" s="73"/>
      <c r="I514" s="73"/>
      <c r="J514" s="73"/>
      <c r="K514" s="73"/>
      <c r="L514" s="73"/>
      <c r="M514" s="73"/>
      <c r="N514" s="73"/>
      <c r="O514" s="73"/>
      <c r="P514" s="73"/>
      <c r="Q514" s="73"/>
      <c r="R514" s="73"/>
      <c r="S514" s="73"/>
      <c r="T514" s="73"/>
      <c r="U514" s="73"/>
    </row>
    <row r="515" spans="2:21" x14ac:dyDescent="0.15">
      <c r="B515" s="38"/>
      <c r="C515" s="73"/>
      <c r="D515" s="73"/>
      <c r="E515" s="73"/>
      <c r="F515" s="73"/>
      <c r="G515" s="73"/>
      <c r="H515" s="73"/>
      <c r="I515" s="73"/>
      <c r="J515" s="73"/>
      <c r="K515" s="73"/>
      <c r="L515" s="73"/>
      <c r="M515" s="73"/>
      <c r="N515" s="73"/>
      <c r="O515" s="73"/>
      <c r="P515" s="73"/>
      <c r="Q515" s="73"/>
      <c r="R515" s="73"/>
      <c r="S515" s="73"/>
      <c r="T515" s="73"/>
      <c r="U515" s="73"/>
    </row>
    <row r="516" spans="2:21" x14ac:dyDescent="0.15">
      <c r="B516" s="38"/>
      <c r="C516" s="73"/>
      <c r="D516" s="73"/>
      <c r="E516" s="73"/>
      <c r="F516" s="73"/>
      <c r="G516" s="73"/>
      <c r="H516" s="73"/>
      <c r="I516" s="73"/>
      <c r="J516" s="73"/>
      <c r="K516" s="73"/>
      <c r="L516" s="73"/>
      <c r="M516" s="73"/>
      <c r="N516" s="73"/>
      <c r="O516" s="73"/>
      <c r="P516" s="73"/>
      <c r="Q516" s="73"/>
      <c r="R516" s="73"/>
      <c r="S516" s="73"/>
      <c r="T516" s="73"/>
      <c r="U516" s="73"/>
    </row>
    <row r="517" spans="2:21" x14ac:dyDescent="0.15">
      <c r="B517" s="38"/>
      <c r="C517" s="73"/>
      <c r="D517" s="73"/>
      <c r="E517" s="73"/>
      <c r="F517" s="73"/>
      <c r="G517" s="73"/>
      <c r="H517" s="73"/>
      <c r="I517" s="73"/>
      <c r="J517" s="73"/>
      <c r="K517" s="73"/>
      <c r="L517" s="73"/>
      <c r="M517" s="73"/>
      <c r="N517" s="73"/>
      <c r="O517" s="73"/>
      <c r="P517" s="73"/>
      <c r="Q517" s="73"/>
      <c r="R517" s="73"/>
      <c r="S517" s="73"/>
      <c r="T517" s="73"/>
      <c r="U517" s="73"/>
    </row>
    <row r="518" spans="2:21" x14ac:dyDescent="0.15">
      <c r="B518" s="38"/>
      <c r="C518" s="73"/>
      <c r="D518" s="73"/>
      <c r="E518" s="73"/>
      <c r="F518" s="73"/>
      <c r="G518" s="73"/>
      <c r="H518" s="73"/>
      <c r="I518" s="73"/>
      <c r="J518" s="73"/>
      <c r="K518" s="73"/>
      <c r="L518" s="73"/>
      <c r="M518" s="73"/>
      <c r="N518" s="73"/>
      <c r="O518" s="73"/>
      <c r="P518" s="73"/>
      <c r="Q518" s="73"/>
      <c r="R518" s="73"/>
      <c r="S518" s="73"/>
      <c r="T518" s="73"/>
      <c r="U518" s="73"/>
    </row>
    <row r="519" spans="2:21" x14ac:dyDescent="0.15">
      <c r="B519" s="38"/>
      <c r="C519" s="73"/>
      <c r="D519" s="73"/>
      <c r="E519" s="73"/>
      <c r="F519" s="73"/>
      <c r="G519" s="73"/>
      <c r="H519" s="73"/>
      <c r="I519" s="73"/>
      <c r="J519" s="73"/>
      <c r="K519" s="73"/>
      <c r="L519" s="73"/>
      <c r="M519" s="73"/>
      <c r="N519" s="73"/>
      <c r="O519" s="73"/>
      <c r="P519" s="73"/>
      <c r="Q519" s="73"/>
      <c r="R519" s="73"/>
      <c r="S519" s="73"/>
      <c r="T519" s="73"/>
      <c r="U519" s="73"/>
    </row>
    <row r="520" spans="2:21" x14ac:dyDescent="0.15">
      <c r="B520" s="38"/>
      <c r="C520" s="73"/>
      <c r="D520" s="73"/>
      <c r="E520" s="73"/>
      <c r="F520" s="73"/>
      <c r="G520" s="73"/>
      <c r="H520" s="73"/>
      <c r="I520" s="73"/>
      <c r="J520" s="73"/>
      <c r="K520" s="73"/>
      <c r="L520" s="73"/>
      <c r="M520" s="73"/>
      <c r="N520" s="73"/>
      <c r="O520" s="73"/>
      <c r="P520" s="73"/>
      <c r="Q520" s="73"/>
      <c r="R520" s="73"/>
      <c r="S520" s="73"/>
      <c r="T520" s="73"/>
      <c r="U520" s="73"/>
    </row>
    <row r="521" spans="2:21" x14ac:dyDescent="0.15">
      <c r="B521" s="38"/>
      <c r="C521" s="73"/>
      <c r="D521" s="73"/>
      <c r="E521" s="73"/>
      <c r="F521" s="73"/>
      <c r="G521" s="73"/>
      <c r="H521" s="73"/>
      <c r="I521" s="73"/>
      <c r="J521" s="73"/>
      <c r="K521" s="73"/>
      <c r="L521" s="73"/>
      <c r="M521" s="73"/>
      <c r="N521" s="73"/>
      <c r="O521" s="73"/>
      <c r="P521" s="73"/>
      <c r="Q521" s="73"/>
      <c r="R521" s="73"/>
      <c r="S521" s="73"/>
      <c r="T521" s="73"/>
      <c r="U521" s="73"/>
    </row>
    <row r="522" spans="2:21" x14ac:dyDescent="0.15">
      <c r="B522" s="38"/>
      <c r="C522" s="73"/>
      <c r="D522" s="73"/>
      <c r="E522" s="73"/>
      <c r="F522" s="73"/>
      <c r="G522" s="73"/>
      <c r="H522" s="73"/>
      <c r="I522" s="73"/>
      <c r="J522" s="73"/>
      <c r="K522" s="73"/>
      <c r="L522" s="73"/>
      <c r="M522" s="73"/>
      <c r="N522" s="73"/>
      <c r="O522" s="73"/>
      <c r="P522" s="73"/>
      <c r="Q522" s="73"/>
      <c r="R522" s="73"/>
      <c r="S522" s="73"/>
      <c r="T522" s="73"/>
      <c r="U522" s="73"/>
    </row>
    <row r="523" spans="2:21" x14ac:dyDescent="0.15">
      <c r="B523" s="38"/>
      <c r="C523" s="73"/>
      <c r="D523" s="73"/>
      <c r="E523" s="73"/>
      <c r="F523" s="73"/>
      <c r="G523" s="73"/>
      <c r="H523" s="73"/>
      <c r="I523" s="73"/>
      <c r="J523" s="73"/>
      <c r="K523" s="73"/>
      <c r="L523" s="73"/>
      <c r="M523" s="73"/>
      <c r="N523" s="73"/>
      <c r="O523" s="73"/>
      <c r="P523" s="73"/>
      <c r="Q523" s="73"/>
      <c r="R523" s="73"/>
      <c r="S523" s="73"/>
      <c r="T523" s="73"/>
      <c r="U523" s="73"/>
    </row>
    <row r="524" spans="2:21" x14ac:dyDescent="0.15">
      <c r="B524" s="38"/>
      <c r="C524" s="73"/>
      <c r="D524" s="73"/>
      <c r="E524" s="73"/>
      <c r="F524" s="73"/>
      <c r="G524" s="73"/>
      <c r="H524" s="73"/>
      <c r="I524" s="73"/>
      <c r="J524" s="73"/>
      <c r="K524" s="73"/>
      <c r="L524" s="73"/>
      <c r="M524" s="73"/>
      <c r="N524" s="73"/>
      <c r="O524" s="73"/>
      <c r="P524" s="73"/>
      <c r="Q524" s="73"/>
      <c r="R524" s="73"/>
      <c r="S524" s="73"/>
      <c r="T524" s="73"/>
      <c r="U524" s="73"/>
    </row>
    <row r="525" spans="2:21" x14ac:dyDescent="0.15">
      <c r="B525" s="38"/>
      <c r="C525" s="73"/>
      <c r="D525" s="73"/>
      <c r="E525" s="73"/>
      <c r="F525" s="73"/>
      <c r="G525" s="73"/>
      <c r="H525" s="73"/>
      <c r="I525" s="73"/>
      <c r="J525" s="73"/>
      <c r="K525" s="73"/>
      <c r="L525" s="73"/>
      <c r="M525" s="73"/>
      <c r="N525" s="73"/>
      <c r="O525" s="73"/>
      <c r="P525" s="73"/>
      <c r="Q525" s="73"/>
      <c r="R525" s="73"/>
      <c r="S525" s="73"/>
      <c r="T525" s="73"/>
      <c r="U525" s="73"/>
    </row>
    <row r="526" spans="2:21" x14ac:dyDescent="0.15">
      <c r="B526" s="38"/>
      <c r="C526" s="73"/>
      <c r="D526" s="73"/>
      <c r="E526" s="73"/>
      <c r="F526" s="73"/>
      <c r="G526" s="73"/>
      <c r="H526" s="73"/>
      <c r="I526" s="73"/>
      <c r="J526" s="73"/>
      <c r="K526" s="73"/>
      <c r="L526" s="73"/>
      <c r="M526" s="73"/>
      <c r="N526" s="73"/>
      <c r="O526" s="73"/>
      <c r="P526" s="73"/>
      <c r="Q526" s="73"/>
      <c r="R526" s="73"/>
      <c r="S526" s="73"/>
      <c r="T526" s="73"/>
      <c r="U526" s="73"/>
    </row>
    <row r="527" spans="2:21" x14ac:dyDescent="0.15">
      <c r="B527" s="38"/>
      <c r="C527" s="73"/>
      <c r="D527" s="73"/>
      <c r="E527" s="73"/>
      <c r="F527" s="73"/>
      <c r="G527" s="73"/>
      <c r="H527" s="73"/>
      <c r="I527" s="73"/>
      <c r="J527" s="73"/>
      <c r="K527" s="73"/>
      <c r="L527" s="73"/>
      <c r="M527" s="73"/>
      <c r="N527" s="73"/>
      <c r="O527" s="73"/>
      <c r="P527" s="73"/>
      <c r="Q527" s="73"/>
      <c r="R527" s="73"/>
      <c r="S527" s="73"/>
      <c r="T527" s="73"/>
      <c r="U527" s="73"/>
    </row>
    <row r="528" spans="2:21" x14ac:dyDescent="0.15">
      <c r="B528" s="38"/>
      <c r="C528" s="73"/>
      <c r="D528" s="73"/>
      <c r="E528" s="73"/>
      <c r="F528" s="73"/>
      <c r="G528" s="73"/>
      <c r="H528" s="73"/>
      <c r="I528" s="73"/>
      <c r="J528" s="73"/>
      <c r="K528" s="73"/>
      <c r="L528" s="73"/>
      <c r="M528" s="73"/>
      <c r="N528" s="73"/>
      <c r="O528" s="73"/>
      <c r="P528" s="73"/>
      <c r="Q528" s="73"/>
      <c r="R528" s="73"/>
      <c r="S528" s="73"/>
      <c r="T528" s="73"/>
      <c r="U528" s="73"/>
    </row>
    <row r="529" spans="2:21" x14ac:dyDescent="0.15">
      <c r="B529" s="38"/>
      <c r="C529" s="73"/>
      <c r="D529" s="73"/>
      <c r="E529" s="73"/>
      <c r="F529" s="73"/>
      <c r="G529" s="73"/>
      <c r="H529" s="73"/>
      <c r="I529" s="73"/>
      <c r="J529" s="73"/>
      <c r="K529" s="73"/>
      <c r="L529" s="73"/>
      <c r="M529" s="73"/>
      <c r="N529" s="73"/>
      <c r="O529" s="73"/>
      <c r="P529" s="73"/>
      <c r="Q529" s="73"/>
      <c r="R529" s="73"/>
      <c r="S529" s="73"/>
      <c r="T529" s="73"/>
      <c r="U529" s="73"/>
    </row>
    <row r="530" spans="2:21" x14ac:dyDescent="0.15">
      <c r="B530" s="38"/>
      <c r="C530" s="73"/>
      <c r="D530" s="73"/>
      <c r="E530" s="73"/>
      <c r="F530" s="73"/>
      <c r="G530" s="73"/>
      <c r="H530" s="73"/>
      <c r="I530" s="73"/>
      <c r="J530" s="73"/>
      <c r="K530" s="73"/>
      <c r="L530" s="73"/>
      <c r="M530" s="73"/>
      <c r="N530" s="73"/>
      <c r="O530" s="73"/>
      <c r="P530" s="73"/>
      <c r="Q530" s="73"/>
      <c r="R530" s="73"/>
      <c r="S530" s="73"/>
      <c r="T530" s="73"/>
      <c r="U530" s="73"/>
    </row>
    <row r="531" spans="2:21" x14ac:dyDescent="0.15">
      <c r="B531" s="38"/>
      <c r="C531" s="73"/>
      <c r="D531" s="73"/>
      <c r="E531" s="73"/>
      <c r="F531" s="73"/>
      <c r="G531" s="73"/>
      <c r="H531" s="73"/>
      <c r="I531" s="73"/>
      <c r="J531" s="73"/>
      <c r="K531" s="73"/>
      <c r="L531" s="73"/>
      <c r="M531" s="73"/>
      <c r="N531" s="73"/>
      <c r="O531" s="73"/>
      <c r="P531" s="73"/>
      <c r="Q531" s="73"/>
      <c r="R531" s="73"/>
      <c r="S531" s="73"/>
      <c r="T531" s="73"/>
      <c r="U531" s="73"/>
    </row>
    <row r="532" spans="2:21" x14ac:dyDescent="0.15">
      <c r="B532" s="38"/>
      <c r="C532" s="73"/>
      <c r="D532" s="73"/>
      <c r="E532" s="73"/>
      <c r="F532" s="73"/>
      <c r="G532" s="73"/>
      <c r="H532" s="73"/>
      <c r="I532" s="73"/>
      <c r="J532" s="73"/>
      <c r="K532" s="73"/>
      <c r="L532" s="73"/>
      <c r="M532" s="73"/>
      <c r="N532" s="73"/>
      <c r="O532" s="73"/>
      <c r="P532" s="73"/>
      <c r="Q532" s="73"/>
      <c r="R532" s="73"/>
      <c r="S532" s="73"/>
      <c r="T532" s="73"/>
      <c r="U532" s="73"/>
    </row>
    <row r="533" spans="2:21" x14ac:dyDescent="0.15">
      <c r="B533" s="38"/>
      <c r="C533" s="73"/>
      <c r="D533" s="73"/>
      <c r="E533" s="73"/>
      <c r="F533" s="73"/>
      <c r="G533" s="73"/>
      <c r="H533" s="73"/>
      <c r="I533" s="73"/>
      <c r="J533" s="73"/>
      <c r="K533" s="73"/>
      <c r="L533" s="73"/>
      <c r="M533" s="73"/>
      <c r="N533" s="73"/>
      <c r="O533" s="73"/>
      <c r="P533" s="73"/>
      <c r="Q533" s="73"/>
      <c r="R533" s="73"/>
      <c r="S533" s="73"/>
      <c r="T533" s="73"/>
      <c r="U533" s="73"/>
    </row>
    <row r="534" spans="2:21" x14ac:dyDescent="0.15">
      <c r="B534" s="38"/>
      <c r="C534" s="73"/>
      <c r="D534" s="73"/>
      <c r="E534" s="73"/>
      <c r="F534" s="73"/>
      <c r="G534" s="73"/>
      <c r="H534" s="73"/>
      <c r="I534" s="73"/>
      <c r="J534" s="73"/>
      <c r="K534" s="73"/>
      <c r="L534" s="73"/>
      <c r="M534" s="73"/>
      <c r="N534" s="73"/>
      <c r="O534" s="73"/>
      <c r="P534" s="73"/>
      <c r="Q534" s="73"/>
      <c r="R534" s="73"/>
      <c r="S534" s="73"/>
      <c r="T534" s="73"/>
      <c r="U534" s="73"/>
    </row>
    <row r="535" spans="2:21" x14ac:dyDescent="0.15">
      <c r="B535" s="38"/>
      <c r="C535" s="73"/>
      <c r="D535" s="73"/>
      <c r="E535" s="73"/>
      <c r="F535" s="73"/>
      <c r="G535" s="73"/>
      <c r="H535" s="73"/>
      <c r="I535" s="73"/>
      <c r="J535" s="73"/>
      <c r="K535" s="73"/>
      <c r="L535" s="73"/>
      <c r="M535" s="73"/>
      <c r="N535" s="73"/>
      <c r="O535" s="73"/>
      <c r="P535" s="73"/>
      <c r="Q535" s="73"/>
      <c r="R535" s="73"/>
      <c r="S535" s="73"/>
      <c r="T535" s="73"/>
      <c r="U535" s="73"/>
    </row>
    <row r="536" spans="2:21" x14ac:dyDescent="0.15">
      <c r="B536" s="38"/>
      <c r="C536" s="73"/>
      <c r="D536" s="73"/>
      <c r="E536" s="73"/>
      <c r="F536" s="73"/>
      <c r="G536" s="73"/>
      <c r="H536" s="73"/>
      <c r="I536" s="73"/>
      <c r="J536" s="73"/>
      <c r="K536" s="73"/>
      <c r="L536" s="73"/>
      <c r="M536" s="73"/>
      <c r="N536" s="73"/>
      <c r="O536" s="73"/>
      <c r="P536" s="73"/>
      <c r="Q536" s="73"/>
      <c r="R536" s="73"/>
      <c r="S536" s="73"/>
      <c r="T536" s="73"/>
      <c r="U536" s="73"/>
    </row>
    <row r="537" spans="2:21" x14ac:dyDescent="0.15">
      <c r="B537" s="38"/>
      <c r="C537" s="73"/>
      <c r="D537" s="73"/>
      <c r="E537" s="73"/>
      <c r="F537" s="73"/>
      <c r="G537" s="73"/>
      <c r="H537" s="73"/>
      <c r="I537" s="73"/>
      <c r="J537" s="73"/>
      <c r="K537" s="73"/>
      <c r="L537" s="73"/>
      <c r="M537" s="73"/>
      <c r="N537" s="73"/>
      <c r="O537" s="73"/>
      <c r="P537" s="73"/>
      <c r="Q537" s="73"/>
      <c r="R537" s="73"/>
      <c r="S537" s="73"/>
      <c r="T537" s="73"/>
      <c r="U537" s="73"/>
    </row>
    <row r="538" spans="2:21" x14ac:dyDescent="0.15">
      <c r="B538" s="38"/>
      <c r="C538" s="73"/>
      <c r="D538" s="73"/>
      <c r="E538" s="73"/>
      <c r="F538" s="73"/>
      <c r="G538" s="73"/>
      <c r="H538" s="73"/>
      <c r="I538" s="73"/>
      <c r="J538" s="73"/>
      <c r="K538" s="73"/>
      <c r="L538" s="73"/>
      <c r="M538" s="73"/>
      <c r="N538" s="73"/>
      <c r="O538" s="73"/>
      <c r="P538" s="73"/>
      <c r="Q538" s="73"/>
      <c r="R538" s="73"/>
      <c r="S538" s="73"/>
      <c r="T538" s="73"/>
      <c r="U538" s="73"/>
    </row>
    <row r="539" spans="2:21" x14ac:dyDescent="0.15">
      <c r="B539" s="38"/>
      <c r="C539" s="73"/>
      <c r="D539" s="73"/>
      <c r="E539" s="73"/>
      <c r="F539" s="73"/>
      <c r="G539" s="73"/>
      <c r="H539" s="73"/>
      <c r="I539" s="73"/>
      <c r="J539" s="73"/>
      <c r="K539" s="73"/>
      <c r="L539" s="73"/>
      <c r="M539" s="73"/>
      <c r="N539" s="73"/>
      <c r="O539" s="73"/>
      <c r="P539" s="73"/>
      <c r="Q539" s="73"/>
      <c r="R539" s="73"/>
      <c r="S539" s="73"/>
      <c r="T539" s="73"/>
      <c r="U539" s="73"/>
    </row>
    <row r="540" spans="2:21" x14ac:dyDescent="0.15">
      <c r="B540" s="38"/>
      <c r="C540" s="73"/>
      <c r="D540" s="73"/>
      <c r="E540" s="73"/>
      <c r="F540" s="73"/>
      <c r="G540" s="73"/>
      <c r="H540" s="73"/>
      <c r="I540" s="73"/>
      <c r="J540" s="73"/>
      <c r="K540" s="73"/>
      <c r="L540" s="73"/>
      <c r="M540" s="73"/>
      <c r="N540" s="73"/>
      <c r="O540" s="73"/>
      <c r="P540" s="73"/>
      <c r="Q540" s="73"/>
      <c r="R540" s="73"/>
      <c r="S540" s="73"/>
      <c r="T540" s="73"/>
      <c r="U540" s="73"/>
    </row>
    <row r="541" spans="2:21" x14ac:dyDescent="0.15">
      <c r="B541" s="38"/>
      <c r="C541" s="73"/>
      <c r="D541" s="73"/>
      <c r="E541" s="73"/>
      <c r="F541" s="73"/>
      <c r="G541" s="73"/>
      <c r="H541" s="73"/>
      <c r="I541" s="73"/>
      <c r="J541" s="73"/>
      <c r="K541" s="73"/>
      <c r="L541" s="73"/>
      <c r="M541" s="73"/>
      <c r="N541" s="73"/>
      <c r="O541" s="73"/>
      <c r="P541" s="73"/>
      <c r="Q541" s="73"/>
      <c r="R541" s="73"/>
      <c r="S541" s="73"/>
      <c r="T541" s="73"/>
      <c r="U541" s="73"/>
    </row>
    <row r="542" spans="2:21" x14ac:dyDescent="0.15">
      <c r="B542" s="38"/>
      <c r="C542" s="73"/>
      <c r="D542" s="73"/>
      <c r="E542" s="73"/>
      <c r="F542" s="73"/>
      <c r="G542" s="73"/>
      <c r="H542" s="73"/>
      <c r="I542" s="73"/>
      <c r="J542" s="73"/>
      <c r="K542" s="73"/>
      <c r="L542" s="73"/>
      <c r="M542" s="73"/>
      <c r="N542" s="73"/>
      <c r="O542" s="73"/>
      <c r="P542" s="73"/>
      <c r="Q542" s="73"/>
      <c r="R542" s="73"/>
      <c r="S542" s="73"/>
      <c r="T542" s="73"/>
      <c r="U542" s="73"/>
    </row>
    <row r="543" spans="2:21" x14ac:dyDescent="0.15">
      <c r="B543" s="38"/>
      <c r="C543" s="73"/>
      <c r="D543" s="73"/>
      <c r="E543" s="73"/>
      <c r="F543" s="73"/>
      <c r="G543" s="73"/>
      <c r="H543" s="73"/>
      <c r="I543" s="73"/>
      <c r="J543" s="73"/>
      <c r="K543" s="73"/>
      <c r="L543" s="73"/>
      <c r="M543" s="73"/>
      <c r="N543" s="73"/>
      <c r="O543" s="73"/>
      <c r="P543" s="73"/>
      <c r="Q543" s="73"/>
      <c r="R543" s="73"/>
      <c r="S543" s="73"/>
      <c r="T543" s="73"/>
      <c r="U543" s="73"/>
    </row>
    <row r="544" spans="2:21" x14ac:dyDescent="0.15">
      <c r="B544" s="38"/>
      <c r="C544" s="73"/>
      <c r="D544" s="73"/>
      <c r="E544" s="73"/>
      <c r="F544" s="73"/>
      <c r="G544" s="73"/>
      <c r="H544" s="73"/>
      <c r="I544" s="73"/>
      <c r="J544" s="73"/>
      <c r="K544" s="73"/>
      <c r="L544" s="73"/>
      <c r="M544" s="73"/>
      <c r="N544" s="73"/>
      <c r="O544" s="73"/>
      <c r="P544" s="73"/>
      <c r="Q544" s="73"/>
      <c r="R544" s="73"/>
      <c r="S544" s="73"/>
      <c r="T544" s="73"/>
      <c r="U544" s="73"/>
    </row>
    <row r="545" spans="2:21" x14ac:dyDescent="0.15">
      <c r="B545" s="38"/>
      <c r="C545" s="73"/>
      <c r="D545" s="73"/>
      <c r="E545" s="73"/>
      <c r="F545" s="73"/>
      <c r="G545" s="73"/>
      <c r="H545" s="73"/>
      <c r="I545" s="73"/>
      <c r="J545" s="73"/>
      <c r="K545" s="73"/>
      <c r="L545" s="73"/>
      <c r="M545" s="73"/>
      <c r="N545" s="73"/>
      <c r="O545" s="73"/>
      <c r="P545" s="73"/>
      <c r="Q545" s="73"/>
      <c r="R545" s="73"/>
      <c r="S545" s="73"/>
      <c r="T545" s="73"/>
      <c r="U545" s="73"/>
    </row>
    <row r="546" spans="2:21" x14ac:dyDescent="0.15">
      <c r="B546" s="38"/>
      <c r="C546" s="73"/>
      <c r="D546" s="73"/>
      <c r="E546" s="73"/>
      <c r="F546" s="73"/>
      <c r="G546" s="73"/>
      <c r="H546" s="73"/>
      <c r="I546" s="73"/>
      <c r="J546" s="73"/>
      <c r="K546" s="73"/>
      <c r="L546" s="73"/>
      <c r="M546" s="73"/>
      <c r="N546" s="73"/>
      <c r="O546" s="73"/>
      <c r="P546" s="73"/>
      <c r="Q546" s="73"/>
      <c r="R546" s="73"/>
      <c r="S546" s="73"/>
      <c r="T546" s="73"/>
      <c r="U546" s="73"/>
    </row>
    <row r="547" spans="2:21" x14ac:dyDescent="0.15">
      <c r="B547" s="38"/>
      <c r="C547" s="73"/>
      <c r="D547" s="73"/>
      <c r="E547" s="73"/>
      <c r="F547" s="73"/>
      <c r="G547" s="73"/>
      <c r="H547" s="73"/>
      <c r="I547" s="73"/>
      <c r="J547" s="73"/>
      <c r="K547" s="73"/>
      <c r="L547" s="73"/>
      <c r="M547" s="73"/>
      <c r="N547" s="73"/>
      <c r="O547" s="73"/>
      <c r="P547" s="73"/>
      <c r="Q547" s="73"/>
      <c r="R547" s="73"/>
      <c r="S547" s="73"/>
      <c r="T547" s="73"/>
      <c r="U547" s="73"/>
    </row>
    <row r="548" spans="2:21" x14ac:dyDescent="0.15">
      <c r="B548" s="38"/>
      <c r="C548" s="73"/>
      <c r="D548" s="73"/>
      <c r="E548" s="73"/>
      <c r="F548" s="73"/>
      <c r="G548" s="73"/>
      <c r="H548" s="73"/>
      <c r="I548" s="73"/>
      <c r="J548" s="73"/>
      <c r="K548" s="73"/>
      <c r="L548" s="73"/>
      <c r="M548" s="73"/>
      <c r="N548" s="73"/>
      <c r="O548" s="73"/>
      <c r="P548" s="73"/>
      <c r="Q548" s="73"/>
      <c r="R548" s="73"/>
      <c r="S548" s="73"/>
      <c r="T548" s="73"/>
      <c r="U548" s="73"/>
    </row>
    <row r="549" spans="2:21" x14ac:dyDescent="0.15">
      <c r="B549" s="38"/>
      <c r="C549" s="73"/>
      <c r="D549" s="73"/>
      <c r="E549" s="73"/>
      <c r="F549" s="73"/>
      <c r="G549" s="73"/>
      <c r="H549" s="73"/>
      <c r="I549" s="73"/>
      <c r="J549" s="73"/>
      <c r="K549" s="73"/>
      <c r="L549" s="73"/>
      <c r="M549" s="73"/>
      <c r="N549" s="73"/>
      <c r="O549" s="73"/>
      <c r="P549" s="73"/>
      <c r="Q549" s="73"/>
      <c r="R549" s="73"/>
      <c r="S549" s="73"/>
      <c r="T549" s="73"/>
      <c r="U549" s="73"/>
    </row>
    <row r="550" spans="2:21" x14ac:dyDescent="0.15">
      <c r="B550" s="38"/>
      <c r="C550" s="73"/>
      <c r="D550" s="73"/>
      <c r="E550" s="73"/>
      <c r="F550" s="73"/>
      <c r="G550" s="73"/>
      <c r="H550" s="73"/>
      <c r="I550" s="73"/>
      <c r="J550" s="73"/>
      <c r="K550" s="73"/>
      <c r="L550" s="73"/>
      <c r="M550" s="73"/>
      <c r="N550" s="73"/>
      <c r="O550" s="73"/>
      <c r="P550" s="73"/>
      <c r="Q550" s="73"/>
      <c r="R550" s="73"/>
      <c r="S550" s="73"/>
      <c r="T550" s="73"/>
      <c r="U550" s="73"/>
    </row>
    <row r="551" spans="2:21" x14ac:dyDescent="0.15">
      <c r="B551" s="38"/>
      <c r="C551" s="73"/>
      <c r="D551" s="73"/>
      <c r="E551" s="73"/>
      <c r="F551" s="73"/>
      <c r="G551" s="73"/>
      <c r="H551" s="73"/>
      <c r="I551" s="73"/>
      <c r="J551" s="73"/>
      <c r="K551" s="73"/>
      <c r="L551" s="73"/>
      <c r="M551" s="73"/>
      <c r="N551" s="73"/>
      <c r="O551" s="73"/>
      <c r="P551" s="73"/>
      <c r="Q551" s="73"/>
      <c r="R551" s="73"/>
      <c r="S551" s="73"/>
      <c r="T551" s="73"/>
      <c r="U551" s="73"/>
    </row>
    <row r="552" spans="2:21" x14ac:dyDescent="0.15">
      <c r="B552" s="38"/>
      <c r="C552" s="73"/>
      <c r="D552" s="73"/>
      <c r="E552" s="73"/>
      <c r="F552" s="73"/>
      <c r="G552" s="73"/>
      <c r="H552" s="73"/>
      <c r="I552" s="73"/>
      <c r="J552" s="73"/>
      <c r="K552" s="73"/>
      <c r="L552" s="73"/>
      <c r="M552" s="73"/>
      <c r="N552" s="73"/>
      <c r="O552" s="73"/>
      <c r="P552" s="73"/>
      <c r="Q552" s="73"/>
      <c r="R552" s="73"/>
      <c r="S552" s="73"/>
      <c r="T552" s="73"/>
      <c r="U552" s="73"/>
    </row>
    <row r="553" spans="2:21" x14ac:dyDescent="0.15">
      <c r="B553" s="38"/>
      <c r="C553" s="73"/>
      <c r="D553" s="73"/>
      <c r="E553" s="73"/>
      <c r="F553" s="73"/>
      <c r="G553" s="73"/>
      <c r="H553" s="73"/>
      <c r="I553" s="73"/>
      <c r="J553" s="73"/>
      <c r="K553" s="73"/>
      <c r="L553" s="73"/>
      <c r="M553" s="73"/>
      <c r="N553" s="73"/>
      <c r="O553" s="73"/>
      <c r="P553" s="73"/>
      <c r="Q553" s="73"/>
      <c r="R553" s="73"/>
      <c r="S553" s="73"/>
      <c r="T553" s="73"/>
      <c r="U553" s="73"/>
    </row>
    <row r="554" spans="2:21" x14ac:dyDescent="0.15">
      <c r="B554" s="38"/>
      <c r="C554" s="73"/>
      <c r="D554" s="73"/>
      <c r="E554" s="73"/>
      <c r="F554" s="73"/>
      <c r="G554" s="73"/>
      <c r="H554" s="73"/>
      <c r="I554" s="73"/>
      <c r="J554" s="73"/>
      <c r="K554" s="73"/>
      <c r="L554" s="73"/>
      <c r="M554" s="73"/>
      <c r="N554" s="73"/>
      <c r="O554" s="73"/>
      <c r="P554" s="73"/>
      <c r="Q554" s="73"/>
      <c r="R554" s="73"/>
      <c r="S554" s="73"/>
      <c r="T554" s="73"/>
      <c r="U554" s="73"/>
    </row>
    <row r="555" spans="2:21" x14ac:dyDescent="0.15">
      <c r="B555" s="38"/>
      <c r="C555" s="73"/>
      <c r="D555" s="73"/>
      <c r="E555" s="73"/>
      <c r="F555" s="73"/>
      <c r="G555" s="73"/>
      <c r="H555" s="73"/>
      <c r="I555" s="73"/>
      <c r="J555" s="73"/>
      <c r="K555" s="73"/>
      <c r="L555" s="73"/>
      <c r="M555" s="73"/>
      <c r="N555" s="73"/>
      <c r="O555" s="73"/>
      <c r="P555" s="73"/>
      <c r="Q555" s="73"/>
      <c r="R555" s="73"/>
      <c r="S555" s="73"/>
      <c r="T555" s="73"/>
      <c r="U555" s="73"/>
    </row>
    <row r="556" spans="2:21" x14ac:dyDescent="0.15">
      <c r="B556" s="38"/>
      <c r="C556" s="73"/>
      <c r="D556" s="73"/>
      <c r="E556" s="73"/>
      <c r="F556" s="73"/>
      <c r="G556" s="73"/>
      <c r="H556" s="73"/>
      <c r="I556" s="73"/>
      <c r="J556" s="73"/>
      <c r="K556" s="73"/>
      <c r="L556" s="73"/>
      <c r="M556" s="73"/>
      <c r="N556" s="73"/>
      <c r="O556" s="73"/>
      <c r="P556" s="73"/>
      <c r="Q556" s="73"/>
      <c r="R556" s="73"/>
      <c r="S556" s="73"/>
      <c r="T556" s="73"/>
      <c r="U556" s="73"/>
    </row>
    <row r="557" spans="2:21" x14ac:dyDescent="0.15">
      <c r="B557" s="38"/>
      <c r="C557" s="73"/>
      <c r="D557" s="73"/>
      <c r="E557" s="73"/>
      <c r="F557" s="73"/>
      <c r="G557" s="73"/>
      <c r="H557" s="73"/>
      <c r="I557" s="73"/>
      <c r="J557" s="73"/>
      <c r="K557" s="73"/>
      <c r="L557" s="73"/>
      <c r="M557" s="73"/>
      <c r="N557" s="73"/>
      <c r="O557" s="73"/>
      <c r="P557" s="73"/>
      <c r="Q557" s="73"/>
      <c r="R557" s="73"/>
      <c r="S557" s="73"/>
      <c r="T557" s="73"/>
      <c r="U557" s="73"/>
    </row>
    <row r="558" spans="2:21" x14ac:dyDescent="0.15">
      <c r="B558" s="38"/>
      <c r="C558" s="73"/>
      <c r="D558" s="73"/>
      <c r="E558" s="73"/>
      <c r="F558" s="73"/>
      <c r="G558" s="73"/>
      <c r="H558" s="73"/>
      <c r="I558" s="73"/>
      <c r="J558" s="73"/>
      <c r="K558" s="73"/>
      <c r="L558" s="73"/>
      <c r="M558" s="73"/>
      <c r="N558" s="73"/>
      <c r="O558" s="73"/>
      <c r="P558" s="73"/>
      <c r="Q558" s="73"/>
      <c r="R558" s="73"/>
      <c r="S558" s="73"/>
      <c r="T558" s="73"/>
      <c r="U558" s="73"/>
    </row>
    <row r="559" spans="2:21" x14ac:dyDescent="0.15">
      <c r="B559" s="38"/>
      <c r="C559" s="73"/>
      <c r="D559" s="73"/>
      <c r="E559" s="73"/>
      <c r="F559" s="73"/>
      <c r="G559" s="73"/>
      <c r="H559" s="73"/>
      <c r="I559" s="73"/>
      <c r="J559" s="73"/>
      <c r="K559" s="73"/>
      <c r="L559" s="73"/>
      <c r="M559" s="73"/>
      <c r="N559" s="73"/>
      <c r="O559" s="73"/>
      <c r="P559" s="73"/>
      <c r="Q559" s="73"/>
      <c r="R559" s="73"/>
      <c r="S559" s="73"/>
      <c r="T559" s="73"/>
      <c r="U559" s="73"/>
    </row>
    <row r="560" spans="2:21" x14ac:dyDescent="0.15">
      <c r="B560" s="38"/>
      <c r="C560" s="73"/>
      <c r="D560" s="73"/>
      <c r="E560" s="73"/>
      <c r="F560" s="73"/>
      <c r="G560" s="73"/>
      <c r="H560" s="73"/>
      <c r="I560" s="73"/>
      <c r="J560" s="73"/>
      <c r="K560" s="73"/>
      <c r="L560" s="73"/>
      <c r="M560" s="73"/>
      <c r="N560" s="73"/>
      <c r="O560" s="73"/>
      <c r="P560" s="73"/>
      <c r="Q560" s="73"/>
      <c r="R560" s="73"/>
      <c r="S560" s="73"/>
      <c r="T560" s="73"/>
      <c r="U560" s="73"/>
    </row>
    <row r="561" spans="2:21" x14ac:dyDescent="0.15">
      <c r="B561" s="38"/>
      <c r="C561" s="73"/>
      <c r="D561" s="73"/>
      <c r="E561" s="73"/>
      <c r="F561" s="73"/>
      <c r="G561" s="73"/>
      <c r="H561" s="73"/>
      <c r="I561" s="73"/>
      <c r="J561" s="73"/>
      <c r="K561" s="73"/>
      <c r="L561" s="73"/>
      <c r="M561" s="73"/>
      <c r="N561" s="73"/>
      <c r="O561" s="73"/>
      <c r="P561" s="73"/>
      <c r="Q561" s="73"/>
      <c r="R561" s="73"/>
      <c r="S561" s="73"/>
      <c r="T561" s="73"/>
      <c r="U561" s="73"/>
    </row>
    <row r="562" spans="2:21" x14ac:dyDescent="0.15">
      <c r="B562" s="38"/>
      <c r="C562" s="73"/>
      <c r="D562" s="73"/>
      <c r="E562" s="73"/>
      <c r="F562" s="73"/>
      <c r="G562" s="73"/>
      <c r="H562" s="73"/>
      <c r="I562" s="73"/>
      <c r="J562" s="73"/>
      <c r="K562" s="73"/>
      <c r="L562" s="73"/>
      <c r="M562" s="73"/>
      <c r="N562" s="73"/>
      <c r="O562" s="73"/>
      <c r="P562" s="73"/>
      <c r="Q562" s="73"/>
      <c r="R562" s="73"/>
      <c r="S562" s="73"/>
      <c r="T562" s="73"/>
      <c r="U562" s="73"/>
    </row>
    <row r="563" spans="2:21" x14ac:dyDescent="0.15">
      <c r="B563" s="38"/>
      <c r="C563" s="73"/>
      <c r="D563" s="73"/>
      <c r="E563" s="73"/>
      <c r="F563" s="73"/>
      <c r="G563" s="73"/>
      <c r="H563" s="73"/>
      <c r="I563" s="73"/>
      <c r="J563" s="73"/>
      <c r="K563" s="73"/>
      <c r="L563" s="73"/>
      <c r="M563" s="73"/>
      <c r="N563" s="73"/>
      <c r="O563" s="73"/>
      <c r="P563" s="73"/>
      <c r="Q563" s="73"/>
      <c r="R563" s="73"/>
      <c r="S563" s="73"/>
      <c r="T563" s="73"/>
      <c r="U563" s="73"/>
    </row>
    <row r="564" spans="2:21" x14ac:dyDescent="0.15">
      <c r="B564" s="38"/>
      <c r="C564" s="73"/>
      <c r="D564" s="73"/>
      <c r="E564" s="73"/>
      <c r="F564" s="73"/>
      <c r="G564" s="73"/>
      <c r="H564" s="73"/>
      <c r="I564" s="73"/>
      <c r="J564" s="73"/>
      <c r="K564" s="73"/>
      <c r="L564" s="73"/>
      <c r="M564" s="73"/>
      <c r="N564" s="73"/>
      <c r="O564" s="73"/>
      <c r="P564" s="73"/>
      <c r="Q564" s="73"/>
      <c r="R564" s="73"/>
      <c r="S564" s="73"/>
      <c r="T564" s="73"/>
      <c r="U564" s="73"/>
    </row>
    <row r="565" spans="2:21" x14ac:dyDescent="0.15">
      <c r="B565" s="38"/>
      <c r="C565" s="73"/>
      <c r="D565" s="73"/>
      <c r="E565" s="73"/>
      <c r="F565" s="73"/>
      <c r="G565" s="73"/>
      <c r="H565" s="73"/>
      <c r="I565" s="73"/>
      <c r="J565" s="73"/>
      <c r="K565" s="73"/>
      <c r="L565" s="73"/>
      <c r="M565" s="73"/>
      <c r="N565" s="73"/>
      <c r="O565" s="73"/>
      <c r="P565" s="73"/>
      <c r="Q565" s="73"/>
      <c r="R565" s="73"/>
      <c r="S565" s="73"/>
      <c r="T565" s="73"/>
      <c r="U565" s="73"/>
    </row>
    <row r="566" spans="2:21" x14ac:dyDescent="0.15">
      <c r="B566" s="38"/>
      <c r="C566" s="73"/>
      <c r="D566" s="73"/>
      <c r="E566" s="73"/>
      <c r="F566" s="73"/>
      <c r="G566" s="73"/>
      <c r="H566" s="73"/>
      <c r="I566" s="73"/>
      <c r="J566" s="73"/>
      <c r="K566" s="73"/>
      <c r="L566" s="73"/>
      <c r="M566" s="73"/>
      <c r="N566" s="73"/>
      <c r="O566" s="73"/>
      <c r="P566" s="73"/>
      <c r="Q566" s="73"/>
      <c r="R566" s="73"/>
      <c r="S566" s="73"/>
      <c r="T566" s="73"/>
      <c r="U566" s="73"/>
    </row>
    <row r="567" spans="2:21" x14ac:dyDescent="0.15">
      <c r="B567" s="38"/>
      <c r="C567" s="73"/>
      <c r="D567" s="73"/>
      <c r="E567" s="73"/>
      <c r="F567" s="73"/>
      <c r="G567" s="73"/>
      <c r="H567" s="73"/>
      <c r="I567" s="73"/>
      <c r="J567" s="73"/>
      <c r="K567" s="73"/>
      <c r="L567" s="73"/>
      <c r="M567" s="73"/>
      <c r="N567" s="73"/>
      <c r="O567" s="73"/>
      <c r="P567" s="73"/>
      <c r="Q567" s="73"/>
      <c r="R567" s="73"/>
      <c r="S567" s="73"/>
      <c r="T567" s="73"/>
      <c r="U567" s="73"/>
    </row>
    <row r="568" spans="2:21" x14ac:dyDescent="0.15">
      <c r="B568" s="38"/>
      <c r="C568" s="73"/>
      <c r="D568" s="73"/>
      <c r="E568" s="73"/>
      <c r="F568" s="73"/>
      <c r="G568" s="73"/>
      <c r="H568" s="73"/>
      <c r="I568" s="73"/>
      <c r="J568" s="73"/>
      <c r="K568" s="73"/>
      <c r="L568" s="73"/>
      <c r="M568" s="73"/>
      <c r="N568" s="73"/>
      <c r="O568" s="73"/>
      <c r="P568" s="73"/>
      <c r="Q568" s="73"/>
      <c r="R568" s="73"/>
      <c r="S568" s="73"/>
      <c r="T568" s="73"/>
      <c r="U568" s="73"/>
    </row>
    <row r="569" spans="2:21" x14ac:dyDescent="0.15">
      <c r="B569" s="38"/>
      <c r="C569" s="73"/>
      <c r="D569" s="73"/>
      <c r="E569" s="73"/>
      <c r="F569" s="73"/>
      <c r="G569" s="73"/>
      <c r="H569" s="73"/>
      <c r="I569" s="73"/>
      <c r="J569" s="73"/>
      <c r="K569" s="73"/>
      <c r="L569" s="73"/>
      <c r="M569" s="73"/>
      <c r="N569" s="73"/>
      <c r="O569" s="73"/>
      <c r="P569" s="73"/>
      <c r="Q569" s="73"/>
      <c r="R569" s="73"/>
      <c r="S569" s="73"/>
      <c r="T569" s="73"/>
      <c r="U569" s="73"/>
    </row>
    <row r="570" spans="2:21" x14ac:dyDescent="0.15">
      <c r="B570" s="38"/>
      <c r="C570" s="73"/>
      <c r="D570" s="73"/>
      <c r="E570" s="73"/>
      <c r="F570" s="73"/>
      <c r="G570" s="73"/>
      <c r="H570" s="73"/>
      <c r="I570" s="73"/>
      <c r="J570" s="73"/>
      <c r="K570" s="73"/>
      <c r="L570" s="73"/>
      <c r="M570" s="73"/>
      <c r="N570" s="73"/>
      <c r="O570" s="73"/>
      <c r="P570" s="73"/>
      <c r="Q570" s="73"/>
      <c r="R570" s="73"/>
      <c r="S570" s="73"/>
      <c r="T570" s="73"/>
      <c r="U570" s="73"/>
    </row>
    <row r="571" spans="2:21" x14ac:dyDescent="0.15">
      <c r="B571" s="38"/>
      <c r="C571" s="73"/>
      <c r="D571" s="73"/>
      <c r="E571" s="73"/>
      <c r="F571" s="73"/>
      <c r="G571" s="73"/>
      <c r="H571" s="73"/>
      <c r="I571" s="73"/>
      <c r="J571" s="73"/>
      <c r="K571" s="73"/>
      <c r="L571" s="73"/>
      <c r="M571" s="73"/>
      <c r="N571" s="73"/>
      <c r="O571" s="73"/>
      <c r="P571" s="73"/>
      <c r="Q571" s="73"/>
      <c r="R571" s="73"/>
      <c r="S571" s="73"/>
      <c r="T571" s="73"/>
      <c r="U571" s="73"/>
    </row>
    <row r="572" spans="2:21" x14ac:dyDescent="0.15">
      <c r="B572" s="38"/>
      <c r="C572" s="73"/>
      <c r="D572" s="73"/>
      <c r="E572" s="73"/>
      <c r="F572" s="73"/>
      <c r="G572" s="73"/>
      <c r="H572" s="73"/>
      <c r="I572" s="73"/>
      <c r="J572" s="73"/>
      <c r="K572" s="73"/>
      <c r="L572" s="73"/>
      <c r="M572" s="73"/>
      <c r="N572" s="73"/>
      <c r="O572" s="73"/>
      <c r="P572" s="73"/>
      <c r="Q572" s="73"/>
      <c r="R572" s="73"/>
      <c r="S572" s="73"/>
      <c r="T572" s="73"/>
      <c r="U572" s="73"/>
    </row>
    <row r="573" spans="2:21" x14ac:dyDescent="0.15">
      <c r="B573" s="38"/>
      <c r="C573" s="73"/>
      <c r="D573" s="73"/>
      <c r="E573" s="73"/>
      <c r="F573" s="73"/>
      <c r="G573" s="73"/>
      <c r="H573" s="73"/>
      <c r="I573" s="73"/>
      <c r="J573" s="73"/>
      <c r="K573" s="73"/>
      <c r="L573" s="73"/>
      <c r="M573" s="73"/>
      <c r="N573" s="73"/>
      <c r="O573" s="73"/>
      <c r="P573" s="73"/>
      <c r="Q573" s="73"/>
      <c r="R573" s="73"/>
      <c r="S573" s="73"/>
      <c r="T573" s="73"/>
      <c r="U573" s="73"/>
    </row>
    <row r="574" spans="2:21" x14ac:dyDescent="0.15">
      <c r="B574" s="38"/>
      <c r="C574" s="73"/>
      <c r="D574" s="73"/>
      <c r="E574" s="73"/>
      <c r="F574" s="73"/>
      <c r="G574" s="73"/>
      <c r="H574" s="73"/>
      <c r="I574" s="73"/>
      <c r="J574" s="73"/>
      <c r="K574" s="73"/>
      <c r="L574" s="73"/>
      <c r="M574" s="73"/>
      <c r="N574" s="73"/>
      <c r="O574" s="73"/>
      <c r="P574" s="73"/>
      <c r="Q574" s="73"/>
      <c r="R574" s="73"/>
      <c r="S574" s="73"/>
      <c r="T574" s="73"/>
      <c r="U574" s="73"/>
    </row>
    <row r="575" spans="2:21" x14ac:dyDescent="0.15">
      <c r="B575" s="38"/>
      <c r="C575" s="73"/>
      <c r="D575" s="73"/>
      <c r="E575" s="73"/>
      <c r="F575" s="73"/>
      <c r="G575" s="73"/>
      <c r="H575" s="73"/>
      <c r="I575" s="73"/>
      <c r="J575" s="73"/>
      <c r="K575" s="73"/>
      <c r="L575" s="73"/>
      <c r="M575" s="73"/>
      <c r="N575" s="73"/>
      <c r="O575" s="73"/>
      <c r="P575" s="73"/>
      <c r="Q575" s="73"/>
      <c r="R575" s="73"/>
      <c r="S575" s="73"/>
      <c r="T575" s="73"/>
      <c r="U575" s="73"/>
    </row>
    <row r="576" spans="2:21" x14ac:dyDescent="0.15">
      <c r="B576" s="38"/>
      <c r="C576" s="73"/>
      <c r="D576" s="73"/>
      <c r="E576" s="73"/>
      <c r="F576" s="73"/>
      <c r="G576" s="73"/>
      <c r="H576" s="73"/>
      <c r="I576" s="73"/>
      <c r="J576" s="73"/>
      <c r="K576" s="73"/>
      <c r="L576" s="73"/>
      <c r="M576" s="73"/>
      <c r="N576" s="73"/>
      <c r="O576" s="73"/>
      <c r="P576" s="73"/>
      <c r="Q576" s="73"/>
      <c r="R576" s="73"/>
      <c r="S576" s="73"/>
      <c r="T576" s="73"/>
      <c r="U576" s="73"/>
    </row>
    <row r="577" spans="2:21" x14ac:dyDescent="0.15">
      <c r="B577" s="38"/>
      <c r="C577" s="73"/>
      <c r="D577" s="73"/>
      <c r="E577" s="73"/>
      <c r="F577" s="73"/>
      <c r="G577" s="73"/>
      <c r="H577" s="73"/>
      <c r="I577" s="73"/>
      <c r="J577" s="73"/>
      <c r="K577" s="73"/>
      <c r="L577" s="73"/>
      <c r="M577" s="73"/>
      <c r="N577" s="73"/>
      <c r="O577" s="73"/>
      <c r="P577" s="73"/>
      <c r="Q577" s="73"/>
      <c r="R577" s="73"/>
      <c r="S577" s="73"/>
      <c r="T577" s="73"/>
      <c r="U577" s="73"/>
    </row>
    <row r="578" spans="2:21" x14ac:dyDescent="0.15">
      <c r="B578" s="38"/>
      <c r="C578" s="73"/>
      <c r="D578" s="73"/>
      <c r="E578" s="73"/>
      <c r="F578" s="73"/>
      <c r="G578" s="73"/>
      <c r="H578" s="73"/>
      <c r="I578" s="73"/>
      <c r="J578" s="73"/>
      <c r="K578" s="73"/>
      <c r="L578" s="73"/>
      <c r="M578" s="73"/>
      <c r="N578" s="73"/>
      <c r="O578" s="73"/>
      <c r="P578" s="73"/>
      <c r="Q578" s="73"/>
      <c r="R578" s="73"/>
      <c r="S578" s="73"/>
      <c r="T578" s="73"/>
      <c r="U578" s="73"/>
    </row>
    <row r="579" spans="2:21" x14ac:dyDescent="0.15">
      <c r="B579" s="38"/>
      <c r="C579" s="73"/>
      <c r="D579" s="73"/>
      <c r="E579" s="73"/>
      <c r="F579" s="73"/>
      <c r="G579" s="73"/>
      <c r="H579" s="73"/>
      <c r="I579" s="73"/>
      <c r="J579" s="73"/>
      <c r="K579" s="73"/>
      <c r="L579" s="73"/>
      <c r="M579" s="73"/>
      <c r="N579" s="73"/>
      <c r="O579" s="73"/>
      <c r="P579" s="73"/>
      <c r="Q579" s="73"/>
      <c r="R579" s="73"/>
      <c r="S579" s="73"/>
      <c r="T579" s="73"/>
      <c r="U579" s="73"/>
    </row>
    <row r="580" spans="2:21" x14ac:dyDescent="0.15">
      <c r="B580" s="38"/>
      <c r="C580" s="73"/>
      <c r="D580" s="73"/>
      <c r="E580" s="73"/>
      <c r="F580" s="73"/>
      <c r="G580" s="73"/>
      <c r="H580" s="73"/>
      <c r="I580" s="73"/>
      <c r="J580" s="73"/>
      <c r="K580" s="73"/>
      <c r="L580" s="73"/>
      <c r="M580" s="73"/>
      <c r="N580" s="73"/>
      <c r="O580" s="73"/>
      <c r="P580" s="73"/>
      <c r="Q580" s="73"/>
      <c r="R580" s="73"/>
      <c r="S580" s="73"/>
      <c r="T580" s="73"/>
      <c r="U580" s="73"/>
    </row>
    <row r="581" spans="2:21" x14ac:dyDescent="0.15">
      <c r="B581" s="38"/>
      <c r="C581" s="73"/>
      <c r="D581" s="73"/>
      <c r="E581" s="73"/>
      <c r="F581" s="73"/>
      <c r="G581" s="73"/>
      <c r="H581" s="73"/>
      <c r="I581" s="73"/>
      <c r="J581" s="73"/>
      <c r="K581" s="73"/>
      <c r="L581" s="73"/>
      <c r="M581" s="73"/>
      <c r="N581" s="73"/>
      <c r="O581" s="73"/>
      <c r="P581" s="73"/>
      <c r="Q581" s="73"/>
      <c r="R581" s="73"/>
      <c r="S581" s="73"/>
      <c r="T581" s="73"/>
      <c r="U581" s="73"/>
    </row>
    <row r="582" spans="2:21" x14ac:dyDescent="0.15">
      <c r="B582" s="38"/>
      <c r="C582" s="73"/>
      <c r="D582" s="73"/>
      <c r="E582" s="73"/>
      <c r="F582" s="73"/>
      <c r="G582" s="73"/>
      <c r="H582" s="73"/>
      <c r="I582" s="73"/>
      <c r="J582" s="73"/>
      <c r="K582" s="73"/>
      <c r="L582" s="73"/>
      <c r="M582" s="73"/>
      <c r="N582" s="73"/>
      <c r="O582" s="73"/>
      <c r="P582" s="73"/>
      <c r="Q582" s="73"/>
      <c r="R582" s="73"/>
      <c r="S582" s="73"/>
      <c r="T582" s="73"/>
      <c r="U582" s="73"/>
    </row>
    <row r="583" spans="2:21" x14ac:dyDescent="0.15">
      <c r="B583" s="38"/>
      <c r="C583" s="73"/>
      <c r="D583" s="73"/>
      <c r="E583" s="73"/>
      <c r="F583" s="73"/>
      <c r="G583" s="73"/>
      <c r="H583" s="73"/>
      <c r="I583" s="73"/>
      <c r="J583" s="73"/>
      <c r="K583" s="73"/>
      <c r="L583" s="73"/>
      <c r="M583" s="73"/>
      <c r="N583" s="73"/>
      <c r="O583" s="73"/>
      <c r="P583" s="73"/>
      <c r="Q583" s="73"/>
      <c r="R583" s="73"/>
      <c r="S583" s="73"/>
      <c r="T583" s="73"/>
      <c r="U583" s="73"/>
    </row>
    <row r="584" spans="2:21" x14ac:dyDescent="0.15">
      <c r="B584" s="38"/>
      <c r="C584" s="73"/>
      <c r="D584" s="73"/>
      <c r="E584" s="73"/>
      <c r="F584" s="73"/>
      <c r="G584" s="73"/>
      <c r="H584" s="73"/>
      <c r="I584" s="73"/>
      <c r="J584" s="73"/>
      <c r="K584" s="73"/>
      <c r="L584" s="73"/>
      <c r="M584" s="73"/>
      <c r="N584" s="73"/>
      <c r="O584" s="73"/>
      <c r="P584" s="73"/>
      <c r="Q584" s="73"/>
      <c r="R584" s="73"/>
      <c r="S584" s="73"/>
      <c r="T584" s="73"/>
      <c r="U584" s="73"/>
    </row>
    <row r="585" spans="2:21" x14ac:dyDescent="0.15">
      <c r="B585" s="38"/>
      <c r="C585" s="73"/>
      <c r="D585" s="73"/>
      <c r="E585" s="73"/>
      <c r="F585" s="73"/>
      <c r="G585" s="73"/>
      <c r="H585" s="73"/>
      <c r="I585" s="73"/>
      <c r="J585" s="73"/>
      <c r="K585" s="73"/>
      <c r="L585" s="73"/>
      <c r="M585" s="73"/>
      <c r="N585" s="73"/>
      <c r="O585" s="73"/>
      <c r="P585" s="73"/>
      <c r="Q585" s="73"/>
      <c r="R585" s="73"/>
      <c r="S585" s="73"/>
      <c r="T585" s="73"/>
      <c r="U585" s="73"/>
    </row>
    <row r="586" spans="2:21" x14ac:dyDescent="0.15">
      <c r="B586" s="38"/>
      <c r="C586" s="73"/>
      <c r="D586" s="73"/>
      <c r="E586" s="73"/>
      <c r="F586" s="73"/>
      <c r="G586" s="73"/>
      <c r="H586" s="73"/>
      <c r="I586" s="73"/>
      <c r="J586" s="73"/>
      <c r="K586" s="73"/>
      <c r="L586" s="73"/>
      <c r="M586" s="73"/>
      <c r="N586" s="73"/>
      <c r="O586" s="73"/>
      <c r="P586" s="73"/>
      <c r="Q586" s="73"/>
      <c r="R586" s="73"/>
      <c r="S586" s="73"/>
      <c r="T586" s="73"/>
      <c r="U586" s="73"/>
    </row>
    <row r="587" spans="2:21" x14ac:dyDescent="0.15">
      <c r="B587" s="38"/>
      <c r="C587" s="73"/>
      <c r="D587" s="73"/>
      <c r="E587" s="73"/>
      <c r="F587" s="73"/>
      <c r="G587" s="73"/>
      <c r="H587" s="73"/>
      <c r="I587" s="73"/>
      <c r="J587" s="73"/>
      <c r="K587" s="73"/>
      <c r="L587" s="73"/>
      <c r="M587" s="73"/>
      <c r="N587" s="73"/>
      <c r="O587" s="73"/>
      <c r="P587" s="73"/>
      <c r="Q587" s="73"/>
      <c r="R587" s="73"/>
      <c r="S587" s="73"/>
      <c r="T587" s="73"/>
      <c r="U587" s="73"/>
    </row>
    <row r="588" spans="2:21" x14ac:dyDescent="0.15">
      <c r="B588" s="38"/>
      <c r="C588" s="73"/>
      <c r="D588" s="73"/>
      <c r="E588" s="73"/>
      <c r="F588" s="73"/>
      <c r="G588" s="73"/>
      <c r="H588" s="73"/>
      <c r="I588" s="73"/>
      <c r="J588" s="73"/>
      <c r="K588" s="73"/>
      <c r="L588" s="73"/>
      <c r="M588" s="73"/>
      <c r="N588" s="73"/>
      <c r="O588" s="73"/>
      <c r="P588" s="73"/>
      <c r="Q588" s="73"/>
      <c r="R588" s="73"/>
      <c r="S588" s="73"/>
      <c r="T588" s="73"/>
      <c r="U588" s="73"/>
    </row>
    <row r="589" spans="2:21" x14ac:dyDescent="0.15">
      <c r="B589" s="38"/>
      <c r="C589" s="73"/>
      <c r="D589" s="73"/>
      <c r="E589" s="73"/>
      <c r="F589" s="73"/>
      <c r="G589" s="73"/>
      <c r="H589" s="73"/>
      <c r="I589" s="73"/>
      <c r="J589" s="73"/>
      <c r="K589" s="73"/>
      <c r="L589" s="73"/>
      <c r="M589" s="73"/>
      <c r="N589" s="73"/>
      <c r="O589" s="73"/>
      <c r="P589" s="73"/>
      <c r="Q589" s="73"/>
      <c r="R589" s="73"/>
      <c r="S589" s="73"/>
      <c r="T589" s="73"/>
      <c r="U589" s="73"/>
    </row>
    <row r="590" spans="2:21" x14ac:dyDescent="0.15">
      <c r="B590" s="38"/>
      <c r="C590" s="73"/>
      <c r="D590" s="73"/>
      <c r="E590" s="73"/>
      <c r="F590" s="73"/>
      <c r="G590" s="73"/>
      <c r="H590" s="73"/>
      <c r="I590" s="73"/>
      <c r="J590" s="73"/>
      <c r="K590" s="73"/>
      <c r="L590" s="73"/>
      <c r="M590" s="73"/>
      <c r="N590" s="73"/>
      <c r="O590" s="73"/>
      <c r="P590" s="73"/>
      <c r="Q590" s="73"/>
      <c r="R590" s="73"/>
      <c r="S590" s="73"/>
      <c r="T590" s="73"/>
      <c r="U590" s="73"/>
    </row>
    <row r="591" spans="2:21" x14ac:dyDescent="0.15">
      <c r="B591" s="38"/>
      <c r="C591" s="73"/>
      <c r="D591" s="73"/>
      <c r="E591" s="73"/>
      <c r="F591" s="73"/>
      <c r="G591" s="73"/>
      <c r="H591" s="73"/>
      <c r="I591" s="73"/>
      <c r="J591" s="73"/>
      <c r="K591" s="73"/>
      <c r="L591" s="73"/>
      <c r="M591" s="73"/>
      <c r="N591" s="73"/>
      <c r="O591" s="73"/>
      <c r="P591" s="73"/>
      <c r="Q591" s="73"/>
      <c r="R591" s="73"/>
      <c r="S591" s="73"/>
      <c r="T591" s="73"/>
      <c r="U591" s="73"/>
    </row>
    <row r="592" spans="2:21" x14ac:dyDescent="0.15">
      <c r="B592" s="38"/>
      <c r="C592" s="73"/>
      <c r="D592" s="73"/>
      <c r="E592" s="73"/>
      <c r="F592" s="73"/>
      <c r="G592" s="73"/>
      <c r="H592" s="73"/>
      <c r="I592" s="73"/>
      <c r="J592" s="73"/>
      <c r="K592" s="73"/>
      <c r="L592" s="73"/>
      <c r="M592" s="73"/>
      <c r="N592" s="73"/>
      <c r="O592" s="73"/>
      <c r="P592" s="73"/>
      <c r="Q592" s="73"/>
      <c r="R592" s="73"/>
      <c r="S592" s="73"/>
      <c r="T592" s="73"/>
      <c r="U592" s="73"/>
    </row>
    <row r="593" spans="2:21" x14ac:dyDescent="0.15">
      <c r="B593" s="38"/>
      <c r="C593" s="73"/>
      <c r="D593" s="73"/>
      <c r="E593" s="73"/>
      <c r="F593" s="73"/>
      <c r="G593" s="73"/>
      <c r="H593" s="73"/>
      <c r="I593" s="73"/>
      <c r="J593" s="73"/>
      <c r="K593" s="73"/>
      <c r="L593" s="73"/>
      <c r="M593" s="73"/>
      <c r="N593" s="73"/>
      <c r="O593" s="73"/>
      <c r="P593" s="73"/>
      <c r="Q593" s="73"/>
      <c r="R593" s="73"/>
      <c r="S593" s="73"/>
      <c r="T593" s="73"/>
      <c r="U593" s="73"/>
    </row>
    <row r="594" spans="2:21" x14ac:dyDescent="0.15">
      <c r="B594" s="38"/>
      <c r="C594" s="73"/>
      <c r="D594" s="73"/>
      <c r="E594" s="73"/>
      <c r="F594" s="73"/>
      <c r="G594" s="73"/>
      <c r="H594" s="73"/>
      <c r="I594" s="73"/>
      <c r="J594" s="73"/>
      <c r="K594" s="73"/>
      <c r="L594" s="73"/>
      <c r="M594" s="73"/>
      <c r="N594" s="73"/>
      <c r="O594" s="73"/>
      <c r="P594" s="73"/>
      <c r="Q594" s="73"/>
      <c r="R594" s="73"/>
      <c r="S594" s="73"/>
      <c r="T594" s="73"/>
      <c r="U594" s="73"/>
    </row>
    <row r="595" spans="2:21" x14ac:dyDescent="0.15">
      <c r="B595" s="38"/>
      <c r="C595" s="73"/>
      <c r="D595" s="73"/>
      <c r="E595" s="73"/>
      <c r="F595" s="73"/>
      <c r="G595" s="73"/>
      <c r="H595" s="73"/>
      <c r="I595" s="73"/>
      <c r="J595" s="73"/>
      <c r="K595" s="73"/>
      <c r="L595" s="73"/>
      <c r="M595" s="73"/>
      <c r="N595" s="73"/>
      <c r="O595" s="73"/>
      <c r="P595" s="73"/>
      <c r="Q595" s="73"/>
      <c r="R595" s="73"/>
      <c r="S595" s="73"/>
      <c r="T595" s="73"/>
      <c r="U595" s="73"/>
    </row>
    <row r="596" spans="2:21" x14ac:dyDescent="0.15">
      <c r="B596" s="38"/>
      <c r="C596" s="73"/>
      <c r="D596" s="73"/>
      <c r="E596" s="73"/>
      <c r="F596" s="73"/>
      <c r="G596" s="73"/>
      <c r="H596" s="73"/>
      <c r="I596" s="73"/>
      <c r="J596" s="73"/>
      <c r="K596" s="73"/>
      <c r="L596" s="73"/>
      <c r="M596" s="73"/>
      <c r="N596" s="73"/>
      <c r="O596" s="73"/>
      <c r="P596" s="73"/>
      <c r="Q596" s="73"/>
      <c r="R596" s="73"/>
      <c r="S596" s="73"/>
      <c r="T596" s="73"/>
      <c r="U596" s="73"/>
    </row>
    <row r="597" spans="2:21" x14ac:dyDescent="0.15">
      <c r="B597" s="38"/>
      <c r="C597" s="73"/>
      <c r="D597" s="73"/>
      <c r="E597" s="73"/>
      <c r="F597" s="73"/>
      <c r="G597" s="73"/>
      <c r="H597" s="73"/>
      <c r="I597" s="73"/>
      <c r="J597" s="73"/>
      <c r="K597" s="73"/>
      <c r="L597" s="73"/>
      <c r="M597" s="73"/>
      <c r="N597" s="73"/>
      <c r="O597" s="73"/>
      <c r="P597" s="73"/>
      <c r="Q597" s="73"/>
      <c r="R597" s="73"/>
      <c r="S597" s="73"/>
      <c r="T597" s="73"/>
      <c r="U597" s="73"/>
    </row>
    <row r="598" spans="2:21" x14ac:dyDescent="0.15">
      <c r="B598" s="38"/>
      <c r="C598" s="73"/>
      <c r="D598" s="73"/>
      <c r="E598" s="73"/>
      <c r="F598" s="73"/>
      <c r="G598" s="73"/>
      <c r="H598" s="73"/>
      <c r="I598" s="73"/>
      <c r="J598" s="73"/>
      <c r="K598" s="73"/>
      <c r="L598" s="73"/>
      <c r="M598" s="73"/>
      <c r="N598" s="73"/>
      <c r="O598" s="73"/>
      <c r="P598" s="73"/>
      <c r="Q598" s="73"/>
      <c r="R598" s="73"/>
      <c r="S598" s="73"/>
      <c r="T598" s="73"/>
      <c r="U598" s="73"/>
    </row>
    <row r="599" spans="2:21" x14ac:dyDescent="0.15">
      <c r="B599" s="38"/>
      <c r="C599" s="73"/>
      <c r="D599" s="73"/>
      <c r="E599" s="73"/>
      <c r="F599" s="73"/>
      <c r="G599" s="73"/>
      <c r="H599" s="73"/>
      <c r="I599" s="73"/>
      <c r="J599" s="73"/>
      <c r="K599" s="73"/>
      <c r="L599" s="73"/>
      <c r="M599" s="73"/>
      <c r="N599" s="73"/>
      <c r="O599" s="73"/>
      <c r="P599" s="73"/>
      <c r="Q599" s="73"/>
      <c r="R599" s="73"/>
      <c r="S599" s="73"/>
      <c r="T599" s="73"/>
      <c r="U599" s="73"/>
    </row>
    <row r="600" spans="2:21" x14ac:dyDescent="0.15">
      <c r="B600" s="38"/>
      <c r="C600" s="73"/>
      <c r="D600" s="73"/>
      <c r="E600" s="73"/>
      <c r="F600" s="73"/>
      <c r="G600" s="73"/>
      <c r="H600" s="73"/>
      <c r="I600" s="73"/>
      <c r="J600" s="73"/>
      <c r="K600" s="73"/>
      <c r="L600" s="73"/>
      <c r="M600" s="73"/>
      <c r="N600" s="73"/>
      <c r="O600" s="73"/>
      <c r="P600" s="73"/>
      <c r="Q600" s="73"/>
      <c r="R600" s="73"/>
      <c r="S600" s="73"/>
      <c r="T600" s="73"/>
      <c r="U600" s="73"/>
    </row>
    <row r="601" spans="2:21" x14ac:dyDescent="0.15">
      <c r="B601" s="38"/>
      <c r="C601" s="73"/>
      <c r="D601" s="73"/>
      <c r="E601" s="73"/>
      <c r="F601" s="73"/>
      <c r="G601" s="73"/>
      <c r="H601" s="73"/>
      <c r="I601" s="73"/>
      <c r="J601" s="73"/>
      <c r="K601" s="73"/>
      <c r="L601" s="73"/>
      <c r="M601" s="73"/>
      <c r="N601" s="73"/>
      <c r="O601" s="73"/>
      <c r="P601" s="73"/>
      <c r="Q601" s="73"/>
      <c r="R601" s="73"/>
      <c r="S601" s="73"/>
      <c r="T601" s="73"/>
      <c r="U601" s="73"/>
    </row>
    <row r="602" spans="2:21" x14ac:dyDescent="0.15">
      <c r="B602" s="38"/>
      <c r="C602" s="73"/>
      <c r="D602" s="73"/>
      <c r="E602" s="73"/>
      <c r="F602" s="73"/>
      <c r="G602" s="73"/>
      <c r="H602" s="73"/>
      <c r="I602" s="73"/>
      <c r="J602" s="73"/>
      <c r="K602" s="73"/>
      <c r="L602" s="73"/>
      <c r="M602" s="73"/>
      <c r="N602" s="73"/>
      <c r="O602" s="73"/>
      <c r="P602" s="73"/>
      <c r="Q602" s="73"/>
      <c r="R602" s="73"/>
      <c r="S602" s="73"/>
      <c r="T602" s="73"/>
      <c r="U602" s="73"/>
    </row>
    <row r="603" spans="2:21" x14ac:dyDescent="0.15">
      <c r="B603" s="38"/>
      <c r="C603" s="73"/>
      <c r="D603" s="73"/>
      <c r="E603" s="73"/>
      <c r="F603" s="73"/>
      <c r="G603" s="73"/>
      <c r="H603" s="73"/>
      <c r="I603" s="73"/>
      <c r="J603" s="73"/>
      <c r="K603" s="73"/>
      <c r="L603" s="73"/>
      <c r="M603" s="73"/>
      <c r="N603" s="73"/>
      <c r="O603" s="73"/>
      <c r="P603" s="73"/>
      <c r="Q603" s="73"/>
      <c r="R603" s="73"/>
      <c r="S603" s="73"/>
      <c r="T603" s="73"/>
      <c r="U603" s="73"/>
    </row>
    <row r="604" spans="2:21" x14ac:dyDescent="0.15">
      <c r="B604" s="38"/>
      <c r="C604" s="73"/>
      <c r="D604" s="73"/>
      <c r="E604" s="73"/>
      <c r="F604" s="73"/>
      <c r="G604" s="73"/>
      <c r="H604" s="73"/>
      <c r="I604" s="73"/>
      <c r="J604" s="73"/>
      <c r="K604" s="73"/>
      <c r="L604" s="73"/>
      <c r="M604" s="73"/>
      <c r="N604" s="73"/>
      <c r="O604" s="73"/>
      <c r="P604" s="73"/>
      <c r="Q604" s="73"/>
      <c r="R604" s="73"/>
      <c r="S604" s="73"/>
      <c r="T604" s="73"/>
      <c r="U604" s="73"/>
    </row>
    <row r="605" spans="2:21" x14ac:dyDescent="0.15">
      <c r="B605" s="38"/>
      <c r="C605" s="73"/>
      <c r="D605" s="73"/>
      <c r="E605" s="73"/>
      <c r="F605" s="73"/>
      <c r="G605" s="73"/>
      <c r="H605" s="73"/>
      <c r="I605" s="73"/>
      <c r="J605" s="73"/>
      <c r="K605" s="73"/>
      <c r="L605" s="73"/>
      <c r="M605" s="73"/>
      <c r="N605" s="73"/>
      <c r="O605" s="73"/>
      <c r="P605" s="73"/>
      <c r="Q605" s="73"/>
      <c r="R605" s="73"/>
      <c r="S605" s="73"/>
      <c r="T605" s="73"/>
      <c r="U605" s="73"/>
    </row>
    <row r="606" spans="2:21" x14ac:dyDescent="0.15">
      <c r="B606" s="38"/>
      <c r="C606" s="73"/>
      <c r="D606" s="73"/>
      <c r="E606" s="73"/>
      <c r="F606" s="73"/>
      <c r="G606" s="73"/>
      <c r="H606" s="73"/>
      <c r="I606" s="73"/>
      <c r="J606" s="73"/>
      <c r="K606" s="73"/>
      <c r="L606" s="73"/>
      <c r="M606" s="73"/>
      <c r="N606" s="73"/>
      <c r="O606" s="73"/>
      <c r="P606" s="73"/>
      <c r="Q606" s="73"/>
      <c r="R606" s="73"/>
      <c r="S606" s="73"/>
      <c r="T606" s="73"/>
      <c r="U606" s="73"/>
    </row>
    <row r="607" spans="2:21" x14ac:dyDescent="0.15">
      <c r="B607" s="38"/>
      <c r="C607" s="73"/>
      <c r="D607" s="73"/>
      <c r="E607" s="73"/>
      <c r="F607" s="73"/>
      <c r="G607" s="73"/>
      <c r="H607" s="73"/>
      <c r="I607" s="73"/>
      <c r="J607" s="73"/>
      <c r="K607" s="73"/>
      <c r="L607" s="73"/>
      <c r="M607" s="73"/>
      <c r="N607" s="73"/>
      <c r="O607" s="73"/>
      <c r="P607" s="73"/>
      <c r="Q607" s="73"/>
      <c r="R607" s="73"/>
      <c r="S607" s="73"/>
      <c r="T607" s="73"/>
      <c r="U607" s="73"/>
    </row>
    <row r="608" spans="2:21" x14ac:dyDescent="0.15">
      <c r="B608" s="38"/>
      <c r="C608" s="73"/>
      <c r="D608" s="73"/>
      <c r="E608" s="73"/>
      <c r="F608" s="73"/>
      <c r="G608" s="73"/>
      <c r="H608" s="73"/>
      <c r="I608" s="73"/>
      <c r="J608" s="73"/>
      <c r="K608" s="73"/>
      <c r="L608" s="73"/>
      <c r="M608" s="73"/>
      <c r="N608" s="73"/>
      <c r="O608" s="73"/>
      <c r="P608" s="73"/>
      <c r="Q608" s="73"/>
      <c r="R608" s="73"/>
      <c r="S608" s="73"/>
      <c r="T608" s="73"/>
      <c r="U608" s="73"/>
    </row>
    <row r="609" spans="2:21" x14ac:dyDescent="0.15">
      <c r="B609" s="38"/>
      <c r="C609" s="73"/>
      <c r="D609" s="73"/>
      <c r="E609" s="73"/>
      <c r="F609" s="73"/>
      <c r="G609" s="73"/>
      <c r="H609" s="73"/>
      <c r="I609" s="73"/>
      <c r="J609" s="73"/>
      <c r="K609" s="73"/>
      <c r="L609" s="73"/>
      <c r="M609" s="73"/>
      <c r="N609" s="73"/>
      <c r="O609" s="73"/>
      <c r="P609" s="73"/>
      <c r="Q609" s="73"/>
      <c r="R609" s="73"/>
      <c r="S609" s="73"/>
      <c r="T609" s="73"/>
      <c r="U609" s="73"/>
    </row>
    <row r="610" spans="2:21" x14ac:dyDescent="0.15">
      <c r="B610" s="38"/>
      <c r="C610" s="73"/>
      <c r="D610" s="73"/>
      <c r="E610" s="73"/>
      <c r="F610" s="73"/>
      <c r="G610" s="73"/>
      <c r="H610" s="73"/>
      <c r="I610" s="73"/>
      <c r="J610" s="73"/>
      <c r="K610" s="73"/>
      <c r="L610" s="73"/>
      <c r="M610" s="73"/>
      <c r="N610" s="73"/>
      <c r="O610" s="73"/>
      <c r="P610" s="73"/>
      <c r="Q610" s="73"/>
      <c r="R610" s="73"/>
      <c r="S610" s="73"/>
      <c r="T610" s="73"/>
      <c r="U610" s="73"/>
    </row>
    <row r="611" spans="2:21" x14ac:dyDescent="0.15">
      <c r="B611" s="38"/>
      <c r="C611" s="73"/>
      <c r="D611" s="73"/>
      <c r="E611" s="73"/>
      <c r="F611" s="73"/>
      <c r="G611" s="73"/>
      <c r="H611" s="73"/>
      <c r="I611" s="73"/>
      <c r="J611" s="73"/>
      <c r="K611" s="73"/>
      <c r="L611" s="73"/>
      <c r="M611" s="73"/>
      <c r="N611" s="73"/>
      <c r="O611" s="73"/>
      <c r="P611" s="73"/>
      <c r="Q611" s="73"/>
      <c r="R611" s="73"/>
      <c r="S611" s="73"/>
      <c r="T611" s="73"/>
      <c r="U611" s="73"/>
    </row>
    <row r="612" spans="2:21" x14ac:dyDescent="0.15">
      <c r="B612" s="38"/>
      <c r="C612" s="73"/>
      <c r="D612" s="73"/>
      <c r="E612" s="73"/>
      <c r="F612" s="73"/>
      <c r="G612" s="73"/>
      <c r="H612" s="73"/>
      <c r="I612" s="73"/>
      <c r="J612" s="73"/>
      <c r="K612" s="73"/>
      <c r="L612" s="73"/>
      <c r="M612" s="73"/>
      <c r="N612" s="73"/>
      <c r="O612" s="73"/>
      <c r="P612" s="73"/>
      <c r="Q612" s="73"/>
      <c r="R612" s="73"/>
      <c r="S612" s="73"/>
      <c r="T612" s="73"/>
      <c r="U612" s="73"/>
    </row>
    <row r="613" spans="2:21" x14ac:dyDescent="0.15">
      <c r="B613" s="38"/>
      <c r="C613" s="73"/>
      <c r="D613" s="73"/>
      <c r="E613" s="73"/>
      <c r="F613" s="73"/>
      <c r="G613" s="73"/>
      <c r="H613" s="73"/>
      <c r="I613" s="73"/>
      <c r="J613" s="73"/>
      <c r="K613" s="73"/>
      <c r="L613" s="73"/>
      <c r="M613" s="73"/>
      <c r="N613" s="73"/>
      <c r="O613" s="73"/>
      <c r="P613" s="73"/>
      <c r="Q613" s="73"/>
      <c r="R613" s="73"/>
      <c r="S613" s="73"/>
      <c r="T613" s="73"/>
      <c r="U613" s="73"/>
    </row>
    <row r="614" spans="2:21" x14ac:dyDescent="0.15">
      <c r="B614" s="38"/>
      <c r="C614" s="73"/>
      <c r="D614" s="73"/>
      <c r="E614" s="73"/>
      <c r="F614" s="73"/>
      <c r="G614" s="73"/>
      <c r="H614" s="73"/>
      <c r="I614" s="73"/>
      <c r="J614" s="73"/>
      <c r="K614" s="73"/>
      <c r="L614" s="73"/>
      <c r="M614" s="73"/>
      <c r="N614" s="73"/>
      <c r="O614" s="73"/>
      <c r="P614" s="73"/>
      <c r="Q614" s="73"/>
      <c r="R614" s="73"/>
      <c r="S614" s="73"/>
      <c r="T614" s="73"/>
      <c r="U614" s="73"/>
    </row>
    <row r="615" spans="2:21" x14ac:dyDescent="0.15">
      <c r="B615" s="38"/>
      <c r="C615" s="73"/>
      <c r="D615" s="73"/>
      <c r="E615" s="73"/>
      <c r="F615" s="73"/>
      <c r="G615" s="73"/>
      <c r="H615" s="73"/>
      <c r="I615" s="73"/>
      <c r="J615" s="73"/>
      <c r="K615" s="73"/>
      <c r="L615" s="73"/>
      <c r="M615" s="73"/>
      <c r="N615" s="73"/>
      <c r="O615" s="73"/>
      <c r="P615" s="73"/>
      <c r="Q615" s="73"/>
      <c r="R615" s="73"/>
      <c r="S615" s="73"/>
      <c r="T615" s="73"/>
      <c r="U615" s="73"/>
    </row>
    <row r="616" spans="2:21" x14ac:dyDescent="0.15">
      <c r="B616" s="38"/>
      <c r="C616" s="73"/>
      <c r="D616" s="73"/>
      <c r="E616" s="73"/>
      <c r="F616" s="73"/>
      <c r="G616" s="73"/>
      <c r="H616" s="73"/>
      <c r="I616" s="73"/>
      <c r="J616" s="73"/>
      <c r="K616" s="73"/>
      <c r="L616" s="73"/>
      <c r="M616" s="73"/>
      <c r="N616" s="73"/>
      <c r="O616" s="73"/>
      <c r="P616" s="73"/>
      <c r="Q616" s="73"/>
      <c r="R616" s="73"/>
      <c r="S616" s="73"/>
      <c r="T616" s="73"/>
      <c r="U616" s="73"/>
    </row>
    <row r="617" spans="2:21" x14ac:dyDescent="0.15">
      <c r="B617" s="38"/>
      <c r="C617" s="73"/>
      <c r="D617" s="73"/>
      <c r="E617" s="73"/>
      <c r="F617" s="73"/>
      <c r="G617" s="73"/>
      <c r="H617" s="73"/>
      <c r="I617" s="73"/>
      <c r="J617" s="73"/>
      <c r="K617" s="73"/>
      <c r="L617" s="73"/>
      <c r="M617" s="73"/>
      <c r="N617" s="73"/>
      <c r="O617" s="73"/>
      <c r="P617" s="73"/>
      <c r="Q617" s="73"/>
      <c r="R617" s="73"/>
      <c r="S617" s="73"/>
      <c r="T617" s="73"/>
      <c r="U617" s="73"/>
    </row>
    <row r="618" spans="2:21" x14ac:dyDescent="0.15">
      <c r="B618" s="38"/>
      <c r="C618" s="73"/>
      <c r="D618" s="73"/>
      <c r="E618" s="73"/>
      <c r="F618" s="73"/>
      <c r="G618" s="73"/>
      <c r="H618" s="73"/>
      <c r="I618" s="73"/>
      <c r="J618" s="73"/>
      <c r="K618" s="73"/>
      <c r="L618" s="73"/>
      <c r="M618" s="73"/>
      <c r="N618" s="73"/>
      <c r="O618" s="73"/>
      <c r="P618" s="73"/>
      <c r="Q618" s="73"/>
      <c r="R618" s="73"/>
      <c r="S618" s="73"/>
      <c r="T618" s="73"/>
      <c r="U618" s="73"/>
    </row>
    <row r="619" spans="2:21" x14ac:dyDescent="0.15">
      <c r="B619" s="38"/>
      <c r="C619" s="73"/>
      <c r="D619" s="73"/>
      <c r="E619" s="73"/>
      <c r="F619" s="73"/>
      <c r="G619" s="73"/>
      <c r="H619" s="73"/>
      <c r="I619" s="73"/>
      <c r="J619" s="73"/>
      <c r="K619" s="73"/>
      <c r="L619" s="73"/>
      <c r="M619" s="73"/>
      <c r="N619" s="73"/>
      <c r="O619" s="73"/>
      <c r="P619" s="73"/>
      <c r="Q619" s="73"/>
      <c r="R619" s="73"/>
      <c r="S619" s="73"/>
      <c r="T619" s="73"/>
      <c r="U619" s="73"/>
    </row>
    <row r="620" spans="2:21" x14ac:dyDescent="0.15">
      <c r="B620" s="38"/>
      <c r="C620" s="73"/>
      <c r="D620" s="73"/>
      <c r="E620" s="73"/>
      <c r="F620" s="73"/>
      <c r="G620" s="73"/>
      <c r="H620" s="73"/>
      <c r="I620" s="73"/>
      <c r="J620" s="73"/>
      <c r="K620" s="73"/>
      <c r="L620" s="73"/>
      <c r="M620" s="73"/>
      <c r="N620" s="73"/>
      <c r="O620" s="73"/>
      <c r="P620" s="73"/>
      <c r="Q620" s="73"/>
      <c r="R620" s="73"/>
      <c r="S620" s="73"/>
      <c r="T620" s="73"/>
      <c r="U620" s="73"/>
    </row>
    <row r="621" spans="2:21" x14ac:dyDescent="0.15">
      <c r="B621" s="38"/>
      <c r="C621" s="73"/>
      <c r="D621" s="73"/>
      <c r="E621" s="73"/>
      <c r="F621" s="73"/>
      <c r="G621" s="73"/>
      <c r="H621" s="73"/>
      <c r="I621" s="73"/>
      <c r="J621" s="73"/>
      <c r="K621" s="73"/>
      <c r="L621" s="73"/>
      <c r="M621" s="73"/>
      <c r="N621" s="73"/>
      <c r="O621" s="73"/>
      <c r="P621" s="73"/>
      <c r="Q621" s="73"/>
      <c r="R621" s="73"/>
      <c r="S621" s="73"/>
      <c r="T621" s="73"/>
      <c r="U621" s="73"/>
    </row>
    <row r="622" spans="2:21" x14ac:dyDescent="0.15">
      <c r="B622" s="38"/>
      <c r="C622" s="73"/>
      <c r="D622" s="73"/>
      <c r="E622" s="73"/>
      <c r="F622" s="73"/>
      <c r="G622" s="73"/>
      <c r="H622" s="73"/>
      <c r="I622" s="73"/>
      <c r="J622" s="73"/>
      <c r="K622" s="73"/>
      <c r="L622" s="73"/>
      <c r="M622" s="73"/>
      <c r="N622" s="73"/>
      <c r="O622" s="73"/>
      <c r="P622" s="73"/>
      <c r="Q622" s="73"/>
      <c r="R622" s="73"/>
      <c r="S622" s="73"/>
      <c r="T622" s="73"/>
      <c r="U622" s="73"/>
    </row>
    <row r="623" spans="2:21" x14ac:dyDescent="0.15">
      <c r="B623" s="38"/>
      <c r="C623" s="73"/>
      <c r="D623" s="73"/>
      <c r="E623" s="73"/>
      <c r="F623" s="73"/>
      <c r="G623" s="73"/>
      <c r="H623" s="73"/>
      <c r="I623" s="73"/>
      <c r="J623" s="73"/>
      <c r="K623" s="73"/>
      <c r="L623" s="73"/>
      <c r="M623" s="73"/>
      <c r="N623" s="73"/>
      <c r="O623" s="73"/>
      <c r="P623" s="73"/>
      <c r="Q623" s="73"/>
      <c r="R623" s="73"/>
      <c r="S623" s="73"/>
      <c r="T623" s="73"/>
      <c r="U623" s="73"/>
    </row>
    <row r="624" spans="2:21" x14ac:dyDescent="0.15">
      <c r="B624" s="38"/>
      <c r="C624" s="73"/>
      <c r="D624" s="73"/>
      <c r="E624" s="73"/>
      <c r="F624" s="73"/>
      <c r="G624" s="73"/>
      <c r="H624" s="73"/>
      <c r="I624" s="73"/>
      <c r="J624" s="73"/>
      <c r="K624" s="73"/>
      <c r="L624" s="73"/>
      <c r="M624" s="73"/>
      <c r="N624" s="73"/>
      <c r="O624" s="73"/>
      <c r="P624" s="73"/>
      <c r="Q624" s="73"/>
      <c r="R624" s="73"/>
      <c r="S624" s="73"/>
      <c r="T624" s="73"/>
      <c r="U624" s="73"/>
    </row>
    <row r="625" spans="2:21" x14ac:dyDescent="0.15">
      <c r="B625" s="38"/>
      <c r="C625" s="73"/>
      <c r="D625" s="73"/>
      <c r="E625" s="73"/>
      <c r="F625" s="73"/>
      <c r="G625" s="73"/>
      <c r="H625" s="73"/>
      <c r="I625" s="73"/>
      <c r="J625" s="73"/>
      <c r="K625" s="73"/>
      <c r="L625" s="73"/>
      <c r="M625" s="73"/>
      <c r="N625" s="73"/>
      <c r="O625" s="73"/>
      <c r="P625" s="73"/>
      <c r="Q625" s="73"/>
      <c r="R625" s="73"/>
      <c r="S625" s="73"/>
      <c r="T625" s="73"/>
      <c r="U625" s="73"/>
    </row>
    <row r="626" spans="2:21" x14ac:dyDescent="0.15">
      <c r="B626" s="38"/>
      <c r="C626" s="73"/>
      <c r="D626" s="73"/>
      <c r="E626" s="73"/>
      <c r="F626" s="73"/>
      <c r="G626" s="73"/>
      <c r="H626" s="73"/>
      <c r="I626" s="73"/>
      <c r="J626" s="73"/>
      <c r="K626" s="73"/>
      <c r="L626" s="73"/>
      <c r="M626" s="73"/>
      <c r="N626" s="73"/>
      <c r="O626" s="73"/>
      <c r="P626" s="73"/>
      <c r="Q626" s="73"/>
      <c r="R626" s="73"/>
      <c r="S626" s="73"/>
      <c r="T626" s="73"/>
      <c r="U626" s="73"/>
    </row>
    <row r="627" spans="2:21" x14ac:dyDescent="0.15">
      <c r="B627" s="38"/>
      <c r="C627" s="73"/>
      <c r="D627" s="73"/>
      <c r="E627" s="73"/>
      <c r="F627" s="73"/>
      <c r="G627" s="73"/>
      <c r="H627" s="73"/>
      <c r="I627" s="73"/>
      <c r="J627" s="73"/>
      <c r="K627" s="73"/>
      <c r="L627" s="73"/>
      <c r="M627" s="73"/>
      <c r="N627" s="73"/>
      <c r="O627" s="73"/>
      <c r="P627" s="73"/>
      <c r="Q627" s="73"/>
      <c r="R627" s="73"/>
      <c r="S627" s="73"/>
      <c r="T627" s="73"/>
      <c r="U627" s="73"/>
    </row>
    <row r="628" spans="2:21" x14ac:dyDescent="0.15">
      <c r="B628" s="38"/>
      <c r="C628" s="73"/>
      <c r="D628" s="73"/>
      <c r="E628" s="73"/>
      <c r="F628" s="73"/>
      <c r="G628" s="73"/>
      <c r="H628" s="73"/>
      <c r="I628" s="73"/>
      <c r="J628" s="73"/>
      <c r="K628" s="73"/>
      <c r="L628" s="73"/>
      <c r="M628" s="73"/>
      <c r="N628" s="73"/>
      <c r="O628" s="73"/>
      <c r="P628" s="73"/>
      <c r="Q628" s="73"/>
      <c r="R628" s="73"/>
      <c r="S628" s="73"/>
      <c r="T628" s="73"/>
      <c r="U628" s="73"/>
    </row>
    <row r="629" spans="2:21" x14ac:dyDescent="0.15">
      <c r="B629" s="38"/>
      <c r="C629" s="73"/>
      <c r="D629" s="73"/>
      <c r="E629" s="73"/>
      <c r="F629" s="73"/>
      <c r="G629" s="73"/>
      <c r="H629" s="73"/>
      <c r="I629" s="73"/>
      <c r="J629" s="73"/>
      <c r="K629" s="73"/>
      <c r="L629" s="73"/>
      <c r="M629" s="73"/>
      <c r="N629" s="73"/>
      <c r="O629" s="73"/>
      <c r="P629" s="73"/>
      <c r="Q629" s="73"/>
      <c r="R629" s="73"/>
      <c r="S629" s="73"/>
      <c r="T629" s="73"/>
      <c r="U629" s="73"/>
    </row>
    <row r="630" spans="2:21" x14ac:dyDescent="0.15">
      <c r="B630" s="38"/>
      <c r="C630" s="73"/>
      <c r="D630" s="73"/>
      <c r="E630" s="73"/>
      <c r="F630" s="73"/>
      <c r="G630" s="73"/>
      <c r="H630" s="73"/>
      <c r="I630" s="73"/>
      <c r="J630" s="73"/>
      <c r="K630" s="73"/>
      <c r="L630" s="73"/>
      <c r="M630" s="73"/>
      <c r="N630" s="73"/>
      <c r="O630" s="73"/>
      <c r="P630" s="73"/>
      <c r="Q630" s="73"/>
      <c r="R630" s="73"/>
      <c r="S630" s="73"/>
      <c r="T630" s="73"/>
      <c r="U630" s="73"/>
    </row>
    <row r="631" spans="2:21" x14ac:dyDescent="0.15">
      <c r="B631" s="38"/>
      <c r="C631" s="73"/>
      <c r="D631" s="73"/>
      <c r="E631" s="73"/>
      <c r="F631" s="73"/>
      <c r="G631" s="73"/>
      <c r="H631" s="73"/>
      <c r="I631" s="73"/>
      <c r="J631" s="73"/>
      <c r="K631" s="73"/>
      <c r="L631" s="73"/>
      <c r="M631" s="73"/>
      <c r="N631" s="73"/>
      <c r="O631" s="73"/>
      <c r="P631" s="73"/>
      <c r="Q631" s="73"/>
      <c r="R631" s="73"/>
      <c r="S631" s="73"/>
      <c r="T631" s="73"/>
      <c r="U631" s="73"/>
    </row>
    <row r="632" spans="2:21" x14ac:dyDescent="0.15">
      <c r="B632" s="38"/>
      <c r="C632" s="73"/>
      <c r="D632" s="73"/>
      <c r="E632" s="73"/>
      <c r="F632" s="73"/>
      <c r="G632" s="73"/>
      <c r="H632" s="73"/>
      <c r="I632" s="73"/>
      <c r="J632" s="73"/>
      <c r="K632" s="73"/>
      <c r="L632" s="73"/>
      <c r="M632" s="73"/>
      <c r="N632" s="73"/>
      <c r="O632" s="73"/>
      <c r="P632" s="73"/>
      <c r="Q632" s="73"/>
      <c r="R632" s="73"/>
      <c r="S632" s="73"/>
      <c r="T632" s="73"/>
      <c r="U632" s="73"/>
    </row>
    <row r="633" spans="2:21" x14ac:dyDescent="0.15">
      <c r="B633" s="38"/>
      <c r="C633" s="73"/>
      <c r="D633" s="73"/>
      <c r="E633" s="73"/>
      <c r="F633" s="73"/>
      <c r="G633" s="73"/>
      <c r="H633" s="73"/>
      <c r="I633" s="73"/>
      <c r="J633" s="73"/>
      <c r="K633" s="73"/>
      <c r="L633" s="73"/>
      <c r="M633" s="73"/>
      <c r="N633" s="73"/>
      <c r="O633" s="73"/>
      <c r="P633" s="73"/>
      <c r="Q633" s="73"/>
      <c r="R633" s="73"/>
      <c r="S633" s="73"/>
      <c r="T633" s="73"/>
      <c r="U633" s="73"/>
    </row>
    <row r="634" spans="2:21" x14ac:dyDescent="0.15">
      <c r="B634" s="38"/>
      <c r="C634" s="73"/>
      <c r="D634" s="73"/>
      <c r="E634" s="73"/>
      <c r="F634" s="73"/>
      <c r="G634" s="73"/>
      <c r="H634" s="73"/>
      <c r="I634" s="73"/>
      <c r="J634" s="73"/>
      <c r="K634" s="73"/>
      <c r="L634" s="73"/>
      <c r="M634" s="73"/>
      <c r="N634" s="73"/>
      <c r="O634" s="73"/>
      <c r="P634" s="73"/>
      <c r="Q634" s="73"/>
      <c r="R634" s="73"/>
      <c r="S634" s="73"/>
      <c r="T634" s="73"/>
      <c r="U634" s="73"/>
    </row>
    <row r="635" spans="2:21" x14ac:dyDescent="0.15">
      <c r="B635" s="38"/>
      <c r="C635" s="73"/>
      <c r="D635" s="73"/>
      <c r="E635" s="73"/>
      <c r="F635" s="73"/>
      <c r="G635" s="73"/>
      <c r="H635" s="73"/>
      <c r="I635" s="73"/>
      <c r="J635" s="73"/>
      <c r="K635" s="73"/>
      <c r="L635" s="73"/>
      <c r="M635" s="73"/>
      <c r="N635" s="73"/>
      <c r="O635" s="73"/>
      <c r="P635" s="73"/>
      <c r="Q635" s="73"/>
      <c r="R635" s="73"/>
      <c r="S635" s="73"/>
      <c r="T635" s="73"/>
      <c r="U635" s="73"/>
    </row>
    <row r="636" spans="2:21" x14ac:dyDescent="0.15">
      <c r="B636" s="38"/>
      <c r="C636" s="73"/>
      <c r="D636" s="73"/>
      <c r="E636" s="73"/>
      <c r="F636" s="73"/>
      <c r="G636" s="73"/>
      <c r="H636" s="73"/>
      <c r="I636" s="73"/>
      <c r="J636" s="73"/>
      <c r="K636" s="73"/>
      <c r="L636" s="73"/>
      <c r="M636" s="73"/>
      <c r="N636" s="73"/>
      <c r="O636" s="73"/>
      <c r="P636" s="73"/>
      <c r="Q636" s="73"/>
      <c r="R636" s="73"/>
      <c r="S636" s="73"/>
      <c r="T636" s="73"/>
      <c r="U636" s="73"/>
    </row>
    <row r="637" spans="2:21" x14ac:dyDescent="0.15">
      <c r="B637" s="38"/>
      <c r="C637" s="73"/>
      <c r="D637" s="73"/>
      <c r="E637" s="73"/>
      <c r="F637" s="73"/>
      <c r="G637" s="73"/>
      <c r="H637" s="73"/>
      <c r="I637" s="73"/>
      <c r="J637" s="73"/>
      <c r="K637" s="73"/>
      <c r="L637" s="73"/>
      <c r="M637" s="73"/>
      <c r="N637" s="73"/>
      <c r="O637" s="73"/>
      <c r="P637" s="73"/>
      <c r="Q637" s="73"/>
      <c r="R637" s="73"/>
      <c r="S637" s="73"/>
      <c r="T637" s="73"/>
      <c r="U637" s="73"/>
    </row>
    <row r="638" spans="2:21" x14ac:dyDescent="0.15">
      <c r="B638" s="38"/>
      <c r="C638" s="73"/>
      <c r="D638" s="73"/>
      <c r="E638" s="73"/>
      <c r="F638" s="73"/>
      <c r="G638" s="73"/>
      <c r="H638" s="73"/>
      <c r="I638" s="73"/>
      <c r="J638" s="73"/>
      <c r="K638" s="73"/>
      <c r="L638" s="73"/>
      <c r="M638" s="73"/>
      <c r="N638" s="73"/>
      <c r="O638" s="73"/>
      <c r="P638" s="73"/>
      <c r="Q638" s="73"/>
      <c r="R638" s="73"/>
      <c r="S638" s="73"/>
      <c r="T638" s="73"/>
      <c r="U638" s="73"/>
    </row>
    <row r="639" spans="2:21" x14ac:dyDescent="0.15">
      <c r="B639" s="38"/>
      <c r="C639" s="73"/>
      <c r="D639" s="73"/>
      <c r="E639" s="73"/>
      <c r="F639" s="73"/>
      <c r="G639" s="73"/>
      <c r="H639" s="73"/>
      <c r="I639" s="73"/>
      <c r="J639" s="73"/>
      <c r="K639" s="73"/>
      <c r="L639" s="73"/>
      <c r="M639" s="73"/>
      <c r="N639" s="73"/>
      <c r="O639" s="73"/>
      <c r="P639" s="73"/>
      <c r="Q639" s="73"/>
      <c r="R639" s="73"/>
      <c r="S639" s="73"/>
      <c r="T639" s="73"/>
      <c r="U639" s="73"/>
    </row>
    <row r="640" spans="2:21" x14ac:dyDescent="0.15">
      <c r="B640" s="38"/>
      <c r="C640" s="73"/>
      <c r="D640" s="73"/>
      <c r="E640" s="73"/>
      <c r="F640" s="73"/>
      <c r="G640" s="73"/>
      <c r="H640" s="73"/>
      <c r="I640" s="73"/>
      <c r="J640" s="73"/>
      <c r="K640" s="73"/>
      <c r="L640" s="73"/>
      <c r="M640" s="73"/>
      <c r="N640" s="73"/>
      <c r="O640" s="73"/>
      <c r="P640" s="73"/>
      <c r="Q640" s="73"/>
      <c r="R640" s="73"/>
      <c r="S640" s="73"/>
      <c r="T640" s="73"/>
      <c r="U640" s="73"/>
    </row>
    <row r="641" spans="2:21" x14ac:dyDescent="0.15">
      <c r="B641" s="38"/>
      <c r="C641" s="73"/>
      <c r="D641" s="73"/>
      <c r="E641" s="73"/>
      <c r="F641" s="73"/>
      <c r="G641" s="73"/>
      <c r="H641" s="73"/>
      <c r="I641" s="73"/>
      <c r="J641" s="73"/>
      <c r="K641" s="73"/>
      <c r="L641" s="73"/>
      <c r="M641" s="73"/>
      <c r="N641" s="73"/>
      <c r="O641" s="73"/>
      <c r="P641" s="73"/>
      <c r="Q641" s="73"/>
      <c r="R641" s="73"/>
      <c r="S641" s="73"/>
      <c r="T641" s="73"/>
      <c r="U641" s="73"/>
    </row>
    <row r="642" spans="2:21" x14ac:dyDescent="0.15">
      <c r="B642" s="38"/>
      <c r="C642" s="73"/>
      <c r="D642" s="73"/>
      <c r="E642" s="73"/>
      <c r="F642" s="73"/>
      <c r="G642" s="73"/>
      <c r="H642" s="73"/>
      <c r="I642" s="73"/>
      <c r="J642" s="73"/>
      <c r="K642" s="73"/>
      <c r="L642" s="73"/>
      <c r="M642" s="73"/>
      <c r="N642" s="73"/>
      <c r="O642" s="73"/>
      <c r="P642" s="73"/>
      <c r="Q642" s="73"/>
      <c r="R642" s="73"/>
      <c r="S642" s="73"/>
      <c r="T642" s="73"/>
      <c r="U642" s="73"/>
    </row>
    <row r="643" spans="2:21" x14ac:dyDescent="0.15">
      <c r="B643" s="38"/>
      <c r="C643" s="73"/>
      <c r="D643" s="73"/>
      <c r="E643" s="73"/>
      <c r="F643" s="73"/>
      <c r="G643" s="73"/>
      <c r="H643" s="73"/>
      <c r="I643" s="73"/>
      <c r="J643" s="73"/>
      <c r="K643" s="73"/>
      <c r="L643" s="73"/>
      <c r="M643" s="73"/>
      <c r="N643" s="73"/>
      <c r="O643" s="73"/>
      <c r="P643" s="73"/>
      <c r="Q643" s="73"/>
      <c r="R643" s="73"/>
      <c r="S643" s="73"/>
      <c r="T643" s="73"/>
      <c r="U643" s="73"/>
    </row>
    <row r="644" spans="2:21" x14ac:dyDescent="0.15">
      <c r="B644" s="38"/>
      <c r="C644" s="73"/>
      <c r="D644" s="73"/>
      <c r="E644" s="73"/>
      <c r="F644" s="73"/>
      <c r="G644" s="73"/>
      <c r="H644" s="73"/>
      <c r="I644" s="73"/>
      <c r="J644" s="73"/>
      <c r="K644" s="73"/>
      <c r="L644" s="73"/>
      <c r="M644" s="73"/>
      <c r="N644" s="73"/>
      <c r="O644" s="73"/>
      <c r="P644" s="73"/>
      <c r="Q644" s="73"/>
      <c r="R644" s="73"/>
      <c r="S644" s="73"/>
      <c r="T644" s="73"/>
      <c r="U644" s="73"/>
    </row>
    <row r="645" spans="2:21" x14ac:dyDescent="0.15">
      <c r="B645" s="38"/>
      <c r="C645" s="73"/>
      <c r="D645" s="73"/>
      <c r="E645" s="73"/>
      <c r="F645" s="73"/>
      <c r="G645" s="73"/>
      <c r="H645" s="73"/>
      <c r="I645" s="73"/>
      <c r="J645" s="73"/>
      <c r="K645" s="73"/>
      <c r="L645" s="73"/>
      <c r="M645" s="73"/>
      <c r="N645" s="73"/>
      <c r="O645" s="73"/>
      <c r="P645" s="73"/>
      <c r="Q645" s="73"/>
      <c r="R645" s="73"/>
      <c r="S645" s="73"/>
      <c r="T645" s="73"/>
      <c r="U645" s="73"/>
    </row>
    <row r="646" spans="2:21" x14ac:dyDescent="0.15">
      <c r="B646" s="38"/>
      <c r="C646" s="73"/>
      <c r="D646" s="73"/>
      <c r="E646" s="73"/>
      <c r="F646" s="73"/>
      <c r="G646" s="73"/>
      <c r="H646" s="73"/>
      <c r="I646" s="73"/>
      <c r="J646" s="73"/>
      <c r="K646" s="73"/>
      <c r="L646" s="73"/>
      <c r="M646" s="73"/>
      <c r="N646" s="73"/>
      <c r="O646" s="73"/>
      <c r="P646" s="73"/>
      <c r="Q646" s="73"/>
      <c r="R646" s="73"/>
      <c r="S646" s="73"/>
      <c r="T646" s="73"/>
      <c r="U646" s="73"/>
    </row>
    <row r="647" spans="2:21" x14ac:dyDescent="0.15">
      <c r="B647" s="38"/>
      <c r="C647" s="73"/>
      <c r="D647" s="73"/>
      <c r="E647" s="73"/>
      <c r="F647" s="73"/>
      <c r="G647" s="73"/>
      <c r="H647" s="73"/>
      <c r="I647" s="73"/>
      <c r="J647" s="73"/>
      <c r="K647" s="73"/>
      <c r="L647" s="73"/>
      <c r="M647" s="73"/>
      <c r="N647" s="73"/>
      <c r="O647" s="73"/>
      <c r="P647" s="73"/>
      <c r="Q647" s="73"/>
      <c r="R647" s="73"/>
      <c r="S647" s="73"/>
      <c r="T647" s="73"/>
      <c r="U647" s="73"/>
    </row>
    <row r="648" spans="2:21" x14ac:dyDescent="0.15">
      <c r="B648" s="38"/>
      <c r="C648" s="73"/>
      <c r="D648" s="73"/>
      <c r="E648" s="73"/>
      <c r="F648" s="73"/>
      <c r="G648" s="73"/>
      <c r="H648" s="73"/>
      <c r="I648" s="73"/>
      <c r="J648" s="73"/>
      <c r="K648" s="73"/>
      <c r="L648" s="73"/>
      <c r="M648" s="73"/>
      <c r="N648" s="73"/>
      <c r="O648" s="73"/>
      <c r="P648" s="73"/>
      <c r="Q648" s="73"/>
      <c r="R648" s="73"/>
      <c r="S648" s="73"/>
      <c r="T648" s="73"/>
      <c r="U648" s="73"/>
    </row>
    <row r="649" spans="2:21" x14ac:dyDescent="0.15">
      <c r="B649" s="38"/>
      <c r="C649" s="73"/>
      <c r="D649" s="73"/>
      <c r="E649" s="73"/>
      <c r="F649" s="73"/>
      <c r="G649" s="73"/>
      <c r="H649" s="73"/>
      <c r="I649" s="73"/>
      <c r="J649" s="73"/>
      <c r="K649" s="73"/>
      <c r="L649" s="73"/>
      <c r="M649" s="73"/>
      <c r="N649" s="73"/>
      <c r="O649" s="73"/>
      <c r="P649" s="73"/>
      <c r="Q649" s="73"/>
      <c r="R649" s="73"/>
      <c r="S649" s="73"/>
      <c r="T649" s="73"/>
      <c r="U649" s="73"/>
    </row>
    <row r="650" spans="2:21" x14ac:dyDescent="0.15">
      <c r="B650" s="38"/>
      <c r="C650" s="73"/>
      <c r="D650" s="73"/>
      <c r="E650" s="73"/>
      <c r="F650" s="73"/>
      <c r="G650" s="73"/>
      <c r="H650" s="73"/>
      <c r="I650" s="73"/>
      <c r="J650" s="73"/>
      <c r="K650" s="73"/>
      <c r="L650" s="73"/>
      <c r="M650" s="73"/>
      <c r="N650" s="73"/>
      <c r="O650" s="73"/>
      <c r="P650" s="73"/>
      <c r="Q650" s="73"/>
      <c r="R650" s="73"/>
      <c r="S650" s="73"/>
      <c r="T650" s="73"/>
      <c r="U650" s="73"/>
    </row>
    <row r="651" spans="2:21" x14ac:dyDescent="0.15">
      <c r="B651" s="38"/>
      <c r="C651" s="73"/>
      <c r="D651" s="73"/>
      <c r="E651" s="73"/>
      <c r="F651" s="73"/>
      <c r="G651" s="73"/>
      <c r="H651" s="73"/>
      <c r="I651" s="73"/>
      <c r="J651" s="73"/>
      <c r="K651" s="73"/>
      <c r="L651" s="73"/>
      <c r="M651" s="73"/>
      <c r="N651" s="73"/>
      <c r="O651" s="73"/>
      <c r="P651" s="73"/>
      <c r="Q651" s="73"/>
      <c r="R651" s="73"/>
      <c r="S651" s="73"/>
      <c r="T651" s="73"/>
      <c r="U651" s="73"/>
    </row>
    <row r="652" spans="2:21" x14ac:dyDescent="0.15">
      <c r="B652" s="38"/>
      <c r="C652" s="73"/>
      <c r="D652" s="73"/>
      <c r="E652" s="73"/>
      <c r="F652" s="73"/>
      <c r="G652" s="73"/>
      <c r="H652" s="73"/>
      <c r="I652" s="73"/>
      <c r="J652" s="73"/>
      <c r="K652" s="73"/>
      <c r="L652" s="73"/>
      <c r="M652" s="73"/>
      <c r="N652" s="73"/>
      <c r="O652" s="73"/>
      <c r="P652" s="73"/>
      <c r="Q652" s="73"/>
      <c r="R652" s="73"/>
      <c r="S652" s="73"/>
      <c r="T652" s="73"/>
      <c r="U652" s="73"/>
    </row>
    <row r="653" spans="2:21" x14ac:dyDescent="0.15">
      <c r="B653" s="38"/>
      <c r="C653" s="73"/>
      <c r="D653" s="73"/>
      <c r="E653" s="73"/>
      <c r="F653" s="73"/>
      <c r="G653" s="73"/>
      <c r="H653" s="73"/>
      <c r="I653" s="73"/>
      <c r="J653" s="73"/>
      <c r="K653" s="73"/>
      <c r="L653" s="73"/>
      <c r="M653" s="73"/>
      <c r="N653" s="73"/>
      <c r="O653" s="73"/>
      <c r="P653" s="73"/>
      <c r="Q653" s="73"/>
      <c r="R653" s="73"/>
      <c r="S653" s="73"/>
      <c r="T653" s="73"/>
      <c r="U653" s="73"/>
    </row>
    <row r="654" spans="2:21" x14ac:dyDescent="0.15">
      <c r="B654" s="38"/>
      <c r="C654" s="73"/>
      <c r="D654" s="73"/>
      <c r="E654" s="73"/>
      <c r="F654" s="73"/>
      <c r="G654" s="73"/>
      <c r="H654" s="73"/>
      <c r="I654" s="73"/>
      <c r="J654" s="73"/>
      <c r="K654" s="73"/>
      <c r="L654" s="73"/>
      <c r="M654" s="73"/>
      <c r="N654" s="73"/>
      <c r="O654" s="73"/>
      <c r="P654" s="73"/>
      <c r="Q654" s="73"/>
      <c r="R654" s="73"/>
      <c r="S654" s="73"/>
      <c r="T654" s="73"/>
      <c r="U654" s="73"/>
    </row>
    <row r="655" spans="2:21" x14ac:dyDescent="0.15">
      <c r="B655" s="38"/>
      <c r="C655" s="73"/>
      <c r="D655" s="73"/>
      <c r="E655" s="73"/>
      <c r="F655" s="73"/>
      <c r="G655" s="73"/>
      <c r="H655" s="73"/>
      <c r="I655" s="73"/>
      <c r="J655" s="73"/>
      <c r="K655" s="73"/>
      <c r="L655" s="73"/>
      <c r="M655" s="73"/>
      <c r="N655" s="73"/>
      <c r="O655" s="73"/>
      <c r="P655" s="73"/>
      <c r="Q655" s="73"/>
      <c r="R655" s="73"/>
      <c r="S655" s="73"/>
      <c r="T655" s="73"/>
      <c r="U655" s="73"/>
    </row>
    <row r="656" spans="2:21" x14ac:dyDescent="0.15">
      <c r="B656" s="38"/>
      <c r="C656" s="73"/>
      <c r="D656" s="73"/>
      <c r="E656" s="73"/>
      <c r="F656" s="73"/>
      <c r="G656" s="73"/>
      <c r="H656" s="73"/>
      <c r="I656" s="73"/>
      <c r="J656" s="73"/>
      <c r="K656" s="73"/>
      <c r="L656" s="73"/>
      <c r="M656" s="73"/>
      <c r="N656" s="73"/>
      <c r="O656" s="73"/>
      <c r="P656" s="73"/>
      <c r="Q656" s="73"/>
      <c r="R656" s="73"/>
      <c r="S656" s="73"/>
      <c r="T656" s="73"/>
      <c r="U656" s="73"/>
    </row>
    <row r="657" spans="2:21" x14ac:dyDescent="0.15">
      <c r="B657" s="38"/>
      <c r="C657" s="73"/>
      <c r="D657" s="73"/>
      <c r="E657" s="73"/>
      <c r="F657" s="73"/>
      <c r="G657" s="73"/>
      <c r="H657" s="73"/>
      <c r="I657" s="73"/>
      <c r="J657" s="73"/>
      <c r="K657" s="73"/>
      <c r="L657" s="73"/>
      <c r="M657" s="73"/>
      <c r="N657" s="73"/>
      <c r="O657" s="73"/>
      <c r="P657" s="73"/>
      <c r="Q657" s="73"/>
      <c r="R657" s="73"/>
      <c r="S657" s="73"/>
      <c r="T657" s="73"/>
      <c r="U657" s="73"/>
    </row>
    <row r="658" spans="2:21" x14ac:dyDescent="0.15">
      <c r="B658" s="38"/>
      <c r="C658" s="73"/>
      <c r="D658" s="73"/>
      <c r="E658" s="73"/>
      <c r="F658" s="73"/>
      <c r="G658" s="73"/>
      <c r="H658" s="73"/>
      <c r="I658" s="73"/>
      <c r="J658" s="73"/>
      <c r="K658" s="73"/>
      <c r="L658" s="73"/>
      <c r="M658" s="73"/>
      <c r="N658" s="73"/>
      <c r="O658" s="73"/>
      <c r="P658" s="73"/>
      <c r="Q658" s="73"/>
      <c r="R658" s="73"/>
      <c r="S658" s="73"/>
      <c r="T658" s="73"/>
      <c r="U658" s="73"/>
    </row>
    <row r="659" spans="2:21" x14ac:dyDescent="0.15">
      <c r="B659" s="38"/>
      <c r="C659" s="73"/>
      <c r="D659" s="73"/>
      <c r="E659" s="73"/>
      <c r="F659" s="73"/>
      <c r="G659" s="73"/>
      <c r="H659" s="73"/>
      <c r="I659" s="73"/>
      <c r="J659" s="73"/>
      <c r="K659" s="73"/>
      <c r="L659" s="73"/>
      <c r="M659" s="73"/>
      <c r="N659" s="73"/>
      <c r="O659" s="73"/>
      <c r="P659" s="73"/>
      <c r="Q659" s="73"/>
      <c r="R659" s="73"/>
      <c r="S659" s="73"/>
      <c r="T659" s="73"/>
      <c r="U659" s="73"/>
    </row>
    <row r="660" spans="2:21" x14ac:dyDescent="0.15">
      <c r="B660" s="38"/>
      <c r="C660" s="73"/>
      <c r="D660" s="73"/>
      <c r="E660" s="73"/>
      <c r="F660" s="73"/>
      <c r="G660" s="73"/>
      <c r="H660" s="73"/>
      <c r="I660" s="73"/>
      <c r="J660" s="73"/>
      <c r="K660" s="73"/>
      <c r="L660" s="73"/>
      <c r="M660" s="73"/>
      <c r="N660" s="73"/>
      <c r="O660" s="73"/>
      <c r="P660" s="73"/>
      <c r="Q660" s="73"/>
      <c r="R660" s="73"/>
      <c r="S660" s="73"/>
      <c r="T660" s="73"/>
      <c r="U660" s="73"/>
    </row>
    <row r="661" spans="2:21" x14ac:dyDescent="0.15">
      <c r="B661" s="38"/>
      <c r="C661" s="73"/>
      <c r="D661" s="73"/>
      <c r="E661" s="73"/>
      <c r="F661" s="73"/>
      <c r="G661" s="73"/>
      <c r="H661" s="73"/>
      <c r="I661" s="73"/>
      <c r="J661" s="73"/>
      <c r="K661" s="73"/>
      <c r="L661" s="73"/>
      <c r="M661" s="73"/>
      <c r="N661" s="73"/>
      <c r="O661" s="73"/>
      <c r="P661" s="73"/>
      <c r="Q661" s="73"/>
      <c r="R661" s="73"/>
      <c r="S661" s="73"/>
      <c r="T661" s="73"/>
      <c r="U661" s="73"/>
    </row>
    <row r="662" spans="2:21" x14ac:dyDescent="0.15">
      <c r="B662" s="38"/>
      <c r="C662" s="73"/>
      <c r="D662" s="73"/>
      <c r="E662" s="73"/>
      <c r="F662" s="73"/>
      <c r="G662" s="73"/>
      <c r="H662" s="73"/>
      <c r="I662" s="73"/>
      <c r="J662" s="73"/>
      <c r="K662" s="73"/>
      <c r="L662" s="73"/>
      <c r="M662" s="73"/>
      <c r="N662" s="73"/>
      <c r="O662" s="73"/>
      <c r="P662" s="73"/>
      <c r="Q662" s="73"/>
      <c r="R662" s="73"/>
      <c r="S662" s="73"/>
      <c r="T662" s="73"/>
      <c r="U662" s="73"/>
    </row>
    <row r="663" spans="2:21" x14ac:dyDescent="0.15">
      <c r="B663" s="38"/>
      <c r="C663" s="73"/>
      <c r="D663" s="73"/>
      <c r="E663" s="73"/>
      <c r="F663" s="73"/>
      <c r="G663" s="73"/>
      <c r="H663" s="73"/>
      <c r="I663" s="73"/>
      <c r="J663" s="73"/>
      <c r="K663" s="73"/>
      <c r="L663" s="73"/>
      <c r="M663" s="73"/>
      <c r="N663" s="73"/>
      <c r="O663" s="73"/>
      <c r="P663" s="73"/>
      <c r="Q663" s="73"/>
      <c r="R663" s="73"/>
      <c r="S663" s="73"/>
      <c r="T663" s="73"/>
      <c r="U663" s="73"/>
    </row>
    <row r="664" spans="2:21" x14ac:dyDescent="0.15">
      <c r="B664" s="38"/>
      <c r="C664" s="73"/>
      <c r="D664" s="73"/>
      <c r="E664" s="73"/>
      <c r="F664" s="73"/>
      <c r="G664" s="73"/>
      <c r="H664" s="73"/>
      <c r="I664" s="73"/>
      <c r="J664" s="73"/>
      <c r="K664" s="73"/>
      <c r="L664" s="73"/>
      <c r="M664" s="73"/>
      <c r="N664" s="73"/>
      <c r="O664" s="73"/>
      <c r="P664" s="73"/>
      <c r="Q664" s="73"/>
      <c r="R664" s="73"/>
      <c r="S664" s="73"/>
      <c r="T664" s="73"/>
      <c r="U664" s="73"/>
    </row>
    <row r="665" spans="2:21" x14ac:dyDescent="0.15">
      <c r="B665" s="38"/>
      <c r="C665" s="73"/>
      <c r="D665" s="73"/>
      <c r="E665" s="73"/>
      <c r="F665" s="73"/>
      <c r="G665" s="73"/>
      <c r="H665" s="73"/>
      <c r="I665" s="73"/>
      <c r="J665" s="73"/>
      <c r="K665" s="73"/>
      <c r="L665" s="73"/>
      <c r="M665" s="73"/>
      <c r="N665" s="73"/>
      <c r="O665" s="73"/>
      <c r="P665" s="73"/>
      <c r="Q665" s="73"/>
      <c r="R665" s="73"/>
      <c r="S665" s="73"/>
      <c r="T665" s="73"/>
      <c r="U665" s="73"/>
    </row>
    <row r="666" spans="2:21" x14ac:dyDescent="0.15">
      <c r="B666" s="38"/>
      <c r="C666" s="73"/>
      <c r="D666" s="73"/>
      <c r="E666" s="73"/>
      <c r="F666" s="73"/>
      <c r="G666" s="73"/>
      <c r="H666" s="73"/>
      <c r="I666" s="73"/>
      <c r="J666" s="73"/>
      <c r="K666" s="73"/>
      <c r="L666" s="73"/>
      <c r="M666" s="73"/>
      <c r="N666" s="73"/>
      <c r="O666" s="73"/>
      <c r="P666" s="73"/>
      <c r="Q666" s="73"/>
      <c r="R666" s="73"/>
      <c r="S666" s="73"/>
      <c r="T666" s="73"/>
      <c r="U666" s="73"/>
    </row>
    <row r="667" spans="2:21" x14ac:dyDescent="0.15">
      <c r="B667" s="38"/>
      <c r="C667" s="73"/>
      <c r="D667" s="73"/>
      <c r="E667" s="73"/>
      <c r="F667" s="73"/>
      <c r="G667" s="73"/>
      <c r="H667" s="73"/>
      <c r="I667" s="73"/>
      <c r="J667" s="73"/>
      <c r="K667" s="73"/>
      <c r="L667" s="73"/>
      <c r="M667" s="73"/>
      <c r="N667" s="73"/>
      <c r="O667" s="73"/>
      <c r="P667" s="73"/>
      <c r="Q667" s="73"/>
      <c r="R667" s="73"/>
      <c r="S667" s="73"/>
      <c r="T667" s="73"/>
      <c r="U667" s="73"/>
    </row>
    <row r="668" spans="2:21" x14ac:dyDescent="0.15">
      <c r="B668" s="38"/>
      <c r="C668" s="73"/>
      <c r="D668" s="73"/>
      <c r="E668" s="73"/>
      <c r="F668" s="73"/>
      <c r="G668" s="73"/>
      <c r="H668" s="73"/>
      <c r="I668" s="73"/>
      <c r="J668" s="73"/>
      <c r="K668" s="73"/>
      <c r="L668" s="73"/>
      <c r="M668" s="73"/>
      <c r="N668" s="73"/>
      <c r="O668" s="73"/>
      <c r="P668" s="73"/>
      <c r="Q668" s="73"/>
      <c r="R668" s="73"/>
      <c r="S668" s="73"/>
      <c r="T668" s="73"/>
      <c r="U668" s="73"/>
    </row>
    <row r="669" spans="2:21" x14ac:dyDescent="0.15">
      <c r="B669" s="38"/>
      <c r="C669" s="73"/>
      <c r="D669" s="73"/>
      <c r="E669" s="73"/>
      <c r="F669" s="73"/>
      <c r="G669" s="73"/>
      <c r="H669" s="73"/>
      <c r="I669" s="73"/>
      <c r="J669" s="73"/>
      <c r="K669" s="73"/>
      <c r="L669" s="73"/>
      <c r="M669" s="73"/>
      <c r="N669" s="73"/>
      <c r="O669" s="73"/>
      <c r="P669" s="73"/>
      <c r="Q669" s="73"/>
      <c r="R669" s="73"/>
      <c r="S669" s="73"/>
      <c r="T669" s="73"/>
      <c r="U669" s="73"/>
    </row>
    <row r="670" spans="2:21" x14ac:dyDescent="0.15">
      <c r="B670" s="38"/>
      <c r="C670" s="73"/>
      <c r="D670" s="73"/>
      <c r="E670" s="73"/>
      <c r="F670" s="73"/>
      <c r="G670" s="73"/>
      <c r="H670" s="73"/>
      <c r="I670" s="73"/>
      <c r="J670" s="73"/>
      <c r="K670" s="73"/>
      <c r="L670" s="73"/>
      <c r="M670" s="73"/>
      <c r="N670" s="73"/>
      <c r="O670" s="73"/>
      <c r="P670" s="73"/>
      <c r="Q670" s="73"/>
      <c r="R670" s="73"/>
      <c r="S670" s="73"/>
      <c r="T670" s="73"/>
      <c r="U670" s="73"/>
    </row>
    <row r="671" spans="2:21" x14ac:dyDescent="0.15">
      <c r="B671" s="38"/>
      <c r="C671" s="73"/>
      <c r="D671" s="73"/>
      <c r="E671" s="73"/>
      <c r="F671" s="73"/>
      <c r="G671" s="73"/>
      <c r="H671" s="73"/>
      <c r="I671" s="73"/>
      <c r="J671" s="73"/>
      <c r="K671" s="73"/>
      <c r="L671" s="73"/>
      <c r="M671" s="73"/>
      <c r="N671" s="73"/>
      <c r="O671" s="73"/>
      <c r="P671" s="73"/>
      <c r="Q671" s="73"/>
      <c r="R671" s="73"/>
      <c r="S671" s="73"/>
      <c r="T671" s="73"/>
      <c r="U671" s="73"/>
    </row>
    <row r="672" spans="2:21" x14ac:dyDescent="0.15">
      <c r="B672" s="38"/>
      <c r="C672" s="73"/>
      <c r="D672" s="73"/>
      <c r="E672" s="73"/>
      <c r="F672" s="73"/>
      <c r="G672" s="73"/>
      <c r="H672" s="73"/>
      <c r="I672" s="73"/>
      <c r="J672" s="73"/>
      <c r="K672" s="73"/>
      <c r="L672" s="73"/>
      <c r="M672" s="73"/>
      <c r="N672" s="73"/>
      <c r="O672" s="73"/>
      <c r="P672" s="73"/>
      <c r="Q672" s="73"/>
      <c r="R672" s="73"/>
      <c r="S672" s="73"/>
      <c r="T672" s="73"/>
      <c r="U672" s="73"/>
    </row>
    <row r="673" spans="2:21" x14ac:dyDescent="0.15">
      <c r="B673" s="38"/>
      <c r="C673" s="73"/>
      <c r="D673" s="73"/>
      <c r="E673" s="73"/>
      <c r="F673" s="73"/>
      <c r="G673" s="73"/>
      <c r="H673" s="73"/>
      <c r="I673" s="73"/>
      <c r="J673" s="73"/>
      <c r="K673" s="73"/>
      <c r="L673" s="73"/>
      <c r="M673" s="73"/>
      <c r="N673" s="73"/>
      <c r="O673" s="73"/>
      <c r="P673" s="73"/>
      <c r="Q673" s="73"/>
      <c r="R673" s="73"/>
      <c r="S673" s="73"/>
      <c r="T673" s="73"/>
      <c r="U673" s="73"/>
    </row>
    <row r="674" spans="2:21" x14ac:dyDescent="0.15">
      <c r="B674" s="38"/>
      <c r="C674" s="73"/>
      <c r="D674" s="73"/>
      <c r="E674" s="73"/>
      <c r="F674" s="73"/>
      <c r="G674" s="73"/>
      <c r="H674" s="73"/>
      <c r="I674" s="73"/>
      <c r="J674" s="73"/>
      <c r="K674" s="73"/>
      <c r="L674" s="73"/>
      <c r="M674" s="73"/>
      <c r="N674" s="73"/>
      <c r="O674" s="73"/>
      <c r="P674" s="73"/>
      <c r="Q674" s="73"/>
      <c r="R674" s="73"/>
      <c r="S674" s="73"/>
      <c r="T674" s="73"/>
      <c r="U674" s="73"/>
    </row>
    <row r="675" spans="2:21" x14ac:dyDescent="0.15">
      <c r="B675" s="38"/>
      <c r="C675" s="73"/>
      <c r="D675" s="73"/>
      <c r="E675" s="73"/>
      <c r="F675" s="73"/>
      <c r="G675" s="73"/>
      <c r="H675" s="73"/>
      <c r="I675" s="73"/>
      <c r="J675" s="73"/>
      <c r="K675" s="73"/>
      <c r="L675" s="73"/>
      <c r="M675" s="73"/>
      <c r="N675" s="73"/>
      <c r="O675" s="73"/>
      <c r="P675" s="73"/>
      <c r="Q675" s="73"/>
      <c r="R675" s="73"/>
      <c r="S675" s="73"/>
      <c r="T675" s="73"/>
      <c r="U675" s="73"/>
    </row>
    <row r="676" spans="2:21" x14ac:dyDescent="0.15">
      <c r="B676" s="38"/>
      <c r="C676" s="73"/>
      <c r="D676" s="73"/>
      <c r="E676" s="73"/>
      <c r="F676" s="73"/>
      <c r="G676" s="73"/>
      <c r="H676" s="73"/>
      <c r="I676" s="73"/>
      <c r="J676" s="73"/>
      <c r="K676" s="73"/>
      <c r="L676" s="73"/>
      <c r="M676" s="73"/>
      <c r="N676" s="73"/>
      <c r="O676" s="73"/>
      <c r="P676" s="73"/>
      <c r="Q676" s="73"/>
      <c r="R676" s="73"/>
      <c r="S676" s="73"/>
      <c r="T676" s="73"/>
      <c r="U676" s="73"/>
    </row>
    <row r="677" spans="2:21" x14ac:dyDescent="0.15">
      <c r="B677" s="38"/>
      <c r="C677" s="73"/>
      <c r="D677" s="73"/>
      <c r="E677" s="73"/>
      <c r="F677" s="73"/>
      <c r="G677" s="73"/>
      <c r="H677" s="73"/>
      <c r="I677" s="73"/>
      <c r="J677" s="73"/>
      <c r="K677" s="73"/>
      <c r="L677" s="73"/>
      <c r="M677" s="73"/>
      <c r="N677" s="73"/>
      <c r="O677" s="73"/>
      <c r="P677" s="73"/>
      <c r="Q677" s="73"/>
      <c r="R677" s="73"/>
      <c r="S677" s="73"/>
      <c r="T677" s="73"/>
      <c r="U677" s="73"/>
    </row>
    <row r="678" spans="2:21" x14ac:dyDescent="0.15">
      <c r="B678" s="38"/>
      <c r="C678" s="73"/>
      <c r="D678" s="73"/>
      <c r="E678" s="73"/>
      <c r="F678" s="73"/>
      <c r="G678" s="73"/>
      <c r="H678" s="73"/>
      <c r="I678" s="73"/>
      <c r="J678" s="73"/>
      <c r="K678" s="73"/>
      <c r="L678" s="73"/>
      <c r="M678" s="73"/>
      <c r="N678" s="73"/>
      <c r="O678" s="73"/>
      <c r="P678" s="73"/>
      <c r="Q678" s="73"/>
      <c r="R678" s="73"/>
      <c r="S678" s="73"/>
      <c r="T678" s="73"/>
      <c r="U678" s="73"/>
    </row>
    <row r="679" spans="2:21" x14ac:dyDescent="0.15">
      <c r="B679" s="38"/>
      <c r="C679" s="73"/>
      <c r="D679" s="73"/>
      <c r="E679" s="73"/>
      <c r="F679" s="73"/>
      <c r="G679" s="73"/>
      <c r="H679" s="73"/>
      <c r="I679" s="73"/>
      <c r="J679" s="73"/>
      <c r="K679" s="73"/>
      <c r="L679" s="73"/>
      <c r="M679" s="73"/>
      <c r="N679" s="73"/>
      <c r="O679" s="73"/>
      <c r="P679" s="73"/>
      <c r="Q679" s="73"/>
      <c r="R679" s="73"/>
      <c r="S679" s="73"/>
      <c r="T679" s="73"/>
      <c r="U679" s="73"/>
    </row>
    <row r="680" spans="2:21" x14ac:dyDescent="0.15">
      <c r="B680" s="38"/>
      <c r="C680" s="73"/>
      <c r="D680" s="73"/>
      <c r="E680" s="73"/>
      <c r="F680" s="73"/>
      <c r="G680" s="73"/>
      <c r="H680" s="73"/>
      <c r="I680" s="73"/>
      <c r="J680" s="73"/>
      <c r="K680" s="73"/>
      <c r="L680" s="73"/>
      <c r="M680" s="73"/>
      <c r="N680" s="73"/>
      <c r="O680" s="73"/>
      <c r="P680" s="73"/>
      <c r="Q680" s="73"/>
      <c r="R680" s="73"/>
      <c r="S680" s="73"/>
      <c r="T680" s="73"/>
      <c r="U680" s="73"/>
    </row>
    <row r="681" spans="2:21" x14ac:dyDescent="0.15">
      <c r="B681" s="38"/>
      <c r="C681" s="73"/>
      <c r="D681" s="73"/>
      <c r="E681" s="73"/>
      <c r="F681" s="73"/>
      <c r="G681" s="73"/>
      <c r="H681" s="73"/>
      <c r="I681" s="73"/>
      <c r="J681" s="73"/>
      <c r="K681" s="73"/>
      <c r="L681" s="73"/>
      <c r="M681" s="73"/>
      <c r="N681" s="73"/>
      <c r="O681" s="73"/>
      <c r="P681" s="73"/>
      <c r="Q681" s="73"/>
      <c r="R681" s="73"/>
      <c r="S681" s="73"/>
      <c r="T681" s="73"/>
      <c r="U681" s="73"/>
    </row>
    <row r="682" spans="2:21" x14ac:dyDescent="0.15">
      <c r="B682" s="38"/>
      <c r="C682" s="73"/>
      <c r="D682" s="73"/>
      <c r="E682" s="73"/>
      <c r="F682" s="73"/>
      <c r="G682" s="73"/>
      <c r="H682" s="73"/>
      <c r="I682" s="73"/>
      <c r="J682" s="73"/>
      <c r="K682" s="73"/>
      <c r="L682" s="73"/>
      <c r="M682" s="73"/>
      <c r="N682" s="73"/>
      <c r="O682" s="73"/>
      <c r="P682" s="73"/>
      <c r="Q682" s="73"/>
      <c r="R682" s="73"/>
      <c r="S682" s="73"/>
      <c r="T682" s="73"/>
      <c r="U682" s="73"/>
    </row>
    <row r="683" spans="2:21" x14ac:dyDescent="0.15">
      <c r="B683" s="38"/>
      <c r="C683" s="73"/>
      <c r="D683" s="73"/>
      <c r="E683" s="73"/>
      <c r="F683" s="73"/>
      <c r="G683" s="73"/>
      <c r="H683" s="73"/>
      <c r="I683" s="73"/>
      <c r="J683" s="73"/>
      <c r="K683" s="73"/>
      <c r="L683" s="73"/>
      <c r="M683" s="73"/>
      <c r="N683" s="73"/>
      <c r="O683" s="73"/>
      <c r="P683" s="73"/>
      <c r="Q683" s="73"/>
      <c r="R683" s="73"/>
      <c r="S683" s="73"/>
      <c r="T683" s="73"/>
      <c r="U683" s="73"/>
    </row>
    <row r="684" spans="2:21" x14ac:dyDescent="0.15">
      <c r="B684" s="38"/>
      <c r="C684" s="73"/>
      <c r="D684" s="73"/>
      <c r="E684" s="73"/>
      <c r="F684" s="73"/>
      <c r="G684" s="73"/>
      <c r="H684" s="73"/>
      <c r="I684" s="73"/>
      <c r="J684" s="73"/>
      <c r="K684" s="73"/>
      <c r="L684" s="73"/>
      <c r="M684" s="73"/>
      <c r="N684" s="73"/>
      <c r="O684" s="73"/>
      <c r="P684" s="73"/>
      <c r="Q684" s="73"/>
      <c r="R684" s="73"/>
      <c r="S684" s="73"/>
      <c r="T684" s="73"/>
      <c r="U684" s="73"/>
    </row>
    <row r="685" spans="2:21" x14ac:dyDescent="0.15">
      <c r="B685" s="38"/>
      <c r="C685" s="73"/>
      <c r="D685" s="73"/>
      <c r="E685" s="73"/>
      <c r="F685" s="73"/>
      <c r="G685" s="73"/>
      <c r="H685" s="73"/>
      <c r="I685" s="73"/>
      <c r="J685" s="73"/>
      <c r="K685" s="73"/>
      <c r="L685" s="73"/>
      <c r="M685" s="73"/>
      <c r="N685" s="73"/>
      <c r="O685" s="73"/>
      <c r="P685" s="73"/>
      <c r="Q685" s="73"/>
      <c r="R685" s="73"/>
      <c r="S685" s="73"/>
      <c r="T685" s="73"/>
      <c r="U685" s="73"/>
    </row>
    <row r="686" spans="2:21" x14ac:dyDescent="0.15">
      <c r="B686" s="38"/>
      <c r="C686" s="73"/>
      <c r="D686" s="73"/>
      <c r="E686" s="73"/>
      <c r="F686" s="73"/>
      <c r="G686" s="73"/>
      <c r="H686" s="73"/>
      <c r="I686" s="73"/>
      <c r="J686" s="73"/>
      <c r="K686" s="73"/>
      <c r="L686" s="73"/>
      <c r="M686" s="73"/>
      <c r="N686" s="73"/>
      <c r="O686" s="73"/>
      <c r="P686" s="73"/>
      <c r="Q686" s="73"/>
      <c r="R686" s="73"/>
      <c r="S686" s="73"/>
      <c r="T686" s="73"/>
      <c r="U686" s="73"/>
    </row>
    <row r="687" spans="2:21" x14ac:dyDescent="0.15">
      <c r="B687" s="38"/>
      <c r="C687" s="73"/>
      <c r="D687" s="73"/>
      <c r="E687" s="73"/>
      <c r="F687" s="73"/>
      <c r="G687" s="73"/>
      <c r="H687" s="73"/>
      <c r="I687" s="73"/>
      <c r="J687" s="73"/>
      <c r="K687" s="73"/>
      <c r="L687" s="73"/>
      <c r="M687" s="73"/>
      <c r="N687" s="73"/>
      <c r="O687" s="73"/>
      <c r="P687" s="73"/>
      <c r="Q687" s="73"/>
      <c r="R687" s="73"/>
      <c r="S687" s="73"/>
      <c r="T687" s="73"/>
      <c r="U687" s="73"/>
    </row>
    <row r="688" spans="2:21" x14ac:dyDescent="0.15">
      <c r="B688" s="38"/>
      <c r="C688" s="73"/>
      <c r="D688" s="73"/>
      <c r="E688" s="73"/>
      <c r="F688" s="73"/>
      <c r="G688" s="73"/>
      <c r="H688" s="73"/>
      <c r="I688" s="73"/>
      <c r="J688" s="73"/>
      <c r="K688" s="73"/>
      <c r="L688" s="73"/>
      <c r="M688" s="73"/>
      <c r="N688" s="73"/>
      <c r="O688" s="73"/>
      <c r="P688" s="73"/>
      <c r="Q688" s="73"/>
      <c r="R688" s="73"/>
      <c r="S688" s="73"/>
      <c r="T688" s="73"/>
      <c r="U688" s="73"/>
    </row>
    <row r="689" spans="2:21" x14ac:dyDescent="0.15">
      <c r="B689" s="38"/>
      <c r="C689" s="73"/>
      <c r="D689" s="73"/>
      <c r="E689" s="73"/>
      <c r="F689" s="73"/>
      <c r="G689" s="73"/>
      <c r="H689" s="73"/>
      <c r="I689" s="73"/>
      <c r="J689" s="73"/>
      <c r="K689" s="73"/>
      <c r="L689" s="73"/>
      <c r="M689" s="73"/>
      <c r="N689" s="73"/>
      <c r="O689" s="73"/>
      <c r="P689" s="73"/>
      <c r="Q689" s="73"/>
      <c r="R689" s="73"/>
      <c r="S689" s="73"/>
      <c r="T689" s="73"/>
      <c r="U689" s="73"/>
    </row>
    <row r="690" spans="2:21" x14ac:dyDescent="0.15">
      <c r="B690" s="38"/>
      <c r="C690" s="73"/>
      <c r="D690" s="73"/>
      <c r="E690" s="73"/>
      <c r="F690" s="73"/>
      <c r="G690" s="73"/>
      <c r="H690" s="73"/>
      <c r="I690" s="73"/>
      <c r="J690" s="73"/>
      <c r="K690" s="73"/>
      <c r="L690" s="73"/>
      <c r="M690" s="73"/>
      <c r="N690" s="73"/>
      <c r="O690" s="73"/>
      <c r="P690" s="73"/>
      <c r="Q690" s="73"/>
      <c r="R690" s="73"/>
      <c r="S690" s="73"/>
      <c r="T690" s="73"/>
      <c r="U690" s="73"/>
    </row>
    <row r="691" spans="2:21" x14ac:dyDescent="0.15">
      <c r="B691" s="38"/>
      <c r="C691" s="73"/>
      <c r="D691" s="73"/>
      <c r="E691" s="73"/>
      <c r="F691" s="73"/>
      <c r="G691" s="73"/>
      <c r="H691" s="73"/>
      <c r="I691" s="73"/>
      <c r="J691" s="73"/>
      <c r="K691" s="73"/>
      <c r="L691" s="73"/>
      <c r="M691" s="73"/>
      <c r="N691" s="73"/>
      <c r="O691" s="73"/>
      <c r="P691" s="73"/>
      <c r="Q691" s="73"/>
      <c r="R691" s="73"/>
      <c r="S691" s="73"/>
      <c r="T691" s="73"/>
      <c r="U691" s="73"/>
    </row>
    <row r="692" spans="2:21" x14ac:dyDescent="0.15">
      <c r="B692" s="38"/>
      <c r="C692" s="73"/>
      <c r="D692" s="73"/>
      <c r="E692" s="73"/>
      <c r="F692" s="73"/>
      <c r="G692" s="73"/>
      <c r="H692" s="73"/>
      <c r="I692" s="73"/>
      <c r="J692" s="73"/>
      <c r="K692" s="73"/>
      <c r="L692" s="73"/>
      <c r="M692" s="73"/>
      <c r="N692" s="73"/>
      <c r="O692" s="73"/>
      <c r="P692" s="73"/>
      <c r="Q692" s="73"/>
      <c r="R692" s="73"/>
      <c r="S692" s="73"/>
      <c r="T692" s="73"/>
      <c r="U692" s="73"/>
    </row>
    <row r="693" spans="2:21" x14ac:dyDescent="0.15">
      <c r="B693" s="38"/>
      <c r="C693" s="73"/>
      <c r="D693" s="73"/>
      <c r="E693" s="73"/>
      <c r="F693" s="73"/>
      <c r="G693" s="73"/>
      <c r="H693" s="73"/>
      <c r="I693" s="73"/>
      <c r="J693" s="73"/>
      <c r="K693" s="73"/>
      <c r="L693" s="73"/>
      <c r="M693" s="73"/>
      <c r="N693" s="73"/>
      <c r="O693" s="73"/>
      <c r="P693" s="73"/>
      <c r="Q693" s="73"/>
      <c r="R693" s="73"/>
      <c r="S693" s="73"/>
      <c r="T693" s="73"/>
      <c r="U693" s="73"/>
    </row>
    <row r="694" spans="2:21" x14ac:dyDescent="0.15">
      <c r="B694" s="38"/>
      <c r="C694" s="73"/>
      <c r="D694" s="73"/>
      <c r="E694" s="73"/>
      <c r="F694" s="73"/>
      <c r="G694" s="73"/>
      <c r="H694" s="73"/>
      <c r="I694" s="73"/>
      <c r="J694" s="73"/>
      <c r="K694" s="73"/>
      <c r="L694" s="73"/>
      <c r="M694" s="73"/>
      <c r="N694" s="73"/>
      <c r="O694" s="73"/>
      <c r="P694" s="73"/>
      <c r="Q694" s="73"/>
      <c r="R694" s="73"/>
      <c r="S694" s="73"/>
      <c r="T694" s="73"/>
      <c r="U694" s="73"/>
    </row>
    <row r="695" spans="2:21" x14ac:dyDescent="0.15">
      <c r="B695" s="38"/>
      <c r="C695" s="73"/>
      <c r="D695" s="73"/>
      <c r="E695" s="73"/>
      <c r="F695" s="73"/>
      <c r="G695" s="73"/>
      <c r="H695" s="73"/>
      <c r="I695" s="73"/>
      <c r="J695" s="73"/>
      <c r="K695" s="73"/>
      <c r="L695" s="73"/>
      <c r="M695" s="73"/>
      <c r="N695" s="73"/>
      <c r="O695" s="73"/>
      <c r="P695" s="73"/>
      <c r="Q695" s="73"/>
      <c r="R695" s="73"/>
      <c r="S695" s="73"/>
      <c r="T695" s="73"/>
      <c r="U695" s="73"/>
    </row>
    <row r="696" spans="2:21" x14ac:dyDescent="0.15">
      <c r="B696" s="38"/>
      <c r="C696" s="73"/>
      <c r="D696" s="73"/>
      <c r="E696" s="73"/>
      <c r="F696" s="73"/>
      <c r="G696" s="73"/>
      <c r="H696" s="73"/>
      <c r="I696" s="73"/>
      <c r="J696" s="73"/>
      <c r="K696" s="73"/>
      <c r="L696" s="73"/>
      <c r="M696" s="73"/>
      <c r="N696" s="73"/>
      <c r="O696" s="73"/>
      <c r="P696" s="73"/>
      <c r="Q696" s="73"/>
      <c r="R696" s="73"/>
      <c r="S696" s="73"/>
      <c r="T696" s="73"/>
      <c r="U696" s="73"/>
    </row>
    <row r="697" spans="2:21" x14ac:dyDescent="0.15">
      <c r="B697" s="38"/>
      <c r="C697" s="73"/>
      <c r="D697" s="73"/>
      <c r="E697" s="73"/>
      <c r="F697" s="73"/>
      <c r="G697" s="73"/>
      <c r="H697" s="73"/>
      <c r="I697" s="73"/>
      <c r="J697" s="73"/>
      <c r="K697" s="73"/>
      <c r="L697" s="73"/>
      <c r="M697" s="73"/>
      <c r="N697" s="73"/>
      <c r="O697" s="73"/>
      <c r="P697" s="73"/>
      <c r="Q697" s="73"/>
      <c r="R697" s="73"/>
      <c r="S697" s="73"/>
      <c r="T697" s="73"/>
      <c r="U697" s="73"/>
    </row>
    <row r="698" spans="2:21" x14ac:dyDescent="0.15">
      <c r="B698" s="38"/>
      <c r="C698" s="73"/>
      <c r="D698" s="73"/>
      <c r="E698" s="73"/>
      <c r="F698" s="73"/>
      <c r="G698" s="73"/>
      <c r="H698" s="73"/>
      <c r="I698" s="73"/>
      <c r="J698" s="73"/>
      <c r="K698" s="73"/>
      <c r="L698" s="73"/>
      <c r="M698" s="73"/>
      <c r="N698" s="73"/>
      <c r="O698" s="73"/>
      <c r="P698" s="73"/>
      <c r="Q698" s="73"/>
      <c r="R698" s="73"/>
      <c r="S698" s="73"/>
      <c r="T698" s="73"/>
      <c r="U698" s="73"/>
    </row>
    <row r="699" spans="2:21" x14ac:dyDescent="0.15">
      <c r="B699" s="38"/>
      <c r="C699" s="73"/>
      <c r="D699" s="73"/>
      <c r="E699" s="73"/>
      <c r="F699" s="73"/>
      <c r="G699" s="73"/>
      <c r="H699" s="73"/>
      <c r="I699" s="73"/>
      <c r="J699" s="73"/>
      <c r="K699" s="73"/>
      <c r="L699" s="73"/>
      <c r="M699" s="73"/>
      <c r="N699" s="73"/>
      <c r="O699" s="73"/>
      <c r="P699" s="73"/>
      <c r="Q699" s="73"/>
      <c r="R699" s="73"/>
      <c r="S699" s="73"/>
      <c r="T699" s="73"/>
      <c r="U699" s="73"/>
    </row>
    <row r="700" spans="2:21" x14ac:dyDescent="0.15">
      <c r="B700" s="38"/>
      <c r="C700" s="73"/>
      <c r="D700" s="73"/>
      <c r="E700" s="73"/>
      <c r="F700" s="73"/>
      <c r="G700" s="73"/>
      <c r="H700" s="73"/>
      <c r="I700" s="73"/>
      <c r="J700" s="73"/>
      <c r="K700" s="73"/>
      <c r="L700" s="73"/>
      <c r="M700" s="73"/>
      <c r="N700" s="73"/>
      <c r="O700" s="73"/>
      <c r="P700" s="73"/>
      <c r="Q700" s="73"/>
      <c r="R700" s="73"/>
      <c r="S700" s="73"/>
      <c r="T700" s="73"/>
      <c r="U700" s="73"/>
    </row>
    <row r="701" spans="2:21" x14ac:dyDescent="0.15">
      <c r="B701" s="38"/>
      <c r="C701" s="73"/>
      <c r="D701" s="73"/>
      <c r="E701" s="73"/>
      <c r="F701" s="73"/>
      <c r="G701" s="73"/>
      <c r="H701" s="73"/>
      <c r="I701" s="73"/>
      <c r="J701" s="73"/>
      <c r="K701" s="73"/>
      <c r="L701" s="73"/>
      <c r="M701" s="73"/>
      <c r="N701" s="73"/>
      <c r="O701" s="73"/>
      <c r="P701" s="73"/>
      <c r="Q701" s="73"/>
      <c r="R701" s="73"/>
      <c r="S701" s="73"/>
      <c r="T701" s="73"/>
      <c r="U701" s="73"/>
    </row>
    <row r="702" spans="2:21" x14ac:dyDescent="0.15">
      <c r="B702" s="38"/>
      <c r="C702" s="73"/>
      <c r="D702" s="73"/>
      <c r="E702" s="73"/>
      <c r="F702" s="73"/>
      <c r="G702" s="73"/>
      <c r="H702" s="73"/>
      <c r="I702" s="73"/>
      <c r="J702" s="73"/>
      <c r="K702" s="73"/>
      <c r="L702" s="73"/>
      <c r="M702" s="73"/>
      <c r="N702" s="73"/>
      <c r="O702" s="73"/>
      <c r="P702" s="73"/>
      <c r="Q702" s="73"/>
      <c r="R702" s="73"/>
      <c r="S702" s="73"/>
      <c r="T702" s="73"/>
      <c r="U702" s="73"/>
    </row>
    <row r="703" spans="2:21" x14ac:dyDescent="0.15">
      <c r="B703" s="38"/>
      <c r="C703" s="73"/>
      <c r="D703" s="73"/>
      <c r="E703" s="73"/>
      <c r="F703" s="73"/>
      <c r="G703" s="73"/>
      <c r="H703" s="73"/>
      <c r="I703" s="73"/>
      <c r="J703" s="73"/>
      <c r="K703" s="73"/>
      <c r="L703" s="73"/>
      <c r="M703" s="73"/>
      <c r="N703" s="73"/>
      <c r="O703" s="73"/>
      <c r="P703" s="73"/>
      <c r="Q703" s="73"/>
      <c r="R703" s="73"/>
      <c r="S703" s="73"/>
      <c r="T703" s="73"/>
      <c r="U703" s="73"/>
    </row>
    <row r="704" spans="2:21" x14ac:dyDescent="0.15">
      <c r="B704" s="38"/>
      <c r="C704" s="73"/>
      <c r="D704" s="73"/>
      <c r="E704" s="73"/>
      <c r="F704" s="73"/>
      <c r="G704" s="73"/>
      <c r="H704" s="73"/>
      <c r="I704" s="73"/>
      <c r="J704" s="73"/>
      <c r="K704" s="73"/>
      <c r="L704" s="73"/>
      <c r="M704" s="73"/>
      <c r="N704" s="73"/>
      <c r="O704" s="73"/>
      <c r="P704" s="73"/>
      <c r="Q704" s="73"/>
      <c r="R704" s="73"/>
      <c r="S704" s="73"/>
      <c r="T704" s="73"/>
      <c r="U704" s="73"/>
    </row>
  </sheetData>
  <mergeCells count="33">
    <mergeCell ref="R2:U2"/>
    <mergeCell ref="H3:K3"/>
    <mergeCell ref="R9:U9"/>
    <mergeCell ref="R3:U3"/>
    <mergeCell ref="H2:K2"/>
    <mergeCell ref="E6:F6"/>
    <mergeCell ref="B6:D6"/>
    <mergeCell ref="M3:P3"/>
    <mergeCell ref="M10:P10"/>
    <mergeCell ref="M18:P18"/>
    <mergeCell ref="R19:U19"/>
    <mergeCell ref="B10:D10"/>
    <mergeCell ref="E10:F10"/>
    <mergeCell ref="B14:D14"/>
    <mergeCell ref="H18:K18"/>
    <mergeCell ref="B12:D12"/>
    <mergeCell ref="R10:U10"/>
    <mergeCell ref="C19:F19"/>
    <mergeCell ref="M19:P19"/>
    <mergeCell ref="B13:D13"/>
    <mergeCell ref="C18:F18"/>
    <mergeCell ref="H19:K19"/>
    <mergeCell ref="R18:U18"/>
    <mergeCell ref="B3:D3"/>
    <mergeCell ref="B9:D9"/>
    <mergeCell ref="C16:F16"/>
    <mergeCell ref="L9:P9"/>
    <mergeCell ref="M2:P2"/>
    <mergeCell ref="B8:D8"/>
    <mergeCell ref="B2:F2"/>
    <mergeCell ref="B7:D7"/>
    <mergeCell ref="B4:D4"/>
    <mergeCell ref="B5:D5"/>
  </mergeCells>
  <phoneticPr fontId="2" type="noConversion"/>
  <dataValidations count="2">
    <dataValidation type="list" allowBlank="1" showInputMessage="1" showErrorMessage="1" sqref="E13:F13">
      <formula1>"1, 2"</formula1>
    </dataValidation>
    <dataValidation type="list" allowBlank="1" showInputMessage="1" showErrorMessage="1" sqref="E14:F14">
      <formula1>"1E-4,  1E-5,  1E-6,  1E-7,  1E-8,  1E-9,  1E-10"</formula1>
    </dataValidation>
  </dataValidations>
  <pageMargins left="0.75" right="0.75" top="1" bottom="1" header="0.5" footer="0.5"/>
  <pageSetup paperSize="9" orientation="portrait" r:id="rId1"/>
  <headerFooter alignWithMargins="0"/>
  <drawing r:id="rId2"/>
  <legacyDrawing r:id="rId3"/>
  <oleObjects>
    <mc:AlternateContent xmlns:mc="http://schemas.openxmlformats.org/markup-compatibility/2006">
      <mc:Choice Requires="x14">
        <oleObject progId="Packager Shell Object" shapeId="10971448" r:id="rId4">
          <objectPr defaultSize="0" r:id="rId5">
            <anchor moveWithCells="1">
              <from>
                <xdr:col>52</xdr:col>
                <xdr:colOff>28575</xdr:colOff>
                <xdr:row>15</xdr:row>
                <xdr:rowOff>28575</xdr:rowOff>
              </from>
              <to>
                <xdr:col>57</xdr:col>
                <xdr:colOff>104775</xdr:colOff>
                <xdr:row>19</xdr:row>
                <xdr:rowOff>9525</xdr:rowOff>
              </to>
            </anchor>
          </objectPr>
        </oleObject>
      </mc:Choice>
      <mc:Fallback>
        <oleObject progId="Packager Shell Object" shapeId="10971448" r:id="rId4"/>
      </mc:Fallback>
    </mc:AlternateContent>
  </oleObjects>
  <mc:AlternateContent xmlns:mc="http://schemas.openxmlformats.org/markup-compatibility/2006">
    <mc:Choice Requires="x14">
      <controls>
        <mc:AlternateContent xmlns:mc="http://schemas.openxmlformats.org/markup-compatibility/2006">
          <mc:Choice Requires="x14">
            <control shapeId="1061" r:id="rId6" name="Button 37">
              <controlPr defaultSize="0" print="0" autoFill="0" autoPict="0" macro="[0]!PopulateSpreadsheet">
                <anchor moveWithCells="1" sizeWithCells="1">
                  <from>
                    <xdr:col>6</xdr:col>
                    <xdr:colOff>85725</xdr:colOff>
                    <xdr:row>10</xdr:row>
                    <xdr:rowOff>38100</xdr:rowOff>
                  </from>
                  <to>
                    <xdr:col>10</xdr:col>
                    <xdr:colOff>171450</xdr:colOff>
                    <xdr:row>13</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K707"/>
  <sheetViews>
    <sheetView zoomScaleNormal="100" workbookViewId="0">
      <selection activeCell="B1" sqref="B1"/>
    </sheetView>
  </sheetViews>
  <sheetFormatPr defaultColWidth="2.28515625" defaultRowHeight="10.5" x14ac:dyDescent="0.15"/>
  <cols>
    <col min="1" max="1" width="2.28515625" style="41" customWidth="1"/>
    <col min="2" max="2" width="5.140625" style="32" bestFit="1" customWidth="1"/>
    <col min="3" max="4" width="4" style="32" bestFit="1" customWidth="1"/>
    <col min="5" max="5" width="4.85546875" style="32" bestFit="1" customWidth="1"/>
    <col min="6" max="6" width="4" style="32" bestFit="1" customWidth="1"/>
    <col min="7" max="7" width="2.140625" style="35" bestFit="1" customWidth="1"/>
    <col min="8" max="9" width="4" style="32" bestFit="1" customWidth="1"/>
    <col min="10" max="10" width="4.5703125" style="32" bestFit="1" customWidth="1"/>
    <col min="11" max="11" width="4" style="32" bestFit="1" customWidth="1"/>
    <col min="12" max="12" width="2.28515625" style="32" customWidth="1"/>
    <col min="13" max="16" width="4.42578125" style="32" bestFit="1" customWidth="1"/>
    <col min="17" max="17" width="2.28515625" style="32" customWidth="1"/>
    <col min="18" max="21" width="4.42578125" style="32" bestFit="1" customWidth="1"/>
    <col min="22" max="22" width="2.140625" style="35" bestFit="1" customWidth="1"/>
    <col min="23" max="24" width="4" style="32" bestFit="1" customWidth="1"/>
    <col min="25" max="25" width="4.85546875" style="32" bestFit="1" customWidth="1"/>
    <col min="26" max="26" width="4" style="32" bestFit="1" customWidth="1"/>
    <col min="27" max="27" width="2.28515625" style="32" customWidth="1"/>
    <col min="28" max="31" width="4.42578125" style="32" bestFit="1" customWidth="1"/>
    <col min="32" max="32" width="2.28515625" style="32" customWidth="1"/>
    <col min="33" max="36" width="4.42578125" style="32" bestFit="1" customWidth="1"/>
    <col min="37" max="37" width="2.140625" style="35" bestFit="1" customWidth="1"/>
    <col min="38" max="16384" width="2.28515625" style="32"/>
  </cols>
  <sheetData>
    <row r="1" spans="1:37" s="3" customFormat="1" x14ac:dyDescent="0.15">
      <c r="A1" s="7"/>
      <c r="G1" s="35"/>
      <c r="H1" s="32"/>
      <c r="I1" s="32"/>
      <c r="J1" s="32"/>
      <c r="K1" s="32"/>
      <c r="L1" s="32"/>
      <c r="M1" s="32"/>
      <c r="N1" s="32"/>
      <c r="O1" s="32"/>
      <c r="P1" s="32"/>
      <c r="Q1" s="32"/>
      <c r="R1" s="32"/>
      <c r="S1" s="32"/>
      <c r="T1" s="32"/>
      <c r="U1" s="32"/>
      <c r="V1" s="35"/>
      <c r="W1" s="32"/>
      <c r="X1" s="32"/>
      <c r="Y1" s="32"/>
      <c r="Z1" s="32"/>
      <c r="AA1" s="32"/>
      <c r="AB1" s="32"/>
      <c r="AC1" s="32"/>
      <c r="AD1" s="32"/>
      <c r="AE1" s="32"/>
      <c r="AF1" s="32"/>
      <c r="AG1" s="32"/>
      <c r="AH1" s="32"/>
      <c r="AI1" s="32"/>
      <c r="AJ1" s="32"/>
      <c r="AK1" s="35"/>
    </row>
    <row r="2" spans="1:37" s="3" customFormat="1" ht="11.25" thickBot="1" x14ac:dyDescent="0.2">
      <c r="A2" s="7"/>
      <c r="B2" s="94" t="s">
        <v>4</v>
      </c>
      <c r="C2" s="94"/>
      <c r="D2" s="94"/>
      <c r="E2" s="94"/>
      <c r="F2" s="94"/>
      <c r="G2" s="35"/>
      <c r="H2" s="32"/>
      <c r="I2" s="32"/>
      <c r="J2" s="46"/>
      <c r="K2" s="46"/>
      <c r="L2" s="32"/>
      <c r="M2" s="32"/>
      <c r="N2" s="32"/>
      <c r="O2" s="32"/>
      <c r="P2" s="32"/>
      <c r="Q2" s="32"/>
      <c r="R2" s="32"/>
      <c r="S2" s="32"/>
      <c r="T2" s="32"/>
      <c r="U2" s="32"/>
      <c r="V2" s="35"/>
      <c r="W2" s="32"/>
      <c r="X2" s="32"/>
      <c r="Y2" s="46"/>
      <c r="Z2" s="46"/>
      <c r="AA2" s="32"/>
      <c r="AB2" s="32"/>
      <c r="AC2" s="32"/>
      <c r="AD2" s="32"/>
      <c r="AE2" s="32"/>
      <c r="AF2" s="32"/>
      <c r="AG2" s="32"/>
      <c r="AH2" s="32"/>
      <c r="AI2" s="32"/>
      <c r="AJ2" s="32"/>
      <c r="AK2" s="35"/>
    </row>
    <row r="3" spans="1:37" s="3" customFormat="1" x14ac:dyDescent="0.15">
      <c r="A3" s="7"/>
      <c r="B3" s="98" t="str">
        <f>FastICA!B5</f>
        <v>T, #rows</v>
      </c>
      <c r="C3" s="99"/>
      <c r="D3" s="99"/>
      <c r="E3" s="100">
        <f>FastICA!E5</f>
        <v>285</v>
      </c>
      <c r="F3" s="101"/>
      <c r="G3" s="35"/>
      <c r="H3" s="32"/>
      <c r="I3" s="32"/>
      <c r="J3" s="32"/>
      <c r="K3" s="32"/>
      <c r="L3" s="32"/>
      <c r="M3" s="32"/>
      <c r="N3" s="32"/>
      <c r="O3" s="32"/>
      <c r="P3" s="32"/>
      <c r="Q3" s="32"/>
      <c r="R3" s="32"/>
      <c r="S3" s="32"/>
      <c r="T3" s="32"/>
      <c r="U3" s="32"/>
      <c r="V3" s="35"/>
      <c r="W3" s="32"/>
      <c r="X3" s="32"/>
      <c r="Y3" s="32"/>
      <c r="Z3" s="32"/>
      <c r="AA3" s="32"/>
      <c r="AB3" s="32"/>
      <c r="AC3" s="32"/>
      <c r="AD3" s="32"/>
      <c r="AE3" s="32"/>
      <c r="AF3" s="32"/>
      <c r="AG3" s="32"/>
      <c r="AH3" s="32"/>
      <c r="AI3" s="32"/>
      <c r="AJ3" s="32"/>
      <c r="AK3" s="35"/>
    </row>
    <row r="4" spans="1:37" s="3" customFormat="1" x14ac:dyDescent="0.15">
      <c r="A4" s="7"/>
      <c r="B4" s="102" t="s">
        <v>0</v>
      </c>
      <c r="C4" s="103"/>
      <c r="D4" s="103"/>
      <c r="E4" s="104" t="str">
        <f>getcelladdress(B23)</f>
        <v>'Demo'!B23</v>
      </c>
      <c r="F4" s="105"/>
      <c r="G4" s="35"/>
      <c r="H4" s="32"/>
      <c r="I4" s="32"/>
      <c r="J4" s="32"/>
      <c r="K4" s="32"/>
      <c r="L4" s="32"/>
      <c r="M4" s="32"/>
      <c r="N4" s="32"/>
      <c r="O4" s="32"/>
      <c r="P4" s="32"/>
      <c r="Q4" s="32"/>
      <c r="R4" s="32"/>
      <c r="S4" s="32"/>
      <c r="T4" s="32"/>
      <c r="U4" s="32"/>
      <c r="V4" s="35"/>
      <c r="W4" s="32"/>
      <c r="X4" s="32"/>
      <c r="Y4" s="32"/>
      <c r="Z4" s="32"/>
      <c r="AA4" s="32"/>
      <c r="AB4" s="32"/>
      <c r="AC4" s="32"/>
      <c r="AD4" s="32"/>
      <c r="AE4" s="32"/>
      <c r="AF4" s="32"/>
      <c r="AG4" s="32"/>
      <c r="AH4" s="32"/>
      <c r="AJ4" s="32"/>
      <c r="AK4" s="35"/>
    </row>
    <row r="5" spans="1:37" s="3" customFormat="1" x14ac:dyDescent="0.15">
      <c r="A5" s="7"/>
      <c r="B5" s="102" t="s">
        <v>1</v>
      </c>
      <c r="C5" s="103"/>
      <c r="D5" s="103"/>
      <c r="E5" s="106">
        <f ca="1">CELL("col",AK23) - CELL("col",INDIRECT(E4)) + 1</f>
        <v>36</v>
      </c>
      <c r="F5" s="107"/>
      <c r="G5" s="35"/>
      <c r="H5" s="32"/>
      <c r="I5" s="32"/>
      <c r="J5" s="32"/>
      <c r="K5" s="32"/>
      <c r="L5" s="32"/>
      <c r="M5" s="32"/>
      <c r="N5" s="32"/>
      <c r="O5" s="32"/>
      <c r="P5" s="32"/>
      <c r="Q5" s="32"/>
      <c r="R5" s="32"/>
      <c r="S5" s="32"/>
      <c r="T5" s="32"/>
      <c r="U5" s="32"/>
      <c r="V5" s="35"/>
      <c r="W5" s="32"/>
      <c r="X5" s="32"/>
      <c r="Y5" s="32"/>
      <c r="Z5" s="32"/>
      <c r="AA5" s="32"/>
      <c r="AB5" s="32"/>
      <c r="AC5" s="32"/>
      <c r="AD5" s="32"/>
      <c r="AE5" s="32"/>
      <c r="AF5" s="32"/>
      <c r="AG5" s="32"/>
      <c r="AH5" s="32"/>
      <c r="AI5" s="32"/>
      <c r="AJ5" s="32"/>
      <c r="AK5" s="35"/>
    </row>
    <row r="6" spans="1:37" s="3" customFormat="1" x14ac:dyDescent="0.15">
      <c r="A6" s="7"/>
      <c r="B6" s="102" t="str">
        <f>FastICA!B3</f>
        <v>N, #factors</v>
      </c>
      <c r="C6" s="103"/>
      <c r="D6" s="103"/>
      <c r="E6" s="106">
        <f>FastICA!E3</f>
        <v>4</v>
      </c>
      <c r="F6" s="107"/>
      <c r="G6" s="35"/>
      <c r="H6" s="32"/>
      <c r="I6" s="32"/>
      <c r="J6" s="32"/>
      <c r="K6" s="32"/>
      <c r="L6" s="32"/>
      <c r="M6" s="32"/>
      <c r="N6" s="32"/>
      <c r="O6" s="32"/>
      <c r="P6" s="32"/>
      <c r="Q6" s="32"/>
      <c r="R6" s="32"/>
      <c r="S6" s="32"/>
      <c r="T6" s="32"/>
      <c r="U6" s="32"/>
      <c r="V6" s="35"/>
      <c r="W6" s="32"/>
      <c r="X6" s="32"/>
      <c r="Y6" s="32"/>
      <c r="Z6" s="32"/>
      <c r="AA6" s="32"/>
      <c r="AB6" s="32"/>
      <c r="AC6" s="32"/>
      <c r="AD6" s="32"/>
      <c r="AE6" s="32"/>
      <c r="AF6" s="32"/>
      <c r="AG6" s="32"/>
      <c r="AH6" s="32"/>
      <c r="AI6" s="32"/>
      <c r="AJ6" s="32"/>
      <c r="AK6" s="35"/>
    </row>
    <row r="7" spans="1:37" s="3" customFormat="1" x14ac:dyDescent="0.15">
      <c r="A7" s="7"/>
      <c r="B7" s="102" t="s">
        <v>3</v>
      </c>
      <c r="C7" s="103"/>
      <c r="D7" s="103"/>
      <c r="E7" s="108">
        <f>FastICA!E14</f>
        <v>1E-8</v>
      </c>
      <c r="F7" s="109"/>
      <c r="G7" s="35" t="s">
        <v>13</v>
      </c>
      <c r="H7" s="97" t="s">
        <v>45</v>
      </c>
      <c r="I7" s="97"/>
      <c r="J7" s="97"/>
      <c r="K7" s="97"/>
      <c r="L7" s="97"/>
      <c r="M7" s="97"/>
      <c r="N7" s="97"/>
      <c r="O7" s="97"/>
      <c r="P7" s="97"/>
      <c r="Q7" s="97"/>
      <c r="R7" s="97"/>
      <c r="S7" s="97"/>
      <c r="T7" s="97"/>
      <c r="U7" s="97"/>
      <c r="V7" s="35" t="s">
        <v>13</v>
      </c>
      <c r="W7" s="97" t="s">
        <v>16</v>
      </c>
      <c r="X7" s="97"/>
      <c r="Y7" s="97"/>
      <c r="Z7" s="97"/>
      <c r="AA7" s="97"/>
      <c r="AB7" s="97"/>
      <c r="AC7" s="97"/>
      <c r="AD7" s="97"/>
      <c r="AE7" s="97"/>
      <c r="AF7" s="97"/>
      <c r="AG7" s="97"/>
      <c r="AH7" s="97"/>
      <c r="AI7" s="97"/>
      <c r="AJ7" s="97"/>
      <c r="AK7" s="35" t="s">
        <v>13</v>
      </c>
    </row>
    <row r="8" spans="1:37" s="3" customFormat="1" x14ac:dyDescent="0.15">
      <c r="A8" s="7"/>
      <c r="B8" s="110"/>
      <c r="C8" s="111"/>
      <c r="D8" s="111"/>
      <c r="E8" s="106"/>
      <c r="F8" s="112"/>
      <c r="G8" s="35" t="s">
        <v>13</v>
      </c>
      <c r="L8" s="32"/>
      <c r="M8" s="32"/>
      <c r="N8" s="32"/>
      <c r="O8" s="32"/>
      <c r="P8" s="32"/>
      <c r="Q8" s="32"/>
      <c r="R8" s="32"/>
      <c r="S8" s="32"/>
      <c r="T8" s="32"/>
      <c r="U8" s="32"/>
      <c r="V8" s="35" t="s">
        <v>13</v>
      </c>
      <c r="W8" s="32"/>
      <c r="X8" s="32"/>
      <c r="Y8" s="32"/>
      <c r="Z8" s="32"/>
      <c r="AA8" s="32"/>
      <c r="AB8" s="32"/>
      <c r="AC8" s="32"/>
      <c r="AD8" s="32"/>
      <c r="AE8" s="32"/>
      <c r="AF8" s="32"/>
      <c r="AG8" s="32"/>
      <c r="AH8" s="32"/>
      <c r="AI8" s="32"/>
      <c r="AJ8" s="32"/>
      <c r="AK8" s="35" t="s">
        <v>13</v>
      </c>
    </row>
    <row r="9" spans="1:37" s="3" customFormat="1" x14ac:dyDescent="0.15">
      <c r="A9" s="7"/>
      <c r="B9" s="113" t="s">
        <v>14</v>
      </c>
      <c r="C9" s="114"/>
      <c r="D9" s="114"/>
      <c r="E9" s="114"/>
      <c r="F9" s="115"/>
      <c r="G9" s="35" t="s">
        <v>13</v>
      </c>
      <c r="H9" s="95" t="s">
        <v>44</v>
      </c>
      <c r="I9" s="95"/>
      <c r="J9" s="95"/>
      <c r="K9" s="95"/>
      <c r="L9" s="32"/>
      <c r="M9" s="95" t="str">
        <f>FastICA!R10</f>
        <v>B: y = B * x</v>
      </c>
      <c r="N9" s="95"/>
      <c r="O9" s="95"/>
      <c r="P9" s="95"/>
      <c r="R9" s="81" t="s">
        <v>37</v>
      </c>
      <c r="S9" s="81"/>
      <c r="T9" s="81"/>
      <c r="U9" s="81"/>
      <c r="V9" s="35" t="s">
        <v>13</v>
      </c>
      <c r="W9" s="95" t="s">
        <v>44</v>
      </c>
      <c r="X9" s="95"/>
      <c r="Y9" s="95"/>
      <c r="Z9" s="95"/>
      <c r="AA9" s="32"/>
      <c r="AB9" s="81" t="str">
        <f>M9</f>
        <v>B: y = B * x</v>
      </c>
      <c r="AC9" s="81"/>
      <c r="AD9" s="81"/>
      <c r="AE9" s="81"/>
      <c r="AF9" s="32"/>
      <c r="AG9" s="81" t="str">
        <f>R9</f>
        <v xml:space="preserve">B = (B*B')^-0.5*B </v>
      </c>
      <c r="AH9" s="81"/>
      <c r="AI9" s="81"/>
      <c r="AJ9" s="81"/>
      <c r="AK9" s="35" t="s">
        <v>13</v>
      </c>
    </row>
    <row r="10" spans="1:37" s="3" customFormat="1" x14ac:dyDescent="0.15">
      <c r="A10" s="7"/>
      <c r="B10" s="102" t="s">
        <v>9</v>
      </c>
      <c r="C10" s="103"/>
      <c r="D10" s="103"/>
      <c r="E10" s="106" t="str">
        <f>getcelladdress(R10, 0)</f>
        <v>R10</v>
      </c>
      <c r="F10" s="107"/>
      <c r="G10" s="35" t="s">
        <v>13</v>
      </c>
      <c r="H10" s="61">
        <f t="array" aca="1" ref="H10:K10" ca="1">MDiagExtr(MMULT(M10:P13,TRANSPOSE(R10:U13)))</f>
        <v>0.94185884482928472</v>
      </c>
      <c r="I10" s="62">
        <f ca="1"/>
        <v>0.85645521727613039</v>
      </c>
      <c r="J10" s="62">
        <f ca="1"/>
        <v>0.79618860805352687</v>
      </c>
      <c r="K10" s="63">
        <f ca="1"/>
        <v>0.85274829815239883</v>
      </c>
      <c r="L10" s="32"/>
      <c r="M10" s="24">
        <v>0.95612636768475956</v>
      </c>
      <c r="N10" s="25">
        <v>7.8385440674632684E-2</v>
      </c>
      <c r="O10" s="25">
        <v>-3.3565648859639884E-2</v>
      </c>
      <c r="P10" s="26">
        <v>0.28027029619079502</v>
      </c>
      <c r="R10" s="64">
        <f t="array" aca="1" ref="R10:U13" ca="1">MSymmOrth(M16:P19 - R16:U19)</f>
        <v>0.94549165095348964</v>
      </c>
      <c r="S10" s="65">
        <f ca="1"/>
        <v>-0.23918575566712127</v>
      </c>
      <c r="T10" s="65">
        <f ca="1"/>
        <v>-0.11609403896413967</v>
      </c>
      <c r="U10" s="66">
        <f ca="1"/>
        <v>0.18803725103096977</v>
      </c>
      <c r="V10" s="35" t="s">
        <v>13</v>
      </c>
      <c r="W10" s="61">
        <f t="array" aca="1" ref="W10:Z10" ca="1">MDiagExtr(MMULT(AB10:AE13,TRANSPOSE(AG10:AJ13)))</f>
        <v>0.94085941595378086</v>
      </c>
      <c r="X10" s="62">
        <f ca="1"/>
        <v>0.84704122756797706</v>
      </c>
      <c r="Y10" s="62">
        <f ca="1"/>
        <v>0.7802143353415073</v>
      </c>
      <c r="Z10" s="63">
        <f ca="1"/>
        <v>0.83262382273220203</v>
      </c>
      <c r="AA10" s="32"/>
      <c r="AB10" s="24">
        <v>0.95606297228164761</v>
      </c>
      <c r="AC10" s="25">
        <v>7.7438676913547944E-2</v>
      </c>
      <c r="AD10" s="25">
        <v>-3.2957409985617955E-2</v>
      </c>
      <c r="AE10" s="26">
        <v>0.28082139070504203</v>
      </c>
      <c r="AF10" s="32"/>
      <c r="AG10" s="64">
        <f t="array" aca="1" ref="AG10:AJ13" ca="1">MSymmOrth(AB16:AE19 - AG16:AJ19)</f>
        <v>0.94701186187185782</v>
      </c>
      <c r="AH10" s="65">
        <f ca="1"/>
        <v>-0.24018294148646568</v>
      </c>
      <c r="AI10" s="65">
        <f ca="1"/>
        <v>-0.11614342829426107</v>
      </c>
      <c r="AJ10" s="66">
        <f ca="1"/>
        <v>0.17886138589007577</v>
      </c>
      <c r="AK10" s="35" t="s">
        <v>13</v>
      </c>
    </row>
    <row r="11" spans="1:37" s="3" customFormat="1" x14ac:dyDescent="0.15">
      <c r="A11" s="7"/>
      <c r="B11" s="102" t="s">
        <v>10</v>
      </c>
      <c r="C11" s="103"/>
      <c r="D11" s="103"/>
      <c r="E11" s="106" t="str">
        <f>getcelladdress(M10, 0)</f>
        <v>M10</v>
      </c>
      <c r="F11" s="107"/>
      <c r="G11" s="35" t="s">
        <v>13</v>
      </c>
      <c r="L11" s="32"/>
      <c r="M11" s="27">
        <v>-0.15643132147644764</v>
      </c>
      <c r="N11" s="23">
        <v>0.79864836022746599</v>
      </c>
      <c r="O11" s="23">
        <v>0.45258552791400225</v>
      </c>
      <c r="P11" s="28">
        <v>0.36449468897345477</v>
      </c>
      <c r="R11" s="67">
        <f ca="1"/>
        <v>8.888549058802217E-2</v>
      </c>
      <c r="S11" s="68">
        <f ca="1"/>
        <v>0.4395394341849761</v>
      </c>
      <c r="T11" s="68">
        <f ca="1"/>
        <v>0.70605324541611147</v>
      </c>
      <c r="U11" s="69">
        <f ca="1"/>
        <v>0.54808140939540906</v>
      </c>
      <c r="V11" s="35" t="s">
        <v>13</v>
      </c>
      <c r="AA11" s="32"/>
      <c r="AB11" s="27">
        <v>-0.15617358760179509</v>
      </c>
      <c r="AC11" s="23">
        <v>0.79863735623636734</v>
      </c>
      <c r="AD11" s="23">
        <v>0.45262037266410765</v>
      </c>
      <c r="AE11" s="28">
        <v>0.3645860419828863</v>
      </c>
      <c r="AF11" s="32"/>
      <c r="AG11" s="67">
        <f ca="1"/>
        <v>8.3663693152905283E-2</v>
      </c>
      <c r="AH11" s="68">
        <f ca="1"/>
        <v>0.4190523456562435</v>
      </c>
      <c r="AI11" s="68">
        <f ca="1"/>
        <v>0.6988720032408946</v>
      </c>
      <c r="AJ11" s="69">
        <f ca="1"/>
        <v>0.57356206378998442</v>
      </c>
      <c r="AK11" s="35" t="s">
        <v>13</v>
      </c>
    </row>
    <row r="12" spans="1:37" s="3" customFormat="1" x14ac:dyDescent="0.15">
      <c r="A12" s="7"/>
      <c r="B12" s="102" t="s">
        <v>41</v>
      </c>
      <c r="C12" s="103"/>
      <c r="D12" s="103"/>
      <c r="E12" s="108">
        <f ca="1">J13</f>
        <v>0.20381139194647313</v>
      </c>
      <c r="F12" s="109"/>
      <c r="G12" s="35" t="s">
        <v>13</v>
      </c>
      <c r="L12" s="32"/>
      <c r="M12" s="27">
        <v>0.14652827236341395</v>
      </c>
      <c r="N12" s="23">
        <v>-0.33332837298917928</v>
      </c>
      <c r="O12" s="23">
        <v>0.88134101754417593</v>
      </c>
      <c r="P12" s="28">
        <v>-0.30109744595212173</v>
      </c>
      <c r="R12" s="67">
        <f ca="1"/>
        <v>-0.10968369487595211</v>
      </c>
      <c r="S12" s="68">
        <f ca="1"/>
        <v>-0.79628811920775389</v>
      </c>
      <c r="T12" s="68">
        <f ca="1"/>
        <v>0.58655497173630367</v>
      </c>
      <c r="U12" s="69">
        <f ca="1"/>
        <v>-9.9236947805541639E-2</v>
      </c>
      <c r="V12" s="35" t="s">
        <v>13</v>
      </c>
      <c r="AA12" s="32"/>
      <c r="AB12" s="27">
        <v>0.14590362103218377</v>
      </c>
      <c r="AC12" s="23">
        <v>-0.33337935398514995</v>
      </c>
      <c r="AD12" s="23">
        <v>0.88133344714942741</v>
      </c>
      <c r="AE12" s="28">
        <v>-0.3013663794187077</v>
      </c>
      <c r="AF12" s="32"/>
      <c r="AG12" s="67">
        <f ca="1"/>
        <v>-0.11898689526515902</v>
      </c>
      <c r="AH12" s="68">
        <f ca="1"/>
        <v>-0.80865039897419155</v>
      </c>
      <c r="AI12" s="68">
        <f ca="1"/>
        <v>0.56967981160769532</v>
      </c>
      <c r="AJ12" s="69">
        <f ca="1"/>
        <v>-8.597420362732934E-2</v>
      </c>
      <c r="AK12" s="35" t="s">
        <v>13</v>
      </c>
    </row>
    <row r="13" spans="1:37" s="3" customFormat="1" x14ac:dyDescent="0.15">
      <c r="A13" s="7"/>
      <c r="B13" s="110" t="s">
        <v>2</v>
      </c>
      <c r="C13" s="111"/>
      <c r="D13" s="111"/>
      <c r="E13" s="106">
        <v>5</v>
      </c>
      <c r="F13" s="112"/>
      <c r="G13" s="35" t="s">
        <v>13</v>
      </c>
      <c r="H13" s="84" t="s">
        <v>42</v>
      </c>
      <c r="I13" s="84"/>
      <c r="J13" s="51">
        <f ca="1">SQRT(SUMSQ(H10:K10 - 1))</f>
        <v>0.20381139194647313</v>
      </c>
      <c r="L13" s="32"/>
      <c r="M13" s="29">
        <v>-0.19970246882653803</v>
      </c>
      <c r="N13" s="30">
        <v>-0.49488252665529409</v>
      </c>
      <c r="O13" s="30">
        <v>0.1314446574206693</v>
      </c>
      <c r="P13" s="31">
        <v>0.83542355172889038</v>
      </c>
      <c r="R13" s="70">
        <f ca="1"/>
        <v>-0.29345251119892612</v>
      </c>
      <c r="S13" s="71">
        <f ca="1"/>
        <v>-0.3398834695620645</v>
      </c>
      <c r="T13" s="71">
        <f ca="1"/>
        <v>-0.37942590072967364</v>
      </c>
      <c r="U13" s="72">
        <f ca="1"/>
        <v>0.80895040980917765</v>
      </c>
      <c r="V13" s="35" t="s">
        <v>13</v>
      </c>
      <c r="W13" s="84" t="s">
        <v>42</v>
      </c>
      <c r="X13" s="84"/>
      <c r="Y13" s="51">
        <f ca="1">SQRT(SUMSQ(W10:Z10 - 1))</f>
        <v>0.2197856646584927</v>
      </c>
      <c r="AA13" s="32"/>
      <c r="AB13" s="29">
        <v>-0.20066274424897773</v>
      </c>
      <c r="AC13" s="30">
        <v>-0.49501498046991826</v>
      </c>
      <c r="AD13" s="30">
        <v>0.13152932115355084</v>
      </c>
      <c r="AE13" s="31">
        <v>0.83510159253532967</v>
      </c>
      <c r="AF13" s="32"/>
      <c r="AG13" s="70">
        <f ca="1"/>
        <v>-0.28637569005348917</v>
      </c>
      <c r="AH13" s="71">
        <f ca="1"/>
        <v>-0.33584492994957582</v>
      </c>
      <c r="AI13" s="71">
        <f ca="1"/>
        <v>-0.41659758026599109</v>
      </c>
      <c r="AJ13" s="72">
        <f ca="1"/>
        <v>0.79476008943005694</v>
      </c>
      <c r="AK13" s="35" t="s">
        <v>13</v>
      </c>
    </row>
    <row r="14" spans="1:37" s="3" customFormat="1" x14ac:dyDescent="0.15">
      <c r="A14" s="7"/>
      <c r="B14" s="110"/>
      <c r="C14" s="111"/>
      <c r="D14" s="111"/>
      <c r="E14" s="106"/>
      <c r="F14" s="112"/>
      <c r="G14" s="35" t="s">
        <v>13</v>
      </c>
      <c r="L14" s="32"/>
      <c r="M14" s="32"/>
      <c r="N14" s="32"/>
      <c r="O14" s="32"/>
      <c r="P14" s="32"/>
      <c r="Q14" s="32"/>
      <c r="R14" s="32"/>
      <c r="S14" s="32"/>
      <c r="T14" s="32"/>
      <c r="U14" s="32"/>
      <c r="V14" s="35" t="s">
        <v>13</v>
      </c>
      <c r="AA14" s="32"/>
      <c r="AB14" s="32"/>
      <c r="AC14" s="32"/>
      <c r="AD14" s="32"/>
      <c r="AE14" s="32"/>
      <c r="AF14" s="32"/>
      <c r="AG14" s="32"/>
      <c r="AH14" s="32"/>
      <c r="AI14" s="32"/>
      <c r="AJ14" s="32"/>
      <c r="AK14" s="35" t="s">
        <v>13</v>
      </c>
    </row>
    <row r="15" spans="1:37" s="3" customFormat="1" x14ac:dyDescent="0.15">
      <c r="B15" s="113" t="s">
        <v>15</v>
      </c>
      <c r="C15" s="114"/>
      <c r="D15" s="114"/>
      <c r="E15" s="114"/>
      <c r="F15" s="115"/>
      <c r="G15" s="35" t="s">
        <v>13</v>
      </c>
      <c r="L15" s="32"/>
      <c r="M15" s="81" t="s">
        <v>38</v>
      </c>
      <c r="N15" s="81"/>
      <c r="O15" s="81"/>
      <c r="P15" s="81"/>
      <c r="Q15" s="32"/>
      <c r="R15" s="81" t="s">
        <v>40</v>
      </c>
      <c r="S15" s="81"/>
      <c r="T15" s="81"/>
      <c r="U15" s="81"/>
      <c r="V15" s="35" t="s">
        <v>13</v>
      </c>
      <c r="AA15" s="32"/>
      <c r="AB15" s="95" t="str">
        <f>M15</f>
        <v>E[G'(y)*x']</v>
      </c>
      <c r="AC15" s="95"/>
      <c r="AD15" s="95"/>
      <c r="AE15" s="95"/>
      <c r="AF15" s="32"/>
      <c r="AG15" s="81" t="str">
        <f>R15</f>
        <v>E[G''(y)]*B</v>
      </c>
      <c r="AH15" s="81"/>
      <c r="AI15" s="81"/>
      <c r="AJ15" s="81"/>
      <c r="AK15" s="35" t="s">
        <v>13</v>
      </c>
    </row>
    <row r="16" spans="1:37" s="3" customFormat="1" x14ac:dyDescent="0.15">
      <c r="B16" s="102" t="s">
        <v>9</v>
      </c>
      <c r="C16" s="103"/>
      <c r="D16" s="103"/>
      <c r="E16" s="106" t="str">
        <f>getcelladdress(AG10, 0)</f>
        <v>AG10</v>
      </c>
      <c r="F16" s="107"/>
      <c r="G16" s="35" t="s">
        <v>13</v>
      </c>
      <c r="L16" s="32"/>
      <c r="M16" s="64">
        <f t="array" aca="1" ref="M16:P19" ca="1">MMULTEXT(TRANSPOSE(Mat(M23,$E$3,$E$6)), Mat($C$23,$E$3,$E$6))/$E$3</f>
        <v>0.62488698739860871</v>
      </c>
      <c r="N16" s="65">
        <f ca="1"/>
        <v>2.0296325723620182E-2</v>
      </c>
      <c r="O16" s="65">
        <f ca="1"/>
        <v>-3.0494544466195813E-2</v>
      </c>
      <c r="P16" s="66">
        <f ca="1"/>
        <v>0.16042235258784618</v>
      </c>
      <c r="Q16" s="32"/>
      <c r="R16" s="64">
        <f t="array" aca="1" ref="R16:U19" ca="1" xml:space="preserve"> MMULT(MDiag(R21:U21), M10:P13)</f>
        <v>0.54049033937082014</v>
      </c>
      <c r="S16" s="65">
        <f ca="1"/>
        <v>4.4310642258045138E-2</v>
      </c>
      <c r="T16" s="65">
        <f ca="1"/>
        <v>-1.8974384094519643E-2</v>
      </c>
      <c r="U16" s="66">
        <f ca="1"/>
        <v>0.15843448379165298</v>
      </c>
      <c r="V16" s="35" t="s">
        <v>13</v>
      </c>
      <c r="AA16" s="32"/>
      <c r="AB16" s="64">
        <f t="array" aca="1" ref="AB16:AE19" ca="1">MMULTEXT(TRANSPOSE(Mat(AB23,$E$3,$E$6)), Mat($C$23,$E$3,$E$6))/$E$3</f>
        <v>0.40235989706969383</v>
      </c>
      <c r="AC16" s="65">
        <f ca="1"/>
        <v>-1.8578455953424985E-2</v>
      </c>
      <c r="AD16" s="65">
        <f ca="1"/>
        <v>-2.7335207819144294E-2</v>
      </c>
      <c r="AE16" s="66">
        <f ca="1"/>
        <v>7.9221816640323725E-2</v>
      </c>
      <c r="AF16" s="32"/>
      <c r="AG16" s="64">
        <f t="array" aca="1" ref="AG16:AJ19" ca="1" xml:space="preserve"> MMULT(MDiag(AG21:AJ21), AB10:AE13)</f>
        <v>0.26177733910006279</v>
      </c>
      <c r="AH16" s="65">
        <f ca="1"/>
        <v>2.1203300800866267E-2</v>
      </c>
      <c r="AI16" s="65">
        <f ca="1"/>
        <v>-9.0239904062755835E-3</v>
      </c>
      <c r="AJ16" s="66">
        <f ca="1"/>
        <v>7.6891040185048429E-2</v>
      </c>
      <c r="AK16" s="35" t="s">
        <v>13</v>
      </c>
    </row>
    <row r="17" spans="1:37" s="3" customFormat="1" x14ac:dyDescent="0.15">
      <c r="B17" s="102" t="s">
        <v>10</v>
      </c>
      <c r="C17" s="103"/>
      <c r="D17" s="103"/>
      <c r="E17" s="106" t="str">
        <f>getcelladdress(AB10, 0)</f>
        <v>AB10</v>
      </c>
      <c r="F17" s="107"/>
      <c r="G17" s="35" t="s">
        <v>13</v>
      </c>
      <c r="L17" s="32"/>
      <c r="M17" s="67">
        <f ca="1"/>
        <v>-0.1012615274755415</v>
      </c>
      <c r="N17" s="68">
        <f ca="1"/>
        <v>0.48720105734669639</v>
      </c>
      <c r="O17" s="68">
        <f ca="1"/>
        <v>0.28904590167164951</v>
      </c>
      <c r="P17" s="69">
        <f ca="1"/>
        <v>0.23100286729901492</v>
      </c>
      <c r="Q17" s="32"/>
      <c r="R17" s="67">
        <f ca="1"/>
        <v>-9.3148977346400208E-2</v>
      </c>
      <c r="S17" s="68">
        <f ca="1"/>
        <v>0.47556510622310749</v>
      </c>
      <c r="T17" s="68">
        <f ca="1"/>
        <v>0.26949768555984027</v>
      </c>
      <c r="U17" s="69">
        <f ca="1"/>
        <v>0.2170428991177665</v>
      </c>
      <c r="V17" s="35" t="s">
        <v>13</v>
      </c>
      <c r="AA17" s="32"/>
      <c r="AB17" s="67">
        <f ca="1"/>
        <v>-6.4805525003576253E-2</v>
      </c>
      <c r="AC17" s="68">
        <f ca="1"/>
        <v>0.27959192936669547</v>
      </c>
      <c r="AD17" s="68">
        <f ca="1"/>
        <v>0.1805439013215541</v>
      </c>
      <c r="AE17" s="69">
        <f ca="1"/>
        <v>0.14173833189121363</v>
      </c>
      <c r="AF17" s="32"/>
      <c r="AG17" s="67">
        <f ca="1"/>
        <v>-5.1459897334156401E-2</v>
      </c>
      <c r="AH17" s="68">
        <f ca="1"/>
        <v>0.26315458964761063</v>
      </c>
      <c r="AI17" s="68">
        <f ca="1"/>
        <v>0.14914044215998321</v>
      </c>
      <c r="AJ17" s="69">
        <f ca="1"/>
        <v>0.12013273549009586</v>
      </c>
      <c r="AK17" s="35" t="s">
        <v>13</v>
      </c>
    </row>
    <row r="18" spans="1:37" s="3" customFormat="1" x14ac:dyDescent="0.15">
      <c r="B18" s="102" t="s">
        <v>41</v>
      </c>
      <c r="C18" s="103"/>
      <c r="D18" s="103"/>
      <c r="E18" s="108">
        <f ca="1">Y13</f>
        <v>0.2197856646584927</v>
      </c>
      <c r="F18" s="109"/>
      <c r="G18" s="35" t="s">
        <v>13</v>
      </c>
      <c r="L18" s="32"/>
      <c r="M18" s="67">
        <f ca="1"/>
        <v>7.6170248803842558E-2</v>
      </c>
      <c r="N18" s="68">
        <f ca="1"/>
        <v>-0.26401542783067372</v>
      </c>
      <c r="O18" s="68">
        <f ca="1"/>
        <v>0.55831977351797579</v>
      </c>
      <c r="P18" s="69">
        <f ca="1"/>
        <v>-0.17734683873798981</v>
      </c>
      <c r="Q18" s="32"/>
      <c r="R18" s="67">
        <f ca="1"/>
        <v>8.4190680121381575E-2</v>
      </c>
      <c r="S18" s="68">
        <f ca="1"/>
        <v>-0.19152032555267834</v>
      </c>
      <c r="T18" s="68">
        <f ca="1"/>
        <v>0.50639169144016694</v>
      </c>
      <c r="U18" s="69">
        <f ca="1"/>
        <v>-0.17300141705519417</v>
      </c>
      <c r="V18" s="35" t="s">
        <v>13</v>
      </c>
      <c r="AA18" s="32"/>
      <c r="AB18" s="67">
        <f ca="1"/>
        <v>2.6185753118616484E-2</v>
      </c>
      <c r="AC18" s="68">
        <f ca="1"/>
        <v>-0.21813426201624647</v>
      </c>
      <c r="AD18" s="68">
        <f ca="1"/>
        <v>0.33437621514960247</v>
      </c>
      <c r="AE18" s="69">
        <f ca="1"/>
        <v>-9.094312182443802E-2</v>
      </c>
      <c r="AF18" s="32"/>
      <c r="AG18" s="67">
        <f ca="1"/>
        <v>4.0673716826437681E-2</v>
      </c>
      <c r="AH18" s="68">
        <f ca="1"/>
        <v>-9.2936538132810761E-2</v>
      </c>
      <c r="AI18" s="68">
        <f ca="1"/>
        <v>0.24569031807042505</v>
      </c>
      <c r="AJ18" s="69">
        <f ca="1"/>
        <v>-8.401224514353528E-2</v>
      </c>
      <c r="AK18" s="35" t="s">
        <v>13</v>
      </c>
    </row>
    <row r="19" spans="1:37" s="3" customFormat="1" x14ac:dyDescent="0.15">
      <c r="B19" s="110" t="s">
        <v>2</v>
      </c>
      <c r="C19" s="111"/>
      <c r="D19" s="111"/>
      <c r="E19" s="106">
        <v>5</v>
      </c>
      <c r="F19" s="112"/>
      <c r="G19" s="35" t="s">
        <v>13</v>
      </c>
      <c r="L19" s="32"/>
      <c r="M19" s="70">
        <f ca="1"/>
        <v>-0.13626006983591346</v>
      </c>
      <c r="N19" s="71">
        <f ca="1"/>
        <v>-0.30261430949108703</v>
      </c>
      <c r="O19" s="71">
        <f ca="1"/>
        <v>7.4570952843361155E-2</v>
      </c>
      <c r="P19" s="72">
        <f ca="1"/>
        <v>0.51618248500318276</v>
      </c>
      <c r="Q19" s="32"/>
      <c r="R19" s="70">
        <f ca="1"/>
        <v>-0.11911705800665386</v>
      </c>
      <c r="S19" s="71">
        <f ca="1"/>
        <v>-0.29518388520915717</v>
      </c>
      <c r="T19" s="71">
        <f ca="1"/>
        <v>7.8403141306393018E-2</v>
      </c>
      <c r="U19" s="72">
        <f ca="1"/>
        <v>0.4983072881179671</v>
      </c>
      <c r="V19" s="35" t="s">
        <v>13</v>
      </c>
      <c r="AA19" s="32"/>
      <c r="AB19" s="70">
        <f ca="1"/>
        <v>-9.3208449530379017E-2</v>
      </c>
      <c r="AC19" s="71">
        <f ca="1"/>
        <v>-0.1745048401402505</v>
      </c>
      <c r="AD19" s="71">
        <f ca="1"/>
        <v>3.6422342720015433E-2</v>
      </c>
      <c r="AE19" s="72">
        <f ca="1"/>
        <v>0.30334351813886906</v>
      </c>
      <c r="AF19" s="32"/>
      <c r="AG19" s="70">
        <f ca="1"/>
        <v>-6.7215273589604455E-2</v>
      </c>
      <c r="AH19" s="71">
        <f ca="1"/>
        <v>-0.16581337740479832</v>
      </c>
      <c r="AI19" s="71">
        <f ca="1"/>
        <v>4.4057900929638606E-2</v>
      </c>
      <c r="AJ19" s="72">
        <f ca="1"/>
        <v>0.27973095966299449</v>
      </c>
      <c r="AK19" s="35" t="s">
        <v>13</v>
      </c>
    </row>
    <row r="20" spans="1:37" s="3" customFormat="1" ht="11.25" thickBot="1" x14ac:dyDescent="0.2">
      <c r="B20" s="116"/>
      <c r="C20" s="117"/>
      <c r="D20" s="117"/>
      <c r="E20" s="118"/>
      <c r="F20" s="119"/>
      <c r="G20" s="35" t="s">
        <v>13</v>
      </c>
      <c r="L20" s="46"/>
      <c r="M20" s="32"/>
      <c r="N20" s="32"/>
      <c r="O20" s="32"/>
      <c r="P20" s="32"/>
      <c r="Q20" s="32"/>
      <c r="R20" s="32"/>
      <c r="S20" s="32"/>
      <c r="T20" s="32"/>
      <c r="U20" s="32"/>
      <c r="V20" s="35" t="s">
        <v>13</v>
      </c>
      <c r="W20" s="32"/>
      <c r="X20" s="32"/>
      <c r="Y20" s="32"/>
      <c r="Z20" s="46"/>
      <c r="AA20" s="46"/>
      <c r="AB20" s="32"/>
      <c r="AC20" s="32"/>
      <c r="AD20" s="32"/>
      <c r="AE20" s="32"/>
      <c r="AF20" s="32"/>
      <c r="AG20" s="32"/>
      <c r="AH20" s="32"/>
      <c r="AI20" s="32"/>
      <c r="AJ20" s="32"/>
      <c r="AK20" s="35" t="s">
        <v>13</v>
      </c>
    </row>
    <row r="21" spans="1:37" s="3" customFormat="1" x14ac:dyDescent="0.15">
      <c r="G21" s="35" t="s">
        <v>13</v>
      </c>
      <c r="H21" s="32"/>
      <c r="I21" s="32"/>
      <c r="J21" s="32"/>
      <c r="K21" s="32"/>
      <c r="L21" s="32"/>
      <c r="M21" s="42" t="s">
        <v>31</v>
      </c>
      <c r="N21" s="42">
        <v>1</v>
      </c>
      <c r="O21" s="32"/>
      <c r="P21" s="32"/>
      <c r="Q21" s="32"/>
      <c r="R21" s="43">
        <f ca="1">AVERAGE(Mat(R23,$E$3,1))</f>
        <v>0.56529174138310445</v>
      </c>
      <c r="S21" s="44">
        <f ca="1">AVERAGE(Mat(S23,$E$3,1))</f>
        <v>0.59546244618552779</v>
      </c>
      <c r="T21" s="44">
        <f ca="1">AVERAGE(Mat(T23,$E$3,1))</f>
        <v>0.57456952684581575</v>
      </c>
      <c r="U21" s="45">
        <f ca="1">AVERAGE(Mat(U23,$E$3,1))</f>
        <v>0.5964726360499788</v>
      </c>
      <c r="V21" s="35" t="s">
        <v>13</v>
      </c>
      <c r="W21" s="46"/>
      <c r="X21" s="46"/>
      <c r="Y21" s="46"/>
      <c r="Z21" s="46"/>
      <c r="AA21" s="46"/>
      <c r="AB21" s="46"/>
      <c r="AC21" s="46"/>
      <c r="AD21" s="46"/>
      <c r="AE21" s="46"/>
      <c r="AF21" s="32"/>
      <c r="AG21" s="43">
        <f ca="1">AVERAGE(Mat(AG23,$E$3,1))</f>
        <v>0.2738076326450864</v>
      </c>
      <c r="AH21" s="44">
        <f ca="1">AVERAGE(Mat(AH23,$E$3,1))</f>
        <v>0.32950448359659062</v>
      </c>
      <c r="AI21" s="44">
        <f ca="1">AVERAGE(Mat(AI23,$E$3,1))</f>
        <v>0.27877112671155552</v>
      </c>
      <c r="AJ21" s="45">
        <f ca="1">AVERAGE(Mat(AJ23,$E$3,1))</f>
        <v>0.33496638272924889</v>
      </c>
      <c r="AK21" s="35" t="s">
        <v>13</v>
      </c>
    </row>
    <row r="22" spans="1:37" x14ac:dyDescent="0.15">
      <c r="A22" s="32"/>
      <c r="B22" s="41"/>
      <c r="C22" s="85" t="str">
        <f>FastICA!M19</f>
        <v>x = W * v</v>
      </c>
      <c r="D22" s="85"/>
      <c r="E22" s="85"/>
      <c r="F22" s="85"/>
      <c r="G22" s="39" t="s">
        <v>13</v>
      </c>
      <c r="H22" s="85" t="str">
        <f>FastICA!R19</f>
        <v>y = B * x</v>
      </c>
      <c r="I22" s="85"/>
      <c r="J22" s="85"/>
      <c r="K22" s="85"/>
      <c r="M22" s="85" t="s">
        <v>6</v>
      </c>
      <c r="N22" s="85"/>
      <c r="O22" s="85"/>
      <c r="P22" s="85"/>
      <c r="R22" s="96" t="s">
        <v>5</v>
      </c>
      <c r="S22" s="96"/>
      <c r="T22" s="96"/>
      <c r="U22" s="96"/>
      <c r="V22" s="35" t="s">
        <v>13</v>
      </c>
      <c r="W22" s="85" t="str">
        <f>H22</f>
        <v>y = B * x</v>
      </c>
      <c r="X22" s="85"/>
      <c r="Y22" s="85"/>
      <c r="Z22" s="85"/>
      <c r="AB22" s="85" t="s">
        <v>12</v>
      </c>
      <c r="AC22" s="85"/>
      <c r="AD22" s="85"/>
      <c r="AE22" s="85"/>
      <c r="AG22" s="96" t="s">
        <v>11</v>
      </c>
      <c r="AH22" s="96"/>
      <c r="AI22" s="96"/>
      <c r="AJ22" s="96"/>
      <c r="AK22" s="35" t="s">
        <v>13</v>
      </c>
    </row>
    <row r="23" spans="1:37" x14ac:dyDescent="0.15">
      <c r="A23" s="32"/>
      <c r="B23" s="41">
        <f>FastICA!B20</f>
        <v>1</v>
      </c>
      <c r="C23" s="47">
        <f ca="1">FastICA!M20</f>
        <v>0.44370883028304831</v>
      </c>
      <c r="D23" s="47">
        <f ca="1">FastICA!N20</f>
        <v>-0.38644069831999905</v>
      </c>
      <c r="E23" s="47">
        <f ca="1">FastICA!O20</f>
        <v>1.2690286130007877</v>
      </c>
      <c r="F23" s="47">
        <f ca="1">FastICA!P20</f>
        <v>1.1681120828905487</v>
      </c>
      <c r="G23" s="39" t="s">
        <v>13</v>
      </c>
      <c r="H23" s="47">
        <f t="array" aca="1" ref="H23:K23" ca="1">TRANSPOSE(MMULT(M$10:P$13, TRANSPOSE($C23:$F23)))</f>
        <v>0.67874173841471874</v>
      </c>
      <c r="I23" s="47">
        <f ca="1"/>
        <v>0.62207444638189036</v>
      </c>
      <c r="J23" s="47">
        <f ca="1"/>
        <v>0.96055894189220503</v>
      </c>
      <c r="K23" s="47">
        <f ca="1"/>
        <v>1.2453083767381472</v>
      </c>
      <c r="L23" s="40"/>
      <c r="M23" s="40">
        <f ca="1">TANH($N$21 * H23)</f>
        <v>0.59070078468087917</v>
      </c>
      <c r="N23" s="40">
        <f ca="1">TANH($N$21 * I23)</f>
        <v>0.55257072672624685</v>
      </c>
      <c r="O23" s="40">
        <f ca="1">TANH($N$21 * J23)</f>
        <v>0.74452608077922677</v>
      </c>
      <c r="P23" s="40">
        <f ca="1">TANH($N$21 * K23)</f>
        <v>0.8469627919928302</v>
      </c>
      <c r="Q23" s="40"/>
      <c r="R23" s="40">
        <f ca="1">$N$21*(1-M23^2)</f>
        <v>0.65107258297739357</v>
      </c>
      <c r="S23" s="40">
        <f ca="1">$N$21*(1-N23^2)</f>
        <v>0.69466559196522737</v>
      </c>
      <c r="T23" s="40">
        <f ca="1">$N$21*(1-O23^2)</f>
        <v>0.44568091503952434</v>
      </c>
      <c r="U23" s="40">
        <f ca="1">$N$21*(1-P23^2)</f>
        <v>0.28265402897970981</v>
      </c>
      <c r="V23" s="39" t="s">
        <v>13</v>
      </c>
      <c r="W23" s="47">
        <f t="array" aca="1" ref="W23:Z23" ca="1">TRANSPOSE(MMULT(AB$10:AE$13, TRANSPOSE($C23:$F23)))</f>
        <v>0.68049509005911624</v>
      </c>
      <c r="X23" s="47">
        <f ca="1"/>
        <v>0.62234398710696315</v>
      </c>
      <c r="Y23" s="47">
        <f ca="1"/>
        <v>0.95997772823301375</v>
      </c>
      <c r="Z23" s="47">
        <f ca="1"/>
        <v>1.2446648358736394</v>
      </c>
      <c r="AA23" s="40"/>
      <c r="AB23" s="40">
        <f ca="1">W23*EXP(-(W23^2)/2)</f>
        <v>0.53984595107488942</v>
      </c>
      <c r="AC23" s="40">
        <f ca="1">X23*EXP(-(X23^2)/2)</f>
        <v>0.51277489857015746</v>
      </c>
      <c r="AD23" s="40">
        <f ca="1">Y23*EXP(-(Y23^2)/2)</f>
        <v>0.60554656600636525</v>
      </c>
      <c r="AE23" s="40">
        <f ca="1">Z23*EXP(-(Z23^2)/2)</f>
        <v>0.57365392002017446</v>
      </c>
      <c r="AF23" s="40"/>
      <c r="AG23" s="40">
        <f ca="1">(1-(W23^2))*EXP(-(W23^2)/2)</f>
        <v>0.42595099478818998</v>
      </c>
      <c r="AH23" s="40">
        <f ca="1">(1-(X23^2))*EXP(-(X23^2)/2)</f>
        <v>0.50481890068929336</v>
      </c>
      <c r="AI23" s="40">
        <f ca="1">(1-(Y23^2))*EXP(-(Y23^2)/2)</f>
        <v>4.9481090377622251E-2</v>
      </c>
      <c r="AJ23" s="40">
        <f ca="1">(1-(Z23^2))*EXP(-(Z23^2)/2)</f>
        <v>-0.25311658597969405</v>
      </c>
      <c r="AK23" s="35" t="s">
        <v>13</v>
      </c>
    </row>
    <row r="24" spans="1:37" x14ac:dyDescent="0.15">
      <c r="A24" s="32"/>
      <c r="B24" s="41">
        <f>FastICA!B21</f>
        <v>2</v>
      </c>
      <c r="C24" s="47">
        <f ca="1">FastICA!M21</f>
        <v>1.5399802606775173</v>
      </c>
      <c r="D24" s="47">
        <f ca="1">FastICA!N21</f>
        <v>-0.56455379914379922</v>
      </c>
      <c r="E24" s="47">
        <f ca="1">FastICA!O21</f>
        <v>1.1549256352193347</v>
      </c>
      <c r="F24" s="47">
        <f ca="1">FastICA!P21</f>
        <v>1.0617417853108027</v>
      </c>
      <c r="G24" s="39" t="s">
        <v>13</v>
      </c>
      <c r="H24" s="47">
        <f t="array" aca="1" ref="H24:K24" ca="1">TRANSPOSE(MMULT(M$10:P$13, TRANSPOSE($C24:$F24)))</f>
        <v>1.6869717909338324</v>
      </c>
      <c r="I24" s="47">
        <f ca="1"/>
        <v>0.21792075695232876</v>
      </c>
      <c r="J24" s="47">
        <f ca="1"/>
        <v>1.1120280411186323</v>
      </c>
      <c r="K24" s="47">
        <f ca="1"/>
        <v>1.0106628483227711</v>
      </c>
      <c r="L24" s="40"/>
      <c r="M24" s="40">
        <f t="shared" ref="M24:M87" ca="1" si="0">TANH($N$21 * H24)</f>
        <v>0.93376041750082239</v>
      </c>
      <c r="N24" s="40">
        <f t="shared" ref="N24:N87" ca="1" si="1">TANH($N$21 * I24)</f>
        <v>0.21453540378417724</v>
      </c>
      <c r="O24" s="40">
        <f t="shared" ref="O24:O87" ca="1" si="2">TANH($N$21 * J24)</f>
        <v>0.8047781027525035</v>
      </c>
      <c r="P24" s="40">
        <f t="shared" ref="P24:P87" ca="1" si="3">TANH($N$21 * K24)</f>
        <v>0.76603603884114702</v>
      </c>
      <c r="Q24" s="40"/>
      <c r="R24" s="40">
        <f t="shared" ref="R24:R87" ca="1" si="4">$N$21*(1-M24^2)</f>
        <v>0.12809148270868986</v>
      </c>
      <c r="S24" s="40">
        <f t="shared" ref="S24:S87" ca="1" si="5">$N$21*(1-N24^2)</f>
        <v>0.95397456052315999</v>
      </c>
      <c r="T24" s="40">
        <f t="shared" ref="T24:T87" ca="1" si="6">$N$21*(1-O24^2)</f>
        <v>0.35233220533008092</v>
      </c>
      <c r="U24" s="40">
        <f t="shared" ref="U24:U87" ca="1" si="7">$N$21*(1-P24^2)</f>
        <v>0.41318878719656471</v>
      </c>
      <c r="V24" s="39" t="s">
        <v>13</v>
      </c>
      <c r="W24" s="47">
        <f t="array" aca="1" ref="W24:Z24" ca="1">TRANSPOSE(MMULT(AB$10:AE$13, TRANSPOSE($C24:$F24)))</f>
        <v>1.6886962530840108</v>
      </c>
      <c r="X24" s="47">
        <f ca="1"/>
        <v>0.21846111077925895</v>
      </c>
      <c r="Y24" s="47">
        <f ca="1"/>
        <v>1.1108005907717846</v>
      </c>
      <c r="Z24" s="47">
        <f ca="1"/>
        <v>1.0090147632181672</v>
      </c>
      <c r="AA24" s="40"/>
      <c r="AB24" s="40">
        <f t="shared" ref="AB24:AB87" ca="1" si="8">W24*EXP(-(W24^2)/2)</f>
        <v>0.40580167081883117</v>
      </c>
      <c r="AC24" s="40">
        <f t="shared" ref="AC24:AC87" ca="1" si="9">X24*EXP(-(X24^2)/2)</f>
        <v>0.21330976126913687</v>
      </c>
      <c r="AD24" s="40">
        <f t="shared" ref="AD24:AD87" ca="1" si="10">Y24*EXP(-(Y24^2)/2)</f>
        <v>0.59938091310859698</v>
      </c>
      <c r="AE24" s="40">
        <f t="shared" ref="AE24:AE87" ca="1" si="11">Z24*EXP(-(Z24^2)/2)</f>
        <v>0.60648151852882626</v>
      </c>
      <c r="AF24" s="40"/>
      <c r="AG24" s="40">
        <f t="shared" ref="AG24:AG87" ca="1" si="12">(1-(W24^2))*EXP(-(W24^2)/2)</f>
        <v>-0.44497104659921743</v>
      </c>
      <c r="AH24" s="40">
        <f t="shared" ref="AH24:AH87" ca="1" si="13">(1-(X24^2))*EXP(-(X24^2)/2)</f>
        <v>0.92981994545314139</v>
      </c>
      <c r="AI24" s="40">
        <f t="shared" ref="AI24:AI87" ca="1" si="14">(1-(Y24^2))*EXP(-(Y24^2)/2)</f>
        <v>-0.12619905126573022</v>
      </c>
      <c r="AJ24" s="40">
        <f t="shared" ref="AJ24:AJ87" ca="1" si="15">(1-(Z24^2))*EXP(-(Z24^2)/2)</f>
        <v>-1.0885728605950338E-2</v>
      </c>
      <c r="AK24" s="35" t="s">
        <v>13</v>
      </c>
    </row>
    <row r="25" spans="1:37" x14ac:dyDescent="0.15">
      <c r="A25" s="32"/>
      <c r="B25" s="41">
        <f>FastICA!B22</f>
        <v>3</v>
      </c>
      <c r="C25" s="47">
        <f ca="1">FastICA!M22</f>
        <v>0.26662204829729363</v>
      </c>
      <c r="D25" s="47">
        <f ca="1">FastICA!N22</f>
        <v>-0.22415705505764294</v>
      </c>
      <c r="E25" s="47">
        <f ca="1">FastICA!O22</f>
        <v>1.3934386331787363</v>
      </c>
      <c r="F25" s="47">
        <f ca="1">FastICA!P22</f>
        <v>0.64272655413177149</v>
      </c>
      <c r="G25" s="39" t="s">
        <v>13</v>
      </c>
      <c r="H25" s="47">
        <f t="array" aca="1" ref="H25:K25" ca="1">TRANSPOSE(MMULT(M$10:P$13, TRANSPOSE($C25:$F25)))</f>
        <v>0.3707192108696073</v>
      </c>
      <c r="I25" s="47">
        <f ca="1"/>
        <v>0.64418987105109726</v>
      </c>
      <c r="J25" s="47">
        <f ca="1"/>
        <v>1.1483568735238359</v>
      </c>
      <c r="K25" s="47">
        <f ca="1"/>
        <v>0.77779529290411831</v>
      </c>
      <c r="L25" s="40"/>
      <c r="M25" s="40">
        <f t="shared" ca="1" si="0"/>
        <v>0.35462063870756816</v>
      </c>
      <c r="N25" s="40">
        <f t="shared" ca="1" si="1"/>
        <v>0.56774563491970331</v>
      </c>
      <c r="O25" s="40">
        <f t="shared" ca="1" si="2"/>
        <v>0.81720901397978041</v>
      </c>
      <c r="P25" s="40">
        <f t="shared" ca="1" si="3"/>
        <v>0.65143943993147402</v>
      </c>
      <c r="Q25" s="40"/>
      <c r="R25" s="40">
        <f t="shared" ca="1" si="4"/>
        <v>0.87424420260263647</v>
      </c>
      <c r="S25" s="40">
        <f t="shared" ca="1" si="5"/>
        <v>0.67766489402962304</v>
      </c>
      <c r="T25" s="40">
        <f t="shared" ca="1" si="6"/>
        <v>0.33216942747019507</v>
      </c>
      <c r="U25" s="40">
        <f t="shared" ca="1" si="7"/>
        <v>0.57562665610176744</v>
      </c>
      <c r="V25" s="39" t="s">
        <v>13</v>
      </c>
      <c r="W25" s="47">
        <f t="array" aca="1" ref="W25:Z25" ca="1">TRANSPOSE(MMULT(AB$10:AE$13, TRANSPOSE($C25:$F25)))</f>
        <v>0.37211627865730323</v>
      </c>
      <c r="X25" s="47">
        <f ca="1"/>
        <v>0.64436832423283308</v>
      </c>
      <c r="Y25" s="47">
        <f ca="1"/>
        <v>1.1480183558955717</v>
      </c>
      <c r="Z25" s="47">
        <f ca="1"/>
        <v>0.77747999475425322</v>
      </c>
      <c r="AA25" s="40"/>
      <c r="AB25" s="40">
        <f t="shared" ca="1" si="8"/>
        <v>0.34722435251060491</v>
      </c>
      <c r="AC25" s="40">
        <f t="shared" ca="1" si="9"/>
        <v>0.52356711475297557</v>
      </c>
      <c r="AD25" s="40">
        <f t="shared" ca="1" si="10"/>
        <v>0.59396446448344586</v>
      </c>
      <c r="AE25" s="40">
        <f t="shared" ca="1" si="11"/>
        <v>0.57468401026820626</v>
      </c>
      <c r="AF25" s="40"/>
      <c r="AG25" s="40">
        <f t="shared" ca="1" si="12"/>
        <v>0.80389929529558402</v>
      </c>
      <c r="AH25" s="40">
        <f t="shared" ca="1" si="13"/>
        <v>0.47515763923000121</v>
      </c>
      <c r="AI25" s="40">
        <f t="shared" ca="1" si="14"/>
        <v>-0.16449973213470676</v>
      </c>
      <c r="AJ25" s="40">
        <f t="shared" ca="1" si="15"/>
        <v>0.29235711909006495</v>
      </c>
      <c r="AK25" s="35" t="s">
        <v>13</v>
      </c>
    </row>
    <row r="26" spans="1:37" x14ac:dyDescent="0.15">
      <c r="A26" s="32"/>
      <c r="B26" s="41">
        <f>FastICA!B23</f>
        <v>4</v>
      </c>
      <c r="C26" s="47">
        <f ca="1">FastICA!M23</f>
        <v>1.7580212610470425</v>
      </c>
      <c r="D26" s="47">
        <f ca="1">FastICA!N23</f>
        <v>-0.49964355349152056</v>
      </c>
      <c r="E26" s="47">
        <f ca="1">FastICA!O23</f>
        <v>1.2073192090975104</v>
      </c>
      <c r="F26" s="47">
        <f ca="1">FastICA!P23</f>
        <v>0.59802584384731539</v>
      </c>
      <c r="G26" s="39" t="s">
        <v>13</v>
      </c>
      <c r="H26" s="47">
        <f t="array" aca="1" ref="H26:K26" ca="1">TRANSPOSE(MMULT(M$10:P$13, TRANSPOSE($C26:$F26)))</f>
        <v>1.7688101302675892</v>
      </c>
      <c r="I26" s="47">
        <f ca="1"/>
        <v>9.0343351817820688E-2</v>
      </c>
      <c r="J26" s="47">
        <f ca="1"/>
        <v>1.3081410769700745</v>
      </c>
      <c r="K26" s="47">
        <f ca="1"/>
        <v>0.55448421242808188</v>
      </c>
      <c r="L26" s="40"/>
      <c r="M26" s="40">
        <f t="shared" ca="1" si="0"/>
        <v>0.94347886631896383</v>
      </c>
      <c r="N26" s="40">
        <f t="shared" ca="1" si="1"/>
        <v>9.0098359855424123E-2</v>
      </c>
      <c r="O26" s="40">
        <f t="shared" ca="1" si="2"/>
        <v>0.86380429688725979</v>
      </c>
      <c r="P26" s="40">
        <f t="shared" ca="1" si="3"/>
        <v>0.50387348785947861</v>
      </c>
      <c r="Q26" s="40"/>
      <c r="R26" s="40">
        <f t="shared" ca="1" si="4"/>
        <v>0.10984762880948273</v>
      </c>
      <c r="S26" s="40">
        <f t="shared" ca="1" si="5"/>
        <v>0.99188228555136249</v>
      </c>
      <c r="T26" s="40">
        <f t="shared" ca="1" si="6"/>
        <v>0.25384213667910671</v>
      </c>
      <c r="U26" s="40">
        <f t="shared" ca="1" si="7"/>
        <v>0.74611150823232386</v>
      </c>
      <c r="V26" s="39" t="s">
        <v>13</v>
      </c>
      <c r="W26" s="47">
        <f t="array" aca="1" ref="W26:Z26" ca="1">TRANSPOSE(MMULT(AB$10:AE$13, TRANSPOSE($C26:$F26)))</f>
        <v>1.7702356314492198</v>
      </c>
      <c r="X26" s="47">
        <f ca="1"/>
        <v>9.0898651719058698E-2</v>
      </c>
      <c r="Y26" s="47">
        <f ca="1"/>
        <v>1.3068984299287238</v>
      </c>
      <c r="Z26" s="47">
        <f ca="1"/>
        <v>0.55277188374619246</v>
      </c>
      <c r="AA26" s="40"/>
      <c r="AB26" s="40">
        <f t="shared" ca="1" si="8"/>
        <v>0.36944461831986408</v>
      </c>
      <c r="AC26" s="40">
        <f t="shared" ca="1" si="9"/>
        <v>9.052389835420116E-2</v>
      </c>
      <c r="AD26" s="40">
        <f t="shared" ca="1" si="10"/>
        <v>0.55636260289051997</v>
      </c>
      <c r="AE26" s="40">
        <f t="shared" ca="1" si="11"/>
        <v>0.47445512099422332</v>
      </c>
      <c r="AF26" s="40"/>
      <c r="AG26" s="40">
        <f t="shared" ca="1" si="12"/>
        <v>-0.44530603707833477</v>
      </c>
      <c r="AH26" s="40">
        <f t="shared" ca="1" si="13"/>
        <v>0.98764873925674113</v>
      </c>
      <c r="AI26" s="40">
        <f t="shared" ca="1" si="14"/>
        <v>-0.30139721440077322</v>
      </c>
      <c r="AJ26" s="40">
        <f t="shared" ca="1" si="15"/>
        <v>0.59605447255884814</v>
      </c>
      <c r="AK26" s="35" t="s">
        <v>13</v>
      </c>
    </row>
    <row r="27" spans="1:37" x14ac:dyDescent="0.15">
      <c r="A27" s="32"/>
      <c r="B27" s="41">
        <f>FastICA!B24</f>
        <v>5</v>
      </c>
      <c r="C27" s="47">
        <f ca="1">FastICA!M24</f>
        <v>1.5862170181982875</v>
      </c>
      <c r="D27" s="47">
        <f ca="1">FastICA!N24</f>
        <v>-0.41624986398222563</v>
      </c>
      <c r="E27" s="47">
        <f ca="1">FastICA!O24</f>
        <v>1.2625744440890465</v>
      </c>
      <c r="F27" s="47">
        <f ca="1">FastICA!P24</f>
        <v>0.33830072948555134</v>
      </c>
      <c r="G27" s="39" t="s">
        <v>13</v>
      </c>
      <c r="H27" s="47">
        <f t="array" aca="1" ref="H27:K27" ca="1">TRANSPOSE(MMULT(M$10:P$13, TRANSPOSE($C27:$F27)))</f>
        <v>1.5364325021557059</v>
      </c>
      <c r="I27" s="47">
        <f ca="1"/>
        <v>0.1141604448625991</v>
      </c>
      <c r="J27" s="47">
        <f ca="1"/>
        <v>1.3820706888550769</v>
      </c>
      <c r="K27" s="47">
        <f ca="1"/>
        <v>0.33780639202924923</v>
      </c>
      <c r="L27" s="40"/>
      <c r="M27" s="40">
        <f t="shared" ca="1" si="0"/>
        <v>0.91151894512354681</v>
      </c>
      <c r="N27" s="40">
        <f t="shared" ca="1" si="1"/>
        <v>0.11366708055490106</v>
      </c>
      <c r="O27" s="40">
        <f t="shared" ca="1" si="2"/>
        <v>0.88141410181411883</v>
      </c>
      <c r="P27" s="40">
        <f t="shared" ca="1" si="3"/>
        <v>0.32551762785560567</v>
      </c>
      <c r="Q27" s="40"/>
      <c r="R27" s="40">
        <f t="shared" ca="1" si="4"/>
        <v>0.16913321268085646</v>
      </c>
      <c r="S27" s="40">
        <f t="shared" ca="1" si="5"/>
        <v>0.98707979479812569</v>
      </c>
      <c r="T27" s="40">
        <f t="shared" ca="1" si="6"/>
        <v>0.22310918112321021</v>
      </c>
      <c r="U27" s="40">
        <f t="shared" ca="1" si="7"/>
        <v>0.89403827395525937</v>
      </c>
      <c r="V27" s="39" t="s">
        <v>13</v>
      </c>
      <c r="W27" s="47">
        <f t="array" aca="1" ref="W27:Z27" ca="1">TRANSPOSE(MMULT(AB$10:AE$13, TRANSPOSE($C27:$F27)))</f>
        <v>1.5376804161096156</v>
      </c>
      <c r="X27" s="47">
        <f ca="1"/>
        <v>0.11464874601126243</v>
      </c>
      <c r="Y27" s="47">
        <f ca="1"/>
        <v>1.3810005385408073</v>
      </c>
      <c r="Z27" s="47">
        <f ca="1"/>
        <v>0.33633629592977032</v>
      </c>
      <c r="AA27" s="40"/>
      <c r="AB27" s="40">
        <f t="shared" ca="1" si="8"/>
        <v>0.4714437550507628</v>
      </c>
      <c r="AC27" s="40">
        <f t="shared" ca="1" si="9"/>
        <v>0.11389772586932616</v>
      </c>
      <c r="AD27" s="40">
        <f t="shared" ca="1" si="10"/>
        <v>0.53218027762153142</v>
      </c>
      <c r="AE27" s="40">
        <f t="shared" ca="1" si="11"/>
        <v>0.31784075540270079</v>
      </c>
      <c r="AF27" s="40"/>
      <c r="AG27" s="40">
        <f t="shared" ca="1" si="12"/>
        <v>-0.41833572177393874</v>
      </c>
      <c r="AH27" s="40">
        <f t="shared" ca="1" si="13"/>
        <v>0.98039115053254233</v>
      </c>
      <c r="AI27" s="40">
        <f t="shared" ca="1" si="14"/>
        <v>-0.34958276332686189</v>
      </c>
      <c r="AJ27" s="40">
        <f t="shared" ca="1" si="15"/>
        <v>0.83810740570874476</v>
      </c>
      <c r="AK27" s="35" t="s">
        <v>13</v>
      </c>
    </row>
    <row r="28" spans="1:37" x14ac:dyDescent="0.15">
      <c r="A28" s="32"/>
      <c r="B28" s="41">
        <f>FastICA!B25</f>
        <v>6</v>
      </c>
      <c r="C28" s="47">
        <f ca="1">FastICA!M25</f>
        <v>-1.1835619486125046</v>
      </c>
      <c r="D28" s="47">
        <f ca="1">FastICA!N25</f>
        <v>0.23048807144201156</v>
      </c>
      <c r="E28" s="47">
        <f ca="1">FastICA!O25</f>
        <v>1.6982101958785316</v>
      </c>
      <c r="F28" s="47">
        <f ca="1">FastICA!P25</f>
        <v>-0.25971307149147416</v>
      </c>
      <c r="G28" s="39" t="s">
        <v>13</v>
      </c>
      <c r="H28" s="47">
        <f t="array" aca="1" ref="H28:K28" ca="1">TRANSPOSE(MMULT(M$10:P$13, TRANSPOSE($C28:$F28)))</f>
        <v>-1.2433592644027975</v>
      </c>
      <c r="I28" s="47">
        <f ca="1"/>
        <v>1.0431464027748483</v>
      </c>
      <c r="J28" s="47">
        <f ca="1"/>
        <v>1.3246477431334978</v>
      </c>
      <c r="K28" s="47">
        <f ca="1"/>
        <v>0.1285459647976514</v>
      </c>
      <c r="L28" s="40"/>
      <c r="M28" s="40">
        <f t="shared" ca="1" si="0"/>
        <v>-0.84641095725419568</v>
      </c>
      <c r="N28" s="40">
        <f t="shared" ca="1" si="1"/>
        <v>0.77912751236477928</v>
      </c>
      <c r="O28" s="40">
        <f t="shared" ca="1" si="2"/>
        <v>0.86793510981167499</v>
      </c>
      <c r="P28" s="40">
        <f t="shared" ca="1" si="3"/>
        <v>0.12784257958323361</v>
      </c>
      <c r="Q28" s="40"/>
      <c r="R28" s="40">
        <f t="shared" ca="1" si="4"/>
        <v>0.28358849144003617</v>
      </c>
      <c r="S28" s="40">
        <f t="shared" ca="1" si="5"/>
        <v>0.39296031947627075</v>
      </c>
      <c r="T28" s="40">
        <f t="shared" ca="1" si="6"/>
        <v>0.24668864515619571</v>
      </c>
      <c r="U28" s="40">
        <f t="shared" ca="1" si="7"/>
        <v>0.98365627484550455</v>
      </c>
      <c r="V28" s="39" t="s">
        <v>13</v>
      </c>
      <c r="W28" s="47">
        <f t="array" aca="1" ref="W28:Z28" ca="1">TRANSPOSE(MMULT(AB$10:AE$13, TRANSPOSE($C28:$F28)))</f>
        <v>-1.2426126587609443</v>
      </c>
      <c r="X28" s="47">
        <f ca="1"/>
        <v>1.0428742706184866</v>
      </c>
      <c r="Y28" s="47">
        <f ca="1"/>
        <v>1.3254322955839353</v>
      </c>
      <c r="Z28" s="47">
        <f ca="1"/>
        <v>0.12987937504900612</v>
      </c>
      <c r="AA28" s="40"/>
      <c r="AB28" s="40">
        <f t="shared" ca="1" si="8"/>
        <v>-0.57417160499159625</v>
      </c>
      <c r="AC28" s="40">
        <f t="shared" ca="1" si="9"/>
        <v>0.60543216762144947</v>
      </c>
      <c r="AD28" s="40">
        <f t="shared" ca="1" si="10"/>
        <v>0.55065504525874909</v>
      </c>
      <c r="AE28" s="40">
        <f t="shared" ca="1" si="11"/>
        <v>0.12878853676458712</v>
      </c>
      <c r="AF28" s="40"/>
      <c r="AG28" s="40">
        <f t="shared" ca="1" si="12"/>
        <v>-0.25140485719652605</v>
      </c>
      <c r="AH28" s="40">
        <f t="shared" ca="1" si="13"/>
        <v>-5.0847771357834207E-2</v>
      </c>
      <c r="AI28" s="40">
        <f t="shared" ca="1" si="14"/>
        <v>-0.31440281339958492</v>
      </c>
      <c r="AJ28" s="40">
        <f t="shared" ca="1" si="15"/>
        <v>0.97487416843830765</v>
      </c>
      <c r="AK28" s="35" t="s">
        <v>13</v>
      </c>
    </row>
    <row r="29" spans="1:37" x14ac:dyDescent="0.15">
      <c r="A29" s="32"/>
      <c r="B29" s="41">
        <f>FastICA!B26</f>
        <v>7</v>
      </c>
      <c r="C29" s="47">
        <f ca="1">FastICA!M26</f>
        <v>0.33370739227370405</v>
      </c>
      <c r="D29" s="47">
        <f ca="1">FastICA!N26</f>
        <v>-7.9496305077376969E-2</v>
      </c>
      <c r="E29" s="47">
        <f ca="1">FastICA!O26</f>
        <v>1.473312730220748</v>
      </c>
      <c r="F29" s="47">
        <f ca="1">FastICA!P26</f>
        <v>-0.27580061326988636</v>
      </c>
      <c r="G29" s="39" t="s">
        <v>13</v>
      </c>
      <c r="H29" s="47">
        <f t="array" aca="1" ref="H29:K29" ca="1">TRANSPOSE(MMULT(M$10:P$13, TRANSPOSE($C29:$F29)))</f>
        <v>0.1860836666049337</v>
      </c>
      <c r="I29" s="47">
        <f ca="1"/>
        <v>0.45058027898285752</v>
      </c>
      <c r="J29" s="47">
        <f ca="1"/>
        <v>1.4569297427559933</v>
      </c>
      <c r="K29" s="47">
        <f ca="1"/>
        <v>-6.4052098595829693E-2</v>
      </c>
      <c r="L29" s="40"/>
      <c r="M29" s="40">
        <f t="shared" ca="1" si="0"/>
        <v>0.18396515710424566</v>
      </c>
      <c r="N29" s="40">
        <f t="shared" ca="1" si="1"/>
        <v>0.42237587848608033</v>
      </c>
      <c r="O29" s="40">
        <f t="shared" ca="1" si="2"/>
        <v>0.89705464728966078</v>
      </c>
      <c r="P29" s="40">
        <f t="shared" ca="1" si="3"/>
        <v>-6.3964647203812258E-2</v>
      </c>
      <c r="Q29" s="40"/>
      <c r="R29" s="40">
        <f t="shared" ca="1" si="4"/>
        <v>0.96615682097161026</v>
      </c>
      <c r="S29" s="40">
        <f t="shared" ca="1" si="5"/>
        <v>0.8215986172731119</v>
      </c>
      <c r="T29" s="40">
        <f t="shared" ca="1" si="6"/>
        <v>0.19529295977602235</v>
      </c>
      <c r="U29" s="40">
        <f t="shared" ca="1" si="7"/>
        <v>0.99590852390809181</v>
      </c>
      <c r="V29" s="39" t="s">
        <v>13</v>
      </c>
      <c r="W29" s="47">
        <f t="array" aca="1" ref="W29:Z29" ca="1">TRANSPOSE(MMULT(AB$10:AE$13, TRANSPOSE($C29:$F29)))</f>
        <v>0.18688190918217906</v>
      </c>
      <c r="X29" s="47">
        <f ca="1"/>
        <v>0.45069330345658842</v>
      </c>
      <c r="Y29" s="47">
        <f ca="1"/>
        <v>1.4567883632460343</v>
      </c>
      <c r="Z29" s="47">
        <f ca="1"/>
        <v>-6.4148487315586228E-2</v>
      </c>
      <c r="AA29" s="40"/>
      <c r="AB29" s="40">
        <f t="shared" ca="1" si="8"/>
        <v>0.18364682644860239</v>
      </c>
      <c r="AC29" s="40">
        <f t="shared" ca="1" si="9"/>
        <v>0.40716757976794676</v>
      </c>
      <c r="AD29" s="40">
        <f t="shared" ca="1" si="10"/>
        <v>0.50414976305490689</v>
      </c>
      <c r="AE29" s="40">
        <f t="shared" ca="1" si="11"/>
        <v>-6.4016636580123368E-2</v>
      </c>
      <c r="AF29" s="40"/>
      <c r="AG29" s="40">
        <f t="shared" ca="1" si="12"/>
        <v>0.94836889096729193</v>
      </c>
      <c r="AH29" s="40">
        <f t="shared" ca="1" si="13"/>
        <v>0.71991725868112733</v>
      </c>
      <c r="AI29" s="40">
        <f t="shared" ca="1" si="14"/>
        <v>-0.38837018485504049</v>
      </c>
      <c r="AJ29" s="40">
        <f t="shared" ca="1" si="15"/>
        <v>0.99383803061932685</v>
      </c>
      <c r="AK29" s="35" t="s">
        <v>13</v>
      </c>
    </row>
    <row r="30" spans="1:37" x14ac:dyDescent="0.15">
      <c r="A30" s="32"/>
      <c r="B30" s="41">
        <f>FastICA!B27</f>
        <v>8</v>
      </c>
      <c r="C30" s="47">
        <f ca="1">FastICA!M27</f>
        <v>1.1780066696112415</v>
      </c>
      <c r="D30" s="47">
        <f ca="1">FastICA!N27</f>
        <v>-0.25355420826499664</v>
      </c>
      <c r="E30" s="47">
        <f ca="1">FastICA!O27</f>
        <v>1.3348351177983897</v>
      </c>
      <c r="F30" s="47">
        <f ca="1">FastICA!P27</f>
        <v>-0.37077836143373155</v>
      </c>
      <c r="G30" s="39" t="s">
        <v>13</v>
      </c>
      <c r="H30" s="47">
        <f t="array" aca="1" ref="H30:K30" ca="1">TRANSPOSE(MMULT(M$10:P$13, TRANSPOSE($C30:$F30)))</f>
        <v>0.95772551174435128</v>
      </c>
      <c r="I30" s="47">
        <f ca="1"/>
        <v>8.2202520243089827E-2</v>
      </c>
      <c r="J30" s="47">
        <f ca="1"/>
        <v>1.5452134524523868</v>
      </c>
      <c r="K30" s="47">
        <f ca="1"/>
        <v>-0.24407132382632682</v>
      </c>
      <c r="L30" s="40"/>
      <c r="M30" s="40">
        <f t="shared" ca="1" si="0"/>
        <v>0.74326060883242462</v>
      </c>
      <c r="N30" s="40">
        <f t="shared" ca="1" si="1"/>
        <v>8.2017864886915662E-2</v>
      </c>
      <c r="O30" s="40">
        <f t="shared" ca="1" si="2"/>
        <v>0.91299226513386522</v>
      </c>
      <c r="P30" s="40">
        <f t="shared" ca="1" si="3"/>
        <v>-0.23933758018291526</v>
      </c>
      <c r="Q30" s="40"/>
      <c r="R30" s="40">
        <f t="shared" ca="1" si="4"/>
        <v>0.44756366735805353</v>
      </c>
      <c r="S30" s="40">
        <f t="shared" ca="1" si="5"/>
        <v>0.99327306983939168</v>
      </c>
      <c r="T30" s="40">
        <f t="shared" ca="1" si="6"/>
        <v>0.16644512380573395</v>
      </c>
      <c r="U30" s="40">
        <f t="shared" ca="1" si="7"/>
        <v>0.94271752271218656</v>
      </c>
      <c r="V30" s="39" t="s">
        <v>13</v>
      </c>
      <c r="W30" s="47">
        <f t="array" aca="1" ref="W30:Z30" ca="1">TRANSPOSE(MMULT(AB$10:AE$13, TRANSPOSE($C30:$F30)))</f>
        <v>0.95849845216058549</v>
      </c>
      <c r="X30" s="47">
        <f ca="1"/>
        <v>8.2521562851628621E-2</v>
      </c>
      <c r="Y30" s="47">
        <f ca="1"/>
        <v>1.544580144945396</v>
      </c>
      <c r="Z30" s="47">
        <f ca="1"/>
        <v>-0.24493656283043466</v>
      </c>
      <c r="AA30" s="40"/>
      <c r="AB30" s="40">
        <f t="shared" ca="1" si="8"/>
        <v>0.60547199217850667</v>
      </c>
      <c r="AC30" s="40">
        <f t="shared" ca="1" si="9"/>
        <v>8.2241062647499155E-2</v>
      </c>
      <c r="AD30" s="40">
        <f t="shared" ca="1" si="10"/>
        <v>0.46855031388497731</v>
      </c>
      <c r="AE30" s="40">
        <f t="shared" ca="1" si="11"/>
        <v>-0.23769831602574137</v>
      </c>
      <c r="AF30" s="40"/>
      <c r="AG30" s="40">
        <f t="shared" ca="1" si="12"/>
        <v>5.1344055549946067E-2</v>
      </c>
      <c r="AH30" s="40">
        <f t="shared" ca="1" si="13"/>
        <v>0.98981422492475057</v>
      </c>
      <c r="AI30" s="40">
        <f t="shared" ca="1" si="14"/>
        <v>-0.42036226420096362</v>
      </c>
      <c r="AJ30" s="40">
        <f t="shared" ca="1" si="15"/>
        <v>0.91222747528110326</v>
      </c>
      <c r="AK30" s="35" t="s">
        <v>13</v>
      </c>
    </row>
    <row r="31" spans="1:37" x14ac:dyDescent="0.15">
      <c r="A31" s="32"/>
      <c r="B31" s="41">
        <f>FastICA!B28</f>
        <v>9</v>
      </c>
      <c r="C31" s="47">
        <f ca="1">FastICA!M28</f>
        <v>0.18286630785656266</v>
      </c>
      <c r="D31" s="47">
        <f ca="1">FastICA!N28</f>
        <v>-3.5497778570297886E-2</v>
      </c>
      <c r="E31" s="47">
        <f ca="1">FastICA!O28</f>
        <v>1.4575026706973158</v>
      </c>
      <c r="F31" s="47">
        <f ca="1">FastICA!P28</f>
        <v>-0.69937602593266668</v>
      </c>
      <c r="G31" s="39" t="s">
        <v>13</v>
      </c>
      <c r="H31" s="47">
        <f t="array" aca="1" ref="H31:K31" ca="1">TRANSPOSE(MMULT(M$10:P$13, TRANSPOSE($C31:$F31)))</f>
        <v>-7.2875559106888158E-2</v>
      </c>
      <c r="I31" s="47">
        <f ca="1"/>
        <v>0.34776950776738758</v>
      </c>
      <c r="J31" s="47">
        <f ca="1"/>
        <v>1.5337647229734628</v>
      </c>
      <c r="K31" s="47">
        <f ca="1"/>
        <v>-0.41164588713381589</v>
      </c>
      <c r="L31" s="40"/>
      <c r="M31" s="40">
        <f t="shared" ca="1" si="0"/>
        <v>-7.2746822263036123E-2</v>
      </c>
      <c r="N31" s="40">
        <f t="shared" ca="1" si="1"/>
        <v>0.33439594699391473</v>
      </c>
      <c r="O31" s="40">
        <f t="shared" ca="1" si="2"/>
        <v>0.91106663623910877</v>
      </c>
      <c r="P31" s="40">
        <f t="shared" ca="1" si="3"/>
        <v>-0.38986929060939912</v>
      </c>
      <c r="Q31" s="40"/>
      <c r="R31" s="40">
        <f t="shared" ca="1" si="4"/>
        <v>0.99470789985063024</v>
      </c>
      <c r="S31" s="40">
        <f t="shared" ca="1" si="5"/>
        <v>0.88817935063404296</v>
      </c>
      <c r="T31" s="40">
        <f t="shared" ca="1" si="6"/>
        <v>0.1699575843319554</v>
      </c>
      <c r="U31" s="40">
        <f t="shared" ca="1" si="7"/>
        <v>0.84800193623972386</v>
      </c>
      <c r="V31" s="39" t="s">
        <v>13</v>
      </c>
      <c r="W31" s="47">
        <f t="array" aca="1" ref="W31:Z31" ca="1">TRANSPOSE(MMULT(AB$10:AE$13, TRANSPOSE($C31:$F31)))</f>
        <v>-7.2352456487819405E-2</v>
      </c>
      <c r="X31" s="47">
        <f ca="1"/>
        <v>0.34780392543833949</v>
      </c>
      <c r="Y31" s="47">
        <f ca="1"/>
        <v>1.5338293567514665</v>
      </c>
      <c r="Z31" s="47">
        <f ca="1"/>
        <v>-0.41146821918056947</v>
      </c>
      <c r="AA31" s="40"/>
      <c r="AB31" s="40">
        <f t="shared" ca="1" si="8"/>
        <v>-7.2163325974682113E-2</v>
      </c>
      <c r="AC31" s="40">
        <f t="shared" ca="1" si="9"/>
        <v>0.32739097636681014</v>
      </c>
      <c r="AD31" s="40">
        <f t="shared" ca="1" si="10"/>
        <v>0.47305255261454987</v>
      </c>
      <c r="AE31" s="40">
        <f t="shared" ca="1" si="11"/>
        <v>-0.37806976338032333</v>
      </c>
      <c r="AF31" s="40"/>
      <c r="AG31" s="40">
        <f t="shared" ca="1" si="12"/>
        <v>0.99216478962417765</v>
      </c>
      <c r="AH31" s="40">
        <f t="shared" ca="1" si="13"/>
        <v>0.82744116522813937</v>
      </c>
      <c r="AI31" s="40">
        <f t="shared" ca="1" si="14"/>
        <v>-0.41716912770765224</v>
      </c>
      <c r="AJ31" s="40">
        <f t="shared" ca="1" si="15"/>
        <v>0.76326732737876068</v>
      </c>
      <c r="AK31" s="35" t="s">
        <v>13</v>
      </c>
    </row>
    <row r="32" spans="1:37" x14ac:dyDescent="0.15">
      <c r="A32" s="32"/>
      <c r="B32" s="41">
        <f>FastICA!B29</f>
        <v>10</v>
      </c>
      <c r="C32" s="47">
        <f ca="1">FastICA!M29</f>
        <v>-0.41510849578960368</v>
      </c>
      <c r="D32" s="47">
        <f ca="1">FastICA!N29</f>
        <v>8.0541919067151913E-2</v>
      </c>
      <c r="E32" s="47">
        <f ca="1">FastICA!O29</f>
        <v>1.5027664754518819</v>
      </c>
      <c r="F32" s="47">
        <f ca="1">FastICA!P29</f>
        <v>-0.96236722351046144</v>
      </c>
      <c r="G32" s="39" t="s">
        <v>13</v>
      </c>
      <c r="H32" s="47">
        <f t="array" aca="1" ref="H32:K32" ca="1">TRANSPOSE(MMULT(M$10:P$13, TRANSPOSE($C32:$F32)))</f>
        <v>-0.71074714306618536</v>
      </c>
      <c r="I32" s="47">
        <f ca="1"/>
        <v>0.45861325895718386</v>
      </c>
      <c r="J32" s="47">
        <f ca="1"/>
        <v>1.5265440101015648</v>
      </c>
      <c r="K32" s="47">
        <f ca="1"/>
        <v>-0.56341421635310529</v>
      </c>
      <c r="L32" s="40"/>
      <c r="M32" s="40">
        <f t="shared" ca="1" si="0"/>
        <v>-0.61114513290775463</v>
      </c>
      <c r="N32" s="40">
        <f t="shared" ca="1" si="1"/>
        <v>0.42895330545327909</v>
      </c>
      <c r="O32" s="40">
        <f t="shared" ca="1" si="2"/>
        <v>0.90983131617596968</v>
      </c>
      <c r="P32" s="40">
        <f t="shared" ca="1" si="3"/>
        <v>-0.51050624554285029</v>
      </c>
      <c r="Q32" s="40"/>
      <c r="R32" s="40">
        <f t="shared" ca="1" si="4"/>
        <v>0.62650162652316288</v>
      </c>
      <c r="S32" s="40">
        <f t="shared" ca="1" si="5"/>
        <v>0.8159990617407058</v>
      </c>
      <c r="T32" s="40">
        <f t="shared" ca="1" si="6"/>
        <v>0.17220697610550273</v>
      </c>
      <c r="U32" s="40">
        <f t="shared" ca="1" si="7"/>
        <v>0.73938337326174297</v>
      </c>
      <c r="V32" s="39" t="s">
        <v>13</v>
      </c>
      <c r="W32" s="47">
        <f t="array" aca="1" ref="W32:Z32" ca="1">TRANSPOSE(MMULT(AB$10:AE$13, TRANSPOSE($C32:$F32)))</f>
        <v>-0.71041339557460148</v>
      </c>
      <c r="X32" s="47">
        <f ca="1"/>
        <v>0.45846983353386028</v>
      </c>
      <c r="Y32" s="47">
        <f ca="1"/>
        <v>1.527046638286927</v>
      </c>
      <c r="Z32" s="47">
        <f ca="1"/>
        <v>-0.56258919315671851</v>
      </c>
      <c r="AA32" s="40"/>
      <c r="AB32" s="40">
        <f t="shared" ca="1" si="8"/>
        <v>-0.5519753842746542</v>
      </c>
      <c r="AC32" s="40">
        <f t="shared" ca="1" si="9"/>
        <v>0.41273147569305763</v>
      </c>
      <c r="AD32" s="40">
        <f t="shared" ca="1" si="10"/>
        <v>0.47587495941997343</v>
      </c>
      <c r="AE32" s="40">
        <f t="shared" ca="1" si="11"/>
        <v>-0.48024499838716084</v>
      </c>
      <c r="AF32" s="40"/>
      <c r="AG32" s="40">
        <f t="shared" ca="1" si="12"/>
        <v>0.38484701850688829</v>
      </c>
      <c r="AH32" s="40">
        <f t="shared" ca="1" si="13"/>
        <v>0.71101199960085193</v>
      </c>
      <c r="AI32" s="40">
        <f t="shared" ca="1" si="14"/>
        <v>-0.41505233005445041</v>
      </c>
      <c r="AJ32" s="40">
        <f t="shared" ca="1" si="15"/>
        <v>0.58345288293851938</v>
      </c>
      <c r="AK32" s="35" t="s">
        <v>13</v>
      </c>
    </row>
    <row r="33" spans="1:37" x14ac:dyDescent="0.15">
      <c r="A33" s="32"/>
      <c r="B33" s="41">
        <f>FastICA!B30</f>
        <v>11</v>
      </c>
      <c r="C33" s="47">
        <f ca="1">FastICA!M30</f>
        <v>-1.0490640344550228</v>
      </c>
      <c r="D33" s="47">
        <f ca="1">FastICA!N30</f>
        <v>0.18953484778618507</v>
      </c>
      <c r="E33" s="47">
        <f ca="1">FastICA!O30</f>
        <v>1.5353130193196967</v>
      </c>
      <c r="F33" s="47">
        <f ca="1">FastICA!P30</f>
        <v>-1.2170676100505566</v>
      </c>
      <c r="G33" s="39" t="s">
        <v>13</v>
      </c>
      <c r="H33" s="47">
        <f t="array" aca="1" ref="H33:K33" ca="1">TRANSPOSE(MMULT(M$10:P$13, TRANSPOSE($C33:$F33)))</f>
        <v>-1.3808226894144919</v>
      </c>
      <c r="I33" s="47">
        <f ca="1"/>
        <v>0.56672394199061404</v>
      </c>
      <c r="J33" s="47">
        <f ca="1"/>
        <v>1.5026954046287095</v>
      </c>
      <c r="K33" s="47">
        <f ca="1"/>
        <v>-0.69925505834851465</v>
      </c>
      <c r="L33" s="40"/>
      <c r="M33" s="40">
        <f t="shared" ca="1" si="0"/>
        <v>-0.88113535520313158</v>
      </c>
      <c r="N33" s="40">
        <f t="shared" ca="1" si="1"/>
        <v>0.51294926491625292</v>
      </c>
      <c r="O33" s="40">
        <f t="shared" ca="1" si="2"/>
        <v>0.90563414453134483</v>
      </c>
      <c r="P33" s="40">
        <f t="shared" ca="1" si="3"/>
        <v>-0.60389472026719038</v>
      </c>
      <c r="Q33" s="40"/>
      <c r="R33" s="40">
        <f t="shared" ca="1" si="4"/>
        <v>0.22360048581105119</v>
      </c>
      <c r="S33" s="40">
        <f t="shared" ca="1" si="5"/>
        <v>0.73688305162187584</v>
      </c>
      <c r="T33" s="40">
        <f t="shared" ca="1" si="6"/>
        <v>0.17982679625897924</v>
      </c>
      <c r="U33" s="40">
        <f t="shared" ca="1" si="7"/>
        <v>0.63531116683341193</v>
      </c>
      <c r="V33" s="39" t="s">
        <v>13</v>
      </c>
      <c r="W33" s="47">
        <f t="array" aca="1" ref="W33:Z33" ca="1">TRANSPOSE(MMULT(AB$10:AE$13, TRANSPOSE($C33:$F33)))</f>
        <v>-1.3806725105237085</v>
      </c>
      <c r="X33" s="47">
        <f ca="1"/>
        <v>0.56639379182210936</v>
      </c>
      <c r="Y33" s="47">
        <f ca="1"/>
        <v>1.5036567284848881</v>
      </c>
      <c r="Z33" s="47">
        <f ca="1"/>
        <v>-0.6977509411156575</v>
      </c>
      <c r="AA33" s="40"/>
      <c r="AB33" s="40">
        <f t="shared" ca="1" si="8"/>
        <v>-0.53229491926125327</v>
      </c>
      <c r="AC33" s="40">
        <f t="shared" ca="1" si="9"/>
        <v>0.48245546589019117</v>
      </c>
      <c r="AD33" s="40">
        <f t="shared" ca="1" si="10"/>
        <v>0.48549231611526128</v>
      </c>
      <c r="AE33" s="40">
        <f t="shared" ca="1" si="11"/>
        <v>-0.54699192134334407</v>
      </c>
      <c r="AF33" s="40"/>
      <c r="AG33" s="40">
        <f t="shared" ca="1" si="12"/>
        <v>-0.34939188700042634</v>
      </c>
      <c r="AH33" s="40">
        <f t="shared" ca="1" si="13"/>
        <v>0.5785423980138068</v>
      </c>
      <c r="AI33" s="40">
        <f t="shared" ca="1" si="14"/>
        <v>-0.40713935310573202</v>
      </c>
      <c r="AJ33" s="40">
        <f t="shared" ca="1" si="15"/>
        <v>0.40227164217399547</v>
      </c>
      <c r="AK33" s="35" t="s">
        <v>13</v>
      </c>
    </row>
    <row r="34" spans="1:37" x14ac:dyDescent="0.15">
      <c r="A34" s="32"/>
      <c r="B34" s="41">
        <f>FastICA!B31</f>
        <v>12</v>
      </c>
      <c r="C34" s="47">
        <f ca="1">FastICA!M31</f>
        <v>0.70193767706398857</v>
      </c>
      <c r="D34" s="47">
        <f ca="1">FastICA!N31</f>
        <v>-0.24275825024756692</v>
      </c>
      <c r="E34" s="47">
        <f ca="1">FastICA!O31</f>
        <v>1.189437881932258</v>
      </c>
      <c r="F34" s="47">
        <f ca="1">FastICA!P31</f>
        <v>-1.1401282072473315</v>
      </c>
      <c r="G34" s="39" t="s">
        <v>13</v>
      </c>
      <c r="H34" s="47">
        <f t="array" aca="1" ref="H34:K34" ca="1">TRANSPOSE(MMULT(M$10:P$13, TRANSPOSE($C34:$F34)))</f>
        <v>0.29264408446322909</v>
      </c>
      <c r="I34" s="47">
        <f ca="1"/>
        <v>-0.18093182148439085</v>
      </c>
      <c r="J34" s="47">
        <f ca="1"/>
        <v>1.5753620121396044</v>
      </c>
      <c r="K34" s="47">
        <f ca="1"/>
        <v>-0.81618657223421565</v>
      </c>
      <c r="L34" s="40"/>
      <c r="M34" s="40">
        <f t="shared" ca="1" si="0"/>
        <v>0.28456660811279594</v>
      </c>
      <c r="N34" s="40">
        <f t="shared" ca="1" si="1"/>
        <v>-0.17898298897880369</v>
      </c>
      <c r="O34" s="40">
        <f t="shared" ca="1" si="2"/>
        <v>0.91787448179110687</v>
      </c>
      <c r="P34" s="40">
        <f t="shared" ca="1" si="3"/>
        <v>-0.67298895294880356</v>
      </c>
      <c r="Q34" s="40"/>
      <c r="R34" s="40">
        <f t="shared" ca="1" si="4"/>
        <v>0.91902184554717836</v>
      </c>
      <c r="S34" s="40">
        <f t="shared" ca="1" si="5"/>
        <v>0.96796508965621342</v>
      </c>
      <c r="T34" s="40">
        <f t="shared" ca="1" si="6"/>
        <v>0.15750643567670708</v>
      </c>
      <c r="U34" s="40">
        <f t="shared" ca="1" si="7"/>
        <v>0.54708586920887314</v>
      </c>
      <c r="V34" s="39" t="s">
        <v>13</v>
      </c>
      <c r="W34" s="47">
        <f t="array" aca="1" ref="W34:Z34" ca="1">TRANSPOSE(MMULT(AB$10:AE$13, TRANSPOSE($C34:$F34)))</f>
        <v>0.29292456351274415</v>
      </c>
      <c r="X34" s="47">
        <f ca="1"/>
        <v>-0.1808109455345997</v>
      </c>
      <c r="Y34" s="47">
        <f ca="1"/>
        <v>1.5752335360093959</v>
      </c>
      <c r="Z34" s="47">
        <f ca="1"/>
        <v>-0.8163606944680315</v>
      </c>
      <c r="AA34" s="40"/>
      <c r="AB34" s="40">
        <f t="shared" ca="1" si="8"/>
        <v>0.28062316331622827</v>
      </c>
      <c r="AC34" s="40">
        <f t="shared" ca="1" si="9"/>
        <v>-0.17787938114443663</v>
      </c>
      <c r="AD34" s="40">
        <f t="shared" ca="1" si="10"/>
        <v>0.45553769596792698</v>
      </c>
      <c r="AE34" s="40">
        <f t="shared" ca="1" si="11"/>
        <v>-0.58501289697321524</v>
      </c>
      <c r="AF34" s="40"/>
      <c r="AG34" s="40">
        <f t="shared" ca="1" si="12"/>
        <v>0.87580346919882113</v>
      </c>
      <c r="AH34" s="40">
        <f t="shared" ca="1" si="13"/>
        <v>0.95162403764322578</v>
      </c>
      <c r="AI34" s="40">
        <f t="shared" ca="1" si="14"/>
        <v>-0.42839085224273188</v>
      </c>
      <c r="AJ34" s="40">
        <f t="shared" ca="1" si="15"/>
        <v>0.23902927326570797</v>
      </c>
      <c r="AK34" s="35" t="s">
        <v>13</v>
      </c>
    </row>
    <row r="35" spans="1:37" x14ac:dyDescent="0.15">
      <c r="A35" s="32"/>
      <c r="B35" s="41">
        <f>FastICA!B32</f>
        <v>13</v>
      </c>
      <c r="C35" s="47">
        <f ca="1">FastICA!M32</f>
        <v>1.0828192717748568</v>
      </c>
      <c r="D35" s="47">
        <f ca="1">FastICA!N32</f>
        <v>-0.38812870808185551</v>
      </c>
      <c r="E35" s="47">
        <f ca="1">FastICA!O32</f>
        <v>1.0318449184141074</v>
      </c>
      <c r="F35" s="47">
        <f ca="1">FastICA!P32</f>
        <v>-1.2327048521753845</v>
      </c>
      <c r="G35" s="39" t="s">
        <v>13</v>
      </c>
      <c r="H35" s="47">
        <f t="array" aca="1" ref="H35:K35" ca="1">TRANSPOSE(MMULT(M$10:P$13, TRANSPOSE($C35:$F35)))</f>
        <v>0.62476331911556127</v>
      </c>
      <c r="I35" s="47">
        <f ca="1"/>
        <v>-0.46168150043459028</v>
      </c>
      <c r="J35" s="47">
        <f ca="1"/>
        <v>1.5686094808959696</v>
      </c>
      <c r="K35" s="47">
        <f ca="1"/>
        <v>-0.91836373016898487</v>
      </c>
      <c r="L35" s="40"/>
      <c r="M35" s="40">
        <f t="shared" ca="1" si="0"/>
        <v>0.55443581846155787</v>
      </c>
      <c r="N35" s="40">
        <f t="shared" ca="1" si="1"/>
        <v>-0.43145368893822394</v>
      </c>
      <c r="O35" s="40">
        <f t="shared" ca="1" si="2"/>
        <v>0.91680429795482932</v>
      </c>
      <c r="P35" s="40">
        <f t="shared" ca="1" si="3"/>
        <v>-0.72512242004508332</v>
      </c>
      <c r="Q35" s="40"/>
      <c r="R35" s="40">
        <f t="shared" ca="1" si="4"/>
        <v>0.6926009232068624</v>
      </c>
      <c r="S35" s="40">
        <f t="shared" ca="1" si="5"/>
        <v>0.8138477143015983</v>
      </c>
      <c r="T35" s="40">
        <f t="shared" ca="1" si="6"/>
        <v>0.15946987925155254</v>
      </c>
      <c r="U35" s="40">
        <f t="shared" ca="1" si="7"/>
        <v>0.4741974759479618</v>
      </c>
      <c r="V35" s="39" t="s">
        <v>13</v>
      </c>
      <c r="W35" s="47">
        <f t="array" aca="1" ref="W35:Z35" ca="1">TRANSPOSE(MMULT(AB$10:AE$13, TRANSPOSE($C35:$F35)))</f>
        <v>0.62501041085640008</v>
      </c>
      <c r="X35" s="47">
        <f ca="1"/>
        <v>-0.46147480718293576</v>
      </c>
      <c r="Y35" s="47">
        <f ca="1"/>
        <v>1.5682765877002978</v>
      </c>
      <c r="Z35" s="47">
        <f ca="1"/>
        <v>-0.91886788527201135</v>
      </c>
      <c r="AA35" s="40"/>
      <c r="AB35" s="40">
        <f t="shared" ca="1" si="8"/>
        <v>0.51411619495362626</v>
      </c>
      <c r="AC35" s="40">
        <f t="shared" ca="1" si="9"/>
        <v>-0.41486284209800561</v>
      </c>
      <c r="AD35" s="40">
        <f t="shared" ca="1" si="10"/>
        <v>0.4585121784309496</v>
      </c>
      <c r="AE35" s="40">
        <f t="shared" ca="1" si="11"/>
        <v>-0.60243709754766084</v>
      </c>
      <c r="AF35" s="40"/>
      <c r="AG35" s="40">
        <f t="shared" ca="1" si="12"/>
        <v>0.50124423580005517</v>
      </c>
      <c r="AH35" s="40">
        <f t="shared" ca="1" si="13"/>
        <v>0.7075447283238625</v>
      </c>
      <c r="AI35" s="40">
        <f t="shared" ca="1" si="14"/>
        <v>-0.42670700559090002</v>
      </c>
      <c r="AJ35" s="40">
        <f t="shared" ca="1" si="15"/>
        <v>0.1020696216601623</v>
      </c>
      <c r="AK35" s="35" t="s">
        <v>13</v>
      </c>
    </row>
    <row r="36" spans="1:37" x14ac:dyDescent="0.15">
      <c r="A36" s="32"/>
      <c r="B36" s="41">
        <f>FastICA!B33</f>
        <v>14</v>
      </c>
      <c r="C36" s="47">
        <f ca="1">FastICA!M33</f>
        <v>4.1648484784048992E-2</v>
      </c>
      <c r="D36" s="47">
        <f ca="1">FastICA!N33</f>
        <v>-0.234838105512644</v>
      </c>
      <c r="E36" s="47">
        <f ca="1">FastICA!O33</f>
        <v>1.0707160420576602</v>
      </c>
      <c r="F36" s="47">
        <f ca="1">FastICA!P33</f>
        <v>-1.5019769935235838</v>
      </c>
      <c r="G36" s="39" t="s">
        <v>13</v>
      </c>
      <c r="H36" s="47">
        <f t="array" aca="1" ref="H36:K36" ca="1">TRANSPOSE(MMULT(M$10:P$13, TRANSPOSE($C36:$F36)))</f>
        <v>-0.43548548945436322</v>
      </c>
      <c r="I36" s="47">
        <f ca="1"/>
        <v>-0.25694024735786447</v>
      </c>
      <c r="J36" s="47">
        <f ca="1"/>
        <v>1.4802882867851199</v>
      </c>
      <c r="K36" s="47">
        <f ca="1"/>
        <v>-1.006147081424688</v>
      </c>
      <c r="L36" s="40"/>
      <c r="M36" s="40">
        <f t="shared" ca="1" si="0"/>
        <v>-0.4098953966750305</v>
      </c>
      <c r="N36" s="40">
        <f t="shared" ca="1" si="1"/>
        <v>-0.25143142304290794</v>
      </c>
      <c r="O36" s="40">
        <f t="shared" ca="1" si="2"/>
        <v>0.90152198590259303</v>
      </c>
      <c r="P36" s="40">
        <f t="shared" ca="1" si="3"/>
        <v>-0.76416371048669562</v>
      </c>
      <c r="Q36" s="40"/>
      <c r="R36" s="40">
        <f t="shared" ca="1" si="4"/>
        <v>0.83198576378461941</v>
      </c>
      <c r="S36" s="40">
        <f t="shared" ca="1" si="5"/>
        <v>0.93678223950661832</v>
      </c>
      <c r="T36" s="40">
        <f t="shared" ca="1" si="6"/>
        <v>0.18725810893424488</v>
      </c>
      <c r="U36" s="40">
        <f t="shared" ca="1" si="7"/>
        <v>0.41605382357520559</v>
      </c>
      <c r="V36" s="39" t="s">
        <v>13</v>
      </c>
      <c r="W36" s="47">
        <f t="array" aca="1" ref="W36:Z36" ca="1">TRANSPOSE(MMULT(AB$10:AE$13, TRANSPOSE($C36:$F36)))</f>
        <v>-0.43544227373066163</v>
      </c>
      <c r="X36" s="47">
        <f ca="1"/>
        <v>-0.25702683026162099</v>
      </c>
      <c r="Y36" s="47">
        <f ca="1"/>
        <v>1.4806700694206654</v>
      </c>
      <c r="Z36" s="47">
        <f ca="1"/>
        <v>-1.0055817441195556</v>
      </c>
      <c r="AA36" s="40"/>
      <c r="AB36" s="40">
        <f t="shared" ca="1" si="8"/>
        <v>-0.39605664696747944</v>
      </c>
      <c r="AC36" s="40">
        <f t="shared" ca="1" si="9"/>
        <v>-0.24867556165192956</v>
      </c>
      <c r="AD36" s="40">
        <f t="shared" ca="1" si="10"/>
        <v>0.49475272221340155</v>
      </c>
      <c r="AE36" s="40">
        <f t="shared" ca="1" si="11"/>
        <v>-0.60651179802995037</v>
      </c>
      <c r="AF36" s="40"/>
      <c r="AG36" s="40">
        <f t="shared" ca="1" si="12"/>
        <v>0.73709048453642978</v>
      </c>
      <c r="AH36" s="40">
        <f t="shared" ca="1" si="13"/>
        <v>0.90359189210463398</v>
      </c>
      <c r="AI36" s="40">
        <f t="shared" ca="1" si="14"/>
        <v>-0.39842444992301218</v>
      </c>
      <c r="AJ36" s="40">
        <f t="shared" ca="1" si="15"/>
        <v>-6.7519958124339875E-3</v>
      </c>
      <c r="AK36" s="35" t="s">
        <v>13</v>
      </c>
    </row>
    <row r="37" spans="1:37" x14ac:dyDescent="0.15">
      <c r="A37" s="32"/>
      <c r="B37" s="41">
        <f>FastICA!B34</f>
        <v>15</v>
      </c>
      <c r="C37" s="47">
        <f ca="1">FastICA!M34</f>
        <v>1.9336785470593489</v>
      </c>
      <c r="D37" s="47">
        <f ca="1">FastICA!N34</f>
        <v>-0.74290461671847963</v>
      </c>
      <c r="E37" s="47">
        <f ca="1">FastICA!O34</f>
        <v>0.64945336015142419</v>
      </c>
      <c r="F37" s="47">
        <f ca="1">FastICA!P34</f>
        <v>-1.3671812289500678</v>
      </c>
      <c r="G37" s="39" t="s">
        <v>13</v>
      </c>
      <c r="H37" s="47">
        <f t="array" aca="1" ref="H37:K37" ca="1">TRANSPOSE(MMULT(M$10:P$13, TRANSPOSE($C37:$F37)))</f>
        <v>1.3856285282872149</v>
      </c>
      <c r="I37" s="47">
        <f ca="1"/>
        <v>-1.1002045493316248</v>
      </c>
      <c r="J37" s="47">
        <f ca="1"/>
        <v>1.5150144254576123</v>
      </c>
      <c r="K37" s="47">
        <f ca="1"/>
        <v>-1.0753180896898693</v>
      </c>
      <c r="L37" s="40"/>
      <c r="M37" s="40">
        <f t="shared" ca="1" si="0"/>
        <v>0.88220540365052214</v>
      </c>
      <c r="N37" s="40">
        <f t="shared" ca="1" si="1"/>
        <v>-0.80057248411990467</v>
      </c>
      <c r="O37" s="40">
        <f t="shared" ca="1" si="2"/>
        <v>0.90782488273282946</v>
      </c>
      <c r="P37" s="40">
        <f t="shared" ca="1" si="3"/>
        <v>-0.7914564209524636</v>
      </c>
      <c r="Q37" s="40"/>
      <c r="R37" s="40">
        <f t="shared" ca="1" si="4"/>
        <v>0.22171362576981934</v>
      </c>
      <c r="S37" s="40">
        <f t="shared" ca="1" si="5"/>
        <v>0.35908369767008497</v>
      </c>
      <c r="T37" s="40">
        <f t="shared" ca="1" si="6"/>
        <v>0.17585398229112448</v>
      </c>
      <c r="U37" s="40">
        <f t="shared" ca="1" si="7"/>
        <v>0.37359673373311675</v>
      </c>
      <c r="V37" s="39" t="s">
        <v>13</v>
      </c>
      <c r="W37" s="47">
        <f t="array" aca="1" ref="W37:Z37" ca="1">TRANSPOSE(MMULT(AB$10:AE$13, TRANSPOSE($C37:$F37)))</f>
        <v>1.3858508738305393</v>
      </c>
      <c r="X37" s="47">
        <f ca="1"/>
        <v>-1.0998002660312325</v>
      </c>
      <c r="Y37" s="47">
        <f ca="1"/>
        <v>1.5142071887653377</v>
      </c>
      <c r="Z37" s="47">
        <f ca="1"/>
        <v>-1.076581391411396</v>
      </c>
      <c r="AA37" s="40"/>
      <c r="AB37" s="40">
        <f t="shared" ca="1" si="8"/>
        <v>0.53047787809125824</v>
      </c>
      <c r="AC37" s="40">
        <f t="shared" ca="1" si="9"/>
        <v>-0.60070475247303212</v>
      </c>
      <c r="AD37" s="40">
        <f t="shared" ca="1" si="10"/>
        <v>0.48117718389902664</v>
      </c>
      <c r="AE37" s="40">
        <f t="shared" ca="1" si="11"/>
        <v>-0.6030693360182201</v>
      </c>
      <c r="AF37" s="40"/>
      <c r="AG37" s="40">
        <f t="shared" ca="1" si="12"/>
        <v>-0.35238187389565639</v>
      </c>
      <c r="AH37" s="40">
        <f t="shared" ca="1" si="13"/>
        <v>-0.11446084107664722</v>
      </c>
      <c r="AI37" s="40">
        <f t="shared" ca="1" si="14"/>
        <v>-0.41082695456921514</v>
      </c>
      <c r="AJ37" s="40">
        <f t="shared" ca="1" si="15"/>
        <v>-8.9082539392914301E-2</v>
      </c>
      <c r="AK37" s="35" t="s">
        <v>13</v>
      </c>
    </row>
    <row r="38" spans="1:37" x14ac:dyDescent="0.15">
      <c r="A38" s="32"/>
      <c r="B38" s="41">
        <f>FastICA!B35</f>
        <v>16</v>
      </c>
      <c r="C38" s="47">
        <f ca="1">FastICA!M35</f>
        <v>0.92389523056187517</v>
      </c>
      <c r="D38" s="47">
        <f ca="1">FastICA!N35</f>
        <v>-0.62454281086686048</v>
      </c>
      <c r="E38" s="47">
        <f ca="1">FastICA!O35</f>
        <v>0.64966577422306115</v>
      </c>
      <c r="F38" s="47">
        <f ca="1">FastICA!P35</f>
        <v>-1.6077906886458129</v>
      </c>
      <c r="G38" s="39" t="s">
        <v>13</v>
      </c>
      <c r="H38" s="47">
        <f t="array" aca="1" ref="H38:K38" ca="1">TRANSPOSE(MMULT(M$10:P$13, TRANSPOSE($C38:$F38)))</f>
        <v>0.36198310169516495</v>
      </c>
      <c r="I38" s="47">
        <f ca="1"/>
        <v>-0.93531808321122101</v>
      </c>
      <c r="J38" s="47">
        <f ca="1"/>
        <v>1.4002333754816036</v>
      </c>
      <c r="K38" s="47">
        <f ca="1"/>
        <v>-1.133219946648518</v>
      </c>
      <c r="L38" s="40"/>
      <c r="M38" s="40">
        <f t="shared" ca="1" si="0"/>
        <v>0.34695960689122884</v>
      </c>
      <c r="N38" s="40">
        <f t="shared" ca="1" si="1"/>
        <v>-0.73306374012535558</v>
      </c>
      <c r="O38" s="40">
        <f t="shared" ca="1" si="2"/>
        <v>0.88540208246487639</v>
      </c>
      <c r="P38" s="40">
        <f t="shared" ca="1" si="3"/>
        <v>-0.81211840746672392</v>
      </c>
      <c r="Q38" s="40"/>
      <c r="R38" s="40">
        <f t="shared" ca="1" si="4"/>
        <v>0.87961903118588392</v>
      </c>
      <c r="S38" s="40">
        <f t="shared" ca="1" si="5"/>
        <v>0.4626175529134251</v>
      </c>
      <c r="T38" s="40">
        <f t="shared" ca="1" si="6"/>
        <v>0.21606315236686024</v>
      </c>
      <c r="U38" s="40">
        <f t="shared" ca="1" si="7"/>
        <v>0.3404636922537122</v>
      </c>
      <c r="V38" s="39" t="s">
        <v>13</v>
      </c>
      <c r="W38" s="47">
        <f t="array" aca="1" ref="W38:Z38" ca="1">TRANSPOSE(MMULT(AB$10:AE$13, TRANSPOSE($C38:$F38)))</f>
        <v>0.36202493283559883</v>
      </c>
      <c r="X38" s="47">
        <f ca="1"/>
        <v>-0.93519733072653277</v>
      </c>
      <c r="Y38" s="47">
        <f ca="1"/>
        <v>1.400115573407517</v>
      </c>
      <c r="Z38" s="47">
        <f ca="1"/>
        <v>-1.1334517713305385</v>
      </c>
      <c r="AA38" s="40"/>
      <c r="AB38" s="40">
        <f t="shared" ca="1" si="8"/>
        <v>0.33906168710685392</v>
      </c>
      <c r="AC38" s="40">
        <f t="shared" ca="1" si="9"/>
        <v>-0.60393134981436103</v>
      </c>
      <c r="AD38" s="40">
        <f t="shared" ca="1" si="10"/>
        <v>0.52539389379961976</v>
      </c>
      <c r="AE38" s="40">
        <f t="shared" ca="1" si="11"/>
        <v>-0.5962538275929099</v>
      </c>
      <c r="AF38" s="40"/>
      <c r="AG38" s="40">
        <f t="shared" ca="1" si="12"/>
        <v>0.81382120378892542</v>
      </c>
      <c r="AH38" s="40">
        <f t="shared" ca="1" si="13"/>
        <v>8.0984604790118875E-2</v>
      </c>
      <c r="AI38" s="40">
        <f t="shared" ca="1" si="14"/>
        <v>-0.36036179799983237</v>
      </c>
      <c r="AJ38" s="40">
        <f t="shared" ca="1" si="15"/>
        <v>-0.14977361311370258</v>
      </c>
      <c r="AK38" s="35" t="s">
        <v>13</v>
      </c>
    </row>
    <row r="39" spans="1:37" x14ac:dyDescent="0.15">
      <c r="A39" s="32"/>
      <c r="B39" s="41">
        <f>FastICA!B36</f>
        <v>17</v>
      </c>
      <c r="C39" s="47">
        <f ca="1">FastICA!M36</f>
        <v>1.3573409956770273</v>
      </c>
      <c r="D39" s="47">
        <f ca="1">FastICA!N36</f>
        <v>-0.8369971049325613</v>
      </c>
      <c r="E39" s="47">
        <f ca="1">FastICA!O36</f>
        <v>0.41692826653807213</v>
      </c>
      <c r="F39" s="47">
        <f ca="1">FastICA!P36</f>
        <v>-1.6448606068522502</v>
      </c>
      <c r="G39" s="39" t="s">
        <v>13</v>
      </c>
      <c r="H39" s="47">
        <f t="array" aca="1" ref="H39:K39" ca="1">TRANSPOSE(MMULT(M$10:P$13, TRANSPOSE($C39:$F39)))</f>
        <v>0.75718109172343406</v>
      </c>
      <c r="I39" s="47">
        <f ca="1"/>
        <v>-1.2916442667033368</v>
      </c>
      <c r="J39" s="47">
        <f ca="1"/>
        <v>1.3406030246324785</v>
      </c>
      <c r="K39" s="47">
        <f ca="1"/>
        <v>-1.1762014028953358</v>
      </c>
      <c r="L39" s="40"/>
      <c r="M39" s="40">
        <f t="shared" ca="1" si="0"/>
        <v>0.63941356532395699</v>
      </c>
      <c r="N39" s="40">
        <f t="shared" ca="1" si="1"/>
        <v>-0.8595565664209025</v>
      </c>
      <c r="O39" s="40">
        <f t="shared" ca="1" si="2"/>
        <v>0.87181701005395795</v>
      </c>
      <c r="P39" s="40">
        <f t="shared" ca="1" si="3"/>
        <v>-0.82625005190740797</v>
      </c>
      <c r="Q39" s="40"/>
      <c r="R39" s="40">
        <f t="shared" ca="1" si="4"/>
        <v>0.59115029247970585</v>
      </c>
      <c r="S39" s="40">
        <f t="shared" ca="1" si="5"/>
        <v>0.26116250912270866</v>
      </c>
      <c r="T39" s="40">
        <f t="shared" ca="1" si="6"/>
        <v>0.23993510098057702</v>
      </c>
      <c r="U39" s="40">
        <f t="shared" ca="1" si="7"/>
        <v>0.31731085172300566</v>
      </c>
      <c r="V39" s="39" t="s">
        <v>13</v>
      </c>
      <c r="W39" s="47">
        <f t="array" aca="1" ref="W39:Z39" ca="1">TRANSPOSE(MMULT(AB$10:AE$13, TRANSPOSE($C39:$F39)))</f>
        <v>0.75723459939318549</v>
      </c>
      <c r="X39" s="47">
        <f ca="1"/>
        <v>-1.2914209588458758</v>
      </c>
      <c r="Y39" s="47">
        <f ca="1"/>
        <v>1.3402370324721213</v>
      </c>
      <c r="Z39" s="47">
        <f ca="1"/>
        <v>-1.1768290839360858</v>
      </c>
      <c r="AA39" s="40"/>
      <c r="AB39" s="40">
        <f t="shared" ca="1" si="8"/>
        <v>0.56848276317345103</v>
      </c>
      <c r="AC39" s="40">
        <f t="shared" ca="1" si="9"/>
        <v>-0.56094023290798223</v>
      </c>
      <c r="AD39" s="40">
        <f t="shared" ca="1" si="10"/>
        <v>0.5459263713266056</v>
      </c>
      <c r="AE39" s="40">
        <f t="shared" ca="1" si="11"/>
        <v>-0.58881705754394764</v>
      </c>
      <c r="AF39" s="40"/>
      <c r="AG39" s="40">
        <f t="shared" ca="1" si="12"/>
        <v>0.3202605076942055</v>
      </c>
      <c r="AH39" s="40">
        <f t="shared" ca="1" si="13"/>
        <v>-0.29005103798271048</v>
      </c>
      <c r="AI39" s="40">
        <f t="shared" ca="1" si="14"/>
        <v>-0.32433505362973253</v>
      </c>
      <c r="AJ39" s="40">
        <f t="shared" ca="1" si="15"/>
        <v>-0.19259500442093147</v>
      </c>
      <c r="AK39" s="35" t="s">
        <v>13</v>
      </c>
    </row>
    <row r="40" spans="1:37" x14ac:dyDescent="0.15">
      <c r="A40" s="32"/>
      <c r="B40" s="41">
        <f>FastICA!B37</f>
        <v>18</v>
      </c>
      <c r="C40" s="47">
        <f ca="1">FastICA!M37</f>
        <v>-0.67675081778126089</v>
      </c>
      <c r="D40" s="47">
        <f ca="1">FastICA!N37</f>
        <v>-0.51640238908949854</v>
      </c>
      <c r="E40" s="47">
        <f ca="1">FastICA!O37</f>
        <v>0.54303730043990817</v>
      </c>
      <c r="F40" s="47">
        <f ca="1">FastICA!P37</f>
        <v>-2.0014770753636579</v>
      </c>
      <c r="G40" s="39" t="s">
        <v>13</v>
      </c>
      <c r="H40" s="47">
        <f t="array" aca="1" ref="H40:K40" ca="1">TRANSPOSE(MMULT(M$10:P$13, TRANSPOSE($C40:$F40)))</f>
        <v>-1.2667197021426124</v>
      </c>
      <c r="I40" s="47">
        <f ca="1"/>
        <v>-0.7903158373036705</v>
      </c>
      <c r="J40" s="47">
        <f ca="1"/>
        <v>1.1542091224707827</v>
      </c>
      <c r="K40" s="47">
        <f ca="1"/>
        <v>-1.2099944069065527</v>
      </c>
      <c r="L40" s="40"/>
      <c r="M40" s="40">
        <f t="shared" ca="1" si="0"/>
        <v>-0.85290610166587744</v>
      </c>
      <c r="N40" s="40">
        <f t="shared" ca="1" si="1"/>
        <v>-0.65858791980638509</v>
      </c>
      <c r="O40" s="40">
        <f t="shared" ca="1" si="2"/>
        <v>0.81914367752640216</v>
      </c>
      <c r="P40" s="40">
        <f t="shared" ca="1" si="3"/>
        <v>-0.83667781132307806</v>
      </c>
      <c r="Q40" s="40"/>
      <c r="R40" s="40">
        <f t="shared" ca="1" si="4"/>
        <v>0.27255118174111592</v>
      </c>
      <c r="S40" s="40">
        <f t="shared" ca="1" si="5"/>
        <v>0.56626195188509842</v>
      </c>
      <c r="T40" s="40">
        <f t="shared" ca="1" si="6"/>
        <v>0.32900363556852164</v>
      </c>
      <c r="U40" s="40">
        <f t="shared" ca="1" si="7"/>
        <v>0.2999702400396238</v>
      </c>
      <c r="V40" s="39" t="s">
        <v>13</v>
      </c>
      <c r="W40" s="47">
        <f t="array" aca="1" ref="W40:Z40" ca="1">TRANSPOSE(MMULT(AB$10:AE$13, TRANSPOSE($C40:$F40)))</f>
        <v>-1.2669605948240377</v>
      </c>
      <c r="X40" s="47">
        <f ca="1"/>
        <v>-0.79064849538192972</v>
      </c>
      <c r="Y40" s="47">
        <f ca="1"/>
        <v>1.1551923356395806</v>
      </c>
      <c r="Z40" s="47">
        <f ca="1"/>
        <v>-1.2085857707527419</v>
      </c>
      <c r="AA40" s="40"/>
      <c r="AB40" s="40">
        <f t="shared" ca="1" si="8"/>
        <v>-0.56780696139289322</v>
      </c>
      <c r="AC40" s="40">
        <f t="shared" ca="1" si="9"/>
        <v>-0.57841463167143314</v>
      </c>
      <c r="AD40" s="40">
        <f t="shared" ca="1" si="10"/>
        <v>0.59275873859225447</v>
      </c>
      <c r="AE40" s="40">
        <f t="shared" ca="1" si="11"/>
        <v>-0.58223048280067102</v>
      </c>
      <c r="AF40" s="40"/>
      <c r="AG40" s="40">
        <f t="shared" ca="1" si="12"/>
        <v>-0.27122438777722607</v>
      </c>
      <c r="AH40" s="40">
        <f t="shared" ca="1" si="13"/>
        <v>0.27424723034073523</v>
      </c>
      <c r="AI40" s="40">
        <f t="shared" ca="1" si="14"/>
        <v>-0.17162477053163913</v>
      </c>
      <c r="AJ40" s="40">
        <f t="shared" ca="1" si="15"/>
        <v>-0.22193020321112153</v>
      </c>
      <c r="AK40" s="35" t="s">
        <v>13</v>
      </c>
    </row>
    <row r="41" spans="1:37" x14ac:dyDescent="0.15">
      <c r="A41" s="32"/>
      <c r="B41" s="41">
        <f>FastICA!B38</f>
        <v>19</v>
      </c>
      <c r="C41" s="47">
        <f ca="1">FastICA!M38</f>
        <v>-0.47042390840531667</v>
      </c>
      <c r="D41" s="47">
        <f ca="1">FastICA!N38</f>
        <v>1.779568525455598</v>
      </c>
      <c r="E41" s="47">
        <f ca="1">FastICA!O38</f>
        <v>0.66594847622017161</v>
      </c>
      <c r="F41" s="47">
        <f ca="1">FastICA!P38</f>
        <v>1.0569218714520108</v>
      </c>
      <c r="G41" s="39" t="s">
        <v>13</v>
      </c>
      <c r="H41" s="47">
        <f t="array" aca="1" ref="H41:K41" ca="1">TRANSPOSE(MMULT(M$10:P$13, TRANSPOSE($C41:$F41)))</f>
        <v>-3.6421626486134173E-2</v>
      </c>
      <c r="I41" s="47">
        <f ca="1"/>
        <v>2.1814795698912559</v>
      </c>
      <c r="J41" s="47">
        <f ca="1"/>
        <v>-0.39341985219120101</v>
      </c>
      <c r="K41" s="47">
        <f ca="1"/>
        <v>0.18378024073483035</v>
      </c>
      <c r="L41" s="40"/>
      <c r="M41" s="40">
        <f t="shared" ca="1" si="0"/>
        <v>-3.6405530174417534E-2</v>
      </c>
      <c r="N41" s="40">
        <f t="shared" ca="1" si="1"/>
        <v>0.97483930214234216</v>
      </c>
      <c r="O41" s="40">
        <f t="shared" ca="1" si="2"/>
        <v>-0.37430470270594524</v>
      </c>
      <c r="P41" s="40">
        <f t="shared" ca="1" si="3"/>
        <v>0.18173874698433309</v>
      </c>
      <c r="Q41" s="40"/>
      <c r="R41" s="40">
        <f t="shared" ca="1" si="4"/>
        <v>0.99867463737271955</v>
      </c>
      <c r="S41" s="40">
        <f t="shared" ca="1" si="5"/>
        <v>4.9688334998631345E-2</v>
      </c>
      <c r="T41" s="40">
        <f t="shared" ca="1" si="6"/>
        <v>0.85989598953221402</v>
      </c>
      <c r="U41" s="40">
        <f t="shared" ca="1" si="7"/>
        <v>0.96697102784456457</v>
      </c>
      <c r="V41" s="39" t="s">
        <v>13</v>
      </c>
      <c r="W41" s="47">
        <f t="array" aca="1" ref="W41:Z41" ca="1">TRANSPOSE(MMULT(AB$10:AE$13, TRANSPOSE($C41:$F41)))</f>
        <v>-3.7089115166417996E-2</v>
      </c>
      <c r="X41" s="47">
        <f ca="1"/>
        <v>2.1814585011603285</v>
      </c>
      <c r="Y41" s="47">
        <f ca="1"/>
        <v>-0.39350600860204615</v>
      </c>
      <c r="Z41" s="47">
        <f ca="1"/>
        <v>0.1837123625831325</v>
      </c>
      <c r="AA41" s="40"/>
      <c r="AB41" s="40">
        <f t="shared" ca="1" si="8"/>
        <v>-3.7063613998188721E-2</v>
      </c>
      <c r="AC41" s="40">
        <f t="shared" ca="1" si="9"/>
        <v>0.2020203375279519</v>
      </c>
      <c r="AD41" s="40">
        <f t="shared" ca="1" si="10"/>
        <v>-0.36418895787146177</v>
      </c>
      <c r="AE41" s="40">
        <f t="shared" ca="1" si="11"/>
        <v>0.18063820646120185</v>
      </c>
      <c r="AF41" s="40"/>
      <c r="AG41" s="40">
        <f t="shared" ca="1" si="12"/>
        <v>0.99793777860107047</v>
      </c>
      <c r="AH41" s="40">
        <f t="shared" ca="1" si="13"/>
        <v>-0.34809106125485101</v>
      </c>
      <c r="AI41" s="40">
        <f t="shared" ca="1" si="14"/>
        <v>0.78218728889059019</v>
      </c>
      <c r="AJ41" s="40">
        <f t="shared" ca="1" si="15"/>
        <v>0.9500809994543844</v>
      </c>
      <c r="AK41" s="35" t="s">
        <v>13</v>
      </c>
    </row>
    <row r="42" spans="1:37" x14ac:dyDescent="0.15">
      <c r="A42" s="32"/>
      <c r="B42" s="41">
        <f>FastICA!B39</f>
        <v>20</v>
      </c>
      <c r="C42" s="47">
        <f ca="1">FastICA!M39</f>
        <v>1.8176167413901418</v>
      </c>
      <c r="D42" s="47">
        <f ca="1">FastICA!N39</f>
        <v>1.12927827400064</v>
      </c>
      <c r="E42" s="47">
        <f ca="1">FastICA!O39</f>
        <v>0.11844783578456664</v>
      </c>
      <c r="F42" s="47">
        <f ca="1">FastICA!P39</f>
        <v>1.2925282918478347</v>
      </c>
      <c r="G42" s="39" t="s">
        <v>13</v>
      </c>
      <c r="H42" s="47">
        <f t="array" aca="1" ref="H42:K42" ca="1">TRANSPOSE(MMULT(M$10:P$13, TRANSPOSE($C42:$F42)))</f>
        <v>2.1846717766672401</v>
      </c>
      <c r="I42" s="47">
        <f ca="1"/>
        <v>1.1422915269930363</v>
      </c>
      <c r="J42" s="47">
        <f ca="1"/>
        <v>-0.39487228016991249</v>
      </c>
      <c r="K42" s="47">
        <f ca="1"/>
        <v>0.17353527531209123</v>
      </c>
      <c r="L42" s="40"/>
      <c r="M42" s="40">
        <f t="shared" ca="1" si="0"/>
        <v>0.97499742498423891</v>
      </c>
      <c r="N42" s="40">
        <f t="shared" ca="1" si="1"/>
        <v>0.81518428021562717</v>
      </c>
      <c r="O42" s="40">
        <f t="shared" ca="1" si="2"/>
        <v>-0.37555296020620382</v>
      </c>
      <c r="P42" s="40">
        <f t="shared" ca="1" si="3"/>
        <v>0.17181403056658329</v>
      </c>
      <c r="Q42" s="40"/>
      <c r="R42" s="40">
        <f t="shared" ca="1" si="4"/>
        <v>4.9380021274103458E-2</v>
      </c>
      <c r="S42" s="40">
        <f t="shared" ca="1" si="5"/>
        <v>0.33547458928932983</v>
      </c>
      <c r="T42" s="40">
        <f t="shared" ca="1" si="6"/>
        <v>0.85895997408035751</v>
      </c>
      <c r="U42" s="40">
        <f t="shared" ca="1" si="7"/>
        <v>0.97047993890046513</v>
      </c>
      <c r="V42" s="39" t="s">
        <v>13</v>
      </c>
      <c r="W42" s="47">
        <f t="array" aca="1" ref="W42:Z42" ca="1">TRANSPOSE(MMULT(AB$10:AE$13, TRANSPOSE($C42:$F42)))</f>
        <v>2.1842717382046266</v>
      </c>
      <c r="X42" s="47">
        <f ca="1"/>
        <v>1.1428697654648272</v>
      </c>
      <c r="Y42" s="47">
        <f ca="1"/>
        <v>-0.39641372942928577</v>
      </c>
      <c r="Z42" s="47">
        <f ca="1"/>
        <v>0.1712341722821874</v>
      </c>
      <c r="AA42" s="40"/>
      <c r="AB42" s="40">
        <f t="shared" ca="1" si="8"/>
        <v>0.20104248185106083</v>
      </c>
      <c r="AC42" s="40">
        <f t="shared" ca="1" si="9"/>
        <v>0.59479812717675407</v>
      </c>
      <c r="AD42" s="40">
        <f t="shared" ca="1" si="10"/>
        <v>-0.36645895187270011</v>
      </c>
      <c r="AE42" s="40">
        <f t="shared" ca="1" si="11"/>
        <v>0.16874209384442213</v>
      </c>
      <c r="AF42" s="40"/>
      <c r="AG42" s="40">
        <f t="shared" ca="1" si="12"/>
        <v>-0.34709044480040596</v>
      </c>
      <c r="AH42" s="40">
        <f t="shared" ca="1" si="13"/>
        <v>-0.15933418300081709</v>
      </c>
      <c r="AI42" s="40">
        <f t="shared" ca="1" si="14"/>
        <v>0.77916621008408959</v>
      </c>
      <c r="AJ42" s="40">
        <f t="shared" ca="1" si="15"/>
        <v>0.95655195926944969</v>
      </c>
      <c r="AK42" s="35" t="s">
        <v>13</v>
      </c>
    </row>
    <row r="43" spans="1:37" x14ac:dyDescent="0.15">
      <c r="A43" s="32"/>
      <c r="B43" s="41">
        <f>FastICA!B40</f>
        <v>21</v>
      </c>
      <c r="C43" s="47">
        <f ca="1">FastICA!M40</f>
        <v>0.93103409416507521</v>
      </c>
      <c r="D43" s="47">
        <f ca="1">FastICA!N40</f>
        <v>1.1730768817066828</v>
      </c>
      <c r="E43" s="47">
        <f ca="1">FastICA!O40</f>
        <v>4.2666465521477903E-2</v>
      </c>
      <c r="F43" s="47">
        <f ca="1">FastICA!P40</f>
        <v>1.1097744020739775</v>
      </c>
      <c r="G43" s="39" t="s">
        <v>13</v>
      </c>
      <c r="H43" s="47">
        <f t="array" aca="1" ref="H43:K43" ca="1">TRANSPOSE(MMULT(M$10:P$13, TRANSPOSE($C43:$F43)))</f>
        <v>1.2917430677369863</v>
      </c>
      <c r="I43" s="47">
        <f ca="1"/>
        <v>1.2150501346428402</v>
      </c>
      <c r="J43" s="47">
        <f ca="1"/>
        <v>-0.55114352295086877</v>
      </c>
      <c r="K43" s="47">
        <f ca="1"/>
        <v>0.1662748931959076</v>
      </c>
      <c r="L43" s="40"/>
      <c r="M43" s="40">
        <f t="shared" ca="1" si="0"/>
        <v>0.85958236735552396</v>
      </c>
      <c r="N43" s="40">
        <f t="shared" ca="1" si="1"/>
        <v>0.83818797828966496</v>
      </c>
      <c r="O43" s="40">
        <f t="shared" ca="1" si="2"/>
        <v>-0.50137676759163985</v>
      </c>
      <c r="P43" s="40">
        <f t="shared" ca="1" si="3"/>
        <v>0.16475929900998573</v>
      </c>
      <c r="Q43" s="40"/>
      <c r="R43" s="40">
        <f t="shared" ca="1" si="4"/>
        <v>0.26111815373147307</v>
      </c>
      <c r="S43" s="40">
        <f t="shared" ca="1" si="5"/>
        <v>0.2974409130506841</v>
      </c>
      <c r="T43" s="40">
        <f t="shared" ca="1" si="6"/>
        <v>0.74862133691935884</v>
      </c>
      <c r="U43" s="40">
        <f t="shared" ca="1" si="7"/>
        <v>0.97285437338973813</v>
      </c>
      <c r="V43" s="39" t="s">
        <v>13</v>
      </c>
      <c r="W43" s="47">
        <f t="array" aca="1" ref="W43:Z43" ca="1">TRANSPOSE(MMULT(AB$10:AE$13, TRANSPOSE($C43:$F43)))</f>
        <v>1.2912109597626915</v>
      </c>
      <c r="X43" s="47">
        <f ca="1"/>
        <v>1.215380053073547</v>
      </c>
      <c r="Y43" s="47">
        <f ca="1"/>
        <v>-0.55208367774405387</v>
      </c>
      <c r="Z43" s="47">
        <f ca="1"/>
        <v>0.16487177576071188</v>
      </c>
      <c r="AA43" s="40"/>
      <c r="AB43" s="40">
        <f t="shared" ca="1" si="8"/>
        <v>0.56100112687932702</v>
      </c>
      <c r="AC43" s="40">
        <f t="shared" ca="1" si="9"/>
        <v>0.58070203167756274</v>
      </c>
      <c r="AD43" s="40">
        <f t="shared" ca="1" si="10"/>
        <v>-0.47404461004651538</v>
      </c>
      <c r="AE43" s="40">
        <f t="shared" ca="1" si="11"/>
        <v>0.16264610474937244</v>
      </c>
      <c r="AF43" s="40"/>
      <c r="AG43" s="40">
        <f t="shared" ca="1" si="12"/>
        <v>-0.28989406468221451</v>
      </c>
      <c r="AH43" s="40">
        <f t="shared" ca="1" si="13"/>
        <v>-0.22797906166074508</v>
      </c>
      <c r="AI43" s="40">
        <f t="shared" ca="1" si="14"/>
        <v>0.59693401345330566</v>
      </c>
      <c r="AJ43" s="40">
        <f t="shared" ca="1" si="15"/>
        <v>0.95968484205678295</v>
      </c>
      <c r="AK43" s="35" t="s">
        <v>13</v>
      </c>
    </row>
    <row r="44" spans="1:37" x14ac:dyDescent="0.15">
      <c r="A44" s="32"/>
      <c r="B44" s="41">
        <f>FastICA!B41</f>
        <v>22</v>
      </c>
      <c r="C44" s="47">
        <f ca="1">FastICA!M41</f>
        <v>-1.1146171487615519</v>
      </c>
      <c r="D44" s="47">
        <f ca="1">FastICA!N41</f>
        <v>1.4683875995027105</v>
      </c>
      <c r="E44" s="47">
        <f ca="1">FastICA!O41</f>
        <v>0.13680720208719344</v>
      </c>
      <c r="F44" s="47">
        <f ca="1">FastICA!P41</f>
        <v>0.77593809142256898</v>
      </c>
      <c r="G44" s="39" t="s">
        <v>13</v>
      </c>
      <c r="H44" s="47">
        <f t="array" aca="1" ref="H44:K44" ca="1">TRANSPOSE(MMULT(M$10:P$13, TRANSPOSE($C44:$F44)))</f>
        <v>-0.73773426053434499</v>
      </c>
      <c r="I44" s="47">
        <f ca="1"/>
        <v>1.69182865511706</v>
      </c>
      <c r="J44" s="47">
        <f ca="1"/>
        <v>-0.76583735346379034</v>
      </c>
      <c r="K44" s="47">
        <f ca="1"/>
        <v>0.16213196312188566</v>
      </c>
      <c r="L44" s="40"/>
      <c r="M44" s="40">
        <f t="shared" ca="1" si="0"/>
        <v>-0.62777430339412021</v>
      </c>
      <c r="N44" s="40">
        <f t="shared" ca="1" si="1"/>
        <v>0.93437972690619941</v>
      </c>
      <c r="O44" s="40">
        <f t="shared" ca="1" si="2"/>
        <v>-0.64450242340075259</v>
      </c>
      <c r="P44" s="40">
        <f t="shared" ca="1" si="3"/>
        <v>0.16072610143866636</v>
      </c>
      <c r="Q44" s="40"/>
      <c r="R44" s="40">
        <f t="shared" ca="1" si="4"/>
        <v>0.6058994239980271</v>
      </c>
      <c r="S44" s="40">
        <f t="shared" ca="1" si="5"/>
        <v>0.12693452594669619</v>
      </c>
      <c r="T44" s="40">
        <f t="shared" ca="1" si="6"/>
        <v>0.58461662623055699</v>
      </c>
      <c r="U44" s="40">
        <f t="shared" ca="1" si="7"/>
        <v>0.97416712031632757</v>
      </c>
      <c r="V44" s="39" t="s">
        <v>13</v>
      </c>
      <c r="W44" s="47">
        <f t="array" aca="1" ref="W44:Z44" ca="1">TRANSPOSE(MMULT(AB$10:AE$13, TRANSPOSE($C44:$F44)))</f>
        <v>-0.73854298841318511</v>
      </c>
      <c r="X44" s="47">
        <f ca="1"/>
        <v>1.6916008736890347</v>
      </c>
      <c r="Y44" s="47">
        <f ca="1"/>
        <v>-0.76542567764560476</v>
      </c>
      <c r="Z44" s="47">
        <f ca="1"/>
        <v>0.16276957124261648</v>
      </c>
      <c r="AA44" s="40"/>
      <c r="AB44" s="40">
        <f t="shared" ca="1" si="8"/>
        <v>-0.5622555365115004</v>
      </c>
      <c r="AC44" s="40">
        <f t="shared" ca="1" si="9"/>
        <v>0.40450895073494242</v>
      </c>
      <c r="AD44" s="40">
        <f t="shared" ca="1" si="10"/>
        <v>-0.57105977357070359</v>
      </c>
      <c r="AE44" s="40">
        <f t="shared" ca="1" si="11"/>
        <v>0.16062758687985951</v>
      </c>
      <c r="AF44" s="40"/>
      <c r="AG44" s="40">
        <f t="shared" ca="1" si="12"/>
        <v>0.34605385213240175</v>
      </c>
      <c r="AH44" s="40">
        <f t="shared" ca="1" si="13"/>
        <v>-0.44513980265305314</v>
      </c>
      <c r="AI44" s="40">
        <f t="shared" ca="1" si="14"/>
        <v>0.30896440676262943</v>
      </c>
      <c r="AJ44" s="40">
        <f t="shared" ca="1" si="15"/>
        <v>0.96069510480081766</v>
      </c>
      <c r="AK44" s="35" t="s">
        <v>13</v>
      </c>
    </row>
    <row r="45" spans="1:37" x14ac:dyDescent="0.15">
      <c r="A45" s="32"/>
      <c r="B45" s="41">
        <f>FastICA!B42</f>
        <v>23</v>
      </c>
      <c r="C45" s="47">
        <f ca="1">FastICA!M42</f>
        <v>-0.97455886551479087</v>
      </c>
      <c r="D45" s="47">
        <f ca="1">FastICA!N42</f>
        <v>1.2795410323028138</v>
      </c>
      <c r="E45" s="47">
        <f ca="1">FastICA!O42</f>
        <v>-0.10143596624311413</v>
      </c>
      <c r="F45" s="47">
        <f ca="1">FastICA!P42</f>
        <v>0.73562933605996006</v>
      </c>
      <c r="G45" s="39" t="s">
        <v>13</v>
      </c>
      <c r="H45" s="47">
        <f t="array" aca="1" ref="H45:K45" ca="1">TRANSPOSE(MMULT(M$10:P$13, TRANSPOSE($C45:$F45)))</f>
        <v>-0.62192422457248908</v>
      </c>
      <c r="I45" s="47">
        <f ca="1"/>
        <v>1.3965794141967851</v>
      </c>
      <c r="J45" s="47">
        <f ca="1"/>
        <v>-0.8802035493101148</v>
      </c>
      <c r="K45" s="47">
        <f ca="1"/>
        <v>0.16262816928917073</v>
      </c>
      <c r="L45" s="40"/>
      <c r="M45" s="40">
        <f t="shared" ca="1" si="0"/>
        <v>-0.55246636414193051</v>
      </c>
      <c r="N45" s="40">
        <f t="shared" ca="1" si="1"/>
        <v>0.88461003715128395</v>
      </c>
      <c r="O45" s="40">
        <f t="shared" ca="1" si="2"/>
        <v>-0.70652127818802879</v>
      </c>
      <c r="P45" s="40">
        <f t="shared" ca="1" si="3"/>
        <v>0.16120945058338251</v>
      </c>
      <c r="Q45" s="40"/>
      <c r="R45" s="40">
        <f t="shared" ca="1" si="4"/>
        <v>0.69478091649179585</v>
      </c>
      <c r="S45" s="40">
        <f t="shared" ca="1" si="5"/>
        <v>0.21746508217120408</v>
      </c>
      <c r="T45" s="40">
        <f t="shared" ca="1" si="6"/>
        <v>0.50082768346755402</v>
      </c>
      <c r="U45" s="40">
        <f t="shared" ca="1" si="7"/>
        <v>0.97401151304260392</v>
      </c>
      <c r="V45" s="39" t="s">
        <v>13</v>
      </c>
      <c r="W45" s="47">
        <f t="array" aca="1" ref="W45:Z45" ca="1">TRANSPOSE(MMULT(AB$10:AE$13, TRANSPOSE($C45:$F45)))</f>
        <v>-0.62273016110682988</v>
      </c>
      <c r="X45" s="47">
        <f ca="1"/>
        <v>1.3963778247489487</v>
      </c>
      <c r="Y45" s="47">
        <f ca="1"/>
        <v>-0.87985708953078356</v>
      </c>
      <c r="Z45" s="47">
        <f ca="1"/>
        <v>0.16314910354940049</v>
      </c>
      <c r="AA45" s="40"/>
      <c r="AB45" s="40">
        <f t="shared" ca="1" si="8"/>
        <v>-0.5129697466011951</v>
      </c>
      <c r="AC45" s="40">
        <f t="shared" ca="1" si="9"/>
        <v>0.52673700386568978</v>
      </c>
      <c r="AD45" s="40">
        <f t="shared" ca="1" si="10"/>
        <v>-0.59745875194736286</v>
      </c>
      <c r="AE45" s="40">
        <f t="shared" ca="1" si="11"/>
        <v>0.16099216728370702</v>
      </c>
      <c r="AF45" s="40"/>
      <c r="AG45" s="40">
        <f t="shared" ca="1" si="12"/>
        <v>0.50430148464725777</v>
      </c>
      <c r="AH45" s="40">
        <f t="shared" ca="1" si="13"/>
        <v>-0.35830719397279448</v>
      </c>
      <c r="AI45" s="40">
        <f t="shared" ca="1" si="14"/>
        <v>0.15336235636148887</v>
      </c>
      <c r="AJ45" s="40">
        <f t="shared" ca="1" si="15"/>
        <v>0.96051362793039563</v>
      </c>
      <c r="AK45" s="35" t="s">
        <v>13</v>
      </c>
    </row>
    <row r="46" spans="1:37" x14ac:dyDescent="0.15">
      <c r="A46" s="32"/>
      <c r="B46" s="41">
        <f>FastICA!B43</f>
        <v>24</v>
      </c>
      <c r="C46" s="47">
        <f ca="1">FastICA!M43</f>
        <v>-1.1968244746876986</v>
      </c>
      <c r="D46" s="47">
        <f ca="1">FastICA!N43</f>
        <v>1.1706075424162021</v>
      </c>
      <c r="E46" s="47">
        <f ca="1">FastICA!O43</f>
        <v>-0.28499841122992181</v>
      </c>
      <c r="F46" s="47">
        <f ca="1">FastICA!P43</f>
        <v>0.64696452412344074</v>
      </c>
      <c r="G46" s="39" t="s">
        <v>13</v>
      </c>
      <c r="H46" s="47">
        <f t="array" aca="1" ref="H46:K46" ca="1">TRANSPOSE(MMULT(M$10:P$13, TRANSPOSE($C46:$F46)))</f>
        <v>-0.86166575427211456</v>
      </c>
      <c r="I46" s="47">
        <f ca="1"/>
        <v>1.2289536049674421</v>
      </c>
      <c r="J46" s="47">
        <f ca="1"/>
        <v>-1.0115454857077439</v>
      </c>
      <c r="K46" s="47">
        <f ca="1"/>
        <v>0.16272346609072752</v>
      </c>
      <c r="L46" s="40"/>
      <c r="M46" s="40">
        <f t="shared" ca="1" si="0"/>
        <v>-0.6971149163342627</v>
      </c>
      <c r="N46" s="40">
        <f t="shared" ca="1" si="1"/>
        <v>0.84227554050447251</v>
      </c>
      <c r="O46" s="40">
        <f t="shared" ca="1" si="2"/>
        <v>-0.76640048820124562</v>
      </c>
      <c r="P46" s="40">
        <f t="shared" ca="1" si="3"/>
        <v>0.16130226933902306</v>
      </c>
      <c r="Q46" s="40"/>
      <c r="R46" s="40">
        <f t="shared" ca="1" si="4"/>
        <v>0.51403079342427394</v>
      </c>
      <c r="S46" s="40">
        <f t="shared" ca="1" si="5"/>
        <v>0.29057191386789871</v>
      </c>
      <c r="T46" s="40">
        <f t="shared" ca="1" si="6"/>
        <v>0.4126302916848924</v>
      </c>
      <c r="U46" s="40">
        <f t="shared" ca="1" si="7"/>
        <v>0.97398157790608131</v>
      </c>
      <c r="V46" s="39" t="s">
        <v>13</v>
      </c>
      <c r="W46" s="47">
        <f t="array" aca="1" ref="W46:Z46" ca="1">TRANSPOSE(MMULT(AB$10:AE$13, TRANSPOSE($C46:$F46)))</f>
        <v>-0.86251497841428737</v>
      </c>
      <c r="X46" s="47">
        <f ca="1"/>
        <v>1.2286814328611797</v>
      </c>
      <c r="Y46" s="47">
        <f ca="1"/>
        <v>-1.0110293993065396</v>
      </c>
      <c r="Z46" s="47">
        <f ca="1"/>
        <v>0.16348527057851436</v>
      </c>
      <c r="AA46" s="40"/>
      <c r="AB46" s="40">
        <f t="shared" ca="1" si="8"/>
        <v>-0.59459854945940804</v>
      </c>
      <c r="AC46" s="40">
        <f t="shared" ca="1" si="9"/>
        <v>0.57759205704140415</v>
      </c>
      <c r="AD46" s="40">
        <f t="shared" ca="1" si="10"/>
        <v>-0.60645715017527746</v>
      </c>
      <c r="AE46" s="40">
        <f t="shared" ca="1" si="11"/>
        <v>0.16131503323064611</v>
      </c>
      <c r="AF46" s="40"/>
      <c r="AG46" s="40">
        <f t="shared" ca="1" si="12"/>
        <v>0.17652749558594641</v>
      </c>
      <c r="AH46" s="40">
        <f t="shared" ca="1" si="13"/>
        <v>-0.23958565775250021</v>
      </c>
      <c r="AI46" s="40">
        <f t="shared" ca="1" si="14"/>
        <v>-1.3304746863920049E-2</v>
      </c>
      <c r="AJ46" s="40">
        <f t="shared" ca="1" si="15"/>
        <v>0.96035254931656699</v>
      </c>
      <c r="AK46" s="35" t="s">
        <v>13</v>
      </c>
    </row>
    <row r="47" spans="1:37" x14ac:dyDescent="0.15">
      <c r="A47" s="32"/>
      <c r="B47" s="41">
        <f>FastICA!B44</f>
        <v>25</v>
      </c>
      <c r="C47" s="47">
        <f ca="1">FastICA!M44</f>
        <v>-1.359701344254826</v>
      </c>
      <c r="D47" s="47">
        <f ca="1">FastICA!N44</f>
        <v>1.0506591585919651</v>
      </c>
      <c r="E47" s="47">
        <f ca="1">FastICA!O44</f>
        <v>-0.47499975522193794</v>
      </c>
      <c r="F47" s="47">
        <f ca="1">FastICA!P44</f>
        <v>0.56440489165650232</v>
      </c>
      <c r="G47" s="39" t="s">
        <v>13</v>
      </c>
      <c r="H47" s="47">
        <f t="array" aca="1" ref="H47:K47" ca="1">TRANSPOSE(MMULT(M$10:P$13, TRANSPOSE($C47:$F47)))</f>
        <v>-1.0435603251250858</v>
      </c>
      <c r="I47" s="47">
        <f ca="1"/>
        <v>1.0425516627258173</v>
      </c>
      <c r="J47" s="47">
        <f ca="1"/>
        <v>-1.138026835764705</v>
      </c>
      <c r="K47" s="47">
        <f ca="1"/>
        <v>0.16066381535771945</v>
      </c>
      <c r="L47" s="40"/>
      <c r="M47" s="40">
        <f t="shared" ca="1" si="0"/>
        <v>-0.77929011497541656</v>
      </c>
      <c r="N47" s="40">
        <f t="shared" ca="1" si="1"/>
        <v>0.77889369480668413</v>
      </c>
      <c r="O47" s="40">
        <f t="shared" ca="1" si="2"/>
        <v>-0.8137486022334034</v>
      </c>
      <c r="P47" s="40">
        <f t="shared" ca="1" si="3"/>
        <v>0.15929554361863366</v>
      </c>
      <c r="Q47" s="40"/>
      <c r="R47" s="40">
        <f t="shared" ca="1" si="4"/>
        <v>0.39270691670160207</v>
      </c>
      <c r="S47" s="40">
        <f t="shared" ca="1" si="5"/>
        <v>0.39332461219039194</v>
      </c>
      <c r="T47" s="40">
        <f t="shared" ca="1" si="6"/>
        <v>0.33781321236318218</v>
      </c>
      <c r="U47" s="40">
        <f t="shared" ca="1" si="7"/>
        <v>0.974624929783244</v>
      </c>
      <c r="V47" s="39" t="s">
        <v>13</v>
      </c>
      <c r="W47" s="47">
        <f t="array" aca="1" ref="W47:Z47" ca="1">TRANSPOSE(MMULT(AB$10:AE$13, TRANSPOSE($C47:$F47)))</f>
        <v>-1.0444467252035325</v>
      </c>
      <c r="X47" s="47">
        <f ca="1"/>
        <v>1.0422246690235832</v>
      </c>
      <c r="Y47" s="47">
        <f ca="1"/>
        <v>-1.1373792515886902</v>
      </c>
      <c r="Z47" s="47">
        <f ca="1"/>
        <v>0.161608408730886</v>
      </c>
      <c r="AA47" s="40"/>
      <c r="AB47" s="40">
        <f t="shared" ca="1" si="8"/>
        <v>-0.60535078125132769</v>
      </c>
      <c r="AC47" s="40">
        <f t="shared" ca="1" si="9"/>
        <v>0.60546495405949385</v>
      </c>
      <c r="AD47" s="40">
        <f t="shared" ca="1" si="10"/>
        <v>-0.59565772296410169</v>
      </c>
      <c r="AE47" s="40">
        <f t="shared" ca="1" si="11"/>
        <v>0.15951174247895916</v>
      </c>
      <c r="AF47" s="40"/>
      <c r="AG47" s="40">
        <f t="shared" ca="1" si="12"/>
        <v>-5.2666733192519223E-2</v>
      </c>
      <c r="AH47" s="40">
        <f t="shared" ca="1" si="13"/>
        <v>-5.0095352113467891E-2</v>
      </c>
      <c r="AI47" s="40">
        <f t="shared" ca="1" si="14"/>
        <v>-0.15377800090332011</v>
      </c>
      <c r="AJ47" s="40">
        <f t="shared" ca="1" si="15"/>
        <v>0.96124781632706569</v>
      </c>
      <c r="AK47" s="35" t="s">
        <v>13</v>
      </c>
    </row>
    <row r="48" spans="1:37" x14ac:dyDescent="0.15">
      <c r="A48" s="32"/>
      <c r="B48" s="41">
        <f>FastICA!B45</f>
        <v>26</v>
      </c>
      <c r="C48" s="47">
        <f ca="1">FastICA!M45</f>
        <v>0.59745055421530635</v>
      </c>
      <c r="D48" s="47">
        <f ca="1">FastICA!N45</f>
        <v>0.46725215451521956</v>
      </c>
      <c r="E48" s="47">
        <f ca="1">FastICA!O45</f>
        <v>-0.97994813657300162</v>
      </c>
      <c r="F48" s="47">
        <f ca="1">FastICA!P45</f>
        <v>0.76117824656554922</v>
      </c>
      <c r="G48" s="39" t="s">
        <v>13</v>
      </c>
      <c r="H48" s="47">
        <f t="array" aca="1" ref="H48:K48" ca="1">TRANSPOSE(MMULT(M$10:P$13, TRANSPOSE($C48:$F48)))</f>
        <v>0.85409224198275879</v>
      </c>
      <c r="I48" s="47">
        <f ca="1"/>
        <v>0.11364527081962905</v>
      </c>
      <c r="J48" s="47">
        <f ca="1"/>
        <v>-1.1610623166914833</v>
      </c>
      <c r="K48" s="47">
        <f ca="1"/>
        <v>0.15655000965249688</v>
      </c>
      <c r="L48" s="40"/>
      <c r="M48" s="40">
        <f t="shared" ca="1" si="0"/>
        <v>0.69320131032139898</v>
      </c>
      <c r="N48" s="40">
        <f t="shared" ca="1" si="1"/>
        <v>0.11315853293157185</v>
      </c>
      <c r="O48" s="40">
        <f t="shared" ca="1" si="2"/>
        <v>-0.82138578162579501</v>
      </c>
      <c r="P48" s="40">
        <f t="shared" ca="1" si="3"/>
        <v>0.15528351953119254</v>
      </c>
      <c r="Q48" s="40"/>
      <c r="R48" s="40">
        <f t="shared" ca="1" si="4"/>
        <v>0.51947194336869551</v>
      </c>
      <c r="S48" s="40">
        <f t="shared" ca="1" si="5"/>
        <v>0.98719514642477435</v>
      </c>
      <c r="T48" s="40">
        <f t="shared" ca="1" si="6"/>
        <v>0.32532539774298175</v>
      </c>
      <c r="U48" s="40">
        <f t="shared" ca="1" si="7"/>
        <v>0.97588702856200571</v>
      </c>
      <c r="V48" s="39" t="s">
        <v>13</v>
      </c>
      <c r="W48" s="47">
        <f t="array" aca="1" ref="W48:Z48" ca="1">TRANSPOSE(MMULT(AB$10:AE$13, TRANSPOSE($C48:$F48)))</f>
        <v>0.85343542756170832</v>
      </c>
      <c r="X48" s="47">
        <f ca="1"/>
        <v>0.11382950230293365</v>
      </c>
      <c r="Y48" s="47">
        <f ca="1"/>
        <v>-1.1616566236660364</v>
      </c>
      <c r="Z48" s="47">
        <f ca="1"/>
        <v>0.15558636883721133</v>
      </c>
      <c r="AA48" s="40"/>
      <c r="AB48" s="40">
        <f t="shared" ca="1" si="8"/>
        <v>0.59294038859757037</v>
      </c>
      <c r="AC48" s="40">
        <f t="shared" ca="1" si="9"/>
        <v>0.11309443269050008</v>
      </c>
      <c r="AD48" s="40">
        <f t="shared" ca="1" si="10"/>
        <v>-0.59162875403312698</v>
      </c>
      <c r="AE48" s="40">
        <f t="shared" ca="1" si="11"/>
        <v>0.15371457059054444</v>
      </c>
      <c r="AF48" s="40"/>
      <c r="AG48" s="40">
        <f t="shared" ca="1" si="12"/>
        <v>0.18873256051290033</v>
      </c>
      <c r="AH48" s="40">
        <f t="shared" ca="1" si="13"/>
        <v>0.9806688799550064</v>
      </c>
      <c r="AI48" s="40">
        <f t="shared" ca="1" si="14"/>
        <v>-0.17797201274670454</v>
      </c>
      <c r="AJ48" s="40">
        <f t="shared" ca="1" si="15"/>
        <v>0.96405350248298827</v>
      </c>
      <c r="AK48" s="35" t="s">
        <v>13</v>
      </c>
    </row>
    <row r="49" spans="1:37" x14ac:dyDescent="0.15">
      <c r="A49" s="32"/>
      <c r="B49" s="41">
        <f>FastICA!B46</f>
        <v>27</v>
      </c>
      <c r="C49" s="47">
        <f ca="1">FastICA!M46</f>
        <v>0.27484939829003174</v>
      </c>
      <c r="D49" s="47">
        <f ca="1">FastICA!N46</f>
        <v>0.39275727516398995</v>
      </c>
      <c r="E49" s="47">
        <f ca="1">FastICA!O46</f>
        <v>-1.1334593512098716</v>
      </c>
      <c r="F49" s="47">
        <f ca="1">FastICA!P46</f>
        <v>0.64836617871708158</v>
      </c>
      <c r="G49" s="39" t="s">
        <v>13</v>
      </c>
      <c r="H49" s="47">
        <f t="array" aca="1" ref="H49:K49" ca="1">TRANSPOSE(MMULT(M$10:P$13, TRANSPOSE($C49:$F49)))</f>
        <v>0.51334028846780333</v>
      </c>
      <c r="I49" s="47">
        <f ca="1"/>
        <v>-5.9813709883801414E-3</v>
      </c>
      <c r="J49" s="47">
        <f ca="1"/>
        <v>-1.2848295544122339</v>
      </c>
      <c r="K49" s="47">
        <f ca="1"/>
        <v>0.14341638363526543</v>
      </c>
      <c r="L49" s="40"/>
      <c r="M49" s="40">
        <f t="shared" ca="1" si="0"/>
        <v>0.47254370106698762</v>
      </c>
      <c r="N49" s="40">
        <f t="shared" ca="1" si="1"/>
        <v>-5.9812996579652637E-3</v>
      </c>
      <c r="O49" s="40">
        <f t="shared" ca="1" si="2"/>
        <v>-0.857766360406789</v>
      </c>
      <c r="P49" s="40">
        <f t="shared" ca="1" si="3"/>
        <v>0.14244113143373494</v>
      </c>
      <c r="Q49" s="40"/>
      <c r="R49" s="40">
        <f t="shared" ca="1" si="4"/>
        <v>0.77670245058191345</v>
      </c>
      <c r="S49" s="40">
        <f t="shared" ca="1" si="5"/>
        <v>0.99996422405440166</v>
      </c>
      <c r="T49" s="40">
        <f t="shared" ca="1" si="6"/>
        <v>0.26423687095449055</v>
      </c>
      <c r="U49" s="40">
        <f t="shared" ca="1" si="7"/>
        <v>0.97971052407587744</v>
      </c>
      <c r="V49" s="39" t="s">
        <v>13</v>
      </c>
      <c r="W49" s="47">
        <f t="array" aca="1" ref="W49:Z49" ca="1">TRANSPOSE(MMULT(AB$10:AE$13, TRANSPOSE($C49:$F49)))</f>
        <v>0.51261891292916073</v>
      </c>
      <c r="X49" s="47">
        <f ca="1"/>
        <v>-5.8951197917808396E-3</v>
      </c>
      <c r="Y49" s="47">
        <f ca="1"/>
        <v>-1.2851870492411654</v>
      </c>
      <c r="Z49" s="47">
        <f ca="1"/>
        <v>0.14279571996212359</v>
      </c>
      <c r="AA49" s="40"/>
      <c r="AB49" s="40">
        <f t="shared" ca="1" si="8"/>
        <v>0.44950349733419243</v>
      </c>
      <c r="AC49" s="40">
        <f t="shared" ca="1" si="9"/>
        <v>-5.8950173577801551E-3</v>
      </c>
      <c r="AD49" s="40">
        <f t="shared" ca="1" si="10"/>
        <v>-0.56273379010284341</v>
      </c>
      <c r="AE49" s="40">
        <f t="shared" ca="1" si="11"/>
        <v>0.14134726974410539</v>
      </c>
      <c r="AF49" s="40"/>
      <c r="AG49" s="40">
        <f t="shared" ca="1" si="12"/>
        <v>0.64645254315893885</v>
      </c>
      <c r="AH49" s="40">
        <f t="shared" ca="1" si="13"/>
        <v>0.99994787209878722</v>
      </c>
      <c r="AI49" s="40">
        <f t="shared" ca="1" si="14"/>
        <v>-0.28535678741152648</v>
      </c>
      <c r="AJ49" s="40">
        <f t="shared" ca="1" si="15"/>
        <v>0.96967270201861522</v>
      </c>
      <c r="AK49" s="35" t="s">
        <v>13</v>
      </c>
    </row>
    <row r="50" spans="1:37" x14ac:dyDescent="0.15">
      <c r="A50" s="32"/>
      <c r="B50" s="41">
        <f>FastICA!B47</f>
        <v>28</v>
      </c>
      <c r="C50" s="47">
        <f ca="1">FastICA!M47</f>
        <v>0.53616559347516257</v>
      </c>
      <c r="D50" s="47">
        <f ca="1">FastICA!N47</f>
        <v>0.19742633279638655</v>
      </c>
      <c r="E50" s="47">
        <f ca="1">FastICA!O47</f>
        <v>-1.3654629361091362</v>
      </c>
      <c r="F50" s="47">
        <f ca="1">FastICA!P47</f>
        <v>0.60653606833957974</v>
      </c>
      <c r="G50" s="39" t="s">
        <v>13</v>
      </c>
      <c r="H50" s="47">
        <f t="array" aca="1" ref="H50:K50" ca="1">TRANSPOSE(MMULT(M$10:P$13, TRANSPOSE($C50:$F50)))</f>
        <v>0.74394410443219849</v>
      </c>
      <c r="I50" s="47">
        <f ca="1"/>
        <v>-0.32310846356930706</v>
      </c>
      <c r="J50" s="47">
        <f ca="1"/>
        <v>-1.3733093347677929</v>
      </c>
      <c r="K50" s="47">
        <f ca="1"/>
        <v>0.12245527348704144</v>
      </c>
      <c r="L50" s="40"/>
      <c r="M50" s="40">
        <f t="shared" ca="1" si="0"/>
        <v>0.63152218538977933</v>
      </c>
      <c r="N50" s="40">
        <f t="shared" ca="1" si="1"/>
        <v>-0.31231490038647153</v>
      </c>
      <c r="O50" s="40">
        <f t="shared" ca="1" si="2"/>
        <v>-0.87944420136004897</v>
      </c>
      <c r="P50" s="40">
        <f t="shared" ca="1" si="3"/>
        <v>0.12184683841560741</v>
      </c>
      <c r="Q50" s="40"/>
      <c r="R50" s="40">
        <f t="shared" ca="1" si="4"/>
        <v>0.60117972936051722</v>
      </c>
      <c r="S50" s="40">
        <f t="shared" ca="1" si="5"/>
        <v>0.90245940299658833</v>
      </c>
      <c r="T50" s="40">
        <f t="shared" ca="1" si="6"/>
        <v>0.2265778966941856</v>
      </c>
      <c r="U50" s="40">
        <f t="shared" ca="1" si="7"/>
        <v>0.98515334796812082</v>
      </c>
      <c r="V50" s="39" t="s">
        <v>13</v>
      </c>
      <c r="W50" s="47">
        <f t="array" aca="1" ref="W50:Z50" ca="1">TRANSPOSE(MMULT(AB$10:AE$13, TRANSPOSE($C50:$F50)))</f>
        <v>0.7432269289620671</v>
      </c>
      <c r="X50" s="47">
        <f ca="1"/>
        <v>-0.32296461833066936</v>
      </c>
      <c r="Y50" s="47">
        <f ca="1"/>
        <v>-1.373807097064621</v>
      </c>
      <c r="Z50" s="47">
        <f ca="1"/>
        <v>0.12160337192167275</v>
      </c>
      <c r="AA50" s="40"/>
      <c r="AB50" s="40">
        <f t="shared" ca="1" si="8"/>
        <v>0.56386129290104292</v>
      </c>
      <c r="AC50" s="40">
        <f t="shared" ca="1" si="9"/>
        <v>-0.30655270681634611</v>
      </c>
      <c r="AD50" s="40">
        <f t="shared" ca="1" si="10"/>
        <v>-0.53467981858346247</v>
      </c>
      <c r="AE50" s="40">
        <f t="shared" ca="1" si="11"/>
        <v>0.12070758993088331</v>
      </c>
      <c r="AF50" s="40"/>
      <c r="AG50" s="40">
        <f t="shared" ca="1" si="12"/>
        <v>0.33958949527737042</v>
      </c>
      <c r="AH50" s="40">
        <f t="shared" ca="1" si="13"/>
        <v>0.85017788401160432</v>
      </c>
      <c r="AI50" s="40">
        <f t="shared" ca="1" si="14"/>
        <v>-0.34535122667830581</v>
      </c>
      <c r="AJ50" s="40">
        <f t="shared" ca="1" si="15"/>
        <v>0.97795512610226654</v>
      </c>
      <c r="AK50" s="35" t="s">
        <v>13</v>
      </c>
    </row>
    <row r="51" spans="1:37" x14ac:dyDescent="0.15">
      <c r="A51" s="32"/>
      <c r="B51" s="41">
        <f>FastICA!B48</f>
        <v>29</v>
      </c>
      <c r="C51" s="47">
        <f ca="1">FastICA!M48</f>
        <v>-1.7000922504967559</v>
      </c>
      <c r="D51" s="47">
        <f ca="1">FastICA!N48</f>
        <v>0.56261018549891717</v>
      </c>
      <c r="E51" s="47">
        <f ca="1">FastICA!O48</f>
        <v>-1.2088436736100507</v>
      </c>
      <c r="F51" s="47">
        <f ca="1">FastICA!P48</f>
        <v>0.22293834848547278</v>
      </c>
      <c r="G51" s="39" t="s">
        <v>13</v>
      </c>
      <c r="H51" s="47">
        <f t="array" aca="1" ref="H51:K51" ca="1">TRANSPOSE(MMULT(M$10:P$13, TRANSPOSE($C51:$F51)))</f>
        <v>-1.4783439616411997</v>
      </c>
      <c r="I51" s="47">
        <f ca="1"/>
        <v>0.24943007127821742</v>
      </c>
      <c r="J51" s="47">
        <f ca="1"/>
        <v>-1.569175198768294</v>
      </c>
      <c r="K51" s="47">
        <f ca="1"/>
        <v>8.843857389084972E-2</v>
      </c>
      <c r="L51" s="40"/>
      <c r="M51" s="40">
        <f t="shared" ca="1" si="0"/>
        <v>-0.90115725639580069</v>
      </c>
      <c r="N51" s="40">
        <f t="shared" ca="1" si="1"/>
        <v>0.24438284620795062</v>
      </c>
      <c r="O51" s="40">
        <f t="shared" ca="1" si="2"/>
        <v>-0.91689446614003856</v>
      </c>
      <c r="P51" s="40">
        <f t="shared" ca="1" si="3"/>
        <v>8.8208722362454833E-2</v>
      </c>
      <c r="Q51" s="40"/>
      <c r="R51" s="40">
        <f t="shared" ca="1" si="4"/>
        <v>0.18791559924519319</v>
      </c>
      <c r="S51" s="40">
        <f t="shared" ca="1" si="5"/>
        <v>0.94027702447930117</v>
      </c>
      <c r="T51" s="40">
        <f t="shared" ca="1" si="6"/>
        <v>0.15930453796177368</v>
      </c>
      <c r="U51" s="40">
        <f t="shared" ca="1" si="7"/>
        <v>0.99221922129918338</v>
      </c>
      <c r="V51" s="39" t="s">
        <v>13</v>
      </c>
      <c r="W51" s="47">
        <f t="array" aca="1" ref="W51:Z51" ca="1">TRANSPOSE(MMULT(AB$10:AE$13, TRANSPOSE($C51:$F51)))</f>
        <v>-1.4793812481569391</v>
      </c>
      <c r="X51" s="47">
        <f ca="1"/>
        <v>0.24896395319108536</v>
      </c>
      <c r="Y51" s="47">
        <f ca="1"/>
        <v>-1.5681927204675017</v>
      </c>
      <c r="Z51" s="47">
        <f ca="1"/>
        <v>8.982248856089603E-2</v>
      </c>
      <c r="AA51" s="40"/>
      <c r="AB51" s="40">
        <f t="shared" ca="1" si="8"/>
        <v>-0.49526588762359991</v>
      </c>
      <c r="AC51" s="40">
        <f t="shared" ca="1" si="9"/>
        <v>0.24136651676914575</v>
      </c>
      <c r="AD51" s="40">
        <f t="shared" ca="1" si="10"/>
        <v>-0.45854796429497741</v>
      </c>
      <c r="AE51" s="40">
        <f t="shared" ca="1" si="11"/>
        <v>8.9460870954079411E-2</v>
      </c>
      <c r="AF51" s="40"/>
      <c r="AG51" s="40">
        <f t="shared" ca="1" si="12"/>
        <v>-0.39790799078997691</v>
      </c>
      <c r="AH51" s="40">
        <f t="shared" ca="1" si="13"/>
        <v>0.90939222723907409</v>
      </c>
      <c r="AI51" s="40">
        <f t="shared" ca="1" si="14"/>
        <v>-0.42668621492650471</v>
      </c>
      <c r="AJ51" s="40">
        <f t="shared" ca="1" si="15"/>
        <v>0.98793848802441431</v>
      </c>
      <c r="AK51" s="35" t="s">
        <v>13</v>
      </c>
    </row>
    <row r="52" spans="1:37" x14ac:dyDescent="0.15">
      <c r="A52" s="32"/>
      <c r="B52" s="41">
        <f>FastICA!B49</f>
        <v>30</v>
      </c>
      <c r="C52" s="47">
        <f ca="1">FastICA!M49</f>
        <v>-0.63331691374862731</v>
      </c>
      <c r="D52" s="47">
        <f ca="1">FastICA!N49</f>
        <v>0.21047060961339611</v>
      </c>
      <c r="E52" s="47">
        <f ca="1">FastICA!O49</f>
        <v>-1.5371611853087075</v>
      </c>
      <c r="F52" s="47">
        <f ca="1">FastICA!P49</f>
        <v>0.27039313658888708</v>
      </c>
      <c r="G52" s="39" t="s">
        <v>13</v>
      </c>
      <c r="H52" s="47">
        <f t="array" aca="1" ref="H52:K52" ca="1">TRANSPOSE(MMULT(M$10:P$13, TRANSPOSE($C52:$F52)))</f>
        <v>-0.46165419178572714</v>
      </c>
      <c r="I52" s="47">
        <f ca="1"/>
        <v>-0.32997743534543439</v>
      </c>
      <c r="J52" s="47">
        <f ca="1"/>
        <v>-1.5991325451138747</v>
      </c>
      <c r="K52" s="47">
        <f ca="1"/>
        <v>4.615789328199707E-2</v>
      </c>
      <c r="L52" s="40"/>
      <c r="M52" s="40">
        <f t="shared" ca="1" si="0"/>
        <v>-0.43143146359490325</v>
      </c>
      <c r="N52" s="40">
        <f t="shared" ca="1" si="1"/>
        <v>-0.31850050141046238</v>
      </c>
      <c r="O52" s="40">
        <f t="shared" ca="1" si="2"/>
        <v>-0.92153787451249125</v>
      </c>
      <c r="P52" s="40">
        <f t="shared" ca="1" si="3"/>
        <v>4.6125140610586694E-2</v>
      </c>
      <c r="Q52" s="40"/>
      <c r="R52" s="40">
        <f t="shared" ca="1" si="4"/>
        <v>0.81386689222035968</v>
      </c>
      <c r="S52" s="40">
        <f t="shared" ca="1" si="5"/>
        <v>0.89855743060128401</v>
      </c>
      <c r="T52" s="40">
        <f t="shared" ca="1" si="6"/>
        <v>0.15076794583899988</v>
      </c>
      <c r="U52" s="40">
        <f t="shared" ca="1" si="7"/>
        <v>0.99787247140365365</v>
      </c>
      <c r="V52" s="39" t="s">
        <v>13</v>
      </c>
      <c r="W52" s="47">
        <f t="array" aca="1" ref="W52:Z52" ca="1">TRANSPOSE(MMULT(AB$10:AE$13, TRANSPOSE($C52:$F52)))</f>
        <v>-0.46259925736491603</v>
      </c>
      <c r="X52" s="47">
        <f ca="1"/>
        <v>-0.33017183935482936</v>
      </c>
      <c r="Y52" s="47">
        <f ca="1"/>
        <v>-1.5988087537085105</v>
      </c>
      <c r="Z52" s="47">
        <f ca="1"/>
        <v>4.6520976953586257E-2</v>
      </c>
      <c r="AA52" s="40"/>
      <c r="AB52" s="40">
        <f t="shared" ca="1" si="8"/>
        <v>-0.41565770955239134</v>
      </c>
      <c r="AC52" s="40">
        <f t="shared" ca="1" si="9"/>
        <v>-0.31265693105304365</v>
      </c>
      <c r="AD52" s="40">
        <f t="shared" ca="1" si="10"/>
        <v>-0.44537623039596574</v>
      </c>
      <c r="AE52" s="40">
        <f t="shared" ca="1" si="11"/>
        <v>4.6470663801119465E-2</v>
      </c>
      <c r="AF52" s="40"/>
      <c r="AG52" s="40">
        <f t="shared" ca="1" si="12"/>
        <v>0.70624359100165002</v>
      </c>
      <c r="AH52" s="40">
        <f t="shared" ca="1" si="13"/>
        <v>0.84372162964664388</v>
      </c>
      <c r="AI52" s="40">
        <f t="shared" ca="1" si="14"/>
        <v>-0.43350387025602788</v>
      </c>
      <c r="AJ52" s="40">
        <f t="shared" ca="1" si="15"/>
        <v>0.99675662393171638</v>
      </c>
      <c r="AK52" s="35" t="s">
        <v>13</v>
      </c>
    </row>
    <row r="53" spans="1:37" x14ac:dyDescent="0.15">
      <c r="A53" s="32"/>
      <c r="B53" s="41">
        <f>FastICA!B50</f>
        <v>31</v>
      </c>
      <c r="C53" s="47">
        <f ca="1">FastICA!M50</f>
        <v>0.20928369412282463</v>
      </c>
      <c r="D53" s="47">
        <f ca="1">FastICA!N50</f>
        <v>-7.9723859345925796E-2</v>
      </c>
      <c r="E53" s="47">
        <f ca="1">FastICA!O50</f>
        <v>-1.8165044257591336</v>
      </c>
      <c r="F53" s="47">
        <f ca="1">FastICA!P50</f>
        <v>0.27700441976271817</v>
      </c>
      <c r="G53" s="39" t="s">
        <v>13</v>
      </c>
      <c r="H53" s="47">
        <f t="array" aca="1" ref="H53:K53" ca="1">TRANSPOSE(MMULT(M$10:P$13, TRANSPOSE($C53:$F53)))</f>
        <v>0.33246072891026096</v>
      </c>
      <c r="I53" s="47">
        <f ca="1"/>
        <v>-0.81756682903736966</v>
      </c>
      <c r="J53" s="47">
        <f ca="1"/>
        <v>-1.6271249798222114</v>
      </c>
      <c r="K53" s="47">
        <f ca="1"/>
        <v>-9.6943111979115593E-3</v>
      </c>
      <c r="L53" s="40"/>
      <c r="M53" s="40">
        <f t="shared" ca="1" si="0"/>
        <v>0.32073011524333245</v>
      </c>
      <c r="N53" s="40">
        <f t="shared" ca="1" si="1"/>
        <v>-0.67374337068579504</v>
      </c>
      <c r="O53" s="40">
        <f t="shared" ca="1" si="2"/>
        <v>-0.92565105806921544</v>
      </c>
      <c r="P53" s="40">
        <f t="shared" ca="1" si="3"/>
        <v>-9.6940075199395785E-3</v>
      </c>
      <c r="Q53" s="40"/>
      <c r="R53" s="40">
        <f t="shared" ca="1" si="4"/>
        <v>0.89713219317599868</v>
      </c>
      <c r="S53" s="40">
        <f t="shared" ca="1" si="5"/>
        <v>0.54606987045694333</v>
      </c>
      <c r="T53" s="40">
        <f t="shared" ca="1" si="6"/>
        <v>0.14317011869534191</v>
      </c>
      <c r="U53" s="40">
        <f t="shared" ca="1" si="7"/>
        <v>0.99990602621820335</v>
      </c>
      <c r="V53" s="39" t="s">
        <v>13</v>
      </c>
      <c r="W53" s="47">
        <f t="array" aca="1" ref="W53:Z53" ca="1">TRANSPOSE(MMULT(AB$10:AE$13, TRANSPOSE($C53:$F53)))</f>
        <v>0.33157072795660364</v>
      </c>
      <c r="X53" s="47">
        <f ca="1"/>
        <v>-0.81755000271475298</v>
      </c>
      <c r="Y53" s="47">
        <f ca="1"/>
        <v>-1.627312388861899</v>
      </c>
      <c r="Z53" s="47">
        <f ca="1"/>
        <v>-1.0127697621488296E-2</v>
      </c>
      <c r="AA53" s="40"/>
      <c r="AB53" s="40">
        <f t="shared" ca="1" si="8"/>
        <v>0.31383631820245794</v>
      </c>
      <c r="AC53" s="40">
        <f t="shared" ca="1" si="9"/>
        <v>-0.58529621109294727</v>
      </c>
      <c r="AD53" s="40">
        <f t="shared" ca="1" si="10"/>
        <v>-0.43294568715176751</v>
      </c>
      <c r="AE53" s="40">
        <f t="shared" ca="1" si="11"/>
        <v>-1.0127178234522201E-2</v>
      </c>
      <c r="AF53" s="40"/>
      <c r="AG53" s="40">
        <f t="shared" ca="1" si="12"/>
        <v>0.84245500983456523</v>
      </c>
      <c r="AH53" s="40">
        <f t="shared" ca="1" si="13"/>
        <v>0.23740595981548329</v>
      </c>
      <c r="AI53" s="40">
        <f t="shared" ca="1" si="14"/>
        <v>-0.43848835597884978</v>
      </c>
      <c r="AJ53" s="40">
        <f t="shared" ca="1" si="15"/>
        <v>0.99984615118658549</v>
      </c>
      <c r="AK53" s="35" t="s">
        <v>13</v>
      </c>
    </row>
    <row r="54" spans="1:37" x14ac:dyDescent="0.15">
      <c r="A54" s="32"/>
      <c r="B54" s="41">
        <f>FastICA!B51</f>
        <v>32</v>
      </c>
      <c r="C54" s="47">
        <f ca="1">FastICA!M51</f>
        <v>-0.19905562501387067</v>
      </c>
      <c r="D54" s="47">
        <f ca="1">FastICA!N51</f>
        <v>-8.0427759164914486E-2</v>
      </c>
      <c r="E54" s="47">
        <f ca="1">FastICA!O51</f>
        <v>-1.8906029698194688</v>
      </c>
      <c r="F54" s="47">
        <f ca="1">FastICA!P51</f>
        <v>0.10479091921272876</v>
      </c>
      <c r="G54" s="39" t="s">
        <v>13</v>
      </c>
      <c r="H54" s="47">
        <f t="array" aca="1" ref="H54:K54" ca="1">TRANSPOSE(MMULT(M$10:P$13, TRANSPOSE($C54:$F54)))</f>
        <v>-0.10379759967253699</v>
      </c>
      <c r="I54" s="47">
        <f ca="1"/>
        <v>-0.85055877317142736</v>
      </c>
      <c r="J54" s="47">
        <f ca="1"/>
        <v>-1.7001766460585548</v>
      </c>
      <c r="K54" s="47">
        <f ca="1"/>
        <v>-8.1410665350951053E-2</v>
      </c>
      <c r="L54" s="40"/>
      <c r="M54" s="40">
        <f t="shared" ca="1" si="0"/>
        <v>-0.10342642941478325</v>
      </c>
      <c r="N54" s="40">
        <f t="shared" ca="1" si="1"/>
        <v>-0.69136127307218087</v>
      </c>
      <c r="O54" s="40">
        <f t="shared" ca="1" si="2"/>
        <v>-0.93543114945556871</v>
      </c>
      <c r="P54" s="40">
        <f t="shared" ca="1" si="3"/>
        <v>-8.1231285826379229E-2</v>
      </c>
      <c r="Q54" s="40"/>
      <c r="R54" s="40">
        <f t="shared" ca="1" si="4"/>
        <v>0.98930297369850884</v>
      </c>
      <c r="S54" s="40">
        <f t="shared" ca="1" si="5"/>
        <v>0.5220195900960134</v>
      </c>
      <c r="T54" s="40">
        <f t="shared" ca="1" si="6"/>
        <v>0.12496856462823347</v>
      </c>
      <c r="U54" s="40">
        <f t="shared" ca="1" si="7"/>
        <v>0.99340147820299307</v>
      </c>
      <c r="V54" s="39" t="s">
        <v>13</v>
      </c>
      <c r="W54" s="47">
        <f t="array" aca="1" ref="W54:Z54" ca="1">TRANSPOSE(MMULT(AB$10:AE$13, TRANSPOSE($C54:$F54)))</f>
        <v>-0.10480102289404943</v>
      </c>
      <c r="X54" s="47">
        <f ca="1"/>
        <v>-0.85066549614478826</v>
      </c>
      <c r="Y54" s="47">
        <f ca="1"/>
        <v>-1.7000620745845116</v>
      </c>
      <c r="Z54" s="47">
        <f ca="1"/>
        <v>-8.1402668067712874E-2</v>
      </c>
      <c r="AA54" s="40"/>
      <c r="AB54" s="40">
        <f t="shared" ca="1" si="8"/>
        <v>-0.10422707215034498</v>
      </c>
      <c r="AC54" s="40">
        <f t="shared" ca="1" si="9"/>
        <v>-0.59241244303712692</v>
      </c>
      <c r="AD54" s="40">
        <f t="shared" ca="1" si="10"/>
        <v>-0.40074067210295772</v>
      </c>
      <c r="AE54" s="40">
        <f t="shared" ca="1" si="11"/>
        <v>-8.1133411273813266E-2</v>
      </c>
      <c r="AF54" s="40"/>
      <c r="AG54" s="40">
        <f t="shared" ca="1" si="12"/>
        <v>0.98360032044535695</v>
      </c>
      <c r="AH54" s="40">
        <f t="shared" ca="1" si="13"/>
        <v>0.19246574520690199</v>
      </c>
      <c r="AI54" s="40">
        <f t="shared" ca="1" si="14"/>
        <v>-0.44556281849903162</v>
      </c>
      <c r="AJ54" s="40">
        <f t="shared" ca="1" si="15"/>
        <v>0.99008780924976747</v>
      </c>
      <c r="AK54" s="35" t="s">
        <v>13</v>
      </c>
    </row>
    <row r="55" spans="1:37" x14ac:dyDescent="0.15">
      <c r="A55" s="32"/>
      <c r="B55" s="41">
        <f>FastICA!B52</f>
        <v>33</v>
      </c>
      <c r="C55" s="47">
        <f ca="1">FastICA!M52</f>
        <v>-0.79272072866797705</v>
      </c>
      <c r="D55" s="47">
        <f ca="1">FastICA!N52</f>
        <v>-2.5837675713549536E-2</v>
      </c>
      <c r="E55" s="47">
        <f ca="1">FastICA!O52</f>
        <v>-1.9192679236389913</v>
      </c>
      <c r="F55" s="47">
        <f ca="1">FastICA!P52</f>
        <v>-0.10475673089073734</v>
      </c>
      <c r="G55" s="39" t="s">
        <v>13</v>
      </c>
      <c r="H55" s="47">
        <f t="array" aca="1" ref="H55:K55" ca="1">TRANSPOSE(MMULT(M$10:P$13, TRANSPOSE($C55:$F55)))</f>
        <v>-0.72490521528883345</v>
      </c>
      <c r="I55" s="47">
        <f ca="1"/>
        <v>-0.8034450246658702</v>
      </c>
      <c r="J55" s="47">
        <f ca="1"/>
        <v>-1.7675311290733575</v>
      </c>
      <c r="K55" s="47">
        <f ca="1"/>
        <v>-0.16869885406446514</v>
      </c>
      <c r="L55" s="40"/>
      <c r="M55" s="40">
        <f t="shared" ca="1" si="0"/>
        <v>-0.61993851470403749</v>
      </c>
      <c r="N55" s="40">
        <f t="shared" ca="1" si="1"/>
        <v>-0.66595832571394109</v>
      </c>
      <c r="O55" s="40">
        <f t="shared" ca="1" si="2"/>
        <v>-0.94333820140539293</v>
      </c>
      <c r="P55" s="40">
        <f t="shared" ca="1" si="3"/>
        <v>-0.16711651392407542</v>
      </c>
      <c r="Q55" s="40"/>
      <c r="R55" s="40">
        <f t="shared" ca="1" si="4"/>
        <v>0.61567623798655191</v>
      </c>
      <c r="S55" s="40">
        <f t="shared" ca="1" si="5"/>
        <v>0.55649950841228435</v>
      </c>
      <c r="T55" s="40">
        <f t="shared" ca="1" si="6"/>
        <v>0.11011303776923831</v>
      </c>
      <c r="U55" s="40">
        <f t="shared" ca="1" si="7"/>
        <v>0.97207207077386426</v>
      </c>
      <c r="V55" s="39" t="s">
        <v>13</v>
      </c>
      <c r="W55" s="47">
        <f t="array" aca="1" ref="W55:Z55" ca="1">TRANSPOSE(MMULT(AB$10:AE$13, TRANSPOSE($C55:$F55)))</f>
        <v>-0.72605560248419299</v>
      </c>
      <c r="X55" s="47">
        <f ca="1"/>
        <v>-0.80372549758704326</v>
      </c>
      <c r="Y55" s="47">
        <f ca="1"/>
        <v>-1.7669919355778632</v>
      </c>
      <c r="Z55" s="47">
        <f ca="1"/>
        <v>-0.16806296652737496</v>
      </c>
      <c r="AA55" s="40"/>
      <c r="AB55" s="40">
        <f t="shared" ca="1" si="8"/>
        <v>-0.55782663848281855</v>
      </c>
      <c r="AC55" s="40">
        <f t="shared" ca="1" si="9"/>
        <v>-0.58188361425928969</v>
      </c>
      <c r="AD55" s="40">
        <f t="shared" ca="1" si="10"/>
        <v>-0.37088930848276797</v>
      </c>
      <c r="AE55" s="40">
        <f t="shared" ca="1" si="11"/>
        <v>-0.16570616500798566</v>
      </c>
      <c r="AF55" s="40"/>
      <c r="AG55" s="40">
        <f t="shared" ca="1" si="12"/>
        <v>0.36328425333371023</v>
      </c>
      <c r="AH55" s="40">
        <f t="shared" ca="1" si="13"/>
        <v>0.25630832416589866</v>
      </c>
      <c r="AI55" s="40">
        <f t="shared" ca="1" si="14"/>
        <v>-0.4454597180463063</v>
      </c>
      <c r="AJ55" s="40">
        <f t="shared" ca="1" si="15"/>
        <v>0.95812760581699019</v>
      </c>
      <c r="AK55" s="35" t="s">
        <v>13</v>
      </c>
    </row>
    <row r="56" spans="1:37" x14ac:dyDescent="0.15">
      <c r="A56" s="32"/>
      <c r="B56" s="41">
        <f>FastICA!B53</f>
        <v>34</v>
      </c>
      <c r="C56" s="47">
        <f ca="1">FastICA!M53</f>
        <v>-0.19232602331294651</v>
      </c>
      <c r="D56" s="47">
        <f ca="1">FastICA!N53</f>
        <v>-0.2196232906743476</v>
      </c>
      <c r="E56" s="47">
        <f ca="1">FastICA!O53</f>
        <v>-2.1099890797067555</v>
      </c>
      <c r="F56" s="47">
        <f ca="1">FastICA!P53</f>
        <v>-0.16803696832510623</v>
      </c>
      <c r="G56" s="39" t="s">
        <v>13</v>
      </c>
      <c r="H56" s="47">
        <f t="array" aca="1" ref="H56:K56" ca="1">TRANSPOSE(MMULT(M$10:P$13, TRANSPOSE($C56:$F56)))</f>
        <v>-0.17737586883975273</v>
      </c>
      <c r="I56" s="47">
        <f ca="1"/>
        <v>-1.1615150710212372</v>
      </c>
      <c r="J56" s="47">
        <f ca="1"/>
        <v>-1.7639989463031858</v>
      </c>
      <c r="K56" s="47">
        <f ca="1"/>
        <v>-0.27063312196686606</v>
      </c>
      <c r="L56" s="40"/>
      <c r="M56" s="40">
        <f t="shared" ca="1" si="0"/>
        <v>-0.17553877338710114</v>
      </c>
      <c r="N56" s="40">
        <f t="shared" ca="1" si="1"/>
        <v>-0.82153301934250045</v>
      </c>
      <c r="O56" s="40">
        <f t="shared" ca="1" si="2"/>
        <v>-0.94294796336361009</v>
      </c>
      <c r="P56" s="40">
        <f t="shared" ca="1" si="3"/>
        <v>-0.26421385830396099</v>
      </c>
      <c r="Q56" s="40"/>
      <c r="R56" s="40">
        <f t="shared" ca="1" si="4"/>
        <v>0.96918613903775197</v>
      </c>
      <c r="S56" s="40">
        <f t="shared" ca="1" si="5"/>
        <v>0.32508349812999482</v>
      </c>
      <c r="T56" s="40">
        <f t="shared" ca="1" si="6"/>
        <v>0.11084913838841981</v>
      </c>
      <c r="U56" s="40">
        <f t="shared" ca="1" si="7"/>
        <v>0.9301910370801344</v>
      </c>
      <c r="V56" s="39" t="s">
        <v>13</v>
      </c>
      <c r="W56" s="47">
        <f t="array" aca="1" ref="W56:Z56" ca="1">TRANSPOSE(MMULT(AB$10:AE$13, TRANSPOSE($C56:$F56)))</f>
        <v>-0.1785317265147493</v>
      </c>
      <c r="X56" s="47">
        <f ca="1"/>
        <v>-1.1616510959446462</v>
      </c>
      <c r="Y56" s="47">
        <f ca="1"/>
        <v>-1.7638064487679419</v>
      </c>
      <c r="Z56" s="47">
        <f ca="1"/>
        <v>-0.2705438845759699</v>
      </c>
      <c r="AA56" s="40"/>
      <c r="AB56" s="40">
        <f t="shared" ca="1" si="8"/>
        <v>-0.1757090560090554</v>
      </c>
      <c r="AC56" s="40">
        <f t="shared" ca="1" si="9"/>
        <v>-0.59162973779790962</v>
      </c>
      <c r="AD56" s="40">
        <f t="shared" ca="1" si="10"/>
        <v>-0.37230853782658435</v>
      </c>
      <c r="AE56" s="40">
        <f t="shared" ca="1" si="11"/>
        <v>-0.26082177597890016</v>
      </c>
      <c r="AF56" s="40"/>
      <c r="AG56" s="40">
        <f t="shared" ca="1" si="12"/>
        <v>0.95281988886875524</v>
      </c>
      <c r="AH56" s="40">
        <f t="shared" ca="1" si="13"/>
        <v>-0.17796661481758597</v>
      </c>
      <c r="AI56" s="40">
        <f t="shared" ca="1" si="14"/>
        <v>-0.44559777756355318</v>
      </c>
      <c r="AJ56" s="40">
        <f t="shared" ca="1" si="15"/>
        <v>0.89350084178376488</v>
      </c>
      <c r="AK56" s="35" t="s">
        <v>13</v>
      </c>
    </row>
    <row r="57" spans="1:37" x14ac:dyDescent="0.15">
      <c r="A57" s="32"/>
      <c r="B57" s="41">
        <f>FastICA!B54</f>
        <v>35</v>
      </c>
      <c r="C57" s="47">
        <f ca="1">FastICA!M54</f>
        <v>-0.27056568416068771</v>
      </c>
      <c r="D57" s="47">
        <f ca="1">FastICA!N54</f>
        <v>-0.24846436615892847</v>
      </c>
      <c r="E57" s="47">
        <f ca="1">FastICA!O54</f>
        <v>-2.1798011599690135</v>
      </c>
      <c r="F57" s="47">
        <f ca="1">FastICA!P54</f>
        <v>-0.33522968360768113</v>
      </c>
      <c r="G57" s="39" t="s">
        <v>13</v>
      </c>
      <c r="H57" s="47">
        <f t="array" aca="1" ref="H57:K57" ca="1">TRANSPOSE(MMULT(M$10:P$13, TRANSPOSE($C57:$F57)))</f>
        <v>-0.29895945604732682</v>
      </c>
      <c r="I57" s="47">
        <f ca="1"/>
        <v>-1.2648466090817312</v>
      </c>
      <c r="J57" s="47">
        <f ca="1"/>
        <v>-1.7770366701728022</v>
      </c>
      <c r="K57" s="47">
        <f ca="1"/>
        <v>-0.38958868122661833</v>
      </c>
      <c r="L57" s="40"/>
      <c r="M57" s="40">
        <f t="shared" ca="1" si="0"/>
        <v>-0.29036008382998896</v>
      </c>
      <c r="N57" s="40">
        <f t="shared" ca="1" si="1"/>
        <v>-0.85239477164984745</v>
      </c>
      <c r="O57" s="40">
        <f t="shared" ca="1" si="2"/>
        <v>-0.94437555230497228</v>
      </c>
      <c r="P57" s="40">
        <f t="shared" ca="1" si="3"/>
        <v>-0.37100557927314204</v>
      </c>
      <c r="Q57" s="40"/>
      <c r="R57" s="40">
        <f t="shared" ca="1" si="4"/>
        <v>0.91569102171824179</v>
      </c>
      <c r="S57" s="40">
        <f t="shared" ca="1" si="5"/>
        <v>0.27342315326400446</v>
      </c>
      <c r="T57" s="40">
        <f t="shared" ca="1" si="6"/>
        <v>0.10815481620867862</v>
      </c>
      <c r="U57" s="40">
        <f t="shared" ca="1" si="7"/>
        <v>0.86235486014820029</v>
      </c>
      <c r="V57" s="39" t="s">
        <v>13</v>
      </c>
      <c r="W57" s="47">
        <f t="array" aca="1" ref="W57:Z57" ca="1">TRANSPOSE(MMULT(AB$10:AE$13, TRANSPOSE($C57:$F57)))</f>
        <v>-0.30021764941169116</v>
      </c>
      <c r="X57" s="47">
        <f ca="1"/>
        <v>-1.2650201877913314</v>
      </c>
      <c r="Y57" s="47">
        <f ca="1"/>
        <v>-1.7767483375609863</v>
      </c>
      <c r="Z57" s="47">
        <f ca="1"/>
        <v>-0.38937257342141784</v>
      </c>
      <c r="AA57" s="40"/>
      <c r="AB57" s="40">
        <f t="shared" ca="1" si="8"/>
        <v>-0.28698857056162691</v>
      </c>
      <c r="AC57" s="40">
        <f t="shared" ca="1" si="9"/>
        <v>-0.56833175391064861</v>
      </c>
      <c r="AD57" s="40">
        <f t="shared" ca="1" si="10"/>
        <v>-0.366545576083881</v>
      </c>
      <c r="AE57" s="40">
        <f t="shared" ca="1" si="11"/>
        <v>-0.36094700863465123</v>
      </c>
      <c r="AF57" s="40"/>
      <c r="AG57" s="40">
        <f t="shared" ca="1" si="12"/>
        <v>0.86977600548015244</v>
      </c>
      <c r="AH57" s="40">
        <f t="shared" ca="1" si="13"/>
        <v>-0.26968419802557225</v>
      </c>
      <c r="AI57" s="40">
        <f t="shared" ca="1" si="14"/>
        <v>-0.44495789551678583</v>
      </c>
      <c r="AJ57" s="40">
        <f t="shared" ca="1" si="15"/>
        <v>0.786453623790343</v>
      </c>
      <c r="AK57" s="35" t="s">
        <v>13</v>
      </c>
    </row>
    <row r="58" spans="1:37" x14ac:dyDescent="0.15">
      <c r="A58" s="32"/>
      <c r="B58" s="41">
        <f>FastICA!B55</f>
        <v>36</v>
      </c>
      <c r="C58" s="47">
        <f ca="1">FastICA!M55</f>
        <v>-1.3455173579577304</v>
      </c>
      <c r="D58" s="47">
        <f ca="1">FastICA!N55</f>
        <v>-4.2206644863604398E-2</v>
      </c>
      <c r="E58" s="47">
        <f ca="1">FastICA!O55</f>
        <v>-2.0807009381208514</v>
      </c>
      <c r="F58" s="47">
        <f ca="1">FastICA!P55</f>
        <v>-0.64878579152151516</v>
      </c>
      <c r="G58" s="39" t="s">
        <v>13</v>
      </c>
      <c r="H58" s="47">
        <f t="array" aca="1" ref="H58:K58" ca="1">TRANSPOSE(MMULT(M$10:P$13, TRANSPOSE($C58:$F58)))</f>
        <v>-1.4017883194611771</v>
      </c>
      <c r="I58" s="47">
        <f ca="1"/>
        <v>-1.0014013171378111</v>
      </c>
      <c r="J58" s="47">
        <f ca="1"/>
        <v>-1.8215469988462127</v>
      </c>
      <c r="K58" s="47">
        <f ca="1"/>
        <v>-0.52591748298544139</v>
      </c>
      <c r="L58" s="40"/>
      <c r="M58" s="40">
        <f t="shared" ca="1" si="0"/>
        <v>-0.88573758638721845</v>
      </c>
      <c r="N58" s="40">
        <f t="shared" ca="1" si="1"/>
        <v>-0.76218204539714451</v>
      </c>
      <c r="O58" s="40">
        <f t="shared" ca="1" si="2"/>
        <v>-0.94899244169685304</v>
      </c>
      <c r="P58" s="40">
        <f t="shared" ca="1" si="3"/>
        <v>-0.482254214610705</v>
      </c>
      <c r="Q58" s="40"/>
      <c r="R58" s="40">
        <f t="shared" ca="1" si="4"/>
        <v>0.21546892806094475</v>
      </c>
      <c r="S58" s="40">
        <f t="shared" ca="1" si="5"/>
        <v>0.4190785296742251</v>
      </c>
      <c r="T58" s="40">
        <f t="shared" ca="1" si="6"/>
        <v>9.9413345602245018E-2</v>
      </c>
      <c r="U58" s="40">
        <f t="shared" ca="1" si="7"/>
        <v>0.76743087249021213</v>
      </c>
      <c r="V58" s="39" t="s">
        <v>13</v>
      </c>
      <c r="W58" s="47">
        <f t="array" aca="1" ref="W58:Z58" ca="1">TRANSPOSE(MMULT(AB$10:AE$13, TRANSPOSE($C58:$F58)))</f>
        <v>-1.4032861656104494</v>
      </c>
      <c r="X58" s="47">
        <f ca="1"/>
        <v>-1.0018794081371103</v>
      </c>
      <c r="Y58" s="47">
        <f ca="1"/>
        <v>-1.8205141359611388</v>
      </c>
      <c r="Z58" s="47">
        <f ca="1"/>
        <v>-0.52458710266321351</v>
      </c>
      <c r="AA58" s="40"/>
      <c r="AB58" s="40">
        <f t="shared" ca="1" si="8"/>
        <v>-0.52424859771733301</v>
      </c>
      <c r="AC58" s="40">
        <f t="shared" ca="1" si="9"/>
        <v>-0.60652851868425384</v>
      </c>
      <c r="AD58" s="40">
        <f t="shared" ca="1" si="10"/>
        <v>-0.34714354641904754</v>
      </c>
      <c r="AE58" s="40">
        <f t="shared" ca="1" si="11"/>
        <v>-0.45715187582403694</v>
      </c>
      <c r="AF58" s="40"/>
      <c r="AG58" s="40">
        <f t="shared" ca="1" si="12"/>
        <v>-0.36208442522799705</v>
      </c>
      <c r="AH58" s="40">
        <f t="shared" ca="1" si="13"/>
        <v>-2.2776909207965611E-3</v>
      </c>
      <c r="AI58" s="40">
        <f t="shared" ca="1" si="14"/>
        <v>-0.44129538800211837</v>
      </c>
      <c r="AJ58" s="40">
        <f t="shared" ca="1" si="15"/>
        <v>0.63163487066746016</v>
      </c>
      <c r="AK58" s="35" t="s">
        <v>13</v>
      </c>
    </row>
    <row r="59" spans="1:37" x14ac:dyDescent="0.15">
      <c r="A59" s="32"/>
      <c r="B59" s="41">
        <f>FastICA!B56</f>
        <v>37</v>
      </c>
      <c r="C59" s="47">
        <f ca="1">FastICA!M56</f>
        <v>-0.24109495311050039</v>
      </c>
      <c r="D59" s="47">
        <f ca="1">FastICA!N56</f>
        <v>-1.9049659293790113</v>
      </c>
      <c r="E59" s="47">
        <f ca="1">FastICA!O56</f>
        <v>-1.0881979779902196</v>
      </c>
      <c r="F59" s="47">
        <f ca="1">FastICA!P56</f>
        <v>-0.8138766945832332</v>
      </c>
      <c r="G59" s="39" t="s">
        <v>13</v>
      </c>
      <c r="H59" s="47">
        <f t="array" aca="1" ref="H59:K59" ca="1">TRANSPOSE(MMULT(M$10:P$13, TRANSPOSE($C59:$F59)))</f>
        <v>-0.57141822666384334</v>
      </c>
      <c r="I59" s="47">
        <f ca="1"/>
        <v>-2.2728395026698727</v>
      </c>
      <c r="J59" s="47">
        <f ca="1"/>
        <v>-0.1143653522675426</v>
      </c>
      <c r="K59" s="47">
        <f ca="1"/>
        <v>0.16791204040023766</v>
      </c>
      <c r="L59" s="40"/>
      <c r="M59" s="40">
        <f t="shared" ca="1" si="0"/>
        <v>-0.51640006908936698</v>
      </c>
      <c r="N59" s="40">
        <f t="shared" ca="1" si="1"/>
        <v>-0.97899697631463045</v>
      </c>
      <c r="O59" s="40">
        <f t="shared" ca="1" si="2"/>
        <v>-0.11386933580052185</v>
      </c>
      <c r="P59" s="40">
        <f t="shared" ca="1" si="3"/>
        <v>0.16635157391240554</v>
      </c>
      <c r="Q59" s="40"/>
      <c r="R59" s="40">
        <f t="shared" ca="1" si="4"/>
        <v>0.73333096864449709</v>
      </c>
      <c r="S59" s="40">
        <f t="shared" ca="1" si="5"/>
        <v>4.156492036681092E-2</v>
      </c>
      <c r="T59" s="40">
        <f t="shared" ca="1" si="6"/>
        <v>0.98703377436434803</v>
      </c>
      <c r="U59" s="40">
        <f t="shared" ca="1" si="7"/>
        <v>0.97232715385686552</v>
      </c>
      <c r="V59" s="39" t="s">
        <v>13</v>
      </c>
      <c r="W59" s="47">
        <f t="array" aca="1" ref="W59:Z59" ca="1">TRANSPOSE(MMULT(AB$10:AE$13, TRANSPOSE($C59:$F59)))</f>
        <v>-0.57070979693856949</v>
      </c>
      <c r="X59" s="47">
        <f ca="1"/>
        <v>-2.2729929468501315</v>
      </c>
      <c r="Y59" s="47">
        <f ca="1"/>
        <v>-0.11389051815465365</v>
      </c>
      <c r="Z59" s="47">
        <f ca="1"/>
        <v>0.16856578214357421</v>
      </c>
      <c r="AA59" s="40"/>
      <c r="AB59" s="40">
        <f t="shared" ca="1" si="8"/>
        <v>-0.4849404053226774</v>
      </c>
      <c r="AC59" s="40">
        <f t="shared" ca="1" si="9"/>
        <v>-0.17167518851851302</v>
      </c>
      <c r="AD59" s="40">
        <f t="shared" ca="1" si="10"/>
        <v>-0.11315426840851897</v>
      </c>
      <c r="AE59" s="40">
        <f t="shared" ca="1" si="11"/>
        <v>0.16618786422138918</v>
      </c>
      <c r="AF59" s="40"/>
      <c r="AG59" s="40">
        <f t="shared" ca="1" si="12"/>
        <v>0.5729542870361668</v>
      </c>
      <c r="AH59" s="40">
        <f t="shared" ca="1" si="13"/>
        <v>-0.31468823870075358</v>
      </c>
      <c r="AI59" s="40">
        <f t="shared" ca="1" si="14"/>
        <v>0.98064826230233626</v>
      </c>
      <c r="AJ59" s="40">
        <f t="shared" ca="1" si="15"/>
        <v>0.95787964740922438</v>
      </c>
      <c r="AK59" s="35" t="s">
        <v>13</v>
      </c>
    </row>
    <row r="60" spans="1:37" x14ac:dyDescent="0.15">
      <c r="A60" s="32"/>
      <c r="B60" s="41">
        <f>FastICA!B57</f>
        <v>38</v>
      </c>
      <c r="C60" s="47">
        <f ca="1">FastICA!M57</f>
        <v>0.18661492762706722</v>
      </c>
      <c r="D60" s="47">
        <f ca="1">FastICA!N57</f>
        <v>-1.124878852580693</v>
      </c>
      <c r="E60" s="47">
        <f ca="1">FastICA!O57</f>
        <v>0.37051299326356302</v>
      </c>
      <c r="F60" s="47">
        <f ca="1">FastICA!P57</f>
        <v>2.0256853325669812</v>
      </c>
      <c r="G60" s="39" t="s">
        <v>13</v>
      </c>
      <c r="H60" s="47">
        <f t="array" aca="1" ref="H60:K60" ca="1">TRANSPOSE(MMULT(M$10:P$13, TRANSPOSE($C60:$F60)))</f>
        <v>0.64555624746078732</v>
      </c>
      <c r="I60" s="47">
        <f ca="1"/>
        <v>-2.1534706896779721E-2</v>
      </c>
      <c r="J60" s="47">
        <f ca="1"/>
        <v>0.11891801924072964</v>
      </c>
      <c r="K60" s="47">
        <f ca="1"/>
        <v>2.2604226156668923</v>
      </c>
      <c r="L60" s="40"/>
      <c r="M60" s="40">
        <f t="shared" ca="1" si="0"/>
        <v>0.56867086192001526</v>
      </c>
      <c r="N60" s="40">
        <f t="shared" ca="1" si="1"/>
        <v>-2.1531378653317137E-2</v>
      </c>
      <c r="O60" s="40">
        <f t="shared" ca="1" si="2"/>
        <v>0.11836061251762729</v>
      </c>
      <c r="P60" s="40">
        <f t="shared" ca="1" si="3"/>
        <v>0.97847454552596203</v>
      </c>
      <c r="Q60" s="40"/>
      <c r="R60" s="40">
        <f t="shared" ca="1" si="4"/>
        <v>0.67661345080314694</v>
      </c>
      <c r="S60" s="40">
        <f t="shared" ca="1" si="5"/>
        <v>0.99953639973328745</v>
      </c>
      <c r="T60" s="40">
        <f t="shared" ca="1" si="6"/>
        <v>0.98599076540445207</v>
      </c>
      <c r="U60" s="40">
        <f t="shared" ca="1" si="7"/>
        <v>4.258756375776207E-2</v>
      </c>
      <c r="V60" s="39" t="s">
        <v>13</v>
      </c>
      <c r="W60" s="47">
        <f t="array" aca="1" ref="W60:Z60" ca="1">TRANSPOSE(MMULT(AB$10:AE$13, TRANSPOSE($C60:$F60)))</f>
        <v>0.64795111594565913</v>
      </c>
      <c r="X60" s="47">
        <f ca="1"/>
        <v>-2.1276268867581161E-2</v>
      </c>
      <c r="Y60" s="47">
        <f ca="1"/>
        <v>0.11831121791369281</v>
      </c>
      <c r="Z60" s="47">
        <f ca="1"/>
        <v>2.2597715894304558</v>
      </c>
      <c r="AA60" s="40"/>
      <c r="AB60" s="40">
        <f t="shared" ca="1" si="8"/>
        <v>0.5252608155858246</v>
      </c>
      <c r="AC60" s="40">
        <f t="shared" ca="1" si="9"/>
        <v>-2.1271453745908286E-2</v>
      </c>
      <c r="AD60" s="40">
        <f t="shared" ca="1" si="10"/>
        <v>0.11748607551761354</v>
      </c>
      <c r="AE60" s="40">
        <f t="shared" ca="1" si="11"/>
        <v>0.17586826181296819</v>
      </c>
      <c r="AF60" s="40"/>
      <c r="AG60" s="40">
        <f t="shared" ca="1" si="12"/>
        <v>0.47030550076659833</v>
      </c>
      <c r="AH60" s="40">
        <f t="shared" ca="1" si="13"/>
        <v>0.99932110863535695</v>
      </c>
      <c r="AI60" s="40">
        <f t="shared" ca="1" si="14"/>
        <v>0.97912574154449139</v>
      </c>
      <c r="AJ60" s="40">
        <f t="shared" ca="1" si="15"/>
        <v>-0.31959642098720353</v>
      </c>
      <c r="AK60" s="35" t="s">
        <v>13</v>
      </c>
    </row>
    <row r="61" spans="1:37" x14ac:dyDescent="0.15">
      <c r="A61" s="32"/>
      <c r="B61" s="41">
        <f>FastICA!B58</f>
        <v>39</v>
      </c>
      <c r="C61" s="47">
        <f ca="1">FastICA!M58</f>
        <v>-0.75983755521082075</v>
      </c>
      <c r="D61" s="47">
        <f ca="1">FastICA!N58</f>
        <v>-0.90397388731346018</v>
      </c>
      <c r="E61" s="47">
        <f ca="1">FastICA!O58</f>
        <v>0.50228971301099423</v>
      </c>
      <c r="F61" s="47">
        <f ca="1">FastICA!P58</f>
        <v>1.6917123228801279</v>
      </c>
      <c r="G61" s="39" t="s">
        <v>13</v>
      </c>
      <c r="H61" s="47">
        <f t="array" aca="1" ref="H61:K61" ca="1">TRANSPOSE(MMULT(M$10:P$13, TRANSPOSE($C61:$F61)))</f>
        <v>-0.34008207953912128</v>
      </c>
      <c r="I61" s="47">
        <f ca="1"/>
        <v>0.24085434196732525</v>
      </c>
      <c r="J61" s="47">
        <f ca="1"/>
        <v>0.12330072790316171</v>
      </c>
      <c r="K61" s="47">
        <f ca="1"/>
        <v>2.0784219336035195</v>
      </c>
      <c r="L61" s="40"/>
      <c r="M61" s="40">
        <f t="shared" ca="1" si="0"/>
        <v>-0.32755067004977534</v>
      </c>
      <c r="N61" s="40">
        <f t="shared" ca="1" si="1"/>
        <v>0.23630254867771797</v>
      </c>
      <c r="O61" s="40">
        <f t="shared" ca="1" si="2"/>
        <v>0.12267965467241637</v>
      </c>
      <c r="P61" s="40">
        <f t="shared" ca="1" si="3"/>
        <v>0.96916892833586299</v>
      </c>
      <c r="Q61" s="40"/>
      <c r="R61" s="40">
        <f t="shared" ca="1" si="4"/>
        <v>0.89271055854994319</v>
      </c>
      <c r="S61" s="40">
        <f t="shared" ca="1" si="5"/>
        <v>0.9441611054884147</v>
      </c>
      <c r="T61" s="40">
        <f t="shared" ca="1" si="6"/>
        <v>0.98494970232945667</v>
      </c>
      <c r="U61" s="40">
        <f t="shared" ca="1" si="7"/>
        <v>6.0711588348314915E-2</v>
      </c>
      <c r="V61" s="39" t="s">
        <v>13</v>
      </c>
      <c r="W61" s="47">
        <f t="array" aca="1" ref="W61:Z61" ca="1">TRANSPOSE(MMULT(AB$10:AE$13, TRANSPOSE($C61:$F61)))</f>
        <v>-0.33794025410323597</v>
      </c>
      <c r="X61" s="47">
        <f ca="1"/>
        <v>0.2408404985820416</v>
      </c>
      <c r="Y61" s="47">
        <f ca="1"/>
        <v>0.12336268634178571</v>
      </c>
      <c r="Z61" s="47">
        <f ca="1"/>
        <v>2.0787691851094108</v>
      </c>
      <c r="AA61" s="40"/>
      <c r="AB61" s="40">
        <f t="shared" ca="1" si="8"/>
        <v>-0.31918386280602767</v>
      </c>
      <c r="AC61" s="40">
        <f t="shared" ca="1" si="9"/>
        <v>0.23395594067017039</v>
      </c>
      <c r="AD61" s="40">
        <f t="shared" ca="1" si="10"/>
        <v>0.12242756020775154</v>
      </c>
      <c r="AE61" s="40">
        <f t="shared" ca="1" si="11"/>
        <v>0.23958076829543304</v>
      </c>
      <c r="AF61" s="40"/>
      <c r="AG61" s="40">
        <f t="shared" ca="1" si="12"/>
        <v>0.83663283163641633</v>
      </c>
      <c r="AH61" s="40">
        <f t="shared" ca="1" si="13"/>
        <v>0.91506838544303415</v>
      </c>
      <c r="AI61" s="40">
        <f t="shared" ca="1" si="14"/>
        <v>0.97731670759239508</v>
      </c>
      <c r="AJ61" s="40">
        <f t="shared" ca="1" si="15"/>
        <v>-0.38278185825494443</v>
      </c>
      <c r="AK61" s="35" t="s">
        <v>13</v>
      </c>
    </row>
    <row r="62" spans="1:37" x14ac:dyDescent="0.15">
      <c r="A62" s="32"/>
      <c r="B62" s="41">
        <f>FastICA!B59</f>
        <v>40</v>
      </c>
      <c r="C62" s="47">
        <f ca="1">FastICA!M59</f>
        <v>2.7932259464111875E-2</v>
      </c>
      <c r="D62" s="47">
        <f ca="1">FastICA!N59</f>
        <v>-1.0530620235964934</v>
      </c>
      <c r="E62" s="47">
        <f ca="1">FastICA!O59</f>
        <v>0.38748590279939732</v>
      </c>
      <c r="F62" s="47">
        <f ca="1">FastICA!P59</f>
        <v>1.5782651504007545</v>
      </c>
      <c r="G62" s="39" t="s">
        <v>13</v>
      </c>
      <c r="H62" s="47">
        <f t="array" aca="1" ref="H62:K62" ca="1">TRANSPOSE(MMULT(M$10:P$13, TRANSPOSE($C62:$F62)))</f>
        <v>0.37349666442432194</v>
      </c>
      <c r="I62" s="47">
        <f ca="1"/>
        <v>-9.4755961632285612E-2</v>
      </c>
      <c r="J62" s="47">
        <f ca="1"/>
        <v>0.22140393074093068</v>
      </c>
      <c r="K62" s="47">
        <f ca="1"/>
        <v>1.8850166830538182</v>
      </c>
      <c r="L62" s="40"/>
      <c r="M62" s="40">
        <f t="shared" ca="1" si="0"/>
        <v>0.35704641588741159</v>
      </c>
      <c r="N62" s="40">
        <f t="shared" ca="1" si="1"/>
        <v>-9.4473381595335484E-2</v>
      </c>
      <c r="O62" s="40">
        <f t="shared" ca="1" si="2"/>
        <v>0.21785576835106432</v>
      </c>
      <c r="P62" s="40">
        <f t="shared" ca="1" si="3"/>
        <v>0.95493619083536752</v>
      </c>
      <c r="Q62" s="40"/>
      <c r="R62" s="40">
        <f t="shared" ca="1" si="4"/>
        <v>0.87251785690195349</v>
      </c>
      <c r="S62" s="40">
        <f t="shared" ca="1" si="5"/>
        <v>0.9910747801699421</v>
      </c>
      <c r="T62" s="40">
        <f t="shared" ca="1" si="6"/>
        <v>0.9525388641961674</v>
      </c>
      <c r="U62" s="40">
        <f t="shared" ca="1" si="7"/>
        <v>8.8096871432838508E-2</v>
      </c>
      <c r="V62" s="39" t="s">
        <v>13</v>
      </c>
      <c r="W62" s="47">
        <f t="array" aca="1" ref="W62:Z62" ca="1">TRANSPOSE(MMULT(AB$10:AE$13, TRANSPOSE($C62:$F62)))</f>
        <v>0.37559735186522031</v>
      </c>
      <c r="X62" s="47">
        <f ca="1"/>
        <v>-9.4579493537069848E-2</v>
      </c>
      <c r="Y62" s="47">
        <f ca="1"/>
        <v>0.22101278722932127</v>
      </c>
      <c r="Z62" s="47">
        <f ca="1"/>
        <v>1.8846540115015449</v>
      </c>
      <c r="AA62" s="40"/>
      <c r="AB62" s="40">
        <f t="shared" ca="1" si="8"/>
        <v>0.35001675036817703</v>
      </c>
      <c r="AC62" s="40">
        <f t="shared" ca="1" si="9"/>
        <v>-9.4157418082291403E-2</v>
      </c>
      <c r="AD62" s="40">
        <f t="shared" ca="1" si="10"/>
        <v>0.21568030342458833</v>
      </c>
      <c r="AE62" s="40">
        <f t="shared" ca="1" si="11"/>
        <v>0.31911105060563799</v>
      </c>
      <c r="AF62" s="40"/>
      <c r="AG62" s="40">
        <f t="shared" ca="1" si="12"/>
        <v>0.80042818749771338</v>
      </c>
      <c r="AH62" s="40">
        <f t="shared" ca="1" si="13"/>
        <v>0.98663198614627146</v>
      </c>
      <c r="AI62" s="40">
        <f t="shared" ca="1" si="14"/>
        <v>0.92820440503045376</v>
      </c>
      <c r="AJ62" s="40">
        <f t="shared" ca="1" si="15"/>
        <v>-0.43209316108595375</v>
      </c>
      <c r="AK62" s="35" t="s">
        <v>13</v>
      </c>
    </row>
    <row r="63" spans="1:37" x14ac:dyDescent="0.15">
      <c r="A63" s="32"/>
      <c r="B63" s="41">
        <f>FastICA!B60</f>
        <v>41</v>
      </c>
      <c r="C63" s="47">
        <f ca="1">FastICA!M60</f>
        <v>0.53648259353717365</v>
      </c>
      <c r="D63" s="47">
        <f ca="1">FastICA!N60</f>
        <v>-1.1293826232591271</v>
      </c>
      <c r="E63" s="47">
        <f ca="1">FastICA!O60</f>
        <v>0.32836704060697219</v>
      </c>
      <c r="F63" s="47">
        <f ca="1">FastICA!P60</f>
        <v>1.4177799818381547</v>
      </c>
      <c r="G63" s="39" t="s">
        <v>13</v>
      </c>
      <c r="H63" s="47">
        <f t="array" aca="1" ref="H63:K63" ca="1">TRANSPOSE(MMULT(M$10:P$13, TRANSPOSE($C63:$F63)))</f>
        <v>0.81075776153142465</v>
      </c>
      <c r="I63" s="47">
        <f ca="1"/>
        <v>-0.32051481725587416</v>
      </c>
      <c r="J63" s="47">
        <f ca="1"/>
        <v>0.31757855012026642</v>
      </c>
      <c r="K63" s="47">
        <f ca="1"/>
        <v>1.6793837089053985</v>
      </c>
      <c r="L63" s="40"/>
      <c r="M63" s="40">
        <f t="shared" ca="1" si="0"/>
        <v>0.67000806585152439</v>
      </c>
      <c r="N63" s="40">
        <f t="shared" ca="1" si="1"/>
        <v>-0.30997234758732162</v>
      </c>
      <c r="O63" s="40">
        <f t="shared" ca="1" si="2"/>
        <v>0.30731579512741869</v>
      </c>
      <c r="P63" s="40">
        <f t="shared" ca="1" si="3"/>
        <v>0.93278153176399003</v>
      </c>
      <c r="Q63" s="40"/>
      <c r="R63" s="40">
        <f t="shared" ca="1" si="4"/>
        <v>0.55108919169389936</v>
      </c>
      <c r="S63" s="40">
        <f t="shared" ca="1" si="5"/>
        <v>0.90391714373120469</v>
      </c>
      <c r="T63" s="40">
        <f t="shared" ca="1" si="6"/>
        <v>0.9055570020652024</v>
      </c>
      <c r="U63" s="40">
        <f t="shared" ca="1" si="7"/>
        <v>0.12991861400002447</v>
      </c>
      <c r="V63" s="39" t="s">
        <v>13</v>
      </c>
      <c r="W63" s="47">
        <f t="array" aca="1" ref="W63:Z63" ca="1">TRANSPOSE(MMULT(AB$10:AE$13, TRANSPOSE($C63:$F63)))</f>
        <v>0.81277406591069024</v>
      </c>
      <c r="X63" s="47">
        <f ca="1"/>
        <v>-0.32022315946649937</v>
      </c>
      <c r="Y63" s="47">
        <f ca="1"/>
        <v>0.31691723825150564</v>
      </c>
      <c r="Z63" s="47">
        <f ca="1"/>
        <v>1.6785894623726931</v>
      </c>
      <c r="AA63" s="40"/>
      <c r="AB63" s="40">
        <f t="shared" ca="1" si="8"/>
        <v>0.58414680409222841</v>
      </c>
      <c r="AC63" s="40">
        <f t="shared" ca="1" si="9"/>
        <v>-0.30421865117116764</v>
      </c>
      <c r="AD63" s="40">
        <f t="shared" ca="1" si="10"/>
        <v>0.30139521006165887</v>
      </c>
      <c r="AE63" s="40">
        <f t="shared" ca="1" si="11"/>
        <v>0.41029557820349244</v>
      </c>
      <c r="AF63" s="40"/>
      <c r="AG63" s="40">
        <f t="shared" ca="1" si="12"/>
        <v>0.24392811109822746</v>
      </c>
      <c r="AH63" s="40">
        <f t="shared" ca="1" si="13"/>
        <v>0.85260290811557182</v>
      </c>
      <c r="AI63" s="40">
        <f t="shared" ca="1" si="14"/>
        <v>0.85550448666588153</v>
      </c>
      <c r="AJ63" s="40">
        <f t="shared" ca="1" si="15"/>
        <v>-0.44428905176973887</v>
      </c>
      <c r="AK63" s="35" t="s">
        <v>13</v>
      </c>
    </row>
    <row r="64" spans="1:37" x14ac:dyDescent="0.15">
      <c r="A64" s="32"/>
      <c r="B64" s="41">
        <f>FastICA!B61</f>
        <v>42</v>
      </c>
      <c r="C64" s="47">
        <f ca="1">FastICA!M61</f>
        <v>1.274815790220182</v>
      </c>
      <c r="D64" s="47">
        <f ca="1">FastICA!N61</f>
        <v>-1.2467261335113482</v>
      </c>
      <c r="E64" s="47">
        <f ca="1">FastICA!O61</f>
        <v>0.24626734379082699</v>
      </c>
      <c r="F64" s="47">
        <f ca="1">FastICA!P61</f>
        <v>1.2795225885866952</v>
      </c>
      <c r="G64" s="39" t="s">
        <v>13</v>
      </c>
      <c r="H64" s="47">
        <f t="array" aca="1" ref="H64:K64" ca="1">TRANSPOSE(MMULT(M$10:P$13, TRANSPOSE($C64:$F64)))</f>
        <v>1.4715058652932576</v>
      </c>
      <c r="I64" s="47">
        <f ca="1"/>
        <v>-0.61728067712578416</v>
      </c>
      <c r="J64" s="47">
        <f ca="1"/>
        <v>0.43415027687199909</v>
      </c>
      <c r="K64" s="47">
        <f ca="1"/>
        <v>1.4637129505061812</v>
      </c>
      <c r="L64" s="40"/>
      <c r="M64" s="40">
        <f t="shared" ca="1" si="0"/>
        <v>0.89986432426859075</v>
      </c>
      <c r="N64" s="40">
        <f t="shared" ca="1" si="1"/>
        <v>-0.54923184138237369</v>
      </c>
      <c r="O64" s="40">
        <f t="shared" ca="1" si="2"/>
        <v>0.4087839111621609</v>
      </c>
      <c r="P64" s="40">
        <f t="shared" ca="1" si="3"/>
        <v>0.89837132793307584</v>
      </c>
      <c r="Q64" s="40"/>
      <c r="R64" s="40">
        <f t="shared" ca="1" si="4"/>
        <v>0.19024419790863256</v>
      </c>
      <c r="S64" s="40">
        <f t="shared" ca="1" si="5"/>
        <v>0.69834438441172719</v>
      </c>
      <c r="T64" s="40">
        <f t="shared" ca="1" si="6"/>
        <v>0.83289571397496653</v>
      </c>
      <c r="U64" s="40">
        <f t="shared" ca="1" si="7"/>
        <v>0.19292895714776193</v>
      </c>
      <c r="V64" s="39" t="s">
        <v>13</v>
      </c>
      <c r="W64" s="47">
        <f t="array" aca="1" ref="W64:Z64" ca="1">TRANSPOSE(MMULT(AB$10:AE$13, TRANSPOSE($C64:$F64)))</f>
        <v>1.4734603302068701</v>
      </c>
      <c r="X64" s="47">
        <f ca="1"/>
        <v>-0.61681292558627066</v>
      </c>
      <c r="Y64" s="47">
        <f ca="1"/>
        <v>0.43307155004522396</v>
      </c>
      <c r="Z64" s="47">
        <f ca="1"/>
        <v>1.4622628057187179</v>
      </c>
      <c r="AA64" s="40"/>
      <c r="AB64" s="40">
        <f t="shared" ca="1" si="8"/>
        <v>0.49761476196594495</v>
      </c>
      <c r="AC64" s="40">
        <f t="shared" ca="1" si="9"/>
        <v>-0.50996224079652108</v>
      </c>
      <c r="AD64" s="40">
        <f t="shared" ca="1" si="10"/>
        <v>0.39430608501752551</v>
      </c>
      <c r="AE64" s="40">
        <f t="shared" ca="1" si="11"/>
        <v>0.50201707112297789</v>
      </c>
      <c r="AF64" s="40"/>
      <c r="AG64" s="40">
        <f t="shared" ca="1" si="12"/>
        <v>-0.39549714579663348</v>
      </c>
      <c r="AH64" s="40">
        <f t="shared" ca="1" si="13"/>
        <v>0.5122184037524854</v>
      </c>
      <c r="AI64" s="40">
        <f t="shared" ca="1" si="14"/>
        <v>0.73972441104531805</v>
      </c>
      <c r="AJ64" s="40">
        <f t="shared" ca="1" si="15"/>
        <v>-0.39076567485083441</v>
      </c>
      <c r="AK64" s="35" t="s">
        <v>13</v>
      </c>
    </row>
    <row r="65" spans="1:37" x14ac:dyDescent="0.15">
      <c r="A65" s="32"/>
      <c r="B65" s="41">
        <f>FastICA!B62</f>
        <v>43</v>
      </c>
      <c r="C65" s="47">
        <f ca="1">FastICA!M62</f>
        <v>-1.6976141698257461</v>
      </c>
      <c r="D65" s="47">
        <f ca="1">FastICA!N62</f>
        <v>-0.53768378010306817</v>
      </c>
      <c r="E65" s="47">
        <f ca="1">FastICA!O62</f>
        <v>0.73381425294595404</v>
      </c>
      <c r="F65" s="47">
        <f ca="1">FastICA!P62</f>
        <v>0.63907541903764997</v>
      </c>
      <c r="G65" s="39" t="s">
        <v>13</v>
      </c>
      <c r="H65" s="47">
        <f t="array" aca="1" ref="H65:K65" ca="1">TRANSPOSE(MMULT(M$10:P$13, TRANSPOSE($C65:$F65)))</f>
        <v>-1.5107973445332947</v>
      </c>
      <c r="I65" s="47">
        <f ca="1"/>
        <v>0.40119306579583558</v>
      </c>
      <c r="J65" s="47">
        <f ca="1"/>
        <v>0.38479341209699769</v>
      </c>
      <c r="K65" s="47">
        <f ca="1"/>
        <v>1.2354626679520391</v>
      </c>
      <c r="L65" s="40"/>
      <c r="M65" s="40">
        <f t="shared" ca="1" si="0"/>
        <v>-0.90708044669426102</v>
      </c>
      <c r="N65" s="40">
        <f t="shared" ca="1" si="1"/>
        <v>0.38096933260228188</v>
      </c>
      <c r="O65" s="40">
        <f t="shared" ca="1" si="2"/>
        <v>0.36686301747158112</v>
      </c>
      <c r="P65" s="40">
        <f t="shared" ca="1" si="3"/>
        <v>0.84415655232326581</v>
      </c>
      <c r="Q65" s="40"/>
      <c r="R65" s="40">
        <f t="shared" ca="1" si="4"/>
        <v>0.1772050632249399</v>
      </c>
      <c r="S65" s="40">
        <f t="shared" ca="1" si="5"/>
        <v>0.85486236761657186</v>
      </c>
      <c r="T65" s="40">
        <f t="shared" ca="1" si="6"/>
        <v>0.86541152641164643</v>
      </c>
      <c r="U65" s="40">
        <f t="shared" ca="1" si="7"/>
        <v>0.28739971516969742</v>
      </c>
      <c r="V65" s="39" t="s">
        <v>13</v>
      </c>
      <c r="W65" s="47">
        <f t="array" aca="1" ref="W65:Z65" ca="1">TRANSPOSE(MMULT(AB$10:AE$13, TRANSPOSE($C65:$F65)))</f>
        <v>-1.5093821387681703</v>
      </c>
      <c r="X65" s="47">
        <f ca="1"/>
        <v>0.40084540082276199</v>
      </c>
      <c r="Y65" s="47">
        <f ca="1"/>
        <v>0.38570381667130293</v>
      </c>
      <c r="Z65" s="47">
        <f ca="1"/>
        <v>1.2370204346312024</v>
      </c>
      <c r="AA65" s="40"/>
      <c r="AB65" s="40">
        <f t="shared" ca="1" si="8"/>
        <v>-0.48315545072946231</v>
      </c>
      <c r="AC65" s="40">
        <f t="shared" ca="1" si="9"/>
        <v>0.36990170241043563</v>
      </c>
      <c r="AD65" s="40">
        <f t="shared" ca="1" si="10"/>
        <v>0.35805479863798961</v>
      </c>
      <c r="AE65" s="40">
        <f t="shared" ca="1" si="11"/>
        <v>0.57556439385394675</v>
      </c>
      <c r="AF65" s="40"/>
      <c r="AG65" s="40">
        <f t="shared" ca="1" si="12"/>
        <v>-0.40916473140613036</v>
      </c>
      <c r="AH65" s="40">
        <f t="shared" ca="1" si="13"/>
        <v>0.77453051190053379</v>
      </c>
      <c r="AI65" s="40">
        <f t="shared" ca="1" si="14"/>
        <v>0.79021231258185087</v>
      </c>
      <c r="AJ65" s="40">
        <f t="shared" ca="1" si="15"/>
        <v>-0.24670206622268284</v>
      </c>
      <c r="AK65" s="35" t="s">
        <v>13</v>
      </c>
    </row>
    <row r="66" spans="1:37" x14ac:dyDescent="0.15">
      <c r="A66" s="32"/>
      <c r="B66" s="41">
        <f>FastICA!B63</f>
        <v>44</v>
      </c>
      <c r="C66" s="47">
        <f ca="1">FastICA!M63</f>
        <v>-5.2382497728950816E-2</v>
      </c>
      <c r="D66" s="47">
        <f ca="1">FastICA!N63</f>
        <v>-0.84100251811334559</v>
      </c>
      <c r="E66" s="47">
        <f ca="1">FastICA!O63</f>
        <v>0.53186331969605527</v>
      </c>
      <c r="F66" s="47">
        <f ca="1">FastICA!P63</f>
        <v>0.60957769007827978</v>
      </c>
      <c r="G66" s="39" t="s">
        <v>13</v>
      </c>
      <c r="H66" s="47">
        <f t="array" aca="1" ref="H66:K66" ca="1">TRANSPOSE(MMULT(M$10:P$13, TRANSPOSE($C66:$F66)))</f>
        <v>3.6987542044672694E-2</v>
      </c>
      <c r="I66" s="47">
        <f ca="1"/>
        <v>-0.20056954682344391</v>
      </c>
      <c r="J66" s="47">
        <f ca="1"/>
        <v>0.5578651579316013</v>
      </c>
      <c r="K66" s="47">
        <f ca="1"/>
        <v>1.0058245159591264</v>
      </c>
      <c r="L66" s="40"/>
      <c r="M66" s="40">
        <f t="shared" ca="1" si="0"/>
        <v>3.6970683985735948E-2</v>
      </c>
      <c r="N66" s="40">
        <f t="shared" ca="1" si="1"/>
        <v>-0.19792261761971164</v>
      </c>
      <c r="O66" s="40">
        <f t="shared" ca="1" si="2"/>
        <v>0.50639175057931418</v>
      </c>
      <c r="P66" s="40">
        <f t="shared" ca="1" si="3"/>
        <v>0.76402947280742672</v>
      </c>
      <c r="Q66" s="40"/>
      <c r="R66" s="40">
        <f t="shared" ca="1" si="4"/>
        <v>0.99863316852562689</v>
      </c>
      <c r="S66" s="40">
        <f t="shared" ca="1" si="5"/>
        <v>0.96082663743456143</v>
      </c>
      <c r="T66" s="40">
        <f t="shared" ca="1" si="6"/>
        <v>0.74356739494521773</v>
      </c>
      <c r="U66" s="40">
        <f t="shared" ca="1" si="7"/>
        <v>0.41625896468160561</v>
      </c>
      <c r="V66" s="39" t="s">
        <v>13</v>
      </c>
      <c r="W66" s="47">
        <f t="array" aca="1" ref="W66:Z66" ca="1">TRANSPOSE(MMULT(AB$10:AE$13, TRANSPOSE($C66:$F66)))</f>
        <v>3.8446528429077947E-2</v>
      </c>
      <c r="X66" s="47">
        <f ca="1"/>
        <v>-0.20049957378238834</v>
      </c>
      <c r="Y66" s="47">
        <f ca="1"/>
        <v>0.5577727916178995</v>
      </c>
      <c r="Z66" s="47">
        <f ca="1"/>
        <v>1.005834981968412</v>
      </c>
      <c r="AA66" s="40"/>
      <c r="AB66" s="40">
        <f t="shared" ca="1" si="8"/>
        <v>3.8418124336456742E-2</v>
      </c>
      <c r="AC66" s="40">
        <f t="shared" ca="1" si="9"/>
        <v>-0.19650975649038349</v>
      </c>
      <c r="AD66" s="40">
        <f t="shared" ca="1" si="10"/>
        <v>0.47741992639474612</v>
      </c>
      <c r="AE66" s="40">
        <f t="shared" ca="1" si="11"/>
        <v>0.60651004949486043</v>
      </c>
      <c r="AF66" s="40"/>
      <c r="AG66" s="40">
        <f t="shared" ca="1" si="12"/>
        <v>0.99778416175969997</v>
      </c>
      <c r="AH66" s="40">
        <f t="shared" ca="1" si="13"/>
        <v>0.94070049716328175</v>
      </c>
      <c r="AI66" s="40">
        <f t="shared" ca="1" si="14"/>
        <v>0.58964794536415466</v>
      </c>
      <c r="AJ66" s="40">
        <f t="shared" ca="1" si="15"/>
        <v>-7.0574203409862514E-3</v>
      </c>
      <c r="AK66" s="35" t="s">
        <v>13</v>
      </c>
    </row>
    <row r="67" spans="1:37" x14ac:dyDescent="0.15">
      <c r="A67" s="32"/>
      <c r="B67" s="41">
        <f>FastICA!B64</f>
        <v>45</v>
      </c>
      <c r="C67" s="47">
        <f ca="1">FastICA!M64</f>
        <v>0.21548877880084791</v>
      </c>
      <c r="D67" s="47">
        <f ca="1">FastICA!N64</f>
        <v>-0.83640615117329431</v>
      </c>
      <c r="E67" s="47">
        <f ca="1">FastICA!O64</f>
        <v>0.54277975294124103</v>
      </c>
      <c r="F67" s="47">
        <f ca="1">FastICA!P64</f>
        <v>0.39264839944234847</v>
      </c>
      <c r="G67" s="39" t="s">
        <v>13</v>
      </c>
      <c r="H67" s="47">
        <f t="array" aca="1" ref="H67:K67" ca="1">TRANSPOSE(MMULT(M$10:P$13, TRANSPOSE($C67:$F67)))</f>
        <v>0.23230136722418804</v>
      </c>
      <c r="I67" s="47">
        <f ca="1"/>
        <v>-0.31293107829327327</v>
      </c>
      <c r="J67" s="47">
        <f ca="1"/>
        <v>0.67052172953045597</v>
      </c>
      <c r="K67" s="47">
        <f ca="1"/>
        <v>0.7702623673947524</v>
      </c>
      <c r="L67" s="40"/>
      <c r="M67" s="40">
        <f t="shared" ca="1" si="0"/>
        <v>0.22821100616246526</v>
      </c>
      <c r="N67" s="40">
        <f t="shared" ca="1" si="1"/>
        <v>-0.30310125543532268</v>
      </c>
      <c r="O67" s="40">
        <f t="shared" ca="1" si="2"/>
        <v>0.58532297106029563</v>
      </c>
      <c r="P67" s="40">
        <f t="shared" ca="1" si="3"/>
        <v>0.64708198654033933</v>
      </c>
      <c r="Q67" s="40"/>
      <c r="R67" s="40">
        <f t="shared" ca="1" si="4"/>
        <v>0.94791973666631524</v>
      </c>
      <c r="S67" s="40">
        <f t="shared" ca="1" si="5"/>
        <v>0.90812962895353122</v>
      </c>
      <c r="T67" s="40">
        <f t="shared" ca="1" si="6"/>
        <v>0.65739701954914831</v>
      </c>
      <c r="U67" s="40">
        <f t="shared" ca="1" si="7"/>
        <v>0.5812849026950081</v>
      </c>
      <c r="V67" s="39" t="s">
        <v>13</v>
      </c>
      <c r="W67" s="47">
        <f t="array" aca="1" ref="W67:Z67" ca="1">TRANSPOSE(MMULT(AB$10:AE$13, TRANSPOSE($C67:$F67)))</f>
        <v>0.23362611138440054</v>
      </c>
      <c r="X67" s="47">
        <f ca="1"/>
        <v>-0.31281155309173525</v>
      </c>
      <c r="Y67" s="47">
        <f ca="1"/>
        <v>0.67032005964433294</v>
      </c>
      <c r="Z67" s="47">
        <f ca="1"/>
        <v>0.77008576099993564</v>
      </c>
      <c r="AA67" s="40"/>
      <c r="AB67" s="40">
        <f t="shared" ca="1" si="8"/>
        <v>0.22733653279024604</v>
      </c>
      <c r="AC67" s="40">
        <f t="shared" ca="1" si="9"/>
        <v>-0.29787543880977158</v>
      </c>
      <c r="AD67" s="40">
        <f t="shared" ca="1" si="10"/>
        <v>0.5354410544487832</v>
      </c>
      <c r="AE67" s="40">
        <f t="shared" ca="1" si="11"/>
        <v>0.57248460653603517</v>
      </c>
      <c r="AF67" s="40"/>
      <c r="AG67" s="40">
        <f t="shared" ca="1" si="12"/>
        <v>0.91996669321175339</v>
      </c>
      <c r="AH67" s="40">
        <f t="shared" ca="1" si="13"/>
        <v>0.85907315893676195</v>
      </c>
      <c r="AI67" s="40">
        <f t="shared" ca="1" si="14"/>
        <v>0.43986729338690134</v>
      </c>
      <c r="AJ67" s="40">
        <f t="shared" ca="1" si="15"/>
        <v>0.30254145935013027</v>
      </c>
      <c r="AK67" s="35" t="s">
        <v>13</v>
      </c>
    </row>
    <row r="68" spans="1:37" x14ac:dyDescent="0.15">
      <c r="A68" s="32"/>
      <c r="B68" s="41">
        <f>FastICA!B65</f>
        <v>46</v>
      </c>
      <c r="C68" s="47">
        <f ca="1">FastICA!M65</f>
        <v>-0.75428194130488724</v>
      </c>
      <c r="D68" s="47">
        <f ca="1">FastICA!N65</f>
        <v>-0.55675544654839371</v>
      </c>
      <c r="E68" s="47">
        <f ca="1">FastICA!O65</f>
        <v>0.74300087555677807</v>
      </c>
      <c r="F68" s="47">
        <f ca="1">FastICA!P65</f>
        <v>8.7214568813185345E-3</v>
      </c>
      <c r="G68" s="39" t="s">
        <v>13</v>
      </c>
      <c r="H68" s="47">
        <f t="array" aca="1" ref="H68:K68" ca="1">TRANSPOSE(MMULT(M$10:P$13, TRANSPOSE($C68:$F68)))</f>
        <v>-0.78732531496375002</v>
      </c>
      <c r="I68" s="47">
        <f ca="1"/>
        <v>1.2791864628340501E-2</v>
      </c>
      <c r="J68" s="47">
        <f ca="1"/>
        <v>0.72726989672399078</v>
      </c>
      <c r="K68" s="47">
        <f ca="1"/>
        <v>0.53111011402168495</v>
      </c>
      <c r="L68" s="40"/>
      <c r="M68" s="40">
        <f t="shared" ca="1" si="0"/>
        <v>-0.65689116404957826</v>
      </c>
      <c r="N68" s="40">
        <f t="shared" ca="1" si="1"/>
        <v>1.2791166955390704E-2</v>
      </c>
      <c r="O68" s="40">
        <f t="shared" ca="1" si="2"/>
        <v>0.62139225903760742</v>
      </c>
      <c r="P68" s="40">
        <f t="shared" ca="1" si="3"/>
        <v>0.48622921019340359</v>
      </c>
      <c r="Q68" s="40"/>
      <c r="R68" s="40">
        <f t="shared" ca="1" si="4"/>
        <v>0.56849399859359007</v>
      </c>
      <c r="S68" s="40">
        <f t="shared" ca="1" si="5"/>
        <v>0.99983638604791936</v>
      </c>
      <c r="T68" s="40">
        <f t="shared" ca="1" si="6"/>
        <v>0.61387166040813901</v>
      </c>
      <c r="U68" s="40">
        <f t="shared" ca="1" si="7"/>
        <v>0.76358115515469893</v>
      </c>
      <c r="V68" s="39" t="s">
        <v>13</v>
      </c>
      <c r="W68" s="47">
        <f t="array" aca="1" ref="W68:Z68" ca="1">TRANSPOSE(MMULT(AB$10:AE$13, TRANSPOSE($C68:$F68)))</f>
        <v>-0.78629365271245288</v>
      </c>
      <c r="X68" s="47">
        <f ca="1"/>
        <v>1.2630273564175083E-2</v>
      </c>
      <c r="Y68" s="47">
        <f ca="1"/>
        <v>0.72776147358836774</v>
      </c>
      <c r="Z68" s="47">
        <f ca="1"/>
        <v>0.53196827408865299</v>
      </c>
      <c r="AA68" s="40"/>
      <c r="AB68" s="40">
        <f t="shared" ca="1" si="8"/>
        <v>-0.57720729906847734</v>
      </c>
      <c r="AC68" s="40">
        <f t="shared" ca="1" si="9"/>
        <v>1.262926618966859E-2</v>
      </c>
      <c r="AD68" s="40">
        <f t="shared" ca="1" si="10"/>
        <v>0.55844434747172178</v>
      </c>
      <c r="AE68" s="40">
        <f t="shared" ca="1" si="11"/>
        <v>0.46178006598024135</v>
      </c>
      <c r="AF68" s="40"/>
      <c r="AG68" s="40">
        <f t="shared" ca="1" si="12"/>
        <v>0.28023173832654491</v>
      </c>
      <c r="AH68" s="40">
        <f t="shared" ca="1" si="13"/>
        <v>0.99976073018885281</v>
      </c>
      <c r="AI68" s="40">
        <f t="shared" ca="1" si="14"/>
        <v>0.36093102040562774</v>
      </c>
      <c r="AJ68" s="40">
        <f t="shared" ca="1" si="15"/>
        <v>0.62240706498389631</v>
      </c>
      <c r="AK68" s="35" t="s">
        <v>13</v>
      </c>
    </row>
    <row r="69" spans="1:37" x14ac:dyDescent="0.15">
      <c r="A69" s="32"/>
      <c r="B69" s="41">
        <f>FastICA!B66</f>
        <v>47</v>
      </c>
      <c r="C69" s="47">
        <f ca="1">FastICA!M66</f>
        <v>-0.40994042323451041</v>
      </c>
      <c r="D69" s="47">
        <f ca="1">FastICA!N66</f>
        <v>-0.56694141867807413</v>
      </c>
      <c r="E69" s="47">
        <f ca="1">FastICA!O66</f>
        <v>0.74490052602720791</v>
      </c>
      <c r="F69" s="47">
        <f ca="1">FastICA!P66</f>
        <v>-0.19982294242719578</v>
      </c>
      <c r="G69" s="39" t="s">
        <v>13</v>
      </c>
      <c r="H69" s="47">
        <f t="array" aca="1" ref="H69:K69" ca="1">TRANSPOSE(MMULT(M$10:P$13, TRANSPOSE($C69:$F69)))</f>
        <v>-0.51740230552592437</v>
      </c>
      <c r="I69" s="47">
        <f ca="1"/>
        <v>-0.12436251567340786</v>
      </c>
      <c r="J69" s="47">
        <f ca="1"/>
        <v>0.84558736386513789</v>
      </c>
      <c r="K69" s="47">
        <f ca="1"/>
        <v>0.29341191850934711</v>
      </c>
      <c r="L69" s="40"/>
      <c r="M69" s="40">
        <f t="shared" ca="1" si="0"/>
        <v>-0.4756926180663188</v>
      </c>
      <c r="N69" s="40">
        <f t="shared" ca="1" si="1"/>
        <v>-0.12372532561885324</v>
      </c>
      <c r="O69" s="40">
        <f t="shared" ca="1" si="2"/>
        <v>0.68875717107487711</v>
      </c>
      <c r="P69" s="40">
        <f t="shared" ca="1" si="3"/>
        <v>0.28527211008415454</v>
      </c>
      <c r="Q69" s="40"/>
      <c r="R69" s="40">
        <f t="shared" ca="1" si="4"/>
        <v>0.77371653311721134</v>
      </c>
      <c r="S69" s="40">
        <f t="shared" ca="1" si="5"/>
        <v>0.98469204380050879</v>
      </c>
      <c r="T69" s="40">
        <f t="shared" ca="1" si="6"/>
        <v>0.52561355929293252</v>
      </c>
      <c r="U69" s="40">
        <f t="shared" ca="1" si="7"/>
        <v>0.91861982320813396</v>
      </c>
      <c r="V69" s="39" t="s">
        <v>13</v>
      </c>
      <c r="W69" s="47">
        <f t="array" aca="1" ref="W69:Z69" ca="1">TRANSPOSE(MMULT(AB$10:AE$13, TRANSPOSE($C69:$F69)))</f>
        <v>-0.51649660146786236</v>
      </c>
      <c r="X69" s="47">
        <f ca="1"/>
        <v>-0.1244542311432016</v>
      </c>
      <c r="Y69" s="47">
        <f ca="1"/>
        <v>0.84592043681999762</v>
      </c>
      <c r="Z69" s="47">
        <f ca="1"/>
        <v>0.29400806866857376</v>
      </c>
      <c r="AA69" s="40"/>
      <c r="AB69" s="40">
        <f t="shared" ca="1" si="8"/>
        <v>-0.45200097592112121</v>
      </c>
      <c r="AC69" s="40">
        <f t="shared" ca="1" si="9"/>
        <v>-0.12349412686040229</v>
      </c>
      <c r="AD69" s="40">
        <f t="shared" ca="1" si="10"/>
        <v>0.59148398993133411</v>
      </c>
      <c r="AE69" s="40">
        <f t="shared" ca="1" si="11"/>
        <v>0.28157162034824562</v>
      </c>
      <c r="AF69" s="40"/>
      <c r="AG69" s="40">
        <f t="shared" ca="1" si="12"/>
        <v>0.64167168662446039</v>
      </c>
      <c r="AH69" s="40">
        <f t="shared" ca="1" si="13"/>
        <v>0.97691611638346998</v>
      </c>
      <c r="AI69" s="40">
        <f t="shared" ca="1" si="14"/>
        <v>0.1988710162733183</v>
      </c>
      <c r="AJ69" s="40">
        <f t="shared" ca="1" si="15"/>
        <v>0.87491598797415959</v>
      </c>
      <c r="AK69" s="35" t="s">
        <v>13</v>
      </c>
    </row>
    <row r="70" spans="1:37" x14ac:dyDescent="0.15">
      <c r="A70" s="32"/>
      <c r="B70" s="41">
        <f>FastICA!B67</f>
        <v>48</v>
      </c>
      <c r="C70" s="47">
        <f ca="1">FastICA!M67</f>
        <v>1.6715906460731786</v>
      </c>
      <c r="D70" s="47">
        <f ca="1">FastICA!N67</f>
        <v>-0.96236044755515027</v>
      </c>
      <c r="E70" s="47">
        <f ca="1">FastICA!O67</f>
        <v>0.48210542259777722</v>
      </c>
      <c r="F70" s="47">
        <f ca="1">FastICA!P67</f>
        <v>-0.17469964591600839</v>
      </c>
      <c r="G70" s="39" t="s">
        <v>13</v>
      </c>
      <c r="H70" s="47">
        <f t="array" aca="1" ref="H70:K70" ca="1">TRANSPOSE(MMULT(M$10:P$13, TRANSPOSE($C70:$F70)))</f>
        <v>1.4576715420827697</v>
      </c>
      <c r="I70" s="47">
        <f ca="1"/>
        <v>-0.87555988302589727</v>
      </c>
      <c r="J70" s="47">
        <f ca="1"/>
        <v>1.0432182325905826</v>
      </c>
      <c r="K70" s="47">
        <f ca="1"/>
        <v>5.9856574388131439E-2</v>
      </c>
      <c r="L70" s="40"/>
      <c r="M70" s="40">
        <f t="shared" ca="1" si="0"/>
        <v>0.89719941911302181</v>
      </c>
      <c r="N70" s="40">
        <f t="shared" ca="1" si="1"/>
        <v>-0.70418796307703135</v>
      </c>
      <c r="O70" s="40">
        <f t="shared" ca="1" si="2"/>
        <v>0.77915573705248653</v>
      </c>
      <c r="P70" s="40">
        <f t="shared" ca="1" si="3"/>
        <v>5.978519178542497E-2</v>
      </c>
      <c r="Q70" s="40"/>
      <c r="R70" s="40">
        <f t="shared" ca="1" si="4"/>
        <v>0.19503320234325627</v>
      </c>
      <c r="S70" s="40">
        <f t="shared" ca="1" si="5"/>
        <v>0.50411931265742149</v>
      </c>
      <c r="T70" s="40">
        <f t="shared" ca="1" si="6"/>
        <v>0.39291633741819643</v>
      </c>
      <c r="U70" s="40">
        <f t="shared" ca="1" si="7"/>
        <v>0.99642573084317998</v>
      </c>
      <c r="V70" s="39" t="s">
        <v>13</v>
      </c>
      <c r="W70" s="47">
        <f t="array" aca="1" ref="W70:Z70" ca="1">TRANSPOSE(MMULT(AB$10:AE$13, TRANSPOSE($C70:$F70)))</f>
        <v>1.4586736581596658</v>
      </c>
      <c r="X70" s="47">
        <f ca="1"/>
        <v>-0.87511762818147942</v>
      </c>
      <c r="Y70" s="47">
        <f ca="1"/>
        <v>1.0422664662153682</v>
      </c>
      <c r="Z70" s="47">
        <f ca="1"/>
        <v>5.8475918288483336E-2</v>
      </c>
      <c r="AA70" s="40"/>
      <c r="AB70" s="40">
        <f t="shared" ca="1" si="8"/>
        <v>0.50341678629766007</v>
      </c>
      <c r="AC70" s="40">
        <f t="shared" ca="1" si="9"/>
        <v>-0.59671694856427249</v>
      </c>
      <c r="AD70" s="40">
        <f t="shared" ca="1" si="10"/>
        <v>0.60546285920232623</v>
      </c>
      <c r="AE70" s="40">
        <f t="shared" ca="1" si="11"/>
        <v>5.8376026463241901E-2</v>
      </c>
      <c r="AF70" s="40"/>
      <c r="AG70" s="40">
        <f t="shared" ca="1" si="12"/>
        <v>-0.38920126224267759</v>
      </c>
      <c r="AH70" s="40">
        <f t="shared" ca="1" si="13"/>
        <v>0.15967304084258532</v>
      </c>
      <c r="AI70" s="40">
        <f t="shared" ca="1" si="14"/>
        <v>-5.0143782139925777E-2</v>
      </c>
      <c r="AJ70" s="40">
        <f t="shared" ca="1" si="15"/>
        <v>0.99487815246936229</v>
      </c>
      <c r="AK70" s="35" t="s">
        <v>13</v>
      </c>
    </row>
    <row r="71" spans="1:37" x14ac:dyDescent="0.15">
      <c r="A71" s="32"/>
      <c r="B71" s="41">
        <f>FastICA!B68</f>
        <v>49</v>
      </c>
      <c r="C71" s="47">
        <f ca="1">FastICA!M68</f>
        <v>-1.4715448497458432</v>
      </c>
      <c r="D71" s="47">
        <f ca="1">FastICA!N68</f>
        <v>-0.2095712012461477</v>
      </c>
      <c r="E71" s="47">
        <f ca="1">FastICA!O68</f>
        <v>1.0027990232960504</v>
      </c>
      <c r="F71" s="47">
        <f ca="1">FastICA!P68</f>
        <v>-0.84325695254242605</v>
      </c>
      <c r="G71" s="39" t="s">
        <v>13</v>
      </c>
      <c r="H71" s="47">
        <f t="array" aca="1" ref="H71:K71" ca="1">TRANSPOSE(MMULT(M$10:P$13, TRANSPOSE($C71:$F71)))</f>
        <v>-1.6934096387818578</v>
      </c>
      <c r="I71" s="47">
        <f ca="1"/>
        <v>0.20931165393990064</v>
      </c>
      <c r="J71" s="47">
        <f ca="1"/>
        <v>0.99194352927416918</v>
      </c>
      <c r="K71" s="47">
        <f ca="1"/>
        <v>-0.17507987916404222</v>
      </c>
      <c r="L71" s="40"/>
      <c r="M71" s="40">
        <f t="shared" ca="1" si="0"/>
        <v>-0.93458011213437397</v>
      </c>
      <c r="N71" s="40">
        <f t="shared" ca="1" si="1"/>
        <v>0.20630754529011772</v>
      </c>
      <c r="O71" s="40">
        <f t="shared" ca="1" si="2"/>
        <v>0.75818983049368871</v>
      </c>
      <c r="P71" s="40">
        <f t="shared" ca="1" si="3"/>
        <v>-0.17331263871911143</v>
      </c>
      <c r="Q71" s="40"/>
      <c r="R71" s="40">
        <f t="shared" ca="1" si="4"/>
        <v>0.12656001400290096</v>
      </c>
      <c r="S71" s="40">
        <f t="shared" ca="1" si="5"/>
        <v>0.95743719675636607</v>
      </c>
      <c r="T71" s="40">
        <f t="shared" ca="1" si="6"/>
        <v>0.42514818093595164</v>
      </c>
      <c r="U71" s="40">
        <f t="shared" ca="1" si="7"/>
        <v>0.96996272926021876</v>
      </c>
      <c r="V71" s="39" t="s">
        <v>13</v>
      </c>
      <c r="W71" s="47">
        <f t="array" aca="1" ref="W71:Z71" ca="1">TRANSPOSE(MMULT(AB$10:AE$13, TRANSPOSE($C71:$F71)))</f>
        <v>-1.6929727081160508</v>
      </c>
      <c r="X71" s="47">
        <f ca="1"/>
        <v>0.20889260132471754</v>
      </c>
      <c r="Y71" s="47">
        <f ca="1"/>
        <v>0.99309260430310431</v>
      </c>
      <c r="Z71" s="47">
        <f ca="1"/>
        <v>-0.17328263726972593</v>
      </c>
      <c r="AA71" s="40"/>
      <c r="AB71" s="40">
        <f t="shared" ca="1" si="8"/>
        <v>-0.403898240531955</v>
      </c>
      <c r="AC71" s="40">
        <f t="shared" ca="1" si="9"/>
        <v>0.20438432983634003</v>
      </c>
      <c r="AD71" s="40">
        <f t="shared" ca="1" si="10"/>
        <v>0.60650165456758853</v>
      </c>
      <c r="AE71" s="40">
        <f t="shared" ca="1" si="11"/>
        <v>-0.17070050132060879</v>
      </c>
      <c r="AF71" s="40"/>
      <c r="AG71" s="40">
        <f t="shared" ca="1" si="12"/>
        <v>-0.44521530667133663</v>
      </c>
      <c r="AH71" s="40">
        <f t="shared" ca="1" si="13"/>
        <v>0.93572385848586825</v>
      </c>
      <c r="AI71" s="40">
        <f t="shared" ca="1" si="14"/>
        <v>8.4078325875957677E-3</v>
      </c>
      <c r="AJ71" s="40">
        <f t="shared" ca="1" si="15"/>
        <v>0.95551927048911078</v>
      </c>
      <c r="AK71" s="35" t="s">
        <v>13</v>
      </c>
    </row>
    <row r="72" spans="1:37" x14ac:dyDescent="0.15">
      <c r="A72" s="32"/>
      <c r="B72" s="41">
        <f>FastICA!B69</f>
        <v>50</v>
      </c>
      <c r="C72" s="47">
        <f ca="1">FastICA!M69</f>
        <v>-1.03618785429898</v>
      </c>
      <c r="D72" s="47">
        <f ca="1">FastICA!N69</f>
        <v>-0.25214017720080095</v>
      </c>
      <c r="E72" s="47">
        <f ca="1">FastICA!O69</f>
        <v>0.97605399745768173</v>
      </c>
      <c r="F72" s="47">
        <f ca="1">FastICA!P69</f>
        <v>-1.0288979603692492</v>
      </c>
      <c r="G72" s="39" t="s">
        <v>13</v>
      </c>
      <c r="H72" s="47">
        <f t="array" aca="1" ref="H72:K72" ca="1">TRANSPOSE(MMULT(M$10:P$13, TRANSPOSE($C72:$F72)))</f>
        <v>-1.3316220701211203</v>
      </c>
      <c r="I72" s="47">
        <f ca="1"/>
        <v>2.7440967938697436E-2</v>
      </c>
      <c r="J72" s="47">
        <f ca="1"/>
        <v>1.1022496302071059</v>
      </c>
      <c r="K72" s="47">
        <f ca="1"/>
        <v>-0.39955946446236407</v>
      </c>
      <c r="L72" s="40"/>
      <c r="M72" s="40">
        <f t="shared" ca="1" si="0"/>
        <v>-0.86964521762715497</v>
      </c>
      <c r="N72" s="40">
        <f t="shared" ca="1" si="1"/>
        <v>2.7434082268239152E-2</v>
      </c>
      <c r="O72" s="40">
        <f t="shared" ca="1" si="2"/>
        <v>0.80130563795513465</v>
      </c>
      <c r="P72" s="40">
        <f t="shared" ca="1" si="3"/>
        <v>-0.37957195988392339</v>
      </c>
      <c r="Q72" s="40"/>
      <c r="R72" s="40">
        <f t="shared" ca="1" si="4"/>
        <v>0.24371719545821824</v>
      </c>
      <c r="S72" s="40">
        <f t="shared" ca="1" si="5"/>
        <v>0.99924737113009954</v>
      </c>
      <c r="T72" s="40">
        <f t="shared" ca="1" si="6"/>
        <v>0.35790927458131472</v>
      </c>
      <c r="U72" s="40">
        <f t="shared" ca="1" si="7"/>
        <v>0.85592512726987724</v>
      </c>
      <c r="V72" s="39" t="s">
        <v>13</v>
      </c>
      <c r="W72" s="47">
        <f t="array" aca="1" ref="W72:Z72" ca="1">TRANSPOSE(MMULT(AB$10:AE$13, TRANSPOSE($C72:$F72)))</f>
        <v>-1.331291009429191</v>
      </c>
      <c r="X72" s="47">
        <f ca="1"/>
        <v>2.7116699208959705E-2</v>
      </c>
      <c r="Y72" s="47">
        <f ca="1"/>
        <v>1.1031790566682449</v>
      </c>
      <c r="Z72" s="47">
        <f ca="1"/>
        <v>-0.39811714227206463</v>
      </c>
      <c r="AA72" s="40"/>
      <c r="AB72" s="40">
        <f t="shared" ca="1" si="8"/>
        <v>-0.54880136205914554</v>
      </c>
      <c r="AC72" s="40">
        <f t="shared" ca="1" si="9"/>
        <v>2.7106731378509524E-2</v>
      </c>
      <c r="AD72" s="40">
        <f t="shared" ca="1" si="10"/>
        <v>0.60031188386025003</v>
      </c>
      <c r="AE72" s="40">
        <f t="shared" ca="1" si="11"/>
        <v>-0.36778468058094249</v>
      </c>
      <c r="AF72" s="40"/>
      <c r="AG72" s="40">
        <f t="shared" ca="1" si="12"/>
        <v>-0.31838186357873161</v>
      </c>
      <c r="AH72" s="40">
        <f t="shared" ca="1" si="13"/>
        <v>0.99889736480848201</v>
      </c>
      <c r="AI72" s="40">
        <f t="shared" ca="1" si="14"/>
        <v>-0.11808608757602554</v>
      </c>
      <c r="AJ72" s="40">
        <f t="shared" ca="1" si="15"/>
        <v>0.77738882342796534</v>
      </c>
      <c r="AK72" s="35" t="s">
        <v>13</v>
      </c>
    </row>
    <row r="73" spans="1:37" x14ac:dyDescent="0.15">
      <c r="A73" s="32"/>
      <c r="B73" s="41">
        <f>FastICA!B70</f>
        <v>51</v>
      </c>
      <c r="C73" s="47">
        <f ca="1">FastICA!M70</f>
        <v>-0.55461871780949468</v>
      </c>
      <c r="D73" s="47">
        <f ca="1">FastICA!N70</f>
        <v>-0.31285257197098859</v>
      </c>
      <c r="E73" s="47">
        <f ca="1">FastICA!O70</f>
        <v>0.93270428327788357</v>
      </c>
      <c r="F73" s="47">
        <f ca="1">FastICA!P70</f>
        <v>-1.2014233047015714</v>
      </c>
      <c r="G73" s="39" t="s">
        <v>13</v>
      </c>
      <c r="H73" s="47">
        <f t="array" aca="1" ref="H73:K73" ca="1">TRANSPOSE(MMULT(M$10:P$13, TRANSPOSE($C73:$F73)))</f>
        <v>-0.92283875675092975</v>
      </c>
      <c r="I73" s="47">
        <f ca="1"/>
        <v>-0.17888340799275049</v>
      </c>
      <c r="J73" s="47">
        <f ca="1"/>
        <v>1.2067913469044749</v>
      </c>
      <c r="K73" s="47">
        <f ca="1"/>
        <v>-0.61551433086182028</v>
      </c>
      <c r="L73" s="40"/>
      <c r="M73" s="40">
        <f t="shared" ca="1" si="0"/>
        <v>-0.72723758863608168</v>
      </c>
      <c r="N73" s="40">
        <f t="shared" ca="1" si="1"/>
        <v>-0.1769994717847638</v>
      </c>
      <c r="O73" s="40">
        <f t="shared" ca="1" si="2"/>
        <v>0.83571441009297387</v>
      </c>
      <c r="P73" s="40">
        <f t="shared" ca="1" si="3"/>
        <v>-0.54799712683401858</v>
      </c>
      <c r="Q73" s="40"/>
      <c r="R73" s="40">
        <f t="shared" ca="1" si="4"/>
        <v>0.4711254896747773</v>
      </c>
      <c r="S73" s="40">
        <f t="shared" ca="1" si="5"/>
        <v>0.96867118698791455</v>
      </c>
      <c r="T73" s="40">
        <f t="shared" ca="1" si="6"/>
        <v>0.30158142476295269</v>
      </c>
      <c r="U73" s="40">
        <f t="shared" ca="1" si="7"/>
        <v>0.69969914898166063</v>
      </c>
      <c r="V73" s="39" t="s">
        <v>13</v>
      </c>
      <c r="W73" s="47">
        <f t="array" aca="1" ref="W73:Z73" ca="1">TRANSPOSE(MMULT(AB$10:AE$13, TRANSPOSE($C73:$F73)))</f>
        <v>-0.92260218978548958</v>
      </c>
      <c r="X73" s="47">
        <f ca="1"/>
        <v>-0.17910016318374178</v>
      </c>
      <c r="Y73" s="47">
        <f ca="1"/>
        <v>1.2074697817551532</v>
      </c>
      <c r="Z73" s="47">
        <f ca="1"/>
        <v>-0.61447453011710662</v>
      </c>
      <c r="AA73" s="40"/>
      <c r="AB73" s="40">
        <f t="shared" ca="1" si="8"/>
        <v>-0.60280920938592253</v>
      </c>
      <c r="AC73" s="40">
        <f t="shared" ca="1" si="9"/>
        <v>-0.17625058943027477</v>
      </c>
      <c r="AD73" s="40">
        <f t="shared" ca="1" si="10"/>
        <v>0.58247759595834692</v>
      </c>
      <c r="AE73" s="40">
        <f t="shared" ca="1" si="11"/>
        <v>-0.50876082080407159</v>
      </c>
      <c r="AF73" s="40"/>
      <c r="AG73" s="40">
        <f t="shared" ca="1" si="12"/>
        <v>9.7226242900534179E-2</v>
      </c>
      <c r="AH73" s="40">
        <f t="shared" ca="1" si="13"/>
        <v>0.95252298728190454</v>
      </c>
      <c r="AI73" s="40">
        <f t="shared" ca="1" si="14"/>
        <v>-0.22092892126425498</v>
      </c>
      <c r="AJ73" s="40">
        <f t="shared" ca="1" si="15"/>
        <v>0.51534022924946887</v>
      </c>
      <c r="AK73" s="35" t="s">
        <v>13</v>
      </c>
    </row>
    <row r="74" spans="1:37" x14ac:dyDescent="0.15">
      <c r="A74" s="32"/>
      <c r="B74" s="41">
        <f>FastICA!B71</f>
        <v>52</v>
      </c>
      <c r="C74" s="47">
        <f ca="1">FastICA!M71</f>
        <v>1.1559443432235361</v>
      </c>
      <c r="D74" s="47">
        <f ca="1">FastICA!N71</f>
        <v>-0.65428551445932004</v>
      </c>
      <c r="E74" s="47">
        <f ca="1">FastICA!O71</f>
        <v>0.69218163636862351</v>
      </c>
      <c r="F74" s="47">
        <f ca="1">FastICA!P71</f>
        <v>-1.2014868266560228</v>
      </c>
      <c r="G74" s="39" t="s">
        <v>13</v>
      </c>
      <c r="H74" s="47">
        <f t="array" aca="1" ref="H74:K74" ca="1">TRANSPOSE(MMULT(M$10:P$13, TRANSPOSE($C74:$F74)))</f>
        <v>0.69396781322448009</v>
      </c>
      <c r="I74" s="47">
        <f ca="1"/>
        <v>-0.82803413028662087</v>
      </c>
      <c r="J74" s="47">
        <f ca="1"/>
        <v>1.3592831361396827</v>
      </c>
      <c r="K74" s="47">
        <f ca="1"/>
        <v>-0.81981728463332015</v>
      </c>
      <c r="L74" s="40"/>
      <c r="M74" s="40">
        <f t="shared" ca="1" si="0"/>
        <v>0.60052494631460696</v>
      </c>
      <c r="N74" s="40">
        <f t="shared" ca="1" si="1"/>
        <v>-0.67941901503789059</v>
      </c>
      <c r="O74" s="40">
        <f t="shared" ca="1" si="2"/>
        <v>0.87622669702176592</v>
      </c>
      <c r="P74" s="40">
        <f t="shared" ca="1" si="3"/>
        <v>-0.67497041413055492</v>
      </c>
      <c r="Q74" s="40"/>
      <c r="R74" s="40">
        <f t="shared" ca="1" si="4"/>
        <v>0.63936978885383844</v>
      </c>
      <c r="S74" s="40">
        <f t="shared" ca="1" si="5"/>
        <v>0.53838980200494257</v>
      </c>
      <c r="T74" s="40">
        <f t="shared" ca="1" si="6"/>
        <v>0.23222677542632642</v>
      </c>
      <c r="U74" s="40">
        <f t="shared" ca="1" si="7"/>
        <v>0.54441494004842717</v>
      </c>
      <c r="V74" s="39" t="s">
        <v>13</v>
      </c>
      <c r="W74" s="47">
        <f t="array" aca="1" ref="W74:Z74" ca="1">TRANSPOSE(MMULT(AB$10:AE$13, TRANSPOSE($C74:$F74)))</f>
        <v>0.69427286446137226</v>
      </c>
      <c r="X74" s="47">
        <f ca="1"/>
        <v>-0.82781464506144253</v>
      </c>
      <c r="Y74" s="47">
        <f ca="1"/>
        <v>1.3589123100231615</v>
      </c>
      <c r="Z74" s="47">
        <f ca="1"/>
        <v>-0.82039521455263142</v>
      </c>
      <c r="AA74" s="40"/>
      <c r="AB74" s="40">
        <f t="shared" ca="1" si="8"/>
        <v>0.54558447680829847</v>
      </c>
      <c r="AC74" s="40">
        <f t="shared" ca="1" si="9"/>
        <v>-0.58766127995349715</v>
      </c>
      <c r="AD74" s="40">
        <f t="shared" ca="1" si="10"/>
        <v>0.53975673835601246</v>
      </c>
      <c r="AE74" s="40">
        <f t="shared" ca="1" si="11"/>
        <v>-0.58596615918870942</v>
      </c>
      <c r="AF74" s="40"/>
      <c r="AG74" s="40">
        <f t="shared" ca="1" si="12"/>
        <v>0.40705130960465014</v>
      </c>
      <c r="AH74" s="40">
        <f t="shared" ca="1" si="13"/>
        <v>0.22342014753607065</v>
      </c>
      <c r="AI74" s="40">
        <f t="shared" ca="1" si="14"/>
        <v>-0.33628445394307371</v>
      </c>
      <c r="AJ74" s="40">
        <f t="shared" ca="1" si="15"/>
        <v>0.23352479849641827</v>
      </c>
      <c r="AK74" s="35" t="s">
        <v>13</v>
      </c>
    </row>
    <row r="75" spans="1:37" x14ac:dyDescent="0.15">
      <c r="A75" s="32"/>
      <c r="B75" s="41">
        <f>FastICA!B72</f>
        <v>53</v>
      </c>
      <c r="C75" s="47">
        <f ca="1">FastICA!M72</f>
        <v>-0.6831778215352744</v>
      </c>
      <c r="D75" s="47">
        <f ca="1">FastICA!N72</f>
        <v>-0.22399418878021082</v>
      </c>
      <c r="E75" s="47">
        <f ca="1">FastICA!O72</f>
        <v>0.97381967441995909</v>
      </c>
      <c r="F75" s="47">
        <f ca="1">FastICA!P72</f>
        <v>-1.6655212494620188</v>
      </c>
      <c r="G75" s="39" t="s">
        <v>13</v>
      </c>
      <c r="H75" s="47">
        <f t="array" aca="1" ref="H75:K75" ca="1">TRANSPOSE(MMULT(M$10:P$13, TRANSPOSE($C75:$F75)))</f>
        <v>-1.1702452353263748</v>
      </c>
      <c r="I75" s="47">
        <f ca="1"/>
        <v>-0.23835914050457258</v>
      </c>
      <c r="J75" s="47">
        <f ca="1"/>
        <v>1.3343101697483997</v>
      </c>
      <c r="K75" s="47">
        <f ca="1"/>
        <v>-1.0161291765040761</v>
      </c>
      <c r="L75" s="40"/>
      <c r="M75" s="40">
        <f t="shared" ca="1" si="0"/>
        <v>-0.82435077086165964</v>
      </c>
      <c r="N75" s="40">
        <f t="shared" ca="1" si="1"/>
        <v>-0.23394529150656113</v>
      </c>
      <c r="O75" s="40">
        <f t="shared" ca="1" si="2"/>
        <v>0.87029882422357852</v>
      </c>
      <c r="P75" s="40">
        <f t="shared" ca="1" si="3"/>
        <v>-0.76828522370384356</v>
      </c>
      <c r="Q75" s="40"/>
      <c r="R75" s="40">
        <f t="shared" ca="1" si="4"/>
        <v>0.3204458065797875</v>
      </c>
      <c r="S75" s="40">
        <f t="shared" ca="1" si="5"/>
        <v>0.94526960058191012</v>
      </c>
      <c r="T75" s="40">
        <f t="shared" ca="1" si="6"/>
        <v>0.24257995655505682</v>
      </c>
      <c r="U75" s="40">
        <f t="shared" ca="1" si="7"/>
        <v>0.40973781503833506</v>
      </c>
      <c r="V75" s="39" t="s">
        <v>13</v>
      </c>
      <c r="W75" s="47">
        <f t="array" aca="1" ref="W75:Z75" ca="1">TRANSPOSE(MMULT(AB$10:AE$13, TRANSPOSE($C75:$F75)))</f>
        <v>-1.1703154000540215</v>
      </c>
      <c r="X75" s="47">
        <f ca="1"/>
        <v>-0.23865097161674154</v>
      </c>
      <c r="Y75" s="47">
        <f ca="1"/>
        <v>1.3351888793348654</v>
      </c>
      <c r="Z75" s="47">
        <f ca="1"/>
        <v>-1.0148247916610171</v>
      </c>
      <c r="AA75" s="40"/>
      <c r="AB75" s="40">
        <f t="shared" ca="1" si="8"/>
        <v>-0.59005130831093444</v>
      </c>
      <c r="AC75" s="40">
        <f t="shared" ca="1" si="9"/>
        <v>-0.23195072842231276</v>
      </c>
      <c r="AD75" s="40">
        <f t="shared" ca="1" si="10"/>
        <v>0.54755525103129299</v>
      </c>
      <c r="AE75" s="40">
        <f t="shared" ca="1" si="11"/>
        <v>-0.60639802575233925</v>
      </c>
      <c r="AF75" s="40"/>
      <c r="AG75" s="40">
        <f t="shared" ca="1" si="12"/>
        <v>-0.18636468895859493</v>
      </c>
      <c r="AH75" s="40">
        <f t="shared" ca="1" si="13"/>
        <v>0.91656924234231418</v>
      </c>
      <c r="AI75" s="40">
        <f t="shared" ca="1" si="14"/>
        <v>-0.32099395733652952</v>
      </c>
      <c r="AJ75" s="40">
        <f t="shared" ca="1" si="15"/>
        <v>-1.7848124849676981E-2</v>
      </c>
      <c r="AK75" s="35" t="s">
        <v>13</v>
      </c>
    </row>
    <row r="76" spans="1:37" x14ac:dyDescent="0.15">
      <c r="A76" s="32"/>
      <c r="B76" s="41">
        <f>FastICA!B73</f>
        <v>54</v>
      </c>
      <c r="C76" s="47">
        <f ca="1">FastICA!M73</f>
        <v>-0.88854963646057739</v>
      </c>
      <c r="D76" s="47">
        <f ca="1">FastICA!N73</f>
        <v>-0.16653976582964108</v>
      </c>
      <c r="E76" s="47">
        <f ca="1">FastICA!O73</f>
        <v>0.99375495112391832</v>
      </c>
      <c r="F76" s="47">
        <f ca="1">FastICA!P73</f>
        <v>-1.9005889993712342</v>
      </c>
      <c r="G76" s="39" t="s">
        <v>13</v>
      </c>
      <c r="H76" s="47">
        <f t="array" aca="1" ref="H76:K76" ca="1">TRANSPOSE(MMULT(M$10:P$13, TRANSPOSE($C76:$F76)))</f>
        <v>-1.4286547008837687</v>
      </c>
      <c r="I76" s="47">
        <f ca="1"/>
        <v>-0.23700520408417924</v>
      </c>
      <c r="J76" s="47">
        <f ca="1"/>
        <v>1.3734142793707795</v>
      </c>
      <c r="K76" s="47">
        <f ca="1"/>
        <v>-1.1973098569425429</v>
      </c>
      <c r="L76" s="40"/>
      <c r="M76" s="40">
        <f t="shared" ca="1" si="0"/>
        <v>-0.89139057503964458</v>
      </c>
      <c r="N76" s="40">
        <f t="shared" ca="1" si="1"/>
        <v>-0.23266505183739114</v>
      </c>
      <c r="O76" s="40">
        <f t="shared" ca="1" si="2"/>
        <v>0.87946797729302562</v>
      </c>
      <c r="P76" s="40">
        <f t="shared" ca="1" si="3"/>
        <v>-0.8328322172382614</v>
      </c>
      <c r="Q76" s="40"/>
      <c r="R76" s="40">
        <f t="shared" ca="1" si="4"/>
        <v>0.20542284273049172</v>
      </c>
      <c r="S76" s="40">
        <f t="shared" ca="1" si="5"/>
        <v>0.94586697365350414</v>
      </c>
      <c r="T76" s="40">
        <f t="shared" ca="1" si="6"/>
        <v>0.22653607691611422</v>
      </c>
      <c r="U76" s="40">
        <f t="shared" ca="1" si="7"/>
        <v>0.30639049793000139</v>
      </c>
      <c r="V76" s="39" t="s">
        <v>13</v>
      </c>
      <c r="W76" s="47">
        <f t="array" aca="1" ref="W76:Z76" ca="1">TRANSPOSE(MMULT(AB$10:AE$13, TRANSPOSE($C76:$F76)))</f>
        <v>-1.4288836608851794</v>
      </c>
      <c r="X76" s="47">
        <f ca="1"/>
        <v>-0.23737137820455179</v>
      </c>
      <c r="Y76" s="47">
        <f ca="1"/>
        <v>1.3744814123180822</v>
      </c>
      <c r="Z76" s="47">
        <f ca="1"/>
        <v>-1.1957384986325019</v>
      </c>
      <c r="AA76" s="40"/>
      <c r="AB76" s="40">
        <f t="shared" ca="1" si="8"/>
        <v>-0.51480825115948259</v>
      </c>
      <c r="AC76" s="40">
        <f t="shared" ca="1" si="9"/>
        <v>-0.2307773344968744</v>
      </c>
      <c r="AD76" s="40">
        <f t="shared" ca="1" si="10"/>
        <v>0.53444680782428133</v>
      </c>
      <c r="AE76" s="40">
        <f t="shared" ca="1" si="11"/>
        <v>-0.58500710088293773</v>
      </c>
      <c r="AF76" s="40"/>
      <c r="AG76" s="40">
        <f t="shared" ca="1" si="12"/>
        <v>-0.3753140680362313</v>
      </c>
      <c r="AH76" s="40">
        <f t="shared" ca="1" si="13"/>
        <v>0.917440627108985</v>
      </c>
      <c r="AI76" s="40">
        <f t="shared" ca="1" si="14"/>
        <v>-0.34575196468954889</v>
      </c>
      <c r="AJ76" s="40">
        <f t="shared" ca="1" si="15"/>
        <v>-0.21027216911594621</v>
      </c>
      <c r="AK76" s="35" t="s">
        <v>13</v>
      </c>
    </row>
    <row r="77" spans="1:37" x14ac:dyDescent="0.15">
      <c r="A77" s="32"/>
      <c r="B77" s="41">
        <f>FastICA!B74</f>
        <v>55</v>
      </c>
      <c r="C77" s="47">
        <f ca="1">FastICA!M74</f>
        <v>1.0206875774122497</v>
      </c>
      <c r="D77" s="47">
        <f ca="1">FastICA!N74</f>
        <v>-0.58906419377062957</v>
      </c>
      <c r="E77" s="47">
        <f ca="1">FastICA!O74</f>
        <v>0.67810344745342133</v>
      </c>
      <c r="F77" s="47">
        <f ca="1">FastICA!P74</f>
        <v>-1.8415659485451932</v>
      </c>
      <c r="G77" s="39" t="s">
        <v>13</v>
      </c>
      <c r="H77" s="47">
        <f t="array" aca="1" ref="H77:K77" ca="1">TRANSPOSE(MMULT(M$10:P$13, TRANSPOSE($C77:$F77)))</f>
        <v>0.39083503345639659</v>
      </c>
      <c r="I77" s="47">
        <f ca="1"/>
        <v>-0.9944638598658937</v>
      </c>
      <c r="J77" s="47">
        <f ca="1"/>
        <v>1.498042582674928</v>
      </c>
      <c r="K77" s="47">
        <f ca="1"/>
        <v>-1.3616707426647501</v>
      </c>
      <c r="L77" s="40"/>
      <c r="M77" s="40">
        <f t="shared" ca="1" si="0"/>
        <v>0.3720798798591855</v>
      </c>
      <c r="N77" s="40">
        <f t="shared" ca="1" si="1"/>
        <v>-0.75925929856088337</v>
      </c>
      <c r="O77" s="40">
        <f t="shared" ca="1" si="2"/>
        <v>0.90479390797868597</v>
      </c>
      <c r="P77" s="40">
        <f t="shared" ca="1" si="3"/>
        <v>-0.87678000456847649</v>
      </c>
      <c r="Q77" s="40"/>
      <c r="R77" s="40">
        <f t="shared" ca="1" si="4"/>
        <v>0.8615565630039741</v>
      </c>
      <c r="S77" s="40">
        <f t="shared" ca="1" si="5"/>
        <v>0.42352531754883538</v>
      </c>
      <c r="T77" s="40">
        <f t="shared" ca="1" si="6"/>
        <v>0.18134798408465713</v>
      </c>
      <c r="U77" s="40">
        <f t="shared" ca="1" si="7"/>
        <v>0.23125682358890232</v>
      </c>
      <c r="V77" s="39" t="s">
        <v>13</v>
      </c>
      <c r="W77" s="47">
        <f t="array" aca="1" ref="W77:Z77" ca="1">TRANSPOSE(MMULT(AB$10:AE$13, TRANSPOSE($C77:$F77)))</f>
        <v>0.39072560317307203</v>
      </c>
      <c r="X77" s="47">
        <f ca="1"/>
        <v>-0.99433891629090665</v>
      </c>
      <c r="Y77" s="47">
        <f ca="1"/>
        <v>1.4979251651039278</v>
      </c>
      <c r="Z77" s="47">
        <f ca="1"/>
        <v>-1.3619225402029813</v>
      </c>
      <c r="AA77" s="40"/>
      <c r="AB77" s="40">
        <f t="shared" ca="1" si="8"/>
        <v>0.36201016189591706</v>
      </c>
      <c r="AC77" s="40">
        <f t="shared" ca="1" si="9"/>
        <v>-0.606511185173781</v>
      </c>
      <c r="AD77" s="40">
        <f t="shared" ca="1" si="10"/>
        <v>0.48781991258886714</v>
      </c>
      <c r="AE77" s="40">
        <f t="shared" ca="1" si="11"/>
        <v>-0.5387416326417992</v>
      </c>
      <c r="AF77" s="40"/>
      <c r="AG77" s="40">
        <f t="shared" ca="1" si="12"/>
        <v>0.7850607590566745</v>
      </c>
      <c r="AH77" s="40">
        <f t="shared" ca="1" si="13"/>
        <v>6.8865692335753998E-3</v>
      </c>
      <c r="AI77" s="40">
        <f t="shared" ca="1" si="14"/>
        <v>-0.40505398238399454</v>
      </c>
      <c r="AJ77" s="40">
        <f t="shared" ca="1" si="15"/>
        <v>-0.3381500161951207</v>
      </c>
      <c r="AK77" s="35" t="s">
        <v>13</v>
      </c>
    </row>
    <row r="78" spans="1:37" x14ac:dyDescent="0.15">
      <c r="A78" s="32"/>
      <c r="B78" s="41">
        <f>FastICA!B75</f>
        <v>56</v>
      </c>
      <c r="C78" s="47">
        <f ca="1">FastICA!M75</f>
        <v>-0.80051022251286941</v>
      </c>
      <c r="D78" s="47">
        <f ca="1">FastICA!N75</f>
        <v>1.4000892506036462</v>
      </c>
      <c r="E78" s="47">
        <f ca="1">FastICA!O75</f>
        <v>-0.29618729025573942</v>
      </c>
      <c r="F78" s="47">
        <f ca="1">FastICA!P75</f>
        <v>-2.1385064404445693</v>
      </c>
      <c r="G78" s="39" t="s">
        <v>13</v>
      </c>
      <c r="H78" s="47">
        <f t="array" aca="1" ref="H78:K78" ca="1">TRANSPOSE(MMULT(M$10:P$13, TRANSPOSE($C78:$F78)))</f>
        <v>-1.2450604333412754</v>
      </c>
      <c r="I78" s="47">
        <f ca="1"/>
        <v>0.32987953513041224</v>
      </c>
      <c r="J78" s="47">
        <f ca="1"/>
        <v>-0.20113003226503812</v>
      </c>
      <c r="K78" s="47">
        <f ca="1"/>
        <v>-2.3585067208962789</v>
      </c>
      <c r="L78" s="40"/>
      <c r="M78" s="40">
        <f t="shared" ca="1" si="0"/>
        <v>-0.84689269507391074</v>
      </c>
      <c r="N78" s="40">
        <f t="shared" ca="1" si="1"/>
        <v>0.31841252970200845</v>
      </c>
      <c r="O78" s="40">
        <f t="shared" ca="1" si="2"/>
        <v>-0.19846108717159808</v>
      </c>
      <c r="P78" s="40">
        <f t="shared" ca="1" si="3"/>
        <v>-0.9822748078096426</v>
      </c>
      <c r="Q78" s="40"/>
      <c r="R78" s="40">
        <f t="shared" ca="1" si="4"/>
        <v>0.28277276303044807</v>
      </c>
      <c r="S78" s="40">
        <f t="shared" ca="1" si="5"/>
        <v>0.89861346092876759</v>
      </c>
      <c r="T78" s="40">
        <f t="shared" ca="1" si="6"/>
        <v>0.96061319687866731</v>
      </c>
      <c r="U78" s="40">
        <f t="shared" ca="1" si="7"/>
        <v>3.5136201942529643E-2</v>
      </c>
      <c r="V78" s="39" t="s">
        <v>13</v>
      </c>
      <c r="W78" s="47">
        <f t="array" aca="1" ref="W78:Z78" ca="1">TRANSPOSE(MMULT(AB$10:AE$13, TRANSPOSE($C78:$F78)))</f>
        <v>-1.2476939102297151</v>
      </c>
      <c r="X78" s="47">
        <f ca="1"/>
        <v>0.32945213038827736</v>
      </c>
      <c r="Y78" s="47">
        <f ca="1"/>
        <v>-0.20012401222827381</v>
      </c>
      <c r="Z78" s="47">
        <f ca="1"/>
        <v>-2.3572600222788802</v>
      </c>
      <c r="AA78" s="40"/>
      <c r="AB78" s="40">
        <f t="shared" ca="1" si="8"/>
        <v>-0.57288340125441395</v>
      </c>
      <c r="AC78" s="40">
        <f t="shared" ca="1" si="9"/>
        <v>0.31204946307154635</v>
      </c>
      <c r="AD78" s="40">
        <f t="shared" ca="1" si="10"/>
        <v>-0.19615642455519913</v>
      </c>
      <c r="AE78" s="40">
        <f t="shared" ca="1" si="11"/>
        <v>-0.14648423470074964</v>
      </c>
      <c r="AF78" s="40"/>
      <c r="AG78" s="40">
        <f t="shared" ca="1" si="12"/>
        <v>-0.25562933010667438</v>
      </c>
      <c r="AH78" s="40">
        <f t="shared" ca="1" si="13"/>
        <v>0.8443715866887368</v>
      </c>
      <c r="AI78" s="40">
        <f t="shared" ca="1" si="14"/>
        <v>0.94091874404051146</v>
      </c>
      <c r="AJ78" s="40">
        <f t="shared" ca="1" si="15"/>
        <v>-0.28315969235486349</v>
      </c>
      <c r="AK78" s="35" t="s">
        <v>13</v>
      </c>
    </row>
    <row r="79" spans="1:37" x14ac:dyDescent="0.15">
      <c r="A79" s="32"/>
      <c r="B79" s="41">
        <f>FastICA!B76</f>
        <v>57</v>
      </c>
      <c r="C79" s="47">
        <f ca="1">FastICA!M76</f>
        <v>0.52751026587902827</v>
      </c>
      <c r="D79" s="47">
        <f ca="1">FastICA!N76</f>
        <v>1.9522048509797563</v>
      </c>
      <c r="E79" s="47">
        <f ca="1">FastICA!O76</f>
        <v>0.9910395918888345</v>
      </c>
      <c r="F79" s="47">
        <f ca="1">FastICA!P76</f>
        <v>0.84690505298080687</v>
      </c>
      <c r="G79" s="39" t="s">
        <v>13</v>
      </c>
      <c r="H79" s="47">
        <f t="array" aca="1" ref="H79:K79" ca="1">TRANSPOSE(MMULT(M$10:P$13, TRANSPOSE($C79:$F79)))</f>
        <v>0.86148835505961119</v>
      </c>
      <c r="I79" s="47">
        <f ca="1"/>
        <v>2.23382864583421</v>
      </c>
      <c r="J79" s="47">
        <f ca="1"/>
        <v>4.5012795119956761E-2</v>
      </c>
      <c r="K79" s="47">
        <f ca="1"/>
        <v>-0.23366588464445159</v>
      </c>
      <c r="L79" s="40"/>
      <c r="M79" s="40">
        <f t="shared" ca="1" si="0"/>
        <v>0.69702371639878291</v>
      </c>
      <c r="N79" s="40">
        <f t="shared" ca="1" si="1"/>
        <v>0.97731199588236373</v>
      </c>
      <c r="O79" s="40">
        <f t="shared" ca="1" si="2"/>
        <v>4.4982418821029643E-2</v>
      </c>
      <c r="P79" s="40">
        <f t="shared" ca="1" si="3"/>
        <v>-0.22950405570074292</v>
      </c>
      <c r="Q79" s="40"/>
      <c r="R79" s="40">
        <f t="shared" ca="1" si="4"/>
        <v>0.51415793877762905</v>
      </c>
      <c r="S79" s="40">
        <f t="shared" ca="1" si="5"/>
        <v>4.4861262704430693E-2</v>
      </c>
      <c r="T79" s="40">
        <f t="shared" ca="1" si="6"/>
        <v>0.99797658199700945</v>
      </c>
      <c r="U79" s="40">
        <f t="shared" ca="1" si="7"/>
        <v>0.94732788841691029</v>
      </c>
      <c r="V79" s="39" t="s">
        <v>13</v>
      </c>
      <c r="W79" s="47">
        <f t="array" aca="1" ref="W79:Z79" ca="1">TRANSPOSE(MMULT(AB$10:AE$13, TRANSPOSE($C79:$F79)))</f>
        <v>0.860676150060806</v>
      </c>
      <c r="X79" s="47">
        <f ca="1"/>
        <v>2.2340550209063679</v>
      </c>
      <c r="Y79" s="47">
        <f ca="1"/>
        <v>4.4348496109806901E-2</v>
      </c>
      <c r="Z79" s="47">
        <f ca="1"/>
        <v>-0.23461978052389743</v>
      </c>
      <c r="AA79" s="40"/>
      <c r="AB79" s="40">
        <f t="shared" ca="1" si="8"/>
        <v>0.59427167712395379</v>
      </c>
      <c r="AC79" s="40">
        <f t="shared" ca="1" si="9"/>
        <v>0.18420931452235534</v>
      </c>
      <c r="AD79" s="40">
        <f t="shared" ca="1" si="10"/>
        <v>4.4304905477180398E-2</v>
      </c>
      <c r="AE79" s="40">
        <f t="shared" ca="1" si="11"/>
        <v>-0.22825034430214797</v>
      </c>
      <c r="AF79" s="40"/>
      <c r="AG79" s="40">
        <f t="shared" ca="1" si="12"/>
        <v>0.17899525631684829</v>
      </c>
      <c r="AH79" s="40">
        <f t="shared" ca="1" si="13"/>
        <v>-0.3290786062418668</v>
      </c>
      <c r="AI79" s="40">
        <f t="shared" ca="1" si="14"/>
        <v>0.99705223289216094</v>
      </c>
      <c r="AJ79" s="40">
        <f t="shared" ca="1" si="15"/>
        <v>0.91930004629356099</v>
      </c>
      <c r="AK79" s="35" t="s">
        <v>13</v>
      </c>
    </row>
    <row r="80" spans="1:37" x14ac:dyDescent="0.15">
      <c r="A80" s="32"/>
      <c r="B80" s="41">
        <f>FastICA!B77</f>
        <v>58</v>
      </c>
      <c r="C80" s="47">
        <f ca="1">FastICA!M77</f>
        <v>-0.77719101040341088</v>
      </c>
      <c r="D80" s="47">
        <f ca="1">FastICA!N77</f>
        <v>2.1938684922597189</v>
      </c>
      <c r="E80" s="47">
        <f ca="1">FastICA!O77</f>
        <v>1.1063210417196121</v>
      </c>
      <c r="F80" s="47">
        <f ca="1">FastICA!P77</f>
        <v>0.51602772152338594</v>
      </c>
      <c r="G80" s="39" t="s">
        <v>13</v>
      </c>
      <c r="H80" s="47">
        <f t="array" aca="1" ref="H80:K80" ca="1">TRANSPOSE(MMULT(M$10:P$13, TRANSPOSE($C80:$F80)))</f>
        <v>-0.46363261048466242</v>
      </c>
      <c r="I80" s="47">
        <f ca="1"/>
        <v>2.5625007472623356</v>
      </c>
      <c r="J80" s="47">
        <f ca="1"/>
        <v>-2.5487587479432444E-2</v>
      </c>
      <c r="K80" s="47">
        <f ca="1"/>
        <v>-0.35397851683983117</v>
      </c>
      <c r="L80" s="40"/>
      <c r="M80" s="40">
        <f t="shared" ca="1" si="0"/>
        <v>-0.43304025778428307</v>
      </c>
      <c r="N80" s="40">
        <f t="shared" ca="1" si="1"/>
        <v>0.98817787985153638</v>
      </c>
      <c r="O80" s="40">
        <f t="shared" ca="1" si="2"/>
        <v>-2.5482069855478524E-2</v>
      </c>
      <c r="P80" s="40">
        <f t="shared" ca="1" si="3"/>
        <v>-0.33989916377054807</v>
      </c>
      <c r="Q80" s="40"/>
      <c r="R80" s="40">
        <f t="shared" ca="1" si="4"/>
        <v>0.81247613513812167</v>
      </c>
      <c r="S80" s="40">
        <f t="shared" ca="1" si="5"/>
        <v>2.3504477772122501E-2</v>
      </c>
      <c r="T80" s="40">
        <f t="shared" ca="1" si="6"/>
        <v>0.99935066411588047</v>
      </c>
      <c r="U80" s="40">
        <f t="shared" ca="1" si="7"/>
        <v>0.88446855846808214</v>
      </c>
      <c r="V80" s="39" t="s">
        <v>13</v>
      </c>
      <c r="W80" s="47">
        <f t="array" aca="1" ref="W80:Z80" ca="1">TRANSPOSE(MMULT(AB$10:AE$13, TRANSPOSE($C80:$F80)))</f>
        <v>-0.46470312782106687</v>
      </c>
      <c r="X80" s="47">
        <f ca="1"/>
        <v>2.5623619876680648</v>
      </c>
      <c r="Y80" s="47">
        <f ca="1"/>
        <v>-2.5261112091936072E-2</v>
      </c>
      <c r="Z80" s="47">
        <f ca="1"/>
        <v>-0.3535952602645025</v>
      </c>
      <c r="AA80" s="40"/>
      <c r="AB80" s="40">
        <f t="shared" ca="1" si="8"/>
        <v>-0.41714098926363558</v>
      </c>
      <c r="AC80" s="40">
        <f t="shared" ca="1" si="9"/>
        <v>9.6142867239079874E-2</v>
      </c>
      <c r="AD80" s="40">
        <f t="shared" ca="1" si="10"/>
        <v>-2.5253053519376529E-2</v>
      </c>
      <c r="AE80" s="40">
        <f t="shared" ca="1" si="11"/>
        <v>-0.33216708898988068</v>
      </c>
      <c r="AF80" s="40"/>
      <c r="AG80" s="40">
        <f t="shared" ca="1" si="12"/>
        <v>0.7038037651162784</v>
      </c>
      <c r="AH80" s="40">
        <f t="shared" ca="1" si="13"/>
        <v>-0.20883163986193537</v>
      </c>
      <c r="AI80" s="40">
        <f t="shared" ca="1" si="14"/>
        <v>0.99904306878715521</v>
      </c>
      <c r="AJ80" s="40">
        <f t="shared" ca="1" si="15"/>
        <v>0.82194644752446411</v>
      </c>
      <c r="AK80" s="35" t="s">
        <v>13</v>
      </c>
    </row>
    <row r="81" spans="1:37" x14ac:dyDescent="0.15">
      <c r="A81" s="32"/>
      <c r="B81" s="41">
        <f>FastICA!B78</f>
        <v>59</v>
      </c>
      <c r="C81" s="47">
        <f ca="1">FastICA!M78</f>
        <v>1.7037873496482643</v>
      </c>
      <c r="D81" s="47">
        <f ca="1">FastICA!N78</f>
        <v>1.5853069540545204</v>
      </c>
      <c r="E81" s="47">
        <f ca="1">FastICA!O78</f>
        <v>0.63178842110822164</v>
      </c>
      <c r="F81" s="47">
        <f ca="1">FastICA!P78</f>
        <v>0.70373178708704254</v>
      </c>
      <c r="G81" s="39" t="s">
        <v>13</v>
      </c>
      <c r="H81" s="47">
        <f t="array" aca="1" ref="H81:K81" ca="1">TRANSPOSE(MMULT(M$10:P$13, TRANSPOSE($C81:$F81)))</f>
        <v>1.9293297222338195</v>
      </c>
      <c r="I81" s="47">
        <f ca="1"/>
        <v>1.5420218876447529</v>
      </c>
      <c r="J81" s="47">
        <f ca="1"/>
        <v>6.6154435340092771E-2</v>
      </c>
      <c r="K81" s="47">
        <f ca="1"/>
        <v>-0.45383192941919959</v>
      </c>
      <c r="L81" s="40"/>
      <c r="M81" s="40">
        <f t="shared" ca="1" si="0"/>
        <v>0.9586791919915556</v>
      </c>
      <c r="N81" s="40">
        <f t="shared" ca="1" si="1"/>
        <v>0.91245949411566485</v>
      </c>
      <c r="O81" s="40">
        <f t="shared" ca="1" si="2"/>
        <v>6.6058097686094094E-2</v>
      </c>
      <c r="P81" s="40">
        <f t="shared" ca="1" si="3"/>
        <v>-0.42504375647220372</v>
      </c>
      <c r="Q81" s="40"/>
      <c r="R81" s="40">
        <f t="shared" ca="1" si="4"/>
        <v>8.0934206842418033E-2</v>
      </c>
      <c r="S81" s="40">
        <f t="shared" ca="1" si="5"/>
        <v>0.16741767159818499</v>
      </c>
      <c r="T81" s="40">
        <f t="shared" ca="1" si="6"/>
        <v>0.99563632773009447</v>
      </c>
      <c r="U81" s="40">
        <f t="shared" ca="1" si="7"/>
        <v>0.81933780508399801</v>
      </c>
      <c r="V81" s="39" t="s">
        <v>13</v>
      </c>
      <c r="W81" s="47">
        <f t="array" aca="1" ref="W81:Z81" ca="1">TRANSPOSE(MMULT(AB$10:AE$13, TRANSPOSE($C81:$F81)))</f>
        <v>1.9284928997789172</v>
      </c>
      <c r="X81" s="47">
        <f ca="1"/>
        <v>1.5425298691825862</v>
      </c>
      <c r="Y81" s="47">
        <f ca="1"/>
        <v>6.4815301859771524E-2</v>
      </c>
      <c r="Z81" s="47">
        <f ca="1"/>
        <v>-0.45585109784207645</v>
      </c>
      <c r="AA81" s="40"/>
      <c r="AB81" s="40">
        <f t="shared" ca="1" si="8"/>
        <v>0.30035096183157001</v>
      </c>
      <c r="AC81" s="40">
        <f t="shared" ca="1" si="9"/>
        <v>0.46941156505666032</v>
      </c>
      <c r="AD81" s="40">
        <f t="shared" ca="1" si="10"/>
        <v>6.4679299448660368E-2</v>
      </c>
      <c r="AE81" s="40">
        <f t="shared" ca="1" si="11"/>
        <v>-0.41086557984634858</v>
      </c>
      <c r="AF81" s="40"/>
      <c r="AG81" s="40">
        <f t="shared" ca="1" si="12"/>
        <v>-0.42348081989162201</v>
      </c>
      <c r="AH81" s="40">
        <f t="shared" ca="1" si="13"/>
        <v>-0.41976857204454937</v>
      </c>
      <c r="AI81" s="40">
        <f t="shared" ca="1" si="14"/>
        <v>0.99370948453540608</v>
      </c>
      <c r="AJ81" s="40">
        <f t="shared" ca="1" si="15"/>
        <v>0.71402179814009259</v>
      </c>
      <c r="AK81" s="35" t="s">
        <v>13</v>
      </c>
    </row>
    <row r="82" spans="1:37" x14ac:dyDescent="0.15">
      <c r="A82" s="32"/>
      <c r="B82" s="41">
        <f>FastICA!B79</f>
        <v>60</v>
      </c>
      <c r="C82" s="47">
        <f ca="1">FastICA!M79</f>
        <v>-0.33105024292663171</v>
      </c>
      <c r="D82" s="47">
        <f ca="1">FastICA!N79</f>
        <v>1.9577577442889482</v>
      </c>
      <c r="E82" s="47">
        <f ca="1">FastICA!O79</f>
        <v>0.82062045218436519</v>
      </c>
      <c r="F82" s="47">
        <f ca="1">FastICA!P79</f>
        <v>0.30184402399346122</v>
      </c>
      <c r="G82" s="39" t="s">
        <v>13</v>
      </c>
      <c r="H82" s="47">
        <f t="array" aca="1" ref="H82:K82" ca="1">TRANSPOSE(MMULT(M$10:P$13, TRANSPOSE($C82:$F82)))</f>
        <v>-0.10601290670732408</v>
      </c>
      <c r="I82" s="47">
        <f ca="1"/>
        <v>2.0967681233879838</v>
      </c>
      <c r="J82" s="47">
        <f ca="1"/>
        <v>-6.8722424126940698E-2</v>
      </c>
      <c r="K82" s="47">
        <f ca="1"/>
        <v>-0.54271476745208402</v>
      </c>
      <c r="L82" s="40"/>
      <c r="M82" s="40">
        <f t="shared" ca="1" si="0"/>
        <v>-0.10561753363896995</v>
      </c>
      <c r="N82" s="40">
        <f t="shared" ca="1" si="1"/>
        <v>0.97026317556698416</v>
      </c>
      <c r="O82" s="40">
        <f t="shared" ca="1" si="2"/>
        <v>-6.8614441343086377E-2</v>
      </c>
      <c r="P82" s="40">
        <f t="shared" ca="1" si="3"/>
        <v>-0.49504019318867049</v>
      </c>
      <c r="Q82" s="40"/>
      <c r="R82" s="40">
        <f t="shared" ca="1" si="4"/>
        <v>0.98884493658802108</v>
      </c>
      <c r="S82" s="40">
        <f t="shared" ca="1" si="5"/>
        <v>5.8589370138671715E-2</v>
      </c>
      <c r="T82" s="40">
        <f t="shared" ca="1" si="6"/>
        <v>0.99529205843917612</v>
      </c>
      <c r="U82" s="40">
        <f t="shared" ca="1" si="7"/>
        <v>0.75493520712772377</v>
      </c>
      <c r="V82" s="39" t="s">
        <v>13</v>
      </c>
      <c r="W82" s="47">
        <f t="array" aca="1" ref="W82:Z82" ca="1">TRANSPOSE(MMULT(AB$10:AE$13, TRANSPOSE($C82:$F82)))</f>
        <v>-0.10717997588338217</v>
      </c>
      <c r="X82" s="47">
        <f ca="1"/>
        <v>2.0967174260519368</v>
      </c>
      <c r="Y82" s="47">
        <f ca="1"/>
        <v>-6.8702829972168145E-2</v>
      </c>
      <c r="Z82" s="47">
        <f ca="1"/>
        <v>-0.54268388518933508</v>
      </c>
      <c r="AA82" s="40"/>
      <c r="AB82" s="40">
        <f t="shared" ca="1" si="8"/>
        <v>-0.10656612296954339</v>
      </c>
      <c r="AC82" s="40">
        <f t="shared" ca="1" si="9"/>
        <v>0.23276195709007202</v>
      </c>
      <c r="AD82" s="40">
        <f t="shared" ca="1" si="10"/>
        <v>-6.8540879764562079E-2</v>
      </c>
      <c r="AE82" s="40">
        <f t="shared" ca="1" si="11"/>
        <v>-0.46837726231265475</v>
      </c>
      <c r="AF82" s="40"/>
      <c r="AG82" s="40">
        <f t="shared" ca="1" si="12"/>
        <v>0.98285093582584959</v>
      </c>
      <c r="AH82" s="40">
        <f t="shared" ca="1" si="13"/>
        <v>-0.37702349726285389</v>
      </c>
      <c r="AI82" s="40">
        <f t="shared" ca="1" si="14"/>
        <v>0.99293379087181233</v>
      </c>
      <c r="AJ82" s="40">
        <f t="shared" ca="1" si="15"/>
        <v>0.60889488585454299</v>
      </c>
      <c r="AK82" s="35" t="s">
        <v>13</v>
      </c>
    </row>
    <row r="83" spans="1:37" x14ac:dyDescent="0.15">
      <c r="A83" s="32"/>
      <c r="B83" s="41">
        <f>FastICA!B80</f>
        <v>61</v>
      </c>
      <c r="C83" s="47">
        <f ca="1">FastICA!M80</f>
        <v>0.8518149298440425</v>
      </c>
      <c r="D83" s="47">
        <f ca="1">FastICA!N80</f>
        <v>1.6061025264824713</v>
      </c>
      <c r="E83" s="47">
        <f ca="1">FastICA!O80</f>
        <v>0.50638258961576899</v>
      </c>
      <c r="F83" s="47">
        <f ca="1">FastICA!P80</f>
        <v>0.34199403587287369</v>
      </c>
      <c r="G83" s="39" t="s">
        <v>13</v>
      </c>
      <c r="H83" s="47">
        <f t="array" aca="1" ref="H83:K83" ca="1">TRANSPOSE(MMULT(M$10:P$13, TRANSPOSE($C83:$F83)))</f>
        <v>1.0191914786562997</v>
      </c>
      <c r="I83" s="47">
        <f ca="1"/>
        <v>1.5032970553875167</v>
      </c>
      <c r="J83" s="47">
        <f ca="1"/>
        <v>-6.7222355896366048E-2</v>
      </c>
      <c r="K83" s="47">
        <f ca="1"/>
        <v>-0.61267046271140668</v>
      </c>
      <c r="L83" s="40"/>
      <c r="M83" s="40">
        <f t="shared" ca="1" si="0"/>
        <v>0.76953701566585575</v>
      </c>
      <c r="N83" s="40">
        <f t="shared" ca="1" si="1"/>
        <v>0.90574227852715827</v>
      </c>
      <c r="O83" s="40">
        <f t="shared" ca="1" si="2"/>
        <v>-6.7121282780697886E-2</v>
      </c>
      <c r="P83" s="40">
        <f t="shared" ca="1" si="3"/>
        <v>-0.54600417420177005</v>
      </c>
      <c r="Q83" s="40"/>
      <c r="R83" s="40">
        <f t="shared" ca="1" si="4"/>
        <v>0.40781278152008849</v>
      </c>
      <c r="S83" s="40">
        <f t="shared" ca="1" si="5"/>
        <v>0.17963092488843169</v>
      </c>
      <c r="T83" s="40">
        <f t="shared" ca="1" si="6"/>
        <v>0.99549473339787364</v>
      </c>
      <c r="U83" s="40">
        <f t="shared" ca="1" si="7"/>
        <v>0.70187944175424311</v>
      </c>
      <c r="V83" s="39" t="s">
        <v>13</v>
      </c>
      <c r="W83" s="47">
        <f t="array" aca="1" ref="W83:Z83" ca="1">TRANSPOSE(MMULT(AB$10:AE$13, TRANSPOSE($C83:$F83)))</f>
        <v>1.0181133504499922</v>
      </c>
      <c r="X83" s="47">
        <f ca="1"/>
        <v>1.5035478103711448</v>
      </c>
      <c r="Y83" s="47">
        <f ca="1"/>
        <v>-6.7932131090402151E-2</v>
      </c>
      <c r="Z83" s="47">
        <f ca="1"/>
        <v>-0.6137684099430023</v>
      </c>
      <c r="AA83" s="40"/>
      <c r="AB83" s="40">
        <f t="shared" ca="1" si="8"/>
        <v>0.60633287864276564</v>
      </c>
      <c r="AC83" s="40">
        <f t="shared" ca="1" si="9"/>
        <v>0.48553665883708114</v>
      </c>
      <c r="AD83" s="40">
        <f t="shared" ca="1" si="10"/>
        <v>-6.7775566057025644E-2</v>
      </c>
      <c r="AE83" s="40">
        <f t="shared" ca="1" si="11"/>
        <v>-0.50839659609819898</v>
      </c>
      <c r="AF83" s="40"/>
      <c r="AG83" s="40">
        <f t="shared" ca="1" si="12"/>
        <v>-2.1770045236545119E-2</v>
      </c>
      <c r="AH83" s="40">
        <f t="shared" ca="1" si="13"/>
        <v>-0.40710026427851248</v>
      </c>
      <c r="AI83" s="40">
        <f t="shared" ca="1" si="14"/>
        <v>0.99309113411627647</v>
      </c>
      <c r="AJ83" s="40">
        <f t="shared" ca="1" si="15"/>
        <v>0.51628214287271224</v>
      </c>
      <c r="AK83" s="35" t="s">
        <v>13</v>
      </c>
    </row>
    <row r="84" spans="1:37" x14ac:dyDescent="0.15">
      <c r="A84" s="32"/>
      <c r="B84" s="41">
        <f>FastICA!B81</f>
        <v>62</v>
      </c>
      <c r="C84" s="47">
        <f ca="1">FastICA!M81</f>
        <v>1.3175720443110925</v>
      </c>
      <c r="D84" s="47">
        <f ca="1">FastICA!N81</f>
        <v>1.3990235347342226</v>
      </c>
      <c r="E84" s="47">
        <f ca="1">FastICA!O81</f>
        <v>0.28391132266130081</v>
      </c>
      <c r="F84" s="47">
        <f ca="1">FastICA!P81</f>
        <v>0.29831146410691822</v>
      </c>
      <c r="G84" s="39" t="s">
        <v>13</v>
      </c>
      <c r="H84" s="47">
        <f t="array" aca="1" ref="H84:K84" ca="1">TRANSPOSE(MMULT(M$10:P$13, TRANSPOSE($C84:$F84)))</f>
        <v>1.4435066238131027</v>
      </c>
      <c r="I84" s="47">
        <f ca="1"/>
        <v>1.1484454160774058</v>
      </c>
      <c r="J84" s="47">
        <f ca="1"/>
        <v>-0.11287080917350049</v>
      </c>
      <c r="K84" s="47">
        <f ca="1"/>
        <v>-0.66893964241453574</v>
      </c>
      <c r="L84" s="40"/>
      <c r="M84" s="40">
        <f t="shared" ca="1" si="0"/>
        <v>0.89440141775659798</v>
      </c>
      <c r="N84" s="40">
        <f t="shared" ca="1" si="1"/>
        <v>0.81723842298105975</v>
      </c>
      <c r="O84" s="40">
        <f t="shared" ca="1" si="2"/>
        <v>-0.1123939212980639</v>
      </c>
      <c r="P84" s="40">
        <f t="shared" ca="1" si="3"/>
        <v>-0.58428194855410009</v>
      </c>
      <c r="Q84" s="40"/>
      <c r="R84" s="40">
        <f t="shared" ca="1" si="4"/>
        <v>0.20004610391498745</v>
      </c>
      <c r="S84" s="40">
        <f t="shared" ca="1" si="5"/>
        <v>0.33212136000343051</v>
      </c>
      <c r="T84" s="40">
        <f t="shared" ca="1" si="6"/>
        <v>0.98736760645524457</v>
      </c>
      <c r="U84" s="40">
        <f t="shared" ca="1" si="7"/>
        <v>0.65861460459382393</v>
      </c>
      <c r="V84" s="39" t="s">
        <v>13</v>
      </c>
      <c r="W84" s="47">
        <f t="array" aca="1" ref="W84:Z84" ca="1">TRANSPOSE(MMULT(AB$10:AE$13, TRANSPOSE($C84:$F84)))</f>
        <v>1.4424356347332576</v>
      </c>
      <c r="X84" s="47">
        <f ca="1"/>
        <v>1.1488067486520814</v>
      </c>
      <c r="Y84" s="47">
        <f ca="1"/>
        <v>-0.11384753117510894</v>
      </c>
      <c r="Z84" s="47">
        <f ca="1"/>
        <v>-0.6704621875959359</v>
      </c>
      <c r="AA84" s="40"/>
      <c r="AB84" s="40">
        <f t="shared" ca="1" si="8"/>
        <v>0.50967746117240553</v>
      </c>
      <c r="AC84" s="40">
        <f t="shared" ca="1" si="9"/>
        <v>0.59383446372448023</v>
      </c>
      <c r="AD84" s="40">
        <f t="shared" ca="1" si="10"/>
        <v>-0.11311211298947803</v>
      </c>
      <c r="AE84" s="40">
        <f t="shared" ca="1" si="11"/>
        <v>-0.53550355809182082</v>
      </c>
      <c r="AF84" s="40"/>
      <c r="AG84" s="40">
        <f t="shared" ca="1" si="12"/>
        <v>-0.38183190322450178</v>
      </c>
      <c r="AH84" s="40">
        <f t="shared" ca="1" si="13"/>
        <v>-0.16528688974326708</v>
      </c>
      <c r="AI84" s="40">
        <f t="shared" ca="1" si="14"/>
        <v>0.9806627890070978</v>
      </c>
      <c r="AJ84" s="40">
        <f t="shared" ca="1" si="15"/>
        <v>0.43967318033502761</v>
      </c>
      <c r="AK84" s="35" t="s">
        <v>13</v>
      </c>
    </row>
    <row r="85" spans="1:37" x14ac:dyDescent="0.15">
      <c r="A85" s="32"/>
      <c r="B85" s="41">
        <f>FastICA!B82</f>
        <v>63</v>
      </c>
      <c r="C85" s="47">
        <f ca="1">FastICA!M82</f>
        <v>1.3669395130787239</v>
      </c>
      <c r="D85" s="47">
        <f ca="1">FastICA!N82</f>
        <v>1.2712804044435653</v>
      </c>
      <c r="E85" s="47">
        <f ca="1">FastICA!O82</f>
        <v>0.10913764100105294</v>
      </c>
      <c r="F85" s="47">
        <f ca="1">FastICA!P82</f>
        <v>0.20998212797206195</v>
      </c>
      <c r="G85" s="39" t="s">
        <v>13</v>
      </c>
      <c r="H85" s="47">
        <f t="array" aca="1" ref="H85:K85" ca="1">TRANSPOSE(MMULT(M$10:P$13, TRANSPOSE($C85:$F85)))</f>
        <v>1.4618052636743606</v>
      </c>
      <c r="I85" s="47">
        <f ca="1"/>
        <v>0.92740534328179791</v>
      </c>
      <c r="J85" s="47">
        <f ca="1"/>
        <v>-0.19049614640522816</v>
      </c>
      <c r="K85" s="47">
        <f ca="1"/>
        <v>-0.71234607915366899</v>
      </c>
      <c r="L85" s="40"/>
      <c r="M85" s="40">
        <f t="shared" ca="1" si="0"/>
        <v>0.89800264850236911</v>
      </c>
      <c r="N85" s="40">
        <f t="shared" ca="1" si="1"/>
        <v>0.72938188784260372</v>
      </c>
      <c r="O85" s="40">
        <f t="shared" ca="1" si="2"/>
        <v>-0.18822481916665923</v>
      </c>
      <c r="P85" s="40">
        <f t="shared" ca="1" si="3"/>
        <v>-0.61214589019241306</v>
      </c>
      <c r="Q85" s="40"/>
      <c r="R85" s="40">
        <f t="shared" ca="1" si="4"/>
        <v>0.19359124328273047</v>
      </c>
      <c r="S85" s="40">
        <f t="shared" ca="1" si="5"/>
        <v>0.46800206168715941</v>
      </c>
      <c r="T85" s="40">
        <f t="shared" ca="1" si="6"/>
        <v>0.96457141744967845</v>
      </c>
      <c r="U85" s="40">
        <f t="shared" ca="1" si="7"/>
        <v>0.6252774091205382</v>
      </c>
      <c r="V85" s="39" t="s">
        <v>13</v>
      </c>
      <c r="W85" s="47">
        <f t="array" aca="1" ref="W85:Z85" ca="1">TRANSPOSE(MMULT(AB$10:AE$13, TRANSPOSE($C85:$F85)))</f>
        <v>1.4606971055304863</v>
      </c>
      <c r="X85" s="47">
        <f ca="1"/>
        <v>0.92776664611380966</v>
      </c>
      <c r="Y85" s="47">
        <f ca="1"/>
        <v>-0.19147211556958138</v>
      </c>
      <c r="Z85" s="47">
        <f ca="1"/>
        <v>-0.71388546918756457</v>
      </c>
      <c r="AA85" s="40"/>
      <c r="AB85" s="40">
        <f t="shared" ca="1" si="8"/>
        <v>0.50262836157804369</v>
      </c>
      <c r="AC85" s="40">
        <f t="shared" ca="1" si="9"/>
        <v>0.60329407681077518</v>
      </c>
      <c r="AD85" s="40">
        <f t="shared" ca="1" si="10"/>
        <v>-0.18799425463209596</v>
      </c>
      <c r="AE85" s="40">
        <f t="shared" ca="1" si="11"/>
        <v>-0.55330329807066636</v>
      </c>
      <c r="AF85" s="40"/>
      <c r="AG85" s="40">
        <f t="shared" ca="1" si="12"/>
        <v>-0.39008608991606292</v>
      </c>
      <c r="AH85" s="40">
        <f t="shared" ca="1" si="13"/>
        <v>9.0548768523678588E-2</v>
      </c>
      <c r="AI85" s="40">
        <f t="shared" ca="1" si="14"/>
        <v>0.94584054378845939</v>
      </c>
      <c r="AJ85" s="40">
        <f t="shared" ca="1" si="15"/>
        <v>0.38006373169753371</v>
      </c>
      <c r="AK85" s="35" t="s">
        <v>13</v>
      </c>
    </row>
    <row r="86" spans="1:37" x14ac:dyDescent="0.15">
      <c r="A86" s="32"/>
      <c r="B86" s="41">
        <f>FastICA!B83</f>
        <v>64</v>
      </c>
      <c r="C86" s="47">
        <f ca="1">FastICA!M83</f>
        <v>-0.82344135502399884</v>
      </c>
      <c r="D86" s="47">
        <f ca="1">FastICA!N83</f>
        <v>1.6263457681470648</v>
      </c>
      <c r="E86" s="47">
        <f ca="1">FastICA!O83</f>
        <v>0.25883330205451838</v>
      </c>
      <c r="F86" s="47">
        <f ca="1">FastICA!P83</f>
        <v>-0.16749281144447711</v>
      </c>
      <c r="G86" s="39" t="s">
        <v>13</v>
      </c>
      <c r="H86" s="47">
        <f t="array" aca="1" ref="H86:K86" ca="1">TRANSPOSE(MMULT(M$10:P$13, TRANSPOSE($C86:$F86)))</f>
        <v>-0.71546332965829651</v>
      </c>
      <c r="I86" s="47">
        <f ca="1"/>
        <v>1.4837843666576171</v>
      </c>
      <c r="J86" s="47">
        <f ca="1"/>
        <v>-0.38421256441023266</v>
      </c>
      <c r="K86" s="47">
        <f ca="1"/>
        <v>-0.74631201613198783</v>
      </c>
      <c r="L86" s="40"/>
      <c r="M86" s="40">
        <f t="shared" ca="1" si="0"/>
        <v>-0.61409131792142424</v>
      </c>
      <c r="N86" s="40">
        <f t="shared" ca="1" si="1"/>
        <v>0.90217459565856928</v>
      </c>
      <c r="O86" s="40">
        <f t="shared" ca="1" si="2"/>
        <v>-0.36636023810688179</v>
      </c>
      <c r="P86" s="40">
        <f t="shared" ca="1" si="3"/>
        <v>-0.63294359768400266</v>
      </c>
      <c r="Q86" s="40"/>
      <c r="R86" s="40">
        <f t="shared" ca="1" si="4"/>
        <v>0.62289185325352825</v>
      </c>
      <c r="S86" s="40">
        <f t="shared" ca="1" si="5"/>
        <v>0.18608099894829699</v>
      </c>
      <c r="T86" s="40">
        <f t="shared" ca="1" si="6"/>
        <v>0.86578017593426893</v>
      </c>
      <c r="U86" s="40">
        <f t="shared" ca="1" si="7"/>
        <v>0.59938240215083138</v>
      </c>
      <c r="V86" s="39" t="s">
        <v>13</v>
      </c>
      <c r="W86" s="47">
        <f t="array" aca="1" ref="W86:Z86" ca="1">TRANSPOSE(MMULT(AB$10:AE$13, TRANSPOSE($C86:$F86)))</f>
        <v>-0.7168857643912927</v>
      </c>
      <c r="X86" s="47">
        <f ca="1"/>
        <v>1.483547959641627</v>
      </c>
      <c r="Y86" s="47">
        <f ca="1"/>
        <v>-0.38373802844654026</v>
      </c>
      <c r="Z86" s="47">
        <f ca="1"/>
        <v>-0.74566086169378076</v>
      </c>
      <c r="AA86" s="40"/>
      <c r="AB86" s="40">
        <f t="shared" ca="1" si="8"/>
        <v>-0.5544373988775344</v>
      </c>
      <c r="AC86" s="40">
        <f t="shared" ca="1" si="9"/>
        <v>0.49360445280984627</v>
      </c>
      <c r="AD86" s="40">
        <f t="shared" ca="1" si="10"/>
        <v>-0.35649943854570837</v>
      </c>
      <c r="AE86" s="40">
        <f t="shared" ca="1" si="11"/>
        <v>-0.56468374299448587</v>
      </c>
      <c r="AF86" s="40"/>
      <c r="AG86" s="40">
        <f t="shared" ca="1" si="12"/>
        <v>0.37592886009051679</v>
      </c>
      <c r="AH86" s="40">
        <f t="shared" ca="1" si="13"/>
        <v>-0.39956697372626493</v>
      </c>
      <c r="AI86" s="40">
        <f t="shared" ca="1" si="14"/>
        <v>0.79221535510190844</v>
      </c>
      <c r="AJ86" s="40">
        <f t="shared" ca="1" si="15"/>
        <v>0.33623042296574512</v>
      </c>
      <c r="AK86" s="35" t="s">
        <v>13</v>
      </c>
    </row>
    <row r="87" spans="1:37" x14ac:dyDescent="0.15">
      <c r="A87" s="32"/>
      <c r="B87" s="41">
        <f>FastICA!B84</f>
        <v>65</v>
      </c>
      <c r="C87" s="47">
        <f ca="1">FastICA!M84</f>
        <v>-0.28216998317754022</v>
      </c>
      <c r="D87" s="47">
        <f ca="1">FastICA!N84</f>
        <v>1.3692687468019304</v>
      </c>
      <c r="E87" s="47">
        <f ca="1">FastICA!O84</f>
        <v>-1.5420192066486482E-2</v>
      </c>
      <c r="F87" s="47">
        <f ca="1">FastICA!P84</f>
        <v>-0.17195986450222023</v>
      </c>
      <c r="G87" s="39" t="s">
        <v>13</v>
      </c>
      <c r="H87" s="47">
        <f t="array" aca="1" ref="H87:K87" ca="1">TRANSPOSE(MMULT(M$10:P$13, TRANSPOSE($C87:$F87)))</f>
        <v>-0.21013708036985423</v>
      </c>
      <c r="I87" s="47">
        <f ca="1"/>
        <v>1.0680470495989283</v>
      </c>
      <c r="J87" s="47">
        <f ca="1"/>
        <v>-0.45957577546295086</v>
      </c>
      <c r="K87" s="47">
        <f ca="1"/>
        <v>-0.76696335743897381</v>
      </c>
      <c r="L87" s="40"/>
      <c r="M87" s="40">
        <f t="shared" ca="1" si="0"/>
        <v>-0.20709770452032936</v>
      </c>
      <c r="N87" s="40">
        <f t="shared" ca="1" si="1"/>
        <v>0.7887243097592429</v>
      </c>
      <c r="O87" s="40">
        <f t="shared" ca="1" si="2"/>
        <v>-0.42973839363345262</v>
      </c>
      <c r="P87" s="40">
        <f t="shared" ca="1" si="3"/>
        <v>-0.64516022639212456</v>
      </c>
      <c r="Q87" s="40"/>
      <c r="R87" s="40">
        <f t="shared" ca="1" si="4"/>
        <v>0.95711054078241031</v>
      </c>
      <c r="S87" s="40">
        <f t="shared" ca="1" si="5"/>
        <v>0.37791396319480586</v>
      </c>
      <c r="T87" s="40">
        <f t="shared" ca="1" si="6"/>
        <v>0.81532491303733967</v>
      </c>
      <c r="U87" s="40">
        <f t="shared" ca="1" si="7"/>
        <v>0.58376828228166255</v>
      </c>
      <c r="V87" s="39" t="s">
        <v>13</v>
      </c>
      <c r="W87" s="47">
        <f t="array" aca="1" ref="W87:Z87" ca="1">TRANSPOSE(MMULT(AB$10:AE$13, TRANSPOSE($C87:$F87)))</f>
        <v>-0.21151971141694018</v>
      </c>
      <c r="X87" s="47">
        <f ca="1"/>
        <v>1.0679430110508892</v>
      </c>
      <c r="Y87" s="47">
        <f ca="1"/>
        <v>-0.45942296179237402</v>
      </c>
      <c r="Z87" s="47">
        <f ca="1"/>
        <v>-0.76681970287965995</v>
      </c>
      <c r="AA87" s="40"/>
      <c r="AB87" s="40">
        <f t="shared" ca="1" si="8"/>
        <v>-0.20684048620809084</v>
      </c>
      <c r="AC87" s="40">
        <f t="shared" ca="1" si="9"/>
        <v>0.603797284692279</v>
      </c>
      <c r="AD87" s="40">
        <f t="shared" ca="1" si="10"/>
        <v>-0.41340863807549777</v>
      </c>
      <c r="AE87" s="40">
        <f t="shared" ca="1" si="11"/>
        <v>-0.57148913827929237</v>
      </c>
      <c r="AF87" s="40"/>
      <c r="AG87" s="40">
        <f t="shared" ca="1" si="12"/>
        <v>0.93412722551282246</v>
      </c>
      <c r="AH87" s="40">
        <f t="shared" ca="1" si="13"/>
        <v>-7.9437658349869378E-2</v>
      </c>
      <c r="AI87" s="40">
        <f t="shared" ca="1" si="14"/>
        <v>0.70991380079373512</v>
      </c>
      <c r="AJ87" s="40">
        <f t="shared" ca="1" si="15"/>
        <v>0.3070427183915177</v>
      </c>
      <c r="AK87" s="35" t="s">
        <v>13</v>
      </c>
    </row>
    <row r="88" spans="1:37" x14ac:dyDescent="0.15">
      <c r="A88" s="32"/>
      <c r="B88" s="41">
        <f>FastICA!B85</f>
        <v>66</v>
      </c>
      <c r="C88" s="47">
        <f ca="1">FastICA!M85</f>
        <v>-0.99951563736013627</v>
      </c>
      <c r="D88" s="47">
        <f ca="1">FastICA!N85</f>
        <v>1.3818375369138614</v>
      </c>
      <c r="E88" s="47">
        <f ca="1">FastICA!O85</f>
        <v>-0.10935787276820977</v>
      </c>
      <c r="F88" s="47">
        <f ca="1">FastICA!P85</f>
        <v>-0.33745487070867447</v>
      </c>
      <c r="G88" s="39" t="s">
        <v>13</v>
      </c>
      <c r="H88" s="47">
        <f t="array" aca="1" ref="H88:K88" ca="1">TRANSPOSE(MMULT(M$10:P$13, TRANSPOSE($C88:$F88)))</f>
        <v>-0.93825522012869411</v>
      </c>
      <c r="I88" s="47">
        <f ca="1"/>
        <v>1.0874635362257474</v>
      </c>
      <c r="J88" s="47">
        <f ca="1"/>
        <v>-0.60183773662498485</v>
      </c>
      <c r="K88" s="47">
        <f ca="1"/>
        <v>-0.78053376604143487</v>
      </c>
      <c r="L88" s="40"/>
      <c r="M88" s="40">
        <f t="shared" ref="M88:M151" ca="1" si="16">TANH($N$21 * H88)</f>
        <v>-0.73441958803207397</v>
      </c>
      <c r="N88" s="40">
        <f t="shared" ref="N88:N151" ca="1" si="17">TANH($N$21 * I88)</f>
        <v>0.79595049939265905</v>
      </c>
      <c r="O88" s="40">
        <f t="shared" ref="O88:O151" ca="1" si="18">TANH($N$21 * J88)</f>
        <v>-0.53835596868263869</v>
      </c>
      <c r="P88" s="40">
        <f t="shared" ref="P88:P151" ca="1" si="19">TANH($N$21 * K88)</f>
        <v>-0.6530129670401652</v>
      </c>
      <c r="Q88" s="40"/>
      <c r="R88" s="40">
        <f t="shared" ref="R88:R151" ca="1" si="20">$N$21*(1-M88^2)</f>
        <v>0.46062786871479877</v>
      </c>
      <c r="S88" s="40">
        <f t="shared" ref="S88:S151" ca="1" si="21">$N$21*(1-N88^2)</f>
        <v>0.3664628025165767</v>
      </c>
      <c r="T88" s="40">
        <f t="shared" ref="T88:T151" ca="1" si="22">$N$21*(1-O88^2)</f>
        <v>0.71017285098377769</v>
      </c>
      <c r="U88" s="40">
        <f t="shared" ref="U88:U151" ca="1" si="23">$N$21*(1-P88^2)</f>
        <v>0.57357406487740015</v>
      </c>
      <c r="V88" s="39" t="s">
        <v>13</v>
      </c>
      <c r="W88" s="47">
        <f t="array" aca="1" ref="W88:Z88" ca="1">TRANSPOSE(MMULT(AB$10:AE$13, TRANSPOSE($C88:$F88)))</f>
        <v>-0.93975261437305513</v>
      </c>
      <c r="X88" s="47">
        <f ca="1"/>
        <v>1.0871560833940637</v>
      </c>
      <c r="Y88" s="47">
        <f ca="1"/>
        <v>-0.60119225451496239</v>
      </c>
      <c r="Z88" s="47">
        <f ca="1"/>
        <v>-0.7796575973411809</v>
      </c>
      <c r="AA88" s="40"/>
      <c r="AB88" s="40">
        <f t="shared" ref="AB88:AB151" ca="1" si="24">W88*EXP(-(W88^2)/2)</f>
        <v>-0.60428695508662522</v>
      </c>
      <c r="AC88" s="40">
        <f t="shared" ref="AC88:AC151" ca="1" si="25">X88*EXP(-(X88^2)/2)</f>
        <v>0.60206552985326389</v>
      </c>
      <c r="AD88" s="40">
        <f t="shared" ref="AD88:AD151" ca="1" si="26">Y88*EXP(-(Y88^2)/2)</f>
        <v>-0.50179853326289059</v>
      </c>
      <c r="AE88" s="40">
        <f t="shared" ref="AE88:AE151" ca="1" si="27">Z88*EXP(-(Z88^2)/2)</f>
        <v>-0.57531738417282841</v>
      </c>
      <c r="AF88" s="40"/>
      <c r="AG88" s="40">
        <f t="shared" ref="AG88:AG151" ca="1" si="28">(1-(W88^2))*EXP(-(W88^2)/2)</f>
        <v>7.5147446567792833E-2</v>
      </c>
      <c r="AH88" s="40">
        <f t="shared" ref="AH88:AH151" ca="1" si="29">(1-(X88^2))*EXP(-(X88^2)/2)</f>
        <v>-0.1007405915269263</v>
      </c>
      <c r="AI88" s="40">
        <f t="shared" ref="AI88:AI151" ca="1" si="30">(1-(Y88^2))*EXP(-(Y88^2)/2)</f>
        <v>0.53299492751205646</v>
      </c>
      <c r="AJ88" s="40">
        <f t="shared" ref="AJ88:AJ151" ca="1" si="31">(1-(Z88^2))*EXP(-(Z88^2)/2)</f>
        <v>0.28935974673573972</v>
      </c>
      <c r="AK88" s="35" t="s">
        <v>13</v>
      </c>
    </row>
    <row r="89" spans="1:37" x14ac:dyDescent="0.15">
      <c r="A89" s="32"/>
      <c r="B89" s="41">
        <f>FastICA!B86</f>
        <v>67</v>
      </c>
      <c r="C89" s="47">
        <f ca="1">FastICA!M86</f>
        <v>-0.9593562247226709</v>
      </c>
      <c r="D89" s="47">
        <f ca="1">FastICA!N86</f>
        <v>1.2212366793108709</v>
      </c>
      <c r="E89" s="47">
        <f ca="1">FastICA!O86</f>
        <v>-0.32500008921428514</v>
      </c>
      <c r="F89" s="47">
        <f ca="1">FastICA!P86</f>
        <v>-0.39652497254113489</v>
      </c>
      <c r="G89" s="39" t="s">
        <v>13</v>
      </c>
      <c r="H89" s="47">
        <f t="array" aca="1" ref="H89:K89" ca="1">TRANSPOSE(MMULT(M$10:P$13, TRANSPOSE($C89:$F89)))</f>
        <v>-0.92176393981127602</v>
      </c>
      <c r="I89" s="47">
        <f ca="1"/>
        <v>0.83379044989555229</v>
      </c>
      <c r="J89" s="47">
        <f ca="1"/>
        <v>-0.71468889838079586</v>
      </c>
      <c r="K89" s="47">
        <f ca="1"/>
        <v>-0.78676871323823483</v>
      </c>
      <c r="L89" s="40"/>
      <c r="M89" s="40">
        <f t="shared" ca="1" si="16"/>
        <v>-0.72673081905916104</v>
      </c>
      <c r="N89" s="40">
        <f t="shared" ca="1" si="17"/>
        <v>0.6825060514615976</v>
      </c>
      <c r="O89" s="40">
        <f t="shared" ca="1" si="18"/>
        <v>-0.61360870156565051</v>
      </c>
      <c r="P89" s="40">
        <f t="shared" ca="1" si="19"/>
        <v>-0.65657462360604935</v>
      </c>
      <c r="Q89" s="40"/>
      <c r="R89" s="40">
        <f t="shared" ca="1" si="20"/>
        <v>0.47186231662960099</v>
      </c>
      <c r="S89" s="40">
        <f t="shared" ca="1" si="21"/>
        <v>0.53418548971829916</v>
      </c>
      <c r="T89" s="40">
        <f t="shared" ca="1" si="22"/>
        <v>0.62348436136291641</v>
      </c>
      <c r="U89" s="40">
        <f t="shared" ca="1" si="23"/>
        <v>0.56890976363657464</v>
      </c>
      <c r="V89" s="39" t="s">
        <v>13</v>
      </c>
      <c r="W89" s="47">
        <f t="array" aca="1" ref="W89:Z89" ca="1">TRANSPOSE(MMULT(AB$10:AE$13, TRANSPOSE($C89:$F89)))</f>
        <v>-0.92327554409381085</v>
      </c>
      <c r="X89" s="47">
        <f ca="1"/>
        <v>0.83348220452458477</v>
      </c>
      <c r="Y89" s="47">
        <f ca="1"/>
        <v>-0.71404279588570407</v>
      </c>
      <c r="Z89" s="47">
        <f ca="1"/>
        <v>-0.78590907535135646</v>
      </c>
      <c r="AA89" s="40"/>
      <c r="AB89" s="40">
        <f t="shared" ca="1" si="24"/>
        <v>-0.60287438348861955</v>
      </c>
      <c r="AC89" s="40">
        <f t="shared" ca="1" si="25"/>
        <v>0.58890569415014438</v>
      </c>
      <c r="AD89" s="40">
        <f t="shared" ca="1" si="26"/>
        <v>-0.5533630751895251</v>
      </c>
      <c r="AE89" s="40">
        <f t="shared" ca="1" si="27"/>
        <v>-0.57709942662052682</v>
      </c>
      <c r="AF89" s="40"/>
      <c r="AG89" s="40">
        <f t="shared" ca="1" si="28"/>
        <v>9.635423891335515E-2</v>
      </c>
      <c r="AH89" s="40">
        <f t="shared" ca="1" si="29"/>
        <v>0.21571819293933822</v>
      </c>
      <c r="AI89" s="40">
        <f t="shared" ca="1" si="30"/>
        <v>0.37984694481182796</v>
      </c>
      <c r="AJ89" s="40">
        <f t="shared" ca="1" si="31"/>
        <v>0.28076045724599802</v>
      </c>
      <c r="AK89" s="35" t="s">
        <v>13</v>
      </c>
    </row>
    <row r="90" spans="1:37" x14ac:dyDescent="0.15">
      <c r="A90" s="32"/>
      <c r="B90" s="41">
        <f>FastICA!B87</f>
        <v>68</v>
      </c>
      <c r="C90" s="47">
        <f ca="1">FastICA!M87</f>
        <v>0.52812537057730058</v>
      </c>
      <c r="D90" s="47">
        <f ca="1">FastICA!N87</f>
        <v>0.73729015361196137</v>
      </c>
      <c r="E90" s="47">
        <f ca="1">FastICA!O87</f>
        <v>-0.76406807364323326</v>
      </c>
      <c r="F90" s="47">
        <f ca="1">FastICA!P87</f>
        <v>-0.25882635275373356</v>
      </c>
      <c r="G90" s="39" t="s">
        <v>13</v>
      </c>
      <c r="H90" s="47">
        <f t="array" aca="1" ref="H90:K90" ca="1">TRANSPOSE(MMULT(M$10:P$13, TRANSPOSE($C90:$F90)))</f>
        <v>0.51585250796468141</v>
      </c>
      <c r="I90" s="47">
        <f ca="1"/>
        <v>6.6073239152240407E-2</v>
      </c>
      <c r="J90" s="47">
        <f ca="1"/>
        <v>-0.76384700892093094</v>
      </c>
      <c r="K90" s="47">
        <f ca="1"/>
        <v>-0.78700225153643877</v>
      </c>
      <c r="L90" s="40"/>
      <c r="M90" s="40">
        <f t="shared" ca="1" si="16"/>
        <v>0.47449263036729672</v>
      </c>
      <c r="N90" s="40">
        <f t="shared" ca="1" si="17"/>
        <v>6.5977255378361632E-2</v>
      </c>
      <c r="O90" s="40">
        <f t="shared" ca="1" si="18"/>
        <v>-0.6433373418820858</v>
      </c>
      <c r="P90" s="40">
        <f t="shared" ca="1" si="19"/>
        <v>-0.65670746545231873</v>
      </c>
      <c r="Q90" s="40"/>
      <c r="R90" s="40">
        <f t="shared" ca="1" si="20"/>
        <v>0.77485674372712388</v>
      </c>
      <c r="S90" s="40">
        <f t="shared" ca="1" si="21"/>
        <v>0.99564700177273846</v>
      </c>
      <c r="T90" s="40">
        <f t="shared" ca="1" si="22"/>
        <v>0.58611706454009227</v>
      </c>
      <c r="U90" s="40">
        <f t="shared" ca="1" si="23"/>
        <v>0.56873530481919166</v>
      </c>
      <c r="V90" s="39" t="s">
        <v>13</v>
      </c>
      <c r="W90" s="47">
        <f t="array" aca="1" ref="W90:Z90" ca="1">TRANSPOSE(MMULT(AB$10:AE$13, TRANSPOSE($C90:$F90)))</f>
        <v>0.51451361395714157</v>
      </c>
      <c r="X90" s="47">
        <f ca="1"/>
        <v>6.6150973488680362E-2</v>
      </c>
      <c r="Y90" s="47">
        <f ca="1"/>
        <v>-0.76413909955784698</v>
      </c>
      <c r="Z90" s="47">
        <f ca="1"/>
        <v>-0.78758841157458725</v>
      </c>
      <c r="AA90" s="40"/>
      <c r="AB90" s="40">
        <f t="shared" ca="1" si="24"/>
        <v>0.45072612166672665</v>
      </c>
      <c r="AC90" s="40">
        <f t="shared" ca="1" si="25"/>
        <v>6.6006394994468143E-2</v>
      </c>
      <c r="AD90" s="40">
        <f t="shared" ca="1" si="26"/>
        <v>-0.57066112569612726</v>
      </c>
      <c r="AE90" s="40">
        <f t="shared" ca="1" si="27"/>
        <v>-0.57756897935929252</v>
      </c>
      <c r="AF90" s="40"/>
      <c r="AG90" s="40">
        <f t="shared" ca="1" si="28"/>
        <v>0.64411897786624062</v>
      </c>
      <c r="AH90" s="40">
        <f t="shared" ca="1" si="29"/>
        <v>0.99344802894183093</v>
      </c>
      <c r="AI90" s="40">
        <f t="shared" ca="1" si="30"/>
        <v>0.3107381989723681</v>
      </c>
      <c r="AJ90" s="40">
        <f t="shared" ca="1" si="31"/>
        <v>0.27845196019627272</v>
      </c>
      <c r="AK90" s="35" t="s">
        <v>13</v>
      </c>
    </row>
    <row r="91" spans="1:37" x14ac:dyDescent="0.15">
      <c r="A91" s="32"/>
      <c r="B91" s="41">
        <f>FastICA!B88</f>
        <v>69</v>
      </c>
      <c r="C91" s="47">
        <f ca="1">FastICA!M88</f>
        <v>1.4978207556272896</v>
      </c>
      <c r="D91" s="47">
        <f ca="1">FastICA!N88</f>
        <v>0.36546130109928932</v>
      </c>
      <c r="E91" s="47">
        <f ca="1">FastICA!O88</f>
        <v>-1.1275173290914711</v>
      </c>
      <c r="F91" s="47">
        <f ca="1">FastICA!P88</f>
        <v>-0.18841103093032885</v>
      </c>
      <c r="G91" s="39" t="s">
        <v>13</v>
      </c>
      <c r="H91" s="47">
        <f t="array" aca="1" ref="H91:K91" ca="1">TRANSPOSE(MMULT(M$10:P$13, TRANSPOSE($C91:$F91)))</f>
        <v>1.4457925989639417</v>
      </c>
      <c r="I91" s="47">
        <f ca="1"/>
        <v>-0.52140385702525205</v>
      </c>
      <c r="J91" s="47">
        <f ca="1"/>
        <v>-0.83934272317164504</v>
      </c>
      <c r="K91" s="47">
        <f ca="1"/>
        <v>-0.78558805654416153</v>
      </c>
      <c r="L91" s="40"/>
      <c r="M91" s="40">
        <f t="shared" ca="1" si="16"/>
        <v>0.8948577843065737</v>
      </c>
      <c r="N91" s="40">
        <f t="shared" ca="1" si="17"/>
        <v>-0.47878278596491397</v>
      </c>
      <c r="O91" s="40">
        <f t="shared" ca="1" si="18"/>
        <v>-0.68546076813730838</v>
      </c>
      <c r="P91" s="40">
        <f t="shared" ca="1" si="19"/>
        <v>-0.65590241570931151</v>
      </c>
      <c r="Q91" s="40"/>
      <c r="R91" s="40">
        <f t="shared" ca="1" si="20"/>
        <v>0.19922954586592967</v>
      </c>
      <c r="S91" s="40">
        <f t="shared" ca="1" si="21"/>
        <v>0.77076704386367534</v>
      </c>
      <c r="T91" s="40">
        <f t="shared" ca="1" si="22"/>
        <v>0.53014353534461112</v>
      </c>
      <c r="U91" s="40">
        <f t="shared" ca="1" si="23"/>
        <v>0.56979202106668958</v>
      </c>
      <c r="V91" s="39" t="s">
        <v>13</v>
      </c>
      <c r="W91" s="47">
        <f t="array" aca="1" ref="W91:Z91" ca="1">TRANSPOSE(MMULT(AB$10:AE$13, TRANSPOSE($C91:$F91)))</f>
        <v>1.4445620063411335</v>
      </c>
      <c r="X91" s="47">
        <f ca="1"/>
        <v>-0.52107833938553061</v>
      </c>
      <c r="Y91" s="47">
        <f ca="1"/>
        <v>-0.84023776469875244</v>
      </c>
      <c r="Z91" s="47">
        <f ca="1"/>
        <v>-0.78710958290883182</v>
      </c>
      <c r="AA91" s="40"/>
      <c r="AB91" s="40">
        <f t="shared" ca="1" si="24"/>
        <v>0.50886448822459351</v>
      </c>
      <c r="AC91" s="40">
        <f t="shared" ca="1" si="25"/>
        <v>-0.45492795969076699</v>
      </c>
      <c r="AD91" s="40">
        <f t="shared" ca="1" si="26"/>
        <v>-0.590332037712747</v>
      </c>
      <c r="AE91" s="40">
        <f t="shared" ca="1" si="27"/>
        <v>-0.57743549101013858</v>
      </c>
      <c r="AF91" s="40"/>
      <c r="AG91" s="40">
        <f t="shared" ca="1" si="28"/>
        <v>-0.38282417678971159</v>
      </c>
      <c r="AH91" s="40">
        <f t="shared" ca="1" si="29"/>
        <v>0.6359978835001614</v>
      </c>
      <c r="AI91" s="40">
        <f t="shared" ca="1" si="30"/>
        <v>0.20655809679307907</v>
      </c>
      <c r="AJ91" s="40">
        <f t="shared" ca="1" si="31"/>
        <v>0.27911011137618608</v>
      </c>
      <c r="AK91" s="35" t="s">
        <v>13</v>
      </c>
    </row>
    <row r="92" spans="1:37" x14ac:dyDescent="0.15">
      <c r="A92" s="32"/>
      <c r="B92" s="41">
        <f>FastICA!B89</f>
        <v>70</v>
      </c>
      <c r="C92" s="47">
        <f ca="1">FastICA!M89</f>
        <v>7.7419232741477328E-2</v>
      </c>
      <c r="D92" s="47">
        <f ca="1">FastICA!N89</f>
        <v>0.52078509566871301</v>
      </c>
      <c r="E92" s="47">
        <f ca="1">FastICA!O89</f>
        <v>-1.130261065192911</v>
      </c>
      <c r="F92" s="47">
        <f ca="1">FastICA!P89</f>
        <v>-0.43698008666324917</v>
      </c>
      <c r="G92" s="39" t="s">
        <v>13</v>
      </c>
      <c r="H92" s="47">
        <f t="array" aca="1" ref="H92:K92" ca="1">TRANSPOSE(MMULT(M$10:P$13, TRANSPOSE($C92:$F92)))</f>
        <v>3.0309946726222198E-2</v>
      </c>
      <c r="I92" s="47">
        <f ca="1"/>
        <v>-0.2670033518456108</v>
      </c>
      <c r="J92" s="47">
        <f ca="1"/>
        <v>-1.0268201914563997</v>
      </c>
      <c r="K92" s="47">
        <f ca="1"/>
        <v>-0.78681849044729402</v>
      </c>
      <c r="L92" s="40"/>
      <c r="M92" s="40">
        <f t="shared" ca="1" si="16"/>
        <v>3.0300668291831881E-2</v>
      </c>
      <c r="N92" s="40">
        <f t="shared" ca="1" si="17"/>
        <v>-0.26083425235054142</v>
      </c>
      <c r="O92" s="40">
        <f t="shared" ca="1" si="18"/>
        <v>-0.77262988532455368</v>
      </c>
      <c r="P92" s="40">
        <f t="shared" ca="1" si="19"/>
        <v>-0.6566029414207708</v>
      </c>
      <c r="Q92" s="40"/>
      <c r="R92" s="40">
        <f t="shared" ca="1" si="20"/>
        <v>0.99908186950106836</v>
      </c>
      <c r="S92" s="40">
        <f t="shared" ca="1" si="21"/>
        <v>0.93196549280073404</v>
      </c>
      <c r="T92" s="40">
        <f t="shared" ca="1" si="22"/>
        <v>0.40304306030336701</v>
      </c>
      <c r="U92" s="40">
        <f t="shared" ca="1" si="23"/>
        <v>0.56887257731759178</v>
      </c>
      <c r="V92" s="39" t="s">
        <v>13</v>
      </c>
      <c r="W92" s="47">
        <f t="array" aca="1" ref="W92:Z92" ca="1">TRANSPOSE(MMULT(AB$10:AE$13, TRANSPOSE($C92:$F92)))</f>
        <v>2.8883692200622701E-2</v>
      </c>
      <c r="X92" s="47">
        <f ca="1"/>
        <v>-0.26706843211168962</v>
      </c>
      <c r="Y92" s="47">
        <f ca="1"/>
        <v>-1.0267690265340907</v>
      </c>
      <c r="Z92" s="47">
        <f ca="1"/>
        <v>-0.78691681657084622</v>
      </c>
      <c r="AA92" s="40"/>
      <c r="AB92" s="40">
        <f t="shared" ca="1" si="24"/>
        <v>2.8871646347792934E-2</v>
      </c>
      <c r="AC92" s="40">
        <f t="shared" ca="1" si="25"/>
        <v>-0.2577118632944288</v>
      </c>
      <c r="AD92" s="40">
        <f t="shared" ca="1" si="26"/>
        <v>-0.60609998643374063</v>
      </c>
      <c r="AE92" s="40">
        <f t="shared" ca="1" si="27"/>
        <v>-0.57738166243721722</v>
      </c>
      <c r="AF92" s="40"/>
      <c r="AG92" s="40">
        <f t="shared" ca="1" si="28"/>
        <v>0.9987490334042185</v>
      </c>
      <c r="AH92" s="40">
        <f t="shared" ca="1" si="29"/>
        <v>0.896138947135112</v>
      </c>
      <c r="AI92" s="40">
        <f t="shared" ca="1" si="30"/>
        <v>-3.2026416838176676E-2</v>
      </c>
      <c r="AJ92" s="40">
        <f t="shared" ca="1" si="31"/>
        <v>0.27937508504813169</v>
      </c>
      <c r="AK92" s="35" t="s">
        <v>13</v>
      </c>
    </row>
    <row r="93" spans="1:37" x14ac:dyDescent="0.15">
      <c r="A93" s="32"/>
      <c r="B93" s="41">
        <f>FastICA!B90</f>
        <v>71</v>
      </c>
      <c r="C93" s="47">
        <f ca="1">FastICA!M90</f>
        <v>1.5638941929876073</v>
      </c>
      <c r="D93" s="47">
        <f ca="1">FastICA!N90</f>
        <v>3.7060590395634918E-2</v>
      </c>
      <c r="E93" s="47">
        <f ca="1">FastICA!O90</f>
        <v>-1.5691771315892962</v>
      </c>
      <c r="F93" s="47">
        <f ca="1">FastICA!P90</f>
        <v>-0.29941581325109778</v>
      </c>
      <c r="G93" s="39" t="s">
        <v>13</v>
      </c>
      <c r="H93" s="47">
        <f t="array" aca="1" ref="H93:K93" ca="1">TRANSPOSE(MMULT(M$10:P$13, TRANSPOSE($C93:$F93)))</f>
        <v>1.4669385748277635</v>
      </c>
      <c r="I93" s="47">
        <f ca="1"/>
        <v>-1.0343659897254729</v>
      </c>
      <c r="J93" s="47">
        <f ca="1"/>
        <v>-1.0760254652553243</v>
      </c>
      <c r="K93" s="47">
        <f ca="1"/>
        <v>-0.78705314258157</v>
      </c>
      <c r="L93" s="40"/>
      <c r="M93" s="40">
        <f t="shared" ca="1" si="16"/>
        <v>0.89899184398088716</v>
      </c>
      <c r="N93" s="40">
        <f t="shared" ca="1" si="17"/>
        <v>-0.77565348166763581</v>
      </c>
      <c r="O93" s="40">
        <f t="shared" ca="1" si="18"/>
        <v>-0.7917205462368142</v>
      </c>
      <c r="P93" s="40">
        <f t="shared" ca="1" si="19"/>
        <v>-0.65673640801908306</v>
      </c>
      <c r="Q93" s="40"/>
      <c r="R93" s="40">
        <f t="shared" ca="1" si="20"/>
        <v>0.19181366445584425</v>
      </c>
      <c r="S93" s="40">
        <f t="shared" ca="1" si="21"/>
        <v>0.39836167637687458</v>
      </c>
      <c r="T93" s="40">
        <f t="shared" ca="1" si="22"/>
        <v>0.37317857666648058</v>
      </c>
      <c r="U93" s="40">
        <f t="shared" ca="1" si="23"/>
        <v>0.56869729038219252</v>
      </c>
      <c r="V93" s="39" t="s">
        <v>13</v>
      </c>
      <c r="W93" s="47">
        <f t="array" aca="1" ref="W93:Z93" ca="1">TRANSPOSE(MMULT(AB$10:AE$13, TRANSPOSE($C93:$F93)))</f>
        <v>1.4656849025572034</v>
      </c>
      <c r="X93" s="47">
        <f ca="1"/>
        <v>-1.0340453591506074</v>
      </c>
      <c r="Y93" s="47">
        <f ca="1"/>
        <v>-1.076911841007762</v>
      </c>
      <c r="Z93" s="47">
        <f ca="1"/>
        <v>-0.78859627327470139</v>
      </c>
      <c r="AA93" s="40"/>
      <c r="AB93" s="40">
        <f t="shared" ca="1" si="24"/>
        <v>0.50067731197063037</v>
      </c>
      <c r="AC93" s="40">
        <f t="shared" ca="1" si="25"/>
        <v>-0.60583581642309103</v>
      </c>
      <c r="AD93" s="40">
        <f t="shared" ca="1" si="26"/>
        <v>-0.60303983812075224</v>
      </c>
      <c r="AE93" s="40">
        <f t="shared" ca="1" si="27"/>
        <v>-0.577848922398008</v>
      </c>
      <c r="AF93" s="40"/>
      <c r="AG93" s="40">
        <f t="shared" ca="1" si="28"/>
        <v>-0.39223562119382094</v>
      </c>
      <c r="AH93" s="40">
        <f t="shared" ca="1" si="29"/>
        <v>-4.0572699877540683E-2</v>
      </c>
      <c r="AI93" s="40">
        <f t="shared" ca="1" si="30"/>
        <v>-8.9449335924735973E-2</v>
      </c>
      <c r="AJ93" s="40">
        <f t="shared" ca="1" si="31"/>
        <v>0.27706683766308965</v>
      </c>
      <c r="AK93" s="35" t="s">
        <v>13</v>
      </c>
    </row>
    <row r="94" spans="1:37" x14ac:dyDescent="0.15">
      <c r="A94" s="32"/>
      <c r="B94" s="41">
        <f>FastICA!B91</f>
        <v>72</v>
      </c>
      <c r="C94" s="47">
        <f ca="1">FastICA!M91</f>
        <v>0.45585824733547053</v>
      </c>
      <c r="D94" s="47">
        <f ca="1">FastICA!N91</f>
        <v>0.12970227726021649</v>
      </c>
      <c r="E94" s="47">
        <f ca="1">FastICA!O91</f>
        <v>-1.6115375025803589</v>
      </c>
      <c r="F94" s="47">
        <f ca="1">FastICA!P91</f>
        <v>-0.51172504963956467</v>
      </c>
      <c r="G94" s="39" t="s">
        <v>13</v>
      </c>
      <c r="H94" s="47">
        <f t="array" aca="1" ref="H94:K94" ca="1">TRANSPOSE(MMULT(M$10:P$13, TRANSPOSE($C94:$F94)))</f>
        <v>0.35669583106857294</v>
      </c>
      <c r="I94" s="47">
        <f ca="1"/>
        <v>-0.88360361115182817</v>
      </c>
      <c r="J94" s="47">
        <f ca="1"/>
        <v>-1.2426723244860369</v>
      </c>
      <c r="K94" s="47">
        <f ca="1"/>
        <v>-0.7945585615370776</v>
      </c>
      <c r="L94" s="40"/>
      <c r="M94" s="40">
        <f t="shared" ca="1" si="16"/>
        <v>0.34230031912157138</v>
      </c>
      <c r="N94" s="40">
        <f t="shared" ca="1" si="17"/>
        <v>-0.70822003595459548</v>
      </c>
      <c r="O94" s="40">
        <f t="shared" ca="1" si="18"/>
        <v>-0.84621603569623349</v>
      </c>
      <c r="P94" s="40">
        <f t="shared" ca="1" si="19"/>
        <v>-0.66098370441888754</v>
      </c>
      <c r="Q94" s="40"/>
      <c r="R94" s="40">
        <f t="shared" ca="1" si="20"/>
        <v>0.8828304915292704</v>
      </c>
      <c r="S94" s="40">
        <f t="shared" ca="1" si="21"/>
        <v>0.49842438067247152</v>
      </c>
      <c r="T94" s="40">
        <f t="shared" ca="1" si="22"/>
        <v>0.28391842093055086</v>
      </c>
      <c r="U94" s="40">
        <f t="shared" ca="1" si="23"/>
        <v>0.56310054249268471</v>
      </c>
      <c r="V94" s="39" t="s">
        <v>13</v>
      </c>
      <c r="W94" s="47">
        <f t="array" aca="1" ref="W94:Z94" ca="1">TRANSPOSE(MMULT(AB$10:AE$13, TRANSPOSE($C94:$F94)))</f>
        <v>0.35528192571170825</v>
      </c>
      <c r="X94" s="47">
        <f ca="1"/>
        <v>-0.88359044952700361</v>
      </c>
      <c r="Y94" s="47">
        <f ca="1"/>
        <v>-1.2428138693317767</v>
      </c>
      <c r="Z94" s="47">
        <f ca="1"/>
        <v>-0.79498517476583908</v>
      </c>
      <c r="AA94" s="40"/>
      <c r="AB94" s="40">
        <f t="shared" ca="1" si="24"/>
        <v>0.33355207759262667</v>
      </c>
      <c r="AC94" s="40">
        <f t="shared" ca="1" si="25"/>
        <v>-0.59802204728862196</v>
      </c>
      <c r="AD94" s="40">
        <f t="shared" ca="1" si="26"/>
        <v>-0.57412100275731059</v>
      </c>
      <c r="AE94" s="40">
        <f t="shared" ca="1" si="27"/>
        <v>-0.57959104054979738</v>
      </c>
      <c r="AF94" s="40"/>
      <c r="AG94" s="40">
        <f t="shared" ca="1" si="28"/>
        <v>0.82033270821441551</v>
      </c>
      <c r="AH94" s="40">
        <f t="shared" ca="1" si="29"/>
        <v>0.14840251951687333</v>
      </c>
      <c r="AI94" s="40">
        <f t="shared" ca="1" si="30"/>
        <v>-0.25157302174044399</v>
      </c>
      <c r="AJ94" s="40">
        <f t="shared" ca="1" si="31"/>
        <v>0.26829264491963567</v>
      </c>
      <c r="AK94" s="35" t="s">
        <v>13</v>
      </c>
    </row>
    <row r="95" spans="1:37" x14ac:dyDescent="0.15">
      <c r="A95" s="32"/>
      <c r="B95" s="41">
        <f>FastICA!B92</f>
        <v>73</v>
      </c>
      <c r="C95" s="47">
        <f ca="1">FastICA!M92</f>
        <v>-8.1923990184762346E-2</v>
      </c>
      <c r="D95" s="47">
        <f ca="1">FastICA!N92</f>
        <v>0.1026670956259049</v>
      </c>
      <c r="E95" s="47">
        <f ca="1">FastICA!O92</f>
        <v>-1.7325743001621681</v>
      </c>
      <c r="F95" s="47">
        <f ca="1">FastICA!P92</f>
        <v>-0.65325536867967315</v>
      </c>
      <c r="G95" s="39" t="s">
        <v>13</v>
      </c>
      <c r="H95" s="47">
        <f t="array" aca="1" ref="H95:K95" ca="1">TRANSPOSE(MMULT(M$10:P$13, TRANSPOSE($C95:$F95)))</f>
        <v>-0.19521517671377686</v>
      </c>
      <c r="I95" s="47">
        <f ca="1"/>
        <v>-0.92743578110009361</v>
      </c>
      <c r="J95" s="47">
        <f ca="1"/>
        <v>-1.3765213103032503</v>
      </c>
      <c r="K95" s="47">
        <f ca="1"/>
        <v>-0.80793028422070079</v>
      </c>
      <c r="L95" s="40"/>
      <c r="M95" s="40">
        <f t="shared" ca="1" si="16"/>
        <v>-0.19277258765831565</v>
      </c>
      <c r="N95" s="40">
        <f t="shared" ca="1" si="17"/>
        <v>-0.72939613248807256</v>
      </c>
      <c r="O95" s="40">
        <f t="shared" ca="1" si="18"/>
        <v>-0.88016991157315216</v>
      </c>
      <c r="P95" s="40">
        <f t="shared" ca="1" si="19"/>
        <v>-0.66844692034112685</v>
      </c>
      <c r="Q95" s="40"/>
      <c r="R95" s="40">
        <f t="shared" ca="1" si="20"/>
        <v>0.96283872944751703</v>
      </c>
      <c r="S95" s="40">
        <f t="shared" ca="1" si="21"/>
        <v>0.46798128191144206</v>
      </c>
      <c r="T95" s="40">
        <f t="shared" ca="1" si="22"/>
        <v>0.22530092676130953</v>
      </c>
      <c r="U95" s="40">
        <f t="shared" ca="1" si="23"/>
        <v>0.55317871468646329</v>
      </c>
      <c r="V95" s="39" t="s">
        <v>13</v>
      </c>
      <c r="W95" s="47">
        <f t="array" aca="1" ref="W95:Z95" ca="1">TRANSPOSE(MMULT(AB$10:AE$13, TRANSPOSE($C95:$F95)))</f>
        <v>-0.19672100908656071</v>
      </c>
      <c r="X95" s="47">
        <f ca="1"/>
        <v>-0.92757807339770171</v>
      </c>
      <c r="Y95" s="47">
        <f ca="1"/>
        <v>-1.3762865719422619</v>
      </c>
      <c r="Z95" s="47">
        <f ca="1"/>
        <v>-0.80780157791092722</v>
      </c>
      <c r="AA95" s="40"/>
      <c r="AB95" s="40">
        <f t="shared" ca="1" si="24"/>
        <v>-0.19295113103003872</v>
      </c>
      <c r="AC95" s="40">
        <f t="shared" ca="1" si="25"/>
        <v>-0.60327697883593168</v>
      </c>
      <c r="AD95" s="40">
        <f t="shared" ca="1" si="26"/>
        <v>-0.53382170489736758</v>
      </c>
      <c r="AE95" s="40">
        <f t="shared" ca="1" si="27"/>
        <v>-0.5829169724191825</v>
      </c>
      <c r="AF95" s="40"/>
      <c r="AG95" s="40">
        <f t="shared" ca="1" si="28"/>
        <v>0.94287888255489438</v>
      </c>
      <c r="AH95" s="40">
        <f t="shared" ca="1" si="29"/>
        <v>9.0792156224210538E-2</v>
      </c>
      <c r="AI95" s="40">
        <f t="shared" ca="1" si="30"/>
        <v>-0.3468206036075745</v>
      </c>
      <c r="AJ95" s="40">
        <f t="shared" ca="1" si="31"/>
        <v>0.25072785336024284</v>
      </c>
      <c r="AK95" s="35" t="s">
        <v>13</v>
      </c>
    </row>
    <row r="96" spans="1:37" x14ac:dyDescent="0.15">
      <c r="A96" s="32"/>
      <c r="B96" s="41">
        <f>FastICA!B93</f>
        <v>74</v>
      </c>
      <c r="C96" s="47">
        <f ca="1">FastICA!M93</f>
        <v>-0.96380528868408955</v>
      </c>
      <c r="D96" s="47">
        <f ca="1">FastICA!N93</f>
        <v>-1.4438469465446766</v>
      </c>
      <c r="E96" s="47">
        <f ca="1">FastICA!O93</f>
        <v>-0.58789098993408473</v>
      </c>
      <c r="F96" s="47">
        <f ca="1">FastICA!P93</f>
        <v>-0.97696068729914787</v>
      </c>
      <c r="G96" s="39" t="s">
        <v>13</v>
      </c>
      <c r="H96" s="47">
        <f t="array" aca="1" ref="H96:K96" ca="1">TRANSPOSE(MMULT(M$10:P$13, TRANSPOSE($C96:$F96)))</f>
        <v>-1.2887763476567282</v>
      </c>
      <c r="I96" s="47">
        <f ca="1"/>
        <v>-1.6245245972140969</v>
      </c>
      <c r="J96" s="47">
        <f ca="1"/>
        <v>0.11607835415937423</v>
      </c>
      <c r="K96" s="47">
        <f ca="1"/>
        <v>1.3557823572311944E-2</v>
      </c>
      <c r="L96" s="40"/>
      <c r="M96" s="40">
        <f t="shared" ca="1" si="16"/>
        <v>-0.85880572461612403</v>
      </c>
      <c r="N96" s="40">
        <f t="shared" ca="1" si="17"/>
        <v>-0.9252778635269665</v>
      </c>
      <c r="O96" s="40">
        <f t="shared" ca="1" si="18"/>
        <v>0.11555979513155774</v>
      </c>
      <c r="P96" s="40">
        <f t="shared" ca="1" si="19"/>
        <v>1.3556992924837304E-2</v>
      </c>
      <c r="Q96" s="40"/>
      <c r="R96" s="40">
        <f t="shared" ca="1" si="20"/>
        <v>0.2624527273665741</v>
      </c>
      <c r="S96" s="40">
        <f t="shared" ca="1" si="21"/>
        <v>0.14386087526697233</v>
      </c>
      <c r="T96" s="40">
        <f t="shared" ca="1" si="22"/>
        <v>0.98664593374915244</v>
      </c>
      <c r="U96" s="40">
        <f t="shared" ca="1" si="23"/>
        <v>0.99981620794283588</v>
      </c>
      <c r="V96" s="39" t="s">
        <v>13</v>
      </c>
      <c r="W96" s="47">
        <f t="array" aca="1" ref="W96:Z96" ca="1">TRANSPOSE(MMULT(AB$10:AE$13, TRANSPOSE($C96:$F96)))</f>
        <v>-1.2882442406955599</v>
      </c>
      <c r="X96" s="47">
        <f ca="1"/>
        <v>-1.6248668476201271</v>
      </c>
      <c r="Y96" s="47">
        <f ca="1"/>
        <v>0.11702119316257797</v>
      </c>
      <c r="Z96" s="47">
        <f ca="1"/>
        <v>1.493935356814402E-2</v>
      </c>
      <c r="AA96" s="40"/>
      <c r="AB96" s="40">
        <f t="shared" ca="1" si="24"/>
        <v>-0.56185786278611549</v>
      </c>
      <c r="AC96" s="40">
        <f t="shared" ca="1" si="25"/>
        <v>-0.43401756916716172</v>
      </c>
      <c r="AD96" s="40">
        <f t="shared" ca="1" si="26"/>
        <v>0.11622268820716897</v>
      </c>
      <c r="AE96" s="40">
        <f t="shared" ca="1" si="27"/>
        <v>1.4937686546686509E-2</v>
      </c>
      <c r="AF96" s="40"/>
      <c r="AG96" s="40">
        <f t="shared" ca="1" si="28"/>
        <v>-0.28766781182011686</v>
      </c>
      <c r="AH96" s="40">
        <f t="shared" ca="1" si="29"/>
        <v>-0.4381111376096315</v>
      </c>
      <c r="AI96" s="40">
        <f t="shared" ca="1" si="30"/>
        <v>0.97957588968762044</v>
      </c>
      <c r="AJ96" s="40">
        <f t="shared" ca="1" si="31"/>
        <v>0.9996652547028434</v>
      </c>
      <c r="AK96" s="35" t="s">
        <v>13</v>
      </c>
    </row>
    <row r="97" spans="1:37" x14ac:dyDescent="0.15">
      <c r="A97" s="32"/>
      <c r="B97" s="41">
        <f>FastICA!B94</f>
        <v>75</v>
      </c>
      <c r="C97" s="47">
        <f ca="1">FastICA!M94</f>
        <v>0.63623888368957526</v>
      </c>
      <c r="D97" s="47">
        <f ca="1">FastICA!N94</f>
        <v>-1.9247864272552337</v>
      </c>
      <c r="E97" s="47">
        <f ca="1">FastICA!O94</f>
        <v>-1.0102337379637665</v>
      </c>
      <c r="F97" s="47">
        <f ca="1">FastICA!P94</f>
        <v>-0.84856225890547043</v>
      </c>
      <c r="G97" s="39" t="s">
        <v>13</v>
      </c>
      <c r="H97" s="47">
        <f t="array" aca="1" ref="H97:K97" ca="1">TRANSPOSE(MMULT(M$10:P$13, TRANSPOSE($C97:$F97)))</f>
        <v>0.25353189581185342</v>
      </c>
      <c r="I97" s="47">
        <f ca="1"/>
        <v>-2.4032688195129643</v>
      </c>
      <c r="J97" s="47">
        <f ca="1"/>
        <v>9.9952410899460775E-2</v>
      </c>
      <c r="K97" s="47">
        <f ca="1"/>
        <v>-1.621402924370996E-2</v>
      </c>
      <c r="L97" s="40"/>
      <c r="M97" s="40">
        <f t="shared" ca="1" si="16"/>
        <v>0.24823581369218195</v>
      </c>
      <c r="N97" s="40">
        <f t="shared" ca="1" si="17"/>
        <v>-0.98378037474593472</v>
      </c>
      <c r="O97" s="40">
        <f t="shared" ca="1" si="18"/>
        <v>9.9620878037256583E-2</v>
      </c>
      <c r="P97" s="40">
        <f t="shared" ca="1" si="19"/>
        <v>-1.6212608532084699E-2</v>
      </c>
      <c r="Q97" s="40"/>
      <c r="R97" s="40">
        <f t="shared" ca="1" si="20"/>
        <v>0.93837898080058035</v>
      </c>
      <c r="S97" s="40">
        <f t="shared" ca="1" si="21"/>
        <v>3.2176174264748281E-2</v>
      </c>
      <c r="T97" s="40">
        <f t="shared" ca="1" si="22"/>
        <v>0.99007568065908602</v>
      </c>
      <c r="U97" s="40">
        <f t="shared" ca="1" si="23"/>
        <v>0.9997371513245854</v>
      </c>
      <c r="V97" s="39" t="s">
        <v>13</v>
      </c>
      <c r="W97" s="47">
        <f t="array" aca="1" ref="W97:Z97" ca="1">TRANSPOSE(MMULT(AB$10:AE$13, TRANSPOSE($C97:$F97)))</f>
        <v>0.25423177779134143</v>
      </c>
      <c r="X97" s="47">
        <f ca="1"/>
        <v>-2.4031963789257422</v>
      </c>
      <c r="Y97" s="47">
        <f ca="1"/>
        <v>9.9888965620962056E-2</v>
      </c>
      <c r="Z97" s="47">
        <f ca="1"/>
        <v>-1.6382376240666519E-2</v>
      </c>
      <c r="AA97" s="40"/>
      <c r="AB97" s="40">
        <f t="shared" ca="1" si="24"/>
        <v>0.24614713416591469</v>
      </c>
      <c r="AC97" s="40">
        <f t="shared" ca="1" si="25"/>
        <v>-0.13387125264861044</v>
      </c>
      <c r="AD97" s="40">
        <f t="shared" ca="1" si="26"/>
        <v>9.9391870299163104E-2</v>
      </c>
      <c r="AE97" s="40">
        <f t="shared" ca="1" si="27"/>
        <v>-1.638017801865228E-2</v>
      </c>
      <c r="AF97" s="40"/>
      <c r="AG97" s="40">
        <f t="shared" ca="1" si="28"/>
        <v>0.90562128898265359</v>
      </c>
      <c r="AH97" s="40">
        <f t="shared" ca="1" si="29"/>
        <v>-0.26601341095461517</v>
      </c>
      <c r="AI97" s="40">
        <f t="shared" ca="1" si="30"/>
        <v>0.98509537006433812</v>
      </c>
      <c r="AJ97" s="40">
        <f t="shared" ca="1" si="31"/>
        <v>0.9995974716383903</v>
      </c>
      <c r="AK97" s="35" t="s">
        <v>13</v>
      </c>
    </row>
    <row r="98" spans="1:37" x14ac:dyDescent="0.15">
      <c r="A98" s="32"/>
      <c r="B98" s="41">
        <f>FastICA!B95</f>
        <v>76</v>
      </c>
      <c r="C98" s="47">
        <f ca="1">FastICA!M95</f>
        <v>0.27506660555713008</v>
      </c>
      <c r="D98" s="47">
        <f ca="1">FastICA!N95</f>
        <v>-1.0861318812925322</v>
      </c>
      <c r="E98" s="47">
        <f ca="1">FastICA!O95</f>
        <v>0.42772515141466427</v>
      </c>
      <c r="F98" s="47">
        <f ca="1">FastICA!P95</f>
        <v>1.9865823005465237</v>
      </c>
      <c r="G98" s="39" t="s">
        <v>13</v>
      </c>
      <c r="H98" s="47">
        <f t="array" aca="1" ref="H98:K98" ca="1">TRANSPOSE(MMULT(M$10:P$13, TRANSPOSE($C98:$F98)))</f>
        <v>0.72028464583757656</v>
      </c>
      <c r="I98" s="47">
        <f ca="1"/>
        <v>7.2144326265816128E-3</v>
      </c>
      <c r="J98" s="47">
        <f ca="1"/>
        <v>0.18116047064885954</v>
      </c>
      <c r="K98" s="47">
        <f ca="1"/>
        <v>2.1984360367956528</v>
      </c>
      <c r="L98" s="40"/>
      <c r="M98" s="40">
        <f t="shared" ca="1" si="16"/>
        <v>0.61708558807011393</v>
      </c>
      <c r="N98" s="40">
        <f t="shared" ca="1" si="17"/>
        <v>7.2143074634992794E-3</v>
      </c>
      <c r="O98" s="40">
        <f t="shared" ca="1" si="18"/>
        <v>0.17920430432675349</v>
      </c>
      <c r="P98" s="40">
        <f t="shared" ca="1" si="19"/>
        <v>0.97566806206207801</v>
      </c>
      <c r="Q98" s="40"/>
      <c r="R98" s="40">
        <f t="shared" ca="1" si="20"/>
        <v>0.61920537699616163</v>
      </c>
      <c r="S98" s="40">
        <f t="shared" ca="1" si="21"/>
        <v>0.99994795376782208</v>
      </c>
      <c r="T98" s="40">
        <f t="shared" ca="1" si="22"/>
        <v>0.96788581731076428</v>
      </c>
      <c r="U98" s="40">
        <f t="shared" ca="1" si="23"/>
        <v>4.807183267202908E-2</v>
      </c>
      <c r="V98" s="39" t="s">
        <v>13</v>
      </c>
      <c r="W98" s="47">
        <f t="array" aca="1" ref="W98:Z98" ca="1">TRANSPOSE(MMULT(AB$10:AE$13, TRANSPOSE($C98:$F98)))</f>
        <v>0.7226504718566199</v>
      </c>
      <c r="X98" s="47">
        <f ca="1"/>
        <v>7.4936626418261598E-3</v>
      </c>
      <c r="Y98" s="47">
        <f ca="1"/>
        <v>0.18050652549960067</v>
      </c>
      <c r="Z98" s="47">
        <f ca="1"/>
        <v>2.1977123737782049</v>
      </c>
      <c r="AA98" s="40"/>
      <c r="AB98" s="40">
        <f t="shared" ca="1" si="24"/>
        <v>0.55658161164168252</v>
      </c>
      <c r="AC98" s="40">
        <f t="shared" ca="1" si="25"/>
        <v>7.4934522415428294E-3</v>
      </c>
      <c r="AD98" s="40">
        <f t="shared" ca="1" si="26"/>
        <v>0.17758966327748599</v>
      </c>
      <c r="AE98" s="40">
        <f t="shared" ca="1" si="27"/>
        <v>0.19640963039545639</v>
      </c>
      <c r="AF98" s="40"/>
      <c r="AG98" s="40">
        <f t="shared" ca="1" si="28"/>
        <v>0.3679808025095756</v>
      </c>
      <c r="AH98" s="40">
        <f t="shared" ca="1" si="29"/>
        <v>0.99991576950115357</v>
      </c>
      <c r="AI98" s="40">
        <f t="shared" ca="1" si="30"/>
        <v>0.9517845896069097</v>
      </c>
      <c r="AJ98" s="40">
        <f t="shared" ca="1" si="31"/>
        <v>-0.34228184067223466</v>
      </c>
      <c r="AK98" s="35" t="s">
        <v>13</v>
      </c>
    </row>
    <row r="99" spans="1:37" x14ac:dyDescent="0.15">
      <c r="A99" s="32"/>
      <c r="B99" s="41">
        <f>FastICA!B96</f>
        <v>77</v>
      </c>
      <c r="C99" s="47">
        <f ca="1">FastICA!M96</f>
        <v>-2.3315141623225233E-2</v>
      </c>
      <c r="D99" s="47">
        <f ca="1">FastICA!N96</f>
        <v>-1.1246746842702504</v>
      </c>
      <c r="E99" s="47">
        <f ca="1">FastICA!O96</f>
        <v>0.32057519382988353</v>
      </c>
      <c r="F99" s="47">
        <f ca="1">FastICA!P96</f>
        <v>1.8409171027456659</v>
      </c>
      <c r="G99" s="39" t="s">
        <v>13</v>
      </c>
      <c r="H99" s="47">
        <f t="array" aca="1" ref="H99:K99" ca="1">TRANSPOSE(MMULT(M$10:P$13, TRANSPOSE($C99:$F99)))</f>
        <v>0.39474372484562609</v>
      </c>
      <c r="I99" s="47">
        <f ca="1"/>
        <v>-7.8480173840420497E-2</v>
      </c>
      <c r="J99" s="47">
        <f ca="1"/>
        <v>9.9710284911113334E-2</v>
      </c>
      <c r="K99" s="47">
        <f ca="1"/>
        <v>2.1413213417048818</v>
      </c>
      <c r="L99" s="40"/>
      <c r="M99" s="40">
        <f t="shared" ca="1" si="16"/>
        <v>0.37544253099734659</v>
      </c>
      <c r="N99" s="40">
        <f t="shared" ca="1" si="17"/>
        <v>-7.8319446406998214E-2</v>
      </c>
      <c r="O99" s="40">
        <f t="shared" ca="1" si="18"/>
        <v>9.9381149206770908E-2</v>
      </c>
      <c r="P99" s="40">
        <f t="shared" ca="1" si="19"/>
        <v>0.9727637696835173</v>
      </c>
      <c r="Q99" s="40"/>
      <c r="R99" s="40">
        <f t="shared" ca="1" si="20"/>
        <v>0.85904290591830645</v>
      </c>
      <c r="S99" s="40">
        <f t="shared" ca="1" si="21"/>
        <v>0.99386606431450131</v>
      </c>
      <c r="T99" s="40">
        <f t="shared" ca="1" si="22"/>
        <v>0.9901233871823415</v>
      </c>
      <c r="U99" s="40">
        <f t="shared" ca="1" si="23"/>
        <v>5.3730648391112856E-2</v>
      </c>
      <c r="V99" s="39" t="s">
        <v>13</v>
      </c>
      <c r="W99" s="47">
        <f t="array" aca="1" ref="W99:Z99" ca="1">TRANSPOSE(MMULT(AB$10:AE$13, TRANSPOSE($C99:$F99)))</f>
        <v>0.39701950976394551</v>
      </c>
      <c r="X99" s="47">
        <f ca="1"/>
        <v>-7.8294463352025834E-2</v>
      </c>
      <c r="Y99" s="47">
        <f ca="1"/>
        <v>9.928467468201041E-2</v>
      </c>
      <c r="Z99" s="47">
        <f ca="1"/>
        <v>2.1409271390212625</v>
      </c>
      <c r="AA99" s="40"/>
      <c r="AB99" s="40">
        <f t="shared" ca="1" si="24"/>
        <v>0.36693076421616655</v>
      </c>
      <c r="AC99" s="40">
        <f t="shared" ca="1" si="25"/>
        <v>-7.8054857307013781E-2</v>
      </c>
      <c r="AD99" s="40">
        <f t="shared" ca="1" si="26"/>
        <v>9.8796531939679355E-2</v>
      </c>
      <c r="AE99" s="40">
        <f t="shared" ca="1" si="27"/>
        <v>0.21641757292485114</v>
      </c>
      <c r="AF99" s="40"/>
      <c r="AG99" s="40">
        <f t="shared" ca="1" si="28"/>
        <v>0.778534761199147</v>
      </c>
      <c r="AH99" s="40">
        <f t="shared" ca="1" si="29"/>
        <v>0.99082841769180985</v>
      </c>
      <c r="AI99" s="40">
        <f t="shared" ca="1" si="30"/>
        <v>0.98527442137960031</v>
      </c>
      <c r="AJ99" s="40">
        <f t="shared" ca="1" si="31"/>
        <v>-0.36224834297840486</v>
      </c>
      <c r="AK99" s="35" t="s">
        <v>13</v>
      </c>
    </row>
    <row r="100" spans="1:37" x14ac:dyDescent="0.15">
      <c r="A100" s="32"/>
      <c r="B100" s="41">
        <f>FastICA!B97</f>
        <v>78</v>
      </c>
      <c r="C100" s="47">
        <f ca="1">FastICA!M97</f>
        <v>-1.1643341777523104</v>
      </c>
      <c r="D100" s="47">
        <f ca="1">FastICA!N97</f>
        <v>-0.9637809304570818</v>
      </c>
      <c r="E100" s="47">
        <f ca="1">FastICA!O97</f>
        <v>0.35705024908893879</v>
      </c>
      <c r="F100" s="47">
        <f ca="1">FastICA!P97</f>
        <v>1.5709195405130862</v>
      </c>
      <c r="G100" s="39" t="s">
        <v>13</v>
      </c>
      <c r="H100" s="47">
        <f t="array" aca="1" ref="H100:K100" ca="1">TRANSPOSE(MMULT(M$10:P$13, TRANSPOSE($C100:$F100)))</f>
        <v>-0.76049953946787952</v>
      </c>
      <c r="I100" s="47">
        <f ca="1"/>
        <v>0.14660387913532036</v>
      </c>
      <c r="J100" s="47">
        <f ca="1"/>
        <v>-7.6691776507898379E-3</v>
      </c>
      <c r="K100" s="47">
        <f ca="1"/>
        <v>2.0687942815322637</v>
      </c>
      <c r="L100" s="40"/>
      <c r="M100" s="40">
        <f t="shared" ca="1" si="16"/>
        <v>-0.64137110586517021</v>
      </c>
      <c r="N100" s="40">
        <f t="shared" ca="1" si="17"/>
        <v>0.14556252654085952</v>
      </c>
      <c r="O100" s="40">
        <f t="shared" ca="1" si="18"/>
        <v>-7.6690272968121878E-3</v>
      </c>
      <c r="P100" s="40">
        <f t="shared" ca="1" si="19"/>
        <v>0.96857893135939066</v>
      </c>
      <c r="Q100" s="40"/>
      <c r="R100" s="40">
        <f t="shared" ca="1" si="20"/>
        <v>0.58864310456128854</v>
      </c>
      <c r="S100" s="40">
        <f t="shared" ca="1" si="21"/>
        <v>0.97881155086704152</v>
      </c>
      <c r="T100" s="40">
        <f t="shared" ca="1" si="22"/>
        <v>0.99994118602032078</v>
      </c>
      <c r="U100" s="40">
        <f t="shared" ca="1" si="23"/>
        <v>6.1854853726700743E-2</v>
      </c>
      <c r="V100" s="39" t="s">
        <v>13</v>
      </c>
      <c r="W100" s="47">
        <f t="array" aca="1" ref="W100:Z100" ca="1">TRANSPOSE(MMULT(AB$10:AE$13, TRANSPOSE($C100:$F100)))</f>
        <v>-0.75843035619216748</v>
      </c>
      <c r="X100" s="47">
        <f ca="1"/>
        <v>0.14647034576738305</v>
      </c>
      <c r="Y100" s="47">
        <f ca="1"/>
        <v>-7.3179160940163857E-3</v>
      </c>
      <c r="Z100" s="47">
        <f ca="1"/>
        <v>2.0695644767058687</v>
      </c>
      <c r="AA100" s="40"/>
      <c r="AB100" s="40">
        <f t="shared" ca="1" si="24"/>
        <v>-0.56886473066491949</v>
      </c>
      <c r="AC100" s="40">
        <f t="shared" ca="1" si="25"/>
        <v>0.14490758710126372</v>
      </c>
      <c r="AD100" s="40">
        <f t="shared" ca="1" si="26"/>
        <v>-7.3177201524990054E-3</v>
      </c>
      <c r="AE100" s="40">
        <f t="shared" ca="1" si="27"/>
        <v>0.24311750953186281</v>
      </c>
      <c r="AF100" s="40"/>
      <c r="AG100" s="40">
        <f t="shared" ca="1" si="28"/>
        <v>0.31861104912860966</v>
      </c>
      <c r="AH100" s="40">
        <f t="shared" ca="1" si="29"/>
        <v>0.9681058812743929</v>
      </c>
      <c r="AI100" s="40">
        <f t="shared" ca="1" si="30"/>
        <v>0.99991967394841752</v>
      </c>
      <c r="AJ100" s="40">
        <f t="shared" ca="1" si="31"/>
        <v>-0.38567457314714071</v>
      </c>
      <c r="AK100" s="35" t="s">
        <v>13</v>
      </c>
    </row>
    <row r="101" spans="1:37" x14ac:dyDescent="0.15">
      <c r="A101" s="32"/>
      <c r="B101" s="41">
        <f>FastICA!B98</f>
        <v>79</v>
      </c>
      <c r="C101" s="47">
        <f ca="1">FastICA!M98</f>
        <v>-1.0002320764959109</v>
      </c>
      <c r="D101" s="47">
        <f ca="1">FastICA!N98</f>
        <v>-1.0763217221657395</v>
      </c>
      <c r="E101" s="47">
        <f ca="1">FastICA!O98</f>
        <v>0.21402557525819832</v>
      </c>
      <c r="F101" s="47">
        <f ca="1">FastICA!P98</f>
        <v>1.4625041496868099</v>
      </c>
      <c r="G101" s="39" t="s">
        <v>13</v>
      </c>
      <c r="H101" s="47">
        <f t="array" aca="1" ref="H101:K101" ca="1">TRANSPOSE(MMULT(M$10:P$13, TRANSPOSE($C101:$F101)))</f>
        <v>-0.6380036507345711</v>
      </c>
      <c r="I101" s="47">
        <f ca="1"/>
        <v>-7.3195079847673039E-2</v>
      </c>
      <c r="J101" s="47">
        <f ca="1"/>
        <v>-3.9520455555538458E-2</v>
      </c>
      <c r="K101" s="47">
        <f ca="1"/>
        <v>1.9823445580037578</v>
      </c>
      <c r="L101" s="40"/>
      <c r="M101" s="40">
        <f t="shared" ca="1" si="16"/>
        <v>-0.56353872875540334</v>
      </c>
      <c r="N101" s="40">
        <f t="shared" ca="1" si="17"/>
        <v>-7.3064644669743398E-2</v>
      </c>
      <c r="O101" s="40">
        <f t="shared" ca="1" si="18"/>
        <v>-3.9499893177739748E-2</v>
      </c>
      <c r="P101" s="40">
        <f t="shared" ca="1" si="19"/>
        <v>0.96275874436476105</v>
      </c>
      <c r="Q101" s="40"/>
      <c r="R101" s="40">
        <f t="shared" ca="1" si="20"/>
        <v>0.68242410119274388</v>
      </c>
      <c r="S101" s="40">
        <f t="shared" ca="1" si="21"/>
        <v>0.9946615576992841</v>
      </c>
      <c r="T101" s="40">
        <f t="shared" ca="1" si="22"/>
        <v>0.99843975843894717</v>
      </c>
      <c r="U101" s="40">
        <f t="shared" ca="1" si="23"/>
        <v>7.30956001491887E-2</v>
      </c>
      <c r="V101" s="39" t="s">
        <v>13</v>
      </c>
      <c r="W101" s="47">
        <f t="array" aca="1" ref="W101:Z101" ca="1">TRANSPOSE(MMULT(AB$10:AE$13, TRANSPOSE($C101:$F101)))</f>
        <v>-0.63598506152819856</v>
      </c>
      <c r="X101" s="47">
        <f ca="1"/>
        <v>-7.329996787858406E-2</v>
      </c>
      <c r="Y101" s="47">
        <f ca="1"/>
        <v>-3.9235723872997841E-2</v>
      </c>
      <c r="Z101" s="47">
        <f ca="1"/>
        <v>1.9829948727489373</v>
      </c>
      <c r="AA101" s="40"/>
      <c r="AB101" s="40">
        <f t="shared" ca="1" si="24"/>
        <v>-0.51953624424321632</v>
      </c>
      <c r="AC101" s="40">
        <f t="shared" ca="1" si="25"/>
        <v>-7.3103315984248116E-2</v>
      </c>
      <c r="AD101" s="40">
        <f t="shared" ca="1" si="26"/>
        <v>-3.920553493185816E-2</v>
      </c>
      <c r="AE101" s="40">
        <f t="shared" ca="1" si="27"/>
        <v>0.27761332001348038</v>
      </c>
      <c r="AF101" s="40"/>
      <c r="AG101" s="40">
        <f t="shared" ca="1" si="28"/>
        <v>0.48648278439599701</v>
      </c>
      <c r="AH101" s="40">
        <f t="shared" ca="1" si="29"/>
        <v>0.9919586918989175</v>
      </c>
      <c r="AI101" s="40">
        <f t="shared" ca="1" si="30"/>
        <v>0.99769231760242938</v>
      </c>
      <c r="AJ101" s="40">
        <f t="shared" ca="1" si="31"/>
        <v>-0.4105087968434592</v>
      </c>
      <c r="AK101" s="35" t="s">
        <v>13</v>
      </c>
    </row>
    <row r="102" spans="1:37" x14ac:dyDescent="0.15">
      <c r="A102" s="32"/>
      <c r="B102" s="41">
        <f>FastICA!B99</f>
        <v>80</v>
      </c>
      <c r="C102" s="47">
        <f ca="1">FastICA!M99</f>
        <v>-1.7216544751204717</v>
      </c>
      <c r="D102" s="47">
        <f ca="1">FastICA!N99</f>
        <v>-0.97857129814516419</v>
      </c>
      <c r="E102" s="47">
        <f ca="1">FastICA!O99</f>
        <v>0.22278868419633024</v>
      </c>
      <c r="F102" s="47">
        <f ca="1">FastICA!P99</f>
        <v>1.2228130710199063</v>
      </c>
      <c r="G102" s="39" t="s">
        <v>13</v>
      </c>
      <c r="H102" s="47">
        <f t="array" aca="1" ref="H102:K102" ca="1">TRANSPOSE(MMULT(M$10:P$13, TRANSPOSE($C102:$F102)))</f>
        <v>-1.3875848472847145</v>
      </c>
      <c r="I102" s="47">
        <f ca="1"/>
        <v>3.4326126283975023E-2</v>
      </c>
      <c r="J102" s="47">
        <f ca="1"/>
        <v>-9.7918564115548778E-2</v>
      </c>
      <c r="K102" s="47">
        <f ca="1"/>
        <v>1.8789477068495959</v>
      </c>
      <c r="L102" s="40"/>
      <c r="M102" s="40">
        <f t="shared" ca="1" si="16"/>
        <v>-0.88263839838137315</v>
      </c>
      <c r="N102" s="40">
        <f t="shared" ca="1" si="17"/>
        <v>3.4312650672109153E-2</v>
      </c>
      <c r="O102" s="40">
        <f t="shared" ca="1" si="18"/>
        <v>-9.7606810497923649E-2</v>
      </c>
      <c r="P102" s="40">
        <f t="shared" ca="1" si="19"/>
        <v>0.95439842299594169</v>
      </c>
      <c r="Q102" s="40"/>
      <c r="R102" s="40">
        <f t="shared" ca="1" si="20"/>
        <v>0.22094945770276442</v>
      </c>
      <c r="S102" s="40">
        <f t="shared" ca="1" si="21"/>
        <v>0.99882264200385384</v>
      </c>
      <c r="T102" s="40">
        <f t="shared" ca="1" si="22"/>
        <v>0.99047291054442244</v>
      </c>
      <c r="U102" s="40">
        <f t="shared" ca="1" si="23"/>
        <v>8.9123650182859615E-2</v>
      </c>
      <c r="V102" s="39" t="s">
        <v>13</v>
      </c>
      <c r="W102" s="47">
        <f t="array" aca="1" ref="W102:Z102" ca="1">TRANSPOSE(MMULT(AB$10:AE$13, TRANSPOSE($C102:$F102)))</f>
        <v>-1.3857398321487138</v>
      </c>
      <c r="X102" s="47">
        <f ca="1"/>
        <v>3.4012636465180435E-2</v>
      </c>
      <c r="Y102" s="47">
        <f ca="1"/>
        <v>-9.712378377279951E-2</v>
      </c>
      <c r="Z102" s="47">
        <f ca="1"/>
        <v>1.8803557510407354</v>
      </c>
      <c r="AA102" s="40"/>
      <c r="AB102" s="40">
        <f t="shared" ca="1" si="24"/>
        <v>-0.53051700363656273</v>
      </c>
      <c r="AC102" s="40">
        <f t="shared" ca="1" si="25"/>
        <v>3.3992968234298135E-2</v>
      </c>
      <c r="AD102" s="40">
        <f t="shared" ca="1" si="26"/>
        <v>-9.6666776607860272E-2</v>
      </c>
      <c r="AE102" s="40">
        <f t="shared" ca="1" si="27"/>
        <v>0.32096991370554895</v>
      </c>
      <c r="AF102" s="40"/>
      <c r="AG102" s="40">
        <f t="shared" ca="1" si="28"/>
        <v>-0.35231827923838188</v>
      </c>
      <c r="AH102" s="40">
        <f t="shared" ca="1" si="29"/>
        <v>0.99826554706763782</v>
      </c>
      <c r="AI102" s="40">
        <f t="shared" ca="1" si="30"/>
        <v>0.98590594749266913</v>
      </c>
      <c r="AJ102" s="40">
        <f t="shared" ca="1" si="31"/>
        <v>-0.4328412463962828</v>
      </c>
      <c r="AK102" s="35" t="s">
        <v>13</v>
      </c>
    </row>
    <row r="103" spans="1:37" x14ac:dyDescent="0.15">
      <c r="A103" s="32"/>
      <c r="B103" s="41">
        <f>FastICA!B100</f>
        <v>81</v>
      </c>
      <c r="C103" s="47">
        <f ca="1">FastICA!M100</f>
        <v>-0.29958666629266661</v>
      </c>
      <c r="D103" s="47">
        <f ca="1">FastICA!N100</f>
        <v>-1.3383157154358962</v>
      </c>
      <c r="E103" s="47">
        <f ca="1">FastICA!O100</f>
        <v>-7.3444836649513401E-2</v>
      </c>
      <c r="F103" s="47">
        <f ca="1">FastICA!P100</f>
        <v>1.2558526738364664</v>
      </c>
      <c r="G103" s="39" t="s">
        <v>13</v>
      </c>
      <c r="H103" s="47">
        <f t="array" aca="1" ref="H103:K103" ca="1">TRANSPOSE(MMULT(M$10:P$13, TRANSPOSE($C103:$F103)))</f>
        <v>-3.6903753699743025E-2</v>
      </c>
      <c r="I103" s="47">
        <f ca="1"/>
        <v>-0.59746735391571448</v>
      </c>
      <c r="J103" s="47">
        <f ca="1"/>
        <v>-4.0663296313233288E-2</v>
      </c>
      <c r="K103" s="47">
        <f ca="1"/>
        <v>1.7616522294355339</v>
      </c>
      <c r="L103" s="40"/>
      <c r="M103" s="40">
        <f t="shared" ca="1" si="16"/>
        <v>-3.6887009906350889E-2</v>
      </c>
      <c r="N103" s="40">
        <f t="shared" ca="1" si="17"/>
        <v>-0.53524494164955261</v>
      </c>
      <c r="O103" s="40">
        <f t="shared" ca="1" si="18"/>
        <v>-4.064089882365958E-2</v>
      </c>
      <c r="P103" s="40">
        <f t="shared" ca="1" si="19"/>
        <v>0.94268725539646503</v>
      </c>
      <c r="Q103" s="40"/>
      <c r="R103" s="40">
        <f t="shared" ca="1" si="20"/>
        <v>0.99863934850016878</v>
      </c>
      <c r="S103" s="40">
        <f t="shared" ca="1" si="21"/>
        <v>0.71351285243856699</v>
      </c>
      <c r="T103" s="40">
        <f t="shared" ca="1" si="22"/>
        <v>0.99834831734280505</v>
      </c>
      <c r="U103" s="40">
        <f t="shared" ca="1" si="23"/>
        <v>0.11134073851307991</v>
      </c>
      <c r="V103" s="39" t="s">
        <v>13</v>
      </c>
      <c r="W103" s="47">
        <f t="array" aca="1" ref="W103:Z103" ca="1">TRANSPOSE(MMULT(AB$10:AE$13, TRANSPOSE($C103:$F103)))</f>
        <v>-3.4970270947494275E-2</v>
      </c>
      <c r="X103" s="47">
        <f ca="1"/>
        <v>-0.59741767397961465</v>
      </c>
      <c r="Y103" s="47">
        <f ca="1"/>
        <v>-4.0745115241908991E-2</v>
      </c>
      <c r="Z103" s="47">
        <f ca="1"/>
        <v>1.7617066287416152</v>
      </c>
      <c r="AA103" s="40"/>
      <c r="AB103" s="40">
        <f t="shared" ca="1" si="24"/>
        <v>-3.4948894564307879E-2</v>
      </c>
      <c r="AC103" s="40">
        <f t="shared" ca="1" si="25"/>
        <v>-0.49977727620273871</v>
      </c>
      <c r="AD103" s="40">
        <f t="shared" ca="1" si="26"/>
        <v>-4.0711307480234181E-2</v>
      </c>
      <c r="AE103" s="40">
        <f t="shared" ca="1" si="27"/>
        <v>0.37324430213092546</v>
      </c>
      <c r="AF103" s="40"/>
      <c r="AG103" s="40">
        <f t="shared" ca="1" si="28"/>
        <v>0.99816655466622362</v>
      </c>
      <c r="AH103" s="40">
        <f t="shared" ca="1" si="29"/>
        <v>0.5379868113841203</v>
      </c>
      <c r="AI103" s="40">
        <f t="shared" ca="1" si="30"/>
        <v>0.99751147529996054</v>
      </c>
      <c r="AJ103" s="40">
        <f t="shared" ca="1" si="31"/>
        <v>-0.44568177545660032</v>
      </c>
      <c r="AK103" s="35" t="s">
        <v>13</v>
      </c>
    </row>
    <row r="104" spans="1:37" x14ac:dyDescent="0.15">
      <c r="A104" s="32"/>
      <c r="B104" s="41">
        <f>FastICA!B101</f>
        <v>82</v>
      </c>
      <c r="C104" s="47">
        <f ca="1">FastICA!M101</f>
        <v>0.74285885809597085</v>
      </c>
      <c r="D104" s="47">
        <f ca="1">FastICA!N101</f>
        <v>-1.5990648063922936</v>
      </c>
      <c r="E104" s="47">
        <f ca="1">FastICA!O101</f>
        <v>-0.29389519599290514</v>
      </c>
      <c r="F104" s="47">
        <f ca="1">FastICA!P101</f>
        <v>1.2248862069786877</v>
      </c>
      <c r="G104" s="39" t="s">
        <v>13</v>
      </c>
      <c r="H104" s="47">
        <f t="array" aca="1" ref="H104:K104" ca="1">TRANSPOSE(MMULT(M$10:P$13, TRANSPOSE($C104:$F104)))</f>
        <v>0.93808754515756188</v>
      </c>
      <c r="I104" s="47">
        <f ca="1"/>
        <v>-1.0798450737543601</v>
      </c>
      <c r="J104" s="47">
        <f ca="1"/>
        <v>1.4031495714664499E-2</v>
      </c>
      <c r="K104" s="47">
        <f ca="1"/>
        <v>1.6276663158645448</v>
      </c>
      <c r="L104" s="40"/>
      <c r="M104" s="40">
        <f t="shared" ca="1" si="16"/>
        <v>0.73434234275593269</v>
      </c>
      <c r="N104" s="40">
        <f t="shared" ca="1" si="17"/>
        <v>-0.79314163791884817</v>
      </c>
      <c r="O104" s="40">
        <f t="shared" ca="1" si="18"/>
        <v>1.4030574933453978E-2</v>
      </c>
      <c r="P104" s="40">
        <f t="shared" ca="1" si="19"/>
        <v>0.92572852239061976</v>
      </c>
      <c r="Q104" s="40"/>
      <c r="R104" s="40">
        <f t="shared" ca="1" si="20"/>
        <v>0.46074132363572828</v>
      </c>
      <c r="S104" s="40">
        <f t="shared" ca="1" si="21"/>
        <v>0.37092634219940679</v>
      </c>
      <c r="T104" s="40">
        <f t="shared" ca="1" si="22"/>
        <v>0.99980314296703676</v>
      </c>
      <c r="U104" s="40">
        <f t="shared" ca="1" si="23"/>
        <v>0.14302670283247987</v>
      </c>
      <c r="V104" s="39" t="s">
        <v>13</v>
      </c>
      <c r="W104" s="47">
        <f t="array" aca="1" ref="W104:Z104" ca="1">TRANSPOSE(MMULT(AB$10:AE$13, TRANSPOSE($C104:$F104)))</f>
        <v>0.94005065751726735</v>
      </c>
      <c r="X104" s="47">
        <f ca="1"/>
        <v>-1.0795343614310902</v>
      </c>
      <c r="Y104" s="47">
        <f ca="1"/>
        <v>1.3321801865322558E-2</v>
      </c>
      <c r="Z104" s="47">
        <f ca="1"/>
        <v>1.6267455233544403</v>
      </c>
      <c r="AA104" s="40"/>
      <c r="AB104" s="40">
        <f t="shared" ca="1" si="24"/>
        <v>0.60430929545697465</v>
      </c>
      <c r="AC104" s="40">
        <f t="shared" ca="1" si="25"/>
        <v>-0.6028014435974941</v>
      </c>
      <c r="AD104" s="40">
        <f t="shared" ca="1" si="26"/>
        <v>1.3320619804982737E-2</v>
      </c>
      <c r="AE104" s="40">
        <f t="shared" ca="1" si="27"/>
        <v>0.43319422655351186</v>
      </c>
      <c r="AF104" s="40"/>
      <c r="AG104" s="40">
        <f t="shared" ca="1" si="28"/>
        <v>7.4766234987736754E-2</v>
      </c>
      <c r="AH104" s="40">
        <f t="shared" ca="1" si="29"/>
        <v>-9.235463849628274E-2</v>
      </c>
      <c r="AI104" s="40">
        <f t="shared" ca="1" si="30"/>
        <v>0.99973381407661699</v>
      </c>
      <c r="AJ104" s="40">
        <f t="shared" ca="1" si="31"/>
        <v>-0.43840175193818987</v>
      </c>
      <c r="AK104" s="35" t="s">
        <v>13</v>
      </c>
    </row>
    <row r="105" spans="1:37" x14ac:dyDescent="0.15">
      <c r="A105" s="32"/>
      <c r="B105" s="41">
        <f>FastICA!B102</f>
        <v>83</v>
      </c>
      <c r="C105" s="47">
        <f ca="1">FastICA!M102</f>
        <v>-1.0700099062148338</v>
      </c>
      <c r="D105" s="47">
        <f ca="1">FastICA!N102</f>
        <v>-1.2150717194332685</v>
      </c>
      <c r="E105" s="47">
        <f ca="1">FastICA!O102</f>
        <v>-6.5283613339536695E-2</v>
      </c>
      <c r="F105" s="47">
        <f ca="1">FastICA!P102</f>
        <v>0.79975422232534266</v>
      </c>
      <c r="G105" s="39" t="s">
        <v>13</v>
      </c>
      <c r="H105" s="47">
        <f t="array" aca="1" ref="H105:K105" ca="1">TRANSPOSE(MMULT(M$10:P$13, TRANSPOSE($C105:$F105)))</f>
        <v>-0.89196997758235352</v>
      </c>
      <c r="I105" s="47">
        <f ca="1"/>
        <v>-0.54107222474779615</v>
      </c>
      <c r="J105" s="47">
        <f ca="1"/>
        <v>-5.0109903606756101E-2</v>
      </c>
      <c r="K105" s="47">
        <f ca="1"/>
        <v>1.4745537132550988</v>
      </c>
      <c r="L105" s="40"/>
      <c r="M105" s="40">
        <f t="shared" ca="1" si="16"/>
        <v>-0.7123653781434236</v>
      </c>
      <c r="N105" s="40">
        <f t="shared" ca="1" si="17"/>
        <v>-0.49379917188303801</v>
      </c>
      <c r="O105" s="40">
        <f t="shared" ca="1" si="18"/>
        <v>-5.0068003660533621E-2</v>
      </c>
      <c r="P105" s="40">
        <f t="shared" ca="1" si="19"/>
        <v>0.90044257193815291</v>
      </c>
      <c r="Q105" s="40"/>
      <c r="R105" s="40">
        <f t="shared" ca="1" si="20"/>
        <v>0.49253556802257714</v>
      </c>
      <c r="S105" s="40">
        <f t="shared" ca="1" si="21"/>
        <v>0.75616237784762586</v>
      </c>
      <c r="T105" s="40">
        <f t="shared" ca="1" si="22"/>
        <v>0.99749319500944877</v>
      </c>
      <c r="U105" s="40">
        <f t="shared" ca="1" si="23"/>
        <v>0.18920317464140435</v>
      </c>
      <c r="V105" s="39" t="s">
        <v>13</v>
      </c>
      <c r="W105" s="47">
        <f t="array" aca="1" ref="W105:Z105" ca="1">TRANSPOSE(MMULT(AB$10:AE$13, TRANSPOSE($C105:$F105)))</f>
        <v>-0.89035072586873754</v>
      </c>
      <c r="X105" s="47">
        <f ca="1"/>
        <v>-0.54126384674463435</v>
      </c>
      <c r="Y105" s="47">
        <f ca="1"/>
        <v>-4.9594161380680124E-2</v>
      </c>
      <c r="Z105" s="47">
        <f ca="1"/>
        <v>1.475479142975217</v>
      </c>
      <c r="AA105" s="40"/>
      <c r="AB105" s="40">
        <f t="shared" ca="1" si="24"/>
        <v>-0.59899500044717235</v>
      </c>
      <c r="AC105" s="40">
        <f t="shared" ca="1" si="25"/>
        <v>-0.46751133105839476</v>
      </c>
      <c r="AD105" s="40">
        <f t="shared" ca="1" si="26"/>
        <v>-4.9533208443401762E-2</v>
      </c>
      <c r="AE105" s="40">
        <f t="shared" ca="1" si="27"/>
        <v>0.49681548918485785</v>
      </c>
      <c r="AF105" s="40"/>
      <c r="AG105" s="40">
        <f t="shared" ca="1" si="28"/>
        <v>0.1394473385481686</v>
      </c>
      <c r="AH105" s="40">
        <f t="shared" ca="1" si="29"/>
        <v>0.610693196048812</v>
      </c>
      <c r="AI105" s="40">
        <f t="shared" ca="1" si="30"/>
        <v>0.99631440752757827</v>
      </c>
      <c r="AJ105" s="40">
        <f t="shared" ca="1" si="31"/>
        <v>-0.39632621103947191</v>
      </c>
      <c r="AK105" s="35" t="s">
        <v>13</v>
      </c>
    </row>
    <row r="106" spans="1:37" x14ac:dyDescent="0.15">
      <c r="A106" s="32"/>
      <c r="B106" s="41">
        <f>FastICA!B103</f>
        <v>84</v>
      </c>
      <c r="C106" s="47">
        <f ca="1">FastICA!M103</f>
        <v>-1.1464137758472144</v>
      </c>
      <c r="D106" s="47">
        <f ca="1">FastICA!N103</f>
        <v>-1.1996490708982908</v>
      </c>
      <c r="E106" s="47">
        <f ca="1">FastICA!O103</f>
        <v>-8.1268732821178746E-2</v>
      </c>
      <c r="F106" s="47">
        <f ca="1">FastICA!P103</f>
        <v>0.59377191585011913</v>
      </c>
      <c r="G106" s="39" t="s">
        <v>13</v>
      </c>
      <c r="H106" s="47">
        <f t="array" aca="1" ref="H106:K106" ca="1">TRANSPOSE(MMULT(M$10:P$13, TRANSPOSE($C106:$F106)))</f>
        <v>-1.0210069919676112</v>
      </c>
      <c r="I106" s="47">
        <f ca="1"/>
        <v>-0.59911708396455299</v>
      </c>
      <c r="J106" s="47">
        <f ca="1"/>
        <v>-1.8513632047715056E-2</v>
      </c>
      <c r="K106" s="47">
        <f ca="1"/>
        <v>1.3079957267509468</v>
      </c>
      <c r="L106" s="40"/>
      <c r="M106" s="40">
        <f t="shared" ca="1" si="16"/>
        <v>-0.77027637142949223</v>
      </c>
      <c r="N106" s="40">
        <f t="shared" ca="1" si="17"/>
        <v>-0.53642100569960294</v>
      </c>
      <c r="O106" s="40">
        <f t="shared" ca="1" si="18"/>
        <v>-1.8511517127000335E-2</v>
      </c>
      <c r="P106" s="40">
        <f t="shared" ca="1" si="19"/>
        <v>0.86376739624430099</v>
      </c>
      <c r="Q106" s="40"/>
      <c r="R106" s="40">
        <f t="shared" ca="1" si="20"/>
        <v>0.40667431161741496</v>
      </c>
      <c r="S106" s="40">
        <f t="shared" ca="1" si="21"/>
        <v>0.71225250464422651</v>
      </c>
      <c r="T106" s="40">
        <f t="shared" ca="1" si="22"/>
        <v>0.99965732373365679</v>
      </c>
      <c r="U106" s="40">
        <f t="shared" ca="1" si="23"/>
        <v>0.25390588518534074</v>
      </c>
      <c r="V106" s="39" t="s">
        <v>13</v>
      </c>
      <c r="W106" s="47">
        <f t="array" aca="1" ref="W106:Z106" ca="1">TRANSPOSE(MMULT(AB$10:AE$13, TRANSPOSE($C106:$F106)))</f>
        <v>-1.019520736694818</v>
      </c>
      <c r="X106" s="47">
        <f ca="1"/>
        <v>-0.59934794163851712</v>
      </c>
      <c r="Y106" s="47">
        <f ca="1"/>
        <v>-1.7895433755344609E-2</v>
      </c>
      <c r="Z106" s="47">
        <f ca="1"/>
        <v>1.3090574469780167</v>
      </c>
      <c r="AA106" s="40"/>
      <c r="AB106" s="40">
        <f t="shared" ca="1" si="24"/>
        <v>-0.6063010613400982</v>
      </c>
      <c r="AC106" s="40">
        <f t="shared" ca="1" si="25"/>
        <v>-0.50081327286084198</v>
      </c>
      <c r="AD106" s="40">
        <f t="shared" ca="1" si="26"/>
        <v>-1.7892568509292904E-2</v>
      </c>
      <c r="AE106" s="40">
        <f t="shared" ca="1" si="27"/>
        <v>0.55571020889882361</v>
      </c>
      <c r="AF106" s="40"/>
      <c r="AG106" s="40">
        <f t="shared" ca="1" si="28"/>
        <v>-2.3444273829798228E-2</v>
      </c>
      <c r="AH106" s="40">
        <f t="shared" ca="1" si="29"/>
        <v>0.53543548042612854</v>
      </c>
      <c r="AI106" s="40">
        <f t="shared" ca="1" si="30"/>
        <v>0.99951969426993037</v>
      </c>
      <c r="AJ106" s="40">
        <f t="shared" ca="1" si="31"/>
        <v>-0.30294488221434884</v>
      </c>
      <c r="AK106" s="35" t="s">
        <v>13</v>
      </c>
    </row>
    <row r="107" spans="1:37" x14ac:dyDescent="0.15">
      <c r="A107" s="32"/>
      <c r="B107" s="41">
        <f>FastICA!B104</f>
        <v>85</v>
      </c>
      <c r="C107" s="47">
        <f ca="1">FastICA!M104</f>
        <v>-1.1358126004229692</v>
      </c>
      <c r="D107" s="47">
        <f ca="1">FastICA!N104</f>
        <v>-1.1898290066981903</v>
      </c>
      <c r="E107" s="47">
        <f ca="1">FastICA!O104</f>
        <v>-9.3927385422033716E-2</v>
      </c>
      <c r="F107" s="47">
        <f ca="1">FastICA!P104</f>
        <v>0.38752810595224396</v>
      </c>
      <c r="G107" s="39" t="s">
        <v>13</v>
      </c>
      <c r="H107" s="47">
        <f t="array" aca="1" ref="H107:K107" ca="1">TRANSPOSE(MMULT(M$10:P$13, TRANSPOSE($C107:$F107)))</f>
        <v>-1.0674802963556196</v>
      </c>
      <c r="I107" s="47">
        <f ca="1"/>
        <v>-0.67383655798609665</v>
      </c>
      <c r="J107" s="47">
        <f ca="1"/>
        <v>3.0709328489461687E-2</v>
      </c>
      <c r="K107" s="47">
        <f ca="1"/>
        <v>1.1270540192214913</v>
      </c>
      <c r="L107" s="40"/>
      <c r="M107" s="40">
        <f t="shared" ca="1" si="16"/>
        <v>-0.78851003003223119</v>
      </c>
      <c r="N107" s="40">
        <f t="shared" ca="1" si="17"/>
        <v>-0.58749790154273096</v>
      </c>
      <c r="O107" s="40">
        <f t="shared" ca="1" si="18"/>
        <v>3.069967852064303E-2</v>
      </c>
      <c r="P107" s="40">
        <f t="shared" ca="1" si="19"/>
        <v>0.81000859497777888</v>
      </c>
      <c r="Q107" s="40"/>
      <c r="R107" s="40">
        <f t="shared" ca="1" si="20"/>
        <v>0.37825193253856981</v>
      </c>
      <c r="S107" s="40">
        <f t="shared" ca="1" si="21"/>
        <v>0.65484621568288759</v>
      </c>
      <c r="T107" s="40">
        <f t="shared" ca="1" si="22"/>
        <v>0.99905752973872919</v>
      </c>
      <c r="U107" s="40">
        <f t="shared" ca="1" si="23"/>
        <v>0.34388607606212451</v>
      </c>
      <c r="V107" s="39" t="s">
        <v>13</v>
      </c>
      <c r="W107" s="47">
        <f t="array" aca="1" ref="W107:Z107" ca="1">TRANSPOSE(MMULT(AB$10:AE$13, TRANSPOSE($C107:$F107)))</f>
        <v>-1.0661253697463688</v>
      </c>
      <c r="X107" s="47">
        <f ca="1"/>
        <v>-0.6740840735182394</v>
      </c>
      <c r="Y107" s="47">
        <f ca="1"/>
        <v>3.1375965800592265E-2</v>
      </c>
      <c r="Z107" s="47">
        <f ca="1"/>
        <v>1.1281695890573182</v>
      </c>
      <c r="AA107" s="40"/>
      <c r="AB107" s="40">
        <f t="shared" ca="1" si="24"/>
        <v>-0.60393981772609484</v>
      </c>
      <c r="AC107" s="40">
        <f t="shared" ca="1" si="25"/>
        <v>-0.53708704277664343</v>
      </c>
      <c r="AD107" s="40">
        <f t="shared" ca="1" si="26"/>
        <v>3.1360525546887043E-2</v>
      </c>
      <c r="AE107" s="40">
        <f t="shared" ca="1" si="27"/>
        <v>0.59703065162462998</v>
      </c>
      <c r="AF107" s="40"/>
      <c r="AG107" s="40">
        <f t="shared" ca="1" si="28"/>
        <v>-7.7394512565339108E-2</v>
      </c>
      <c r="AH107" s="40">
        <f t="shared" ca="1" si="29"/>
        <v>0.43472383992060942</v>
      </c>
      <c r="AI107" s="40">
        <f t="shared" ca="1" si="30"/>
        <v>0.99852392873114626</v>
      </c>
      <c r="AJ107" s="40">
        <f t="shared" ca="1" si="31"/>
        <v>-0.14434889528923386</v>
      </c>
      <c r="AK107" s="35" t="s">
        <v>13</v>
      </c>
    </row>
    <row r="108" spans="1:37" x14ac:dyDescent="0.15">
      <c r="A108" s="32"/>
      <c r="B108" s="41">
        <f>FastICA!B105</f>
        <v>86</v>
      </c>
      <c r="C108" s="47">
        <f ca="1">FastICA!M105</f>
        <v>-0.66386614073217798</v>
      </c>
      <c r="D108" s="47">
        <f ca="1">FastICA!N105</f>
        <v>-1.2692600855466667</v>
      </c>
      <c r="E108" s="47">
        <f ca="1">FastICA!O105</f>
        <v>-0.16106817958471575</v>
      </c>
      <c r="F108" s="47">
        <f ca="1">FastICA!P105</f>
        <v>0.23193087839649529</v>
      </c>
      <c r="G108" s="39" t="s">
        <v>13</v>
      </c>
      <c r="H108" s="47">
        <f t="array" aca="1" ref="H108:K108" ca="1">TRANSPOSE(MMULT(M$10:P$13, TRANSPOSE($C108:$F108)))</f>
        <v>-0.66382173896107532</v>
      </c>
      <c r="I108" s="47">
        <f ca="1"/>
        <v>-0.89820258204883996</v>
      </c>
      <c r="J108" s="47">
        <f ca="1"/>
        <v>0.11401545212152556</v>
      </c>
      <c r="K108" s="47">
        <f ca="1"/>
        <v>0.93329931189132875</v>
      </c>
      <c r="L108" s="40"/>
      <c r="M108" s="40">
        <f t="shared" ca="1" si="16"/>
        <v>-0.58090114249280389</v>
      </c>
      <c r="N108" s="40">
        <f t="shared" ca="1" si="17"/>
        <v>-0.71542154888508536</v>
      </c>
      <c r="O108" s="40">
        <f t="shared" ca="1" si="18"/>
        <v>0.11352395879202221</v>
      </c>
      <c r="P108" s="40">
        <f t="shared" ca="1" si="19"/>
        <v>0.73212843820590545</v>
      </c>
      <c r="Q108" s="40"/>
      <c r="R108" s="40">
        <f t="shared" ca="1" si="20"/>
        <v>0.66255386265055516</v>
      </c>
      <c r="S108" s="40">
        <f t="shared" ca="1" si="21"/>
        <v>0.48817200739086541</v>
      </c>
      <c r="T108" s="40">
        <f t="shared" ca="1" si="22"/>
        <v>0.98711231078018724</v>
      </c>
      <c r="U108" s="40">
        <f t="shared" ca="1" si="23"/>
        <v>0.46398794997018167</v>
      </c>
      <c r="V108" s="39" t="s">
        <v>13</v>
      </c>
      <c r="W108" s="47">
        <f t="array" aca="1" ref="W108:Z108" ca="1">TRANSPOSE(MMULT(AB$10:AE$13, TRANSPOSE($C108:$F108)))</f>
        <v>-0.66254811554050663</v>
      </c>
      <c r="X108" s="47">
        <f ca="1"/>
        <v>-0.89834414071160407</v>
      </c>
      <c r="Y108" s="47">
        <f ca="1"/>
        <v>0.11443369050796491</v>
      </c>
      <c r="Z108" s="47">
        <f ca="1"/>
        <v>0.93401661565824212</v>
      </c>
      <c r="AA108" s="40"/>
      <c r="AB108" s="40">
        <f t="shared" ca="1" si="24"/>
        <v>-0.5319812156293936</v>
      </c>
      <c r="AC108" s="40">
        <f t="shared" ca="1" si="25"/>
        <v>-0.60006748716781499</v>
      </c>
      <c r="AD108" s="40">
        <f t="shared" ca="1" si="26"/>
        <v>0.11368687949498919</v>
      </c>
      <c r="AE108" s="40">
        <f t="shared" ca="1" si="27"/>
        <v>0.60383483508363422</v>
      </c>
      <c r="AF108" s="40"/>
      <c r="AG108" s="40">
        <f t="shared" ca="1" si="28"/>
        <v>0.45046904749708577</v>
      </c>
      <c r="AH108" s="40">
        <f t="shared" ca="1" si="29"/>
        <v>0.12890350277483861</v>
      </c>
      <c r="AI108" s="40">
        <f t="shared" ca="1" si="30"/>
        <v>0.98046424445525571</v>
      </c>
      <c r="AJ108" s="40">
        <f t="shared" ca="1" si="31"/>
        <v>8.2500836040099543E-2</v>
      </c>
      <c r="AK108" s="35" t="s">
        <v>13</v>
      </c>
    </row>
    <row r="109" spans="1:37" x14ac:dyDescent="0.15">
      <c r="A109" s="32"/>
      <c r="B109" s="41">
        <f>FastICA!B106</f>
        <v>87</v>
      </c>
      <c r="C109" s="47">
        <f ca="1">FastICA!M106</f>
        <v>-0.13859541722210825</v>
      </c>
      <c r="D109" s="47">
        <f ca="1">FastICA!N106</f>
        <v>-1.3492684844456819</v>
      </c>
      <c r="E109" s="47">
        <f ca="1">FastICA!O106</f>
        <v>-0.22271042764301729</v>
      </c>
      <c r="F109" s="47">
        <f ca="1">FastICA!P106</f>
        <v>7.3677227308921012E-2</v>
      </c>
      <c r="G109" s="39" t="s">
        <v>13</v>
      </c>
      <c r="H109" s="47">
        <f t="array" aca="1" ref="H109:K109" ca="1">TRANSPOSE(MMULT(M$10:P$13, TRANSPOSE($C109:$F109)))</f>
        <v>-0.2101527792559631</v>
      </c>
      <c r="I109" s="47">
        <f ca="1"/>
        <v>-1.1298509567568844</v>
      </c>
      <c r="J109" s="47">
        <f ca="1"/>
        <v>0.21097346171866738</v>
      </c>
      <c r="K109" s="47">
        <f ca="1"/>
        <v>0.72768483876054602</v>
      </c>
      <c r="L109" s="40"/>
      <c r="M109" s="40">
        <f t="shared" ca="1" si="16"/>
        <v>-0.20711273004085043</v>
      </c>
      <c r="N109" s="40">
        <f t="shared" ca="1" si="17"/>
        <v>-0.81096824621783703</v>
      </c>
      <c r="O109" s="40">
        <f t="shared" ca="1" si="18"/>
        <v>0.20789807510444766</v>
      </c>
      <c r="P109" s="40">
        <f t="shared" ca="1" si="19"/>
        <v>0.62164691451912546</v>
      </c>
      <c r="Q109" s="40"/>
      <c r="R109" s="40">
        <f t="shared" ca="1" si="20"/>
        <v>0.95710431705502585</v>
      </c>
      <c r="S109" s="40">
        <f t="shared" ca="1" si="21"/>
        <v>0.34233050362636563</v>
      </c>
      <c r="T109" s="40">
        <f t="shared" ca="1" si="22"/>
        <v>0.95677839036786549</v>
      </c>
      <c r="U109" s="40">
        <f t="shared" ca="1" si="23"/>
        <v>0.61355511366885107</v>
      </c>
      <c r="V109" s="39" t="s">
        <v>13</v>
      </c>
      <c r="W109" s="47">
        <f t="array" aca="1" ref="W109:Z109" ca="1">TRANSPOSE(MMULT(AB$10:AE$13, TRANSPOSE($C109:$F109)))</f>
        <v>-0.20896141246251962</v>
      </c>
      <c r="X109" s="47">
        <f ca="1"/>
        <v>-1.1298728598051377</v>
      </c>
      <c r="Y109" s="47">
        <f ca="1"/>
        <v>0.21111069431540971</v>
      </c>
      <c r="Z109" s="47">
        <f ca="1"/>
        <v>0.7279540677342401</v>
      </c>
      <c r="AA109" s="40"/>
      <c r="AB109" s="40">
        <f t="shared" ca="1" si="24"/>
        <v>-0.20444871662904859</v>
      </c>
      <c r="AC109" s="40">
        <f t="shared" ca="1" si="25"/>
        <v>-0.59678329184977086</v>
      </c>
      <c r="AD109" s="40">
        <f t="shared" ca="1" si="26"/>
        <v>0.20645836109736171</v>
      </c>
      <c r="AE109" s="40">
        <f t="shared" ca="1" si="27"/>
        <v>0.55851383508754682</v>
      </c>
      <c r="AF109" s="40"/>
      <c r="AG109" s="40">
        <f t="shared" ca="1" si="28"/>
        <v>0.93568227407886939</v>
      </c>
      <c r="AH109" s="40">
        <f t="shared" ca="1" si="29"/>
        <v>-0.14610300964568285</v>
      </c>
      <c r="AI109" s="40">
        <f t="shared" ca="1" si="30"/>
        <v>0.93437702065818962</v>
      </c>
      <c r="AJ109" s="40">
        <f t="shared" ca="1" si="31"/>
        <v>0.36066532369651838</v>
      </c>
      <c r="AK109" s="35" t="s">
        <v>13</v>
      </c>
    </row>
    <row r="110" spans="1:37" x14ac:dyDescent="0.15">
      <c r="A110" s="32"/>
      <c r="B110" s="41">
        <f>FastICA!B107</f>
        <v>88</v>
      </c>
      <c r="C110" s="47">
        <f ca="1">FastICA!M107</f>
        <v>-1.30340750876513</v>
      </c>
      <c r="D110" s="47">
        <f ca="1">FastICA!N107</f>
        <v>-1.0468599448378733</v>
      </c>
      <c r="E110" s="47">
        <f ca="1">FastICA!O107</f>
        <v>-1.7593732812993812E-2</v>
      </c>
      <c r="F110" s="47">
        <f ca="1">FastICA!P107</f>
        <v>-0.31857556384811225</v>
      </c>
      <c r="G110" s="39" t="s">
        <v>13</v>
      </c>
      <c r="H110" s="47">
        <f t="array" aca="1" ref="H110:K110" ca="1">TRANSPOSE(MMULT(M$10:P$13, TRANSPOSE($C110:$F110)))</f>
        <v>-1.4169775876505122</v>
      </c>
      <c r="I110" s="47">
        <f ca="1"/>
        <v>-0.75626098922663643</v>
      </c>
      <c r="J110" s="47">
        <f ca="1"/>
        <v>0.23837828195311378</v>
      </c>
      <c r="K110" s="47">
        <f ca="1"/>
        <v>0.50990826071665385</v>
      </c>
      <c r="L110" s="40"/>
      <c r="M110" s="40">
        <f t="shared" ca="1" si="16"/>
        <v>-0.88896670971623004</v>
      </c>
      <c r="N110" s="40">
        <f t="shared" ca="1" si="17"/>
        <v>-0.63886932642754324</v>
      </c>
      <c r="O110" s="40">
        <f t="shared" ca="1" si="18"/>
        <v>0.23396338525495131</v>
      </c>
      <c r="P110" s="40">
        <f t="shared" ca="1" si="19"/>
        <v>0.4698737170503347</v>
      </c>
      <c r="Q110" s="40"/>
      <c r="R110" s="40">
        <f t="shared" ca="1" si="20"/>
        <v>0.20973818901630004</v>
      </c>
      <c r="S110" s="40">
        <f t="shared" ca="1" si="21"/>
        <v>0.59184598375001718</v>
      </c>
      <c r="T110" s="40">
        <f t="shared" ca="1" si="22"/>
        <v>0.94526113436004322</v>
      </c>
      <c r="U110" s="40">
        <f t="shared" ca="1" si="23"/>
        <v>0.77921869002530197</v>
      </c>
      <c r="V110" s="39" t="s">
        <v>13</v>
      </c>
      <c r="W110" s="47">
        <f t="array" aca="1" ref="W110:Z110" ca="1">TRANSPOSE(MMULT(AB$10:AE$13, TRANSPOSE($C110:$F110)))</f>
        <v>-1.4160900949852169</v>
      </c>
      <c r="X110" s="47">
        <f ca="1"/>
        <v>-0.75661511774231938</v>
      </c>
      <c r="Y110" s="47">
        <f ca="1"/>
        <v>0.23933163597348672</v>
      </c>
      <c r="Z110" s="47">
        <f ca="1"/>
        <v>0.51139963028634483</v>
      </c>
      <c r="AA110" s="40"/>
      <c r="AB110" s="40">
        <f t="shared" ca="1" si="24"/>
        <v>-0.51956884326435904</v>
      </c>
      <c r="AC110" s="40">
        <f t="shared" ca="1" si="25"/>
        <v>-0.56828410296965126</v>
      </c>
      <c r="AD110" s="40">
        <f t="shared" ca="1" si="26"/>
        <v>0.2325744461648547</v>
      </c>
      <c r="AE110" s="40">
        <f t="shared" ca="1" si="27"/>
        <v>0.44871437478444087</v>
      </c>
      <c r="AF110" s="40"/>
      <c r="AG110" s="40">
        <f t="shared" ca="1" si="28"/>
        <v>-0.36885248818054389</v>
      </c>
      <c r="AH110" s="40">
        <f t="shared" ca="1" si="29"/>
        <v>0.32111508478308703</v>
      </c>
      <c r="AI110" s="40">
        <f t="shared" ca="1" si="30"/>
        <v>0.91610399347870897</v>
      </c>
      <c r="AJ110" s="40">
        <f t="shared" ca="1" si="31"/>
        <v>0.64795176286752232</v>
      </c>
      <c r="AK110" s="35" t="s">
        <v>13</v>
      </c>
    </row>
    <row r="111" spans="1:37" x14ac:dyDescent="0.15">
      <c r="A111" s="32"/>
      <c r="B111" s="41">
        <f>FastICA!B108</f>
        <v>89</v>
      </c>
      <c r="C111" s="47">
        <f ca="1">FastICA!M108</f>
        <v>0.34756677072685016</v>
      </c>
      <c r="D111" s="47">
        <f ca="1">FastICA!N108</f>
        <v>-1.3575418441620526</v>
      </c>
      <c r="E111" s="47">
        <f ca="1">FastICA!O108</f>
        <v>-0.22779569812212763</v>
      </c>
      <c r="F111" s="47">
        <f ca="1">FastICA!P108</f>
        <v>-0.34197924924237433</v>
      </c>
      <c r="G111" s="39" t="s">
        <v>13</v>
      </c>
      <c r="H111" s="47">
        <f t="array" aca="1" ref="H111:K111" ca="1">TRANSPOSE(MMULT(M$10:P$13, TRANSPOSE($C111:$F111)))</f>
        <v>0.13770572327272676</v>
      </c>
      <c r="I111" s="47">
        <f ca="1"/>
        <v>-1.3663155534054128</v>
      </c>
      <c r="J111" s="47">
        <f ca="1"/>
        <v>0.4056389587651642</v>
      </c>
      <c r="K111" s="47">
        <f ca="1"/>
        <v>0.28677374916177578</v>
      </c>
      <c r="L111" s="40"/>
      <c r="M111" s="40">
        <f t="shared" ca="1" si="16"/>
        <v>0.13684184359925208</v>
      </c>
      <c r="N111" s="40">
        <f t="shared" ca="1" si="17"/>
        <v>-0.8778497843993549</v>
      </c>
      <c r="O111" s="40">
        <f t="shared" ca="1" si="18"/>
        <v>0.38476350781372942</v>
      </c>
      <c r="P111" s="40">
        <f t="shared" ca="1" si="19"/>
        <v>0.27916267652929477</v>
      </c>
      <c r="Q111" s="40"/>
      <c r="R111" s="40">
        <f t="shared" ca="1" si="20"/>
        <v>0.98127430984035779</v>
      </c>
      <c r="S111" s="40">
        <f t="shared" ca="1" si="21"/>
        <v>0.22937975603000615</v>
      </c>
      <c r="T111" s="40">
        <f t="shared" ca="1" si="22"/>
        <v>0.85195704305487419</v>
      </c>
      <c r="U111" s="40">
        <f t="shared" ca="1" si="23"/>
        <v>0.92206820003300027</v>
      </c>
      <c r="V111" s="39" t="s">
        <v>13</v>
      </c>
      <c r="W111" s="47">
        <f t="array" aca="1" ref="W111:Z111" ca="1">TRANSPOSE(MMULT(AB$10:AE$13, TRANSPOSE($C111:$F111)))</f>
        <v>0.13864194347222036</v>
      </c>
      <c r="X111" s="47">
        <f ca="1"/>
        <v>-1.3662502136142813</v>
      </c>
      <c r="Y111" s="47">
        <f ca="1"/>
        <v>0.40558475372278158</v>
      </c>
      <c r="Z111" s="47">
        <f ca="1"/>
        <v>0.28671061825912453</v>
      </c>
      <c r="AA111" s="40"/>
      <c r="AB111" s="40">
        <f t="shared" ca="1" si="24"/>
        <v>0.13731586681193475</v>
      </c>
      <c r="AC111" s="40">
        <f t="shared" ca="1" si="25"/>
        <v>-0.5372724775157709</v>
      </c>
      <c r="AD111" s="40">
        <f t="shared" ca="1" si="26"/>
        <v>0.37356064688017837</v>
      </c>
      <c r="AE111" s="40">
        <f t="shared" ca="1" si="27"/>
        <v>0.27516527551899445</v>
      </c>
      <c r="AF111" s="40"/>
      <c r="AG111" s="40">
        <f t="shared" ca="1" si="28"/>
        <v>0.97139750319460061</v>
      </c>
      <c r="AH111" s="40">
        <f t="shared" ca="1" si="29"/>
        <v>-0.34080260349682451</v>
      </c>
      <c r="AI111" s="40">
        <f t="shared" ca="1" si="30"/>
        <v>0.76953163052539697</v>
      </c>
      <c r="AJ111" s="40">
        <f t="shared" ca="1" si="31"/>
        <v>0.88083891622596677</v>
      </c>
      <c r="AK111" s="35" t="s">
        <v>13</v>
      </c>
    </row>
    <row r="112" spans="1:37" x14ac:dyDescent="0.15">
      <c r="A112" s="32"/>
      <c r="B112" s="41">
        <f>FastICA!B109</f>
        <v>90</v>
      </c>
      <c r="C112" s="47">
        <f ca="1">FastICA!M109</f>
        <v>0.73010286003754854</v>
      </c>
      <c r="D112" s="47">
        <f ca="1">FastICA!N109</f>
        <v>-1.3823642096133459</v>
      </c>
      <c r="E112" s="47">
        <f ca="1">FastICA!O109</f>
        <v>-0.23918479078158378</v>
      </c>
      <c r="F112" s="47">
        <f ca="1">FastICA!P109</f>
        <v>-0.53999741064982021</v>
      </c>
      <c r="G112" s="39" t="s">
        <v>13</v>
      </c>
      <c r="H112" s="47">
        <f t="array" aca="1" ref="H112:K112" ca="1">TRANSPOSE(MMULT(M$10:P$13, TRANSPOSE($C112:$F112)))</f>
        <v>0.44639652633542681</v>
      </c>
      <c r="I112" s="47">
        <f ca="1"/>
        <v>-1.5233116275004042</v>
      </c>
      <c r="J112" s="47">
        <f ca="1"/>
        <v>0.5195503978766669</v>
      </c>
      <c r="K112" s="47">
        <f ca="1"/>
        <v>5.5738431550489742E-2</v>
      </c>
      <c r="L112" s="40"/>
      <c r="M112" s="40">
        <f t="shared" ca="1" si="16"/>
        <v>0.41893244824557629</v>
      </c>
      <c r="N112" s="40">
        <f t="shared" ca="1" si="17"/>
        <v>-0.90927303743220922</v>
      </c>
      <c r="O112" s="40">
        <f t="shared" ca="1" si="18"/>
        <v>0.47735293351610447</v>
      </c>
      <c r="P112" s="40">
        <f t="shared" ca="1" si="19"/>
        <v>5.5680780978865335E-2</v>
      </c>
      <c r="Q112" s="40"/>
      <c r="R112" s="40">
        <f t="shared" ca="1" si="20"/>
        <v>0.82449560380696751</v>
      </c>
      <c r="S112" s="40">
        <f t="shared" ca="1" si="21"/>
        <v>0.17322254339880427</v>
      </c>
      <c r="T112" s="40">
        <f t="shared" ca="1" si="22"/>
        <v>0.77213417686356955</v>
      </c>
      <c r="U112" s="40">
        <f t="shared" ca="1" si="23"/>
        <v>0.99689965062958363</v>
      </c>
      <c r="V112" s="39" t="s">
        <v>13</v>
      </c>
      <c r="W112" s="47">
        <f t="array" aca="1" ref="W112:Z112" ca="1">TRANSPOSE(MMULT(AB$10:AE$13, TRANSPOSE($C112:$F112)))</f>
        <v>0.44721594241003915</v>
      </c>
      <c r="X112" s="47">
        <f ca="1"/>
        <v>-1.5231659084607458</v>
      </c>
      <c r="Y112" s="47">
        <f ca="1"/>
        <v>0.51931184655628726</v>
      </c>
      <c r="Z112" s="47">
        <f ca="1"/>
        <v>5.5374037984527558E-2</v>
      </c>
      <c r="AA112" s="40"/>
      <c r="AB112" s="40">
        <f t="shared" ca="1" si="24"/>
        <v>0.40465729391728622</v>
      </c>
      <c r="AC112" s="40">
        <f t="shared" ca="1" si="25"/>
        <v>-0.47748325436485262</v>
      </c>
      <c r="AD112" s="40">
        <f t="shared" ca="1" si="26"/>
        <v>0.45380253847612328</v>
      </c>
      <c r="AE112" s="40">
        <f t="shared" ca="1" si="27"/>
        <v>5.5289206764665116E-2</v>
      </c>
      <c r="AF112" s="40"/>
      <c r="AG112" s="40">
        <f t="shared" ca="1" si="28"/>
        <v>0.72386727529135531</v>
      </c>
      <c r="AH112" s="40">
        <f t="shared" ca="1" si="29"/>
        <v>-0.41380542354417882</v>
      </c>
      <c r="AI112" s="40">
        <f t="shared" ca="1" si="30"/>
        <v>0.63818858857194516</v>
      </c>
      <c r="AJ112" s="40">
        <f t="shared" ca="1" si="31"/>
        <v>0.99540644598499795</v>
      </c>
      <c r="AK112" s="35" t="s">
        <v>13</v>
      </c>
    </row>
    <row r="113" spans="1:37" x14ac:dyDescent="0.15">
      <c r="A113" s="32"/>
      <c r="B113" s="41">
        <f>FastICA!B110</f>
        <v>91</v>
      </c>
      <c r="C113" s="47">
        <f ca="1">FastICA!M110</f>
        <v>0.99387038206100553</v>
      </c>
      <c r="D113" s="47">
        <f ca="1">FastICA!N110</f>
        <v>-1.3768627308161949</v>
      </c>
      <c r="E113" s="47">
        <f ca="1">FastICA!O110</f>
        <v>-0.22764903248076407</v>
      </c>
      <c r="F113" s="47">
        <f ca="1">FastICA!P110</f>
        <v>-0.75747439187206189</v>
      </c>
      <c r="G113" s="39" t="s">
        <v>13</v>
      </c>
      <c r="H113" s="47">
        <f t="array" aca="1" ref="H113:K113" ca="1">TRANSPOSE(MMULT(M$10:P$13, TRANSPOSE($C113:$F113)))</f>
        <v>0.63768330176650878</v>
      </c>
      <c r="I113" s="47">
        <f ca="1"/>
        <v>-1.6342276698819527</v>
      </c>
      <c r="J113" s="47">
        <f ca="1"/>
        <v>0.6320146987662365</v>
      </c>
      <c r="K113" s="47">
        <f ca="1"/>
        <v>-0.17982825779535089</v>
      </c>
      <c r="L113" s="40"/>
      <c r="M113" s="40">
        <f t="shared" ca="1" si="16"/>
        <v>0.56332007543300833</v>
      </c>
      <c r="N113" s="40">
        <f t="shared" ca="1" si="17"/>
        <v>-0.92666129216225035</v>
      </c>
      <c r="O113" s="40">
        <f t="shared" ca="1" si="18"/>
        <v>0.55943793240587092</v>
      </c>
      <c r="P113" s="40">
        <f t="shared" ca="1" si="19"/>
        <v>-0.17791456725360047</v>
      </c>
      <c r="Q113" s="40"/>
      <c r="R113" s="40">
        <f t="shared" ca="1" si="20"/>
        <v>0.6826704926141498</v>
      </c>
      <c r="S113" s="40">
        <f t="shared" ca="1" si="21"/>
        <v>0.1412988496081885</v>
      </c>
      <c r="T113" s="40">
        <f t="shared" ca="1" si="22"/>
        <v>0.68702919978544419</v>
      </c>
      <c r="U113" s="40">
        <f t="shared" ca="1" si="23"/>
        <v>0.96834640675896411</v>
      </c>
      <c r="V113" s="39" t="s">
        <v>13</v>
      </c>
      <c r="W113" s="47">
        <f t="array" aca="1" ref="W113:Z113" ca="1">TRANSPOSE(MMULT(AB$10:AE$13, TRANSPOSE($C113:$F113)))</f>
        <v>0.63836795371729038</v>
      </c>
      <c r="X113" s="47">
        <f ca="1"/>
        <v>-1.6340334947711608</v>
      </c>
      <c r="Y113" s="47">
        <f ca="1"/>
        <v>0.63166950374944009</v>
      </c>
      <c r="Z113" s="47">
        <f ca="1"/>
        <v>-0.18037567414795108</v>
      </c>
      <c r="AA113" s="40"/>
      <c r="AB113" s="40">
        <f t="shared" ca="1" si="24"/>
        <v>0.52069165050129784</v>
      </c>
      <c r="AC113" s="40">
        <f t="shared" ca="1" si="25"/>
        <v>-0.42999519870751302</v>
      </c>
      <c r="AD113" s="40">
        <f t="shared" ca="1" si="26"/>
        <v>0.51742425086146759</v>
      </c>
      <c r="AE113" s="40">
        <f t="shared" ca="1" si="27"/>
        <v>-0.1774651164669688</v>
      </c>
      <c r="AF113" s="40"/>
      <c r="AG113" s="40">
        <f t="shared" ca="1" si="28"/>
        <v>0.48326783422507019</v>
      </c>
      <c r="AH113" s="40">
        <f t="shared" ca="1" si="29"/>
        <v>-0.43947699511658828</v>
      </c>
      <c r="AI113" s="40">
        <f t="shared" ca="1" si="30"/>
        <v>0.49229649537592651</v>
      </c>
      <c r="AJ113" s="40">
        <f t="shared" ca="1" si="31"/>
        <v>0.95185352236831644</v>
      </c>
      <c r="AK113" s="35" t="s">
        <v>13</v>
      </c>
    </row>
    <row r="114" spans="1:37" x14ac:dyDescent="0.15">
      <c r="A114" s="32"/>
      <c r="B114" s="41">
        <f>FastICA!B111</f>
        <v>92</v>
      </c>
      <c r="C114" s="47">
        <f ca="1">FastICA!M111</f>
        <v>0.28930722565581835</v>
      </c>
      <c r="D114" s="47">
        <f ca="1">FastICA!N111</f>
        <v>-1.1557054156294984</v>
      </c>
      <c r="E114" s="47">
        <f ca="1">FastICA!O111</f>
        <v>-6.7452158121303923E-2</v>
      </c>
      <c r="F114" s="47">
        <f ca="1">FastICA!P111</f>
        <v>-1.1060065061525477</v>
      </c>
      <c r="G114" s="39" t="s">
        <v>13</v>
      </c>
      <c r="H114" s="47">
        <f t="array" aca="1" ref="H114:K114" ca="1">TRANSPOSE(MMULT(M$10:P$13, TRANSPOSE($C114:$F114)))</f>
        <v>-0.1216929070969214</v>
      </c>
      <c r="I114" s="47">
        <f ca="1"/>
        <v>-1.4019203147754848</v>
      </c>
      <c r="J114" s="47">
        <f ca="1"/>
        <v>0.70118847433894438</v>
      </c>
      <c r="K114" s="47">
        <f ca="1"/>
        <v>-0.41868706047865212</v>
      </c>
      <c r="L114" s="40"/>
      <c r="M114" s="40">
        <f t="shared" ca="1" si="16"/>
        <v>-0.12109572098676849</v>
      </c>
      <c r="N114" s="40">
        <f t="shared" ca="1" si="17"/>
        <v>-0.88576602395120929</v>
      </c>
      <c r="O114" s="40">
        <f t="shared" ca="1" si="18"/>
        <v>0.60512160701922768</v>
      </c>
      <c r="P114" s="40">
        <f t="shared" ca="1" si="19"/>
        <v>-0.395823774958661</v>
      </c>
      <c r="Q114" s="40"/>
      <c r="R114" s="40">
        <f t="shared" ca="1" si="20"/>
        <v>0.98533582635869477</v>
      </c>
      <c r="S114" s="40">
        <f t="shared" ca="1" si="21"/>
        <v>0.21541855081366568</v>
      </c>
      <c r="T114" s="40">
        <f t="shared" ca="1" si="22"/>
        <v>0.63382784071846743</v>
      </c>
      <c r="U114" s="40">
        <f t="shared" ca="1" si="23"/>
        <v>0.84332353917747527</v>
      </c>
      <c r="V114" s="39" t="s">
        <v>13</v>
      </c>
      <c r="W114" s="47">
        <f t="array" aca="1" ref="W114:Z114" ca="1">TRANSPOSE(MMULT(AB$10:AE$13, TRANSPOSE($C114:$F114)))</f>
        <v>-0.12126760898207581</v>
      </c>
      <c r="X114" s="47">
        <f ca="1"/>
        <v>-1.4019364205075269</v>
      </c>
      <c r="Y114" s="47">
        <f ca="1"/>
        <v>0.70136463001167126</v>
      </c>
      <c r="Z114" s="47">
        <f ca="1"/>
        <v>-0.4184614192948054</v>
      </c>
      <c r="AA114" s="40"/>
      <c r="AB114" s="40">
        <f t="shared" ca="1" si="24"/>
        <v>-0.12037920854952529</v>
      </c>
      <c r="AC114" s="40">
        <f t="shared" ca="1" si="25"/>
        <v>-0.52473682639744901</v>
      </c>
      <c r="AD114" s="40">
        <f t="shared" ca="1" si="26"/>
        <v>0.5484366282731139</v>
      </c>
      <c r="AE114" s="40">
        <f t="shared" ca="1" si="27"/>
        <v>-0.38338117064718952</v>
      </c>
      <c r="AF114" s="40"/>
      <c r="AG114" s="40">
        <f t="shared" ca="1" si="28"/>
        <v>0.97807595126965796</v>
      </c>
      <c r="AH114" s="40">
        <f t="shared" ca="1" si="29"/>
        <v>-0.36135335723809797</v>
      </c>
      <c r="AI114" s="40">
        <f t="shared" ca="1" si="30"/>
        <v>0.39730244279966026</v>
      </c>
      <c r="AJ114" s="40">
        <f t="shared" ca="1" si="31"/>
        <v>0.75573827077947653</v>
      </c>
      <c r="AK114" s="35" t="s">
        <v>13</v>
      </c>
    </row>
    <row r="115" spans="1:37" x14ac:dyDescent="0.15">
      <c r="A115" s="32"/>
      <c r="B115" s="41">
        <f>FastICA!B112</f>
        <v>93</v>
      </c>
      <c r="C115" s="47">
        <f ca="1">FastICA!M112</f>
        <v>1.220011620686225</v>
      </c>
      <c r="D115" s="47">
        <f ca="1">FastICA!N112</f>
        <v>0.30810549470616799</v>
      </c>
      <c r="E115" s="47">
        <f ca="1">FastICA!O112</f>
        <v>-1.3582037643281781</v>
      </c>
      <c r="F115" s="47">
        <f ca="1">FastICA!P112</f>
        <v>-1.1069913214215654</v>
      </c>
      <c r="G115" s="39" t="s">
        <v>13</v>
      </c>
      <c r="H115" s="47">
        <f t="array" aca="1" ref="H115:K115" ca="1">TRANSPOSE(MMULT(M$10:P$13, TRANSPOSE($C115:$F115)))</f>
        <v>0.92596846949455469</v>
      </c>
      <c r="I115" s="47">
        <f ca="1"/>
        <v>-0.96297590700753632</v>
      </c>
      <c r="J115" s="47">
        <f ca="1"/>
        <v>-0.78766253633112082</v>
      </c>
      <c r="K115" s="47">
        <f ca="1"/>
        <v>-1.4994506083293155</v>
      </c>
      <c r="L115" s="40"/>
      <c r="M115" s="40">
        <f t="shared" ca="1" si="16"/>
        <v>0.72870872291421473</v>
      </c>
      <c r="N115" s="40">
        <f t="shared" ca="1" si="17"/>
        <v>-0.74560133898943148</v>
      </c>
      <c r="O115" s="40">
        <f t="shared" ca="1" si="18"/>
        <v>-0.65708282990847366</v>
      </c>
      <c r="P115" s="40">
        <f t="shared" ca="1" si="19"/>
        <v>-0.90504892553862648</v>
      </c>
      <c r="Q115" s="40"/>
      <c r="R115" s="40">
        <f t="shared" ca="1" si="20"/>
        <v>0.46898359714873417</v>
      </c>
      <c r="S115" s="40">
        <f t="shared" ca="1" si="21"/>
        <v>0.44407864329716684</v>
      </c>
      <c r="T115" s="40">
        <f t="shared" ca="1" si="22"/>
        <v>0.56824215463947181</v>
      </c>
      <c r="U115" s="40">
        <f t="shared" ca="1" si="23"/>
        <v>0.18088644238137774</v>
      </c>
      <c r="V115" s="39" t="s">
        <v>13</v>
      </c>
      <c r="W115" s="47">
        <f t="array" aca="1" ref="W115:Z115" ca="1">TRANSPOSE(MMULT(AB$10:AE$13, TRANSPOSE($C115:$F115)))</f>
        <v>0.92416325407621935</v>
      </c>
      <c r="X115" s="47">
        <f ca="1"/>
        <v>-0.96281331233492351</v>
      </c>
      <c r="Y115" s="47">
        <f ca="1"/>
        <v>-0.78813233658688775</v>
      </c>
      <c r="Z115" s="47">
        <f ca="1"/>
        <v>-1.5004215498194098</v>
      </c>
      <c r="AA115" s="40"/>
      <c r="AB115" s="40">
        <f t="shared" ca="1" si="24"/>
        <v>0.60295940807949799</v>
      </c>
      <c r="AC115" s="40">
        <f t="shared" ca="1" si="25"/>
        <v>-0.60568181795204212</v>
      </c>
      <c r="AD115" s="40">
        <f t="shared" ca="1" si="26"/>
        <v>-0.57772023303422426</v>
      </c>
      <c r="AE115" s="40">
        <f t="shared" ca="1" si="27"/>
        <v>-0.48680759712151139</v>
      </c>
      <c r="AF115" s="40"/>
      <c r="AG115" s="40">
        <f t="shared" ca="1" si="28"/>
        <v>9.5205269280009108E-2</v>
      </c>
      <c r="AH115" s="40">
        <f t="shared" ca="1" si="29"/>
        <v>4.5916517425179972E-2</v>
      </c>
      <c r="AI115" s="40">
        <f t="shared" ca="1" si="30"/>
        <v>0.27770440270186758</v>
      </c>
      <c r="AJ115" s="40">
        <f t="shared" ca="1" si="31"/>
        <v>-0.40596939169991536</v>
      </c>
      <c r="AK115" s="35" t="s">
        <v>13</v>
      </c>
    </row>
    <row r="116" spans="1:37" x14ac:dyDescent="0.15">
      <c r="A116" s="32"/>
      <c r="B116" s="41">
        <f>FastICA!B113</f>
        <v>94</v>
      </c>
      <c r="C116" s="47">
        <f ca="1">FastICA!M113</f>
        <v>-0.88238266520933273</v>
      </c>
      <c r="D116" s="47">
        <f ca="1">FastICA!N113</f>
        <v>0.83548056629680945</v>
      </c>
      <c r="E116" s="47">
        <f ca="1">FastICA!O113</f>
        <v>-0.98957469280220423</v>
      </c>
      <c r="F116" s="47">
        <f ca="1">FastICA!P113</f>
        <v>-1.6402582812804694</v>
      </c>
      <c r="G116" s="39" t="s">
        <v>13</v>
      </c>
      <c r="H116" s="47">
        <f t="array" aca="1" ref="H116:K116" ca="1">TRANSPOSE(MMULT(M$10:P$13, TRANSPOSE($C116:$F116)))</f>
        <v>-1.2046797778952261</v>
      </c>
      <c r="I116" s="47">
        <f ca="1"/>
        <v>-0.24044514618221302</v>
      </c>
      <c r="J116" s="47">
        <f ca="1"/>
        <v>-0.78605857281923575</v>
      </c>
      <c r="K116" s="47">
        <f ca="1"/>
        <v>-1.7376354425159213</v>
      </c>
      <c r="L116" s="40"/>
      <c r="M116" s="40">
        <f t="shared" ca="1" si="16"/>
        <v>-0.8350764753072879</v>
      </c>
      <c r="N116" s="40">
        <f t="shared" ca="1" si="17"/>
        <v>-0.23591616459342543</v>
      </c>
      <c r="O116" s="40">
        <f t="shared" ca="1" si="18"/>
        <v>-0.65617042939640857</v>
      </c>
      <c r="P116" s="40">
        <f t="shared" ca="1" si="19"/>
        <v>-0.93995180301127434</v>
      </c>
      <c r="Q116" s="40"/>
      <c r="R116" s="40">
        <f t="shared" ca="1" si="20"/>
        <v>0.30264728038835653</v>
      </c>
      <c r="S116" s="40">
        <f t="shared" ca="1" si="21"/>
        <v>0.94434356328352775</v>
      </c>
      <c r="T116" s="40">
        <f t="shared" ca="1" si="22"/>
        <v>0.5694403675857328</v>
      </c>
      <c r="U116" s="40">
        <f t="shared" ca="1" si="23"/>
        <v>0.11649060801585454</v>
      </c>
      <c r="V116" s="39" t="s">
        <v>13</v>
      </c>
      <c r="W116" s="47">
        <f t="array" aca="1" ref="W116:Z116" ca="1">TRANSPOSE(MMULT(AB$10:AE$13, TRANSPOSE($C116:$F116)))</f>
        <v>-1.2069206767513994</v>
      </c>
      <c r="X116" s="47">
        <f ca="1"/>
        <v>-0.24086608371927953</v>
      </c>
      <c r="Y116" s="47">
        <f ca="1"/>
        <v>-0.78510137312740325</v>
      </c>
      <c r="Z116" s="47">
        <f ca="1"/>
        <v>-1.73645445957137</v>
      </c>
      <c r="AA116" s="40"/>
      <c r="AB116" s="40">
        <f t="shared" ca="1" si="24"/>
        <v>-0.58259877367678237</v>
      </c>
      <c r="AC116" s="40">
        <f t="shared" ca="1" si="25"/>
        <v>-0.23397935259510735</v>
      </c>
      <c r="AD116" s="40">
        <f t="shared" ca="1" si="26"/>
        <v>-0.57687220728933997</v>
      </c>
      <c r="AE116" s="40">
        <f t="shared" ca="1" si="27"/>
        <v>-0.38450761794306859</v>
      </c>
      <c r="AF116" s="40"/>
      <c r="AG116" s="40">
        <f t="shared" ca="1" si="28"/>
        <v>-0.22043545715112117</v>
      </c>
      <c r="AH116" s="40">
        <f t="shared" ca="1" si="29"/>
        <v>0.91505077441516314</v>
      </c>
      <c r="AI116" s="40">
        <f t="shared" ca="1" si="30"/>
        <v>0.28187100473315657</v>
      </c>
      <c r="AJ116" s="40">
        <f t="shared" ca="1" si="31"/>
        <v>-0.44624737242065005</v>
      </c>
      <c r="AK116" s="35" t="s">
        <v>13</v>
      </c>
    </row>
    <row r="117" spans="1:37" x14ac:dyDescent="0.15">
      <c r="A117" s="32"/>
      <c r="B117" s="41">
        <f>FastICA!B114</f>
        <v>95</v>
      </c>
      <c r="C117" s="47">
        <f ca="1">FastICA!M114</f>
        <v>1.655504466241374</v>
      </c>
      <c r="D117" s="47">
        <f ca="1">FastICA!N114</f>
        <v>1.2111306557930013</v>
      </c>
      <c r="E117" s="47">
        <f ca="1">FastICA!O114</f>
        <v>0.22453303518762979</v>
      </c>
      <c r="F117" s="47">
        <f ca="1">FastICA!P114</f>
        <v>1.4276434321819877</v>
      </c>
      <c r="G117" s="39" t="s">
        <v>13</v>
      </c>
      <c r="H117" s="47">
        <f t="array" aca="1" ref="H117:K117" ca="1">TRANSPOSE(MMULT(M$10:P$13, TRANSPOSE($C117:$F117)))</f>
        <v>2.0703959327381449</v>
      </c>
      <c r="I117" s="47">
        <f ca="1"/>
        <v>1.3302836119486927</v>
      </c>
      <c r="J117" s="47">
        <f ca="1"/>
        <v>-0.39309561910030433</v>
      </c>
      <c r="K117" s="47">
        <f ca="1"/>
        <v>0.29222488649547418</v>
      </c>
      <c r="L117" s="40"/>
      <c r="M117" s="40">
        <f t="shared" ca="1" si="16"/>
        <v>0.96867784772437826</v>
      </c>
      <c r="N117" s="40">
        <f t="shared" ca="1" si="17"/>
        <v>0.8693186324102703</v>
      </c>
      <c r="O117" s="40">
        <f t="shared" ca="1" si="18"/>
        <v>-0.37402586214054023</v>
      </c>
      <c r="P117" s="40">
        <f t="shared" ca="1" si="19"/>
        <v>0.28418131008328612</v>
      </c>
      <c r="Q117" s="40"/>
      <c r="R117" s="40">
        <f t="shared" ca="1" si="20"/>
        <v>6.1663227328066283E-2</v>
      </c>
      <c r="S117" s="40">
        <f t="shared" ca="1" si="21"/>
        <v>0.24428511534433739</v>
      </c>
      <c r="T117" s="40">
        <f t="shared" ca="1" si="22"/>
        <v>0.8601046544500256</v>
      </c>
      <c r="U117" s="40">
        <f t="shared" ca="1" si="23"/>
        <v>0.9192409829993472</v>
      </c>
      <c r="V117" s="39" t="s">
        <v>13</v>
      </c>
      <c r="W117" s="47">
        <f t="array" aca="1" ref="W117:Z117" ca="1">TRANSPOSE(MMULT(AB$10:AE$13, TRANSPOSE($C117:$F117)))</f>
        <v>2.0700676629345893</v>
      </c>
      <c r="X117" s="47">
        <f ca="1"/>
        <v>1.3308352075797523</v>
      </c>
      <c r="Y117" s="47">
        <f ca="1"/>
        <v>-0.39457711771705822</v>
      </c>
      <c r="Z117" s="47">
        <f ca="1"/>
        <v>0.29003409424623217</v>
      </c>
      <c r="AA117" s="40"/>
      <c r="AB117" s="40">
        <f t="shared" ca="1" si="24"/>
        <v>0.24292348290020824</v>
      </c>
      <c r="AC117" s="40">
        <f t="shared" ca="1" si="25"/>
        <v>0.54894641108522946</v>
      </c>
      <c r="AD117" s="40">
        <f t="shared" ca="1" si="26"/>
        <v>-0.36502617102168677</v>
      </c>
      <c r="AE117" s="40">
        <f t="shared" ca="1" si="27"/>
        <v>0.27808827368348965</v>
      </c>
      <c r="AF117" s="40"/>
      <c r="AG117" s="40">
        <f t="shared" ca="1" si="28"/>
        <v>-0.38551754283764128</v>
      </c>
      <c r="AH117" s="40">
        <f t="shared" ca="1" si="29"/>
        <v>-0.31807457751573998</v>
      </c>
      <c r="AI117" s="40">
        <f t="shared" ca="1" si="30"/>
        <v>0.78107632303460039</v>
      </c>
      <c r="AJ117" s="40">
        <f t="shared" ca="1" si="31"/>
        <v>0.87815727700405477</v>
      </c>
      <c r="AK117" s="35" t="s">
        <v>13</v>
      </c>
    </row>
    <row r="118" spans="1:37" x14ac:dyDescent="0.15">
      <c r="A118" s="32"/>
      <c r="B118" s="41">
        <f>FastICA!B115</f>
        <v>96</v>
      </c>
      <c r="C118" s="47">
        <f ca="1">FastICA!M115</f>
        <v>9.4058454249001333E-2</v>
      </c>
      <c r="D118" s="47">
        <f ca="1">FastICA!N115</f>
        <v>1.6089705969739199</v>
      </c>
      <c r="E118" s="47">
        <f ca="1">FastICA!O115</f>
        <v>0.49913891417665912</v>
      </c>
      <c r="F118" s="47">
        <f ca="1">FastICA!P115</f>
        <v>0.97550738713899454</v>
      </c>
      <c r="G118" s="39" t="s">
        <v>13</v>
      </c>
      <c r="H118" s="47">
        <f t="array" aca="1" ref="H118:K118" ca="1">TRANSPOSE(MMULT(M$10:P$13, TRANSPOSE($C118:$F118)))</f>
        <v>0.47270346029178723</v>
      </c>
      <c r="I118" s="47">
        <f ca="1"/>
        <v>1.8517583512748255</v>
      </c>
      <c r="J118" s="47">
        <f ca="1"/>
        <v>-0.37634451273309288</v>
      </c>
      <c r="K118" s="47">
        <f ca="1"/>
        <v>6.5535849808640467E-2</v>
      </c>
      <c r="L118" s="40"/>
      <c r="M118" s="40">
        <f t="shared" ca="1" si="16"/>
        <v>0.44038107041561392</v>
      </c>
      <c r="N118" s="40">
        <f t="shared" ca="1" si="17"/>
        <v>0.9519112812016729</v>
      </c>
      <c r="O118" s="40">
        <f t="shared" ca="1" si="18"/>
        <v>-0.35952868367525315</v>
      </c>
      <c r="P118" s="40">
        <f t="shared" ca="1" si="19"/>
        <v>6.5442186370003486E-2</v>
      </c>
      <c r="Q118" s="40"/>
      <c r="R118" s="40">
        <f t="shared" ca="1" si="20"/>
        <v>0.80606451281959812</v>
      </c>
      <c r="S118" s="40">
        <f t="shared" ca="1" si="21"/>
        <v>9.3864912720989624E-2</v>
      </c>
      <c r="T118" s="40">
        <f t="shared" ca="1" si="22"/>
        <v>0.87073912561473976</v>
      </c>
      <c r="U118" s="40">
        <f t="shared" ca="1" si="23"/>
        <v>0.99571732024311377</v>
      </c>
      <c r="V118" s="39" t="s">
        <v>13</v>
      </c>
      <c r="W118" s="47">
        <f t="array" aca="1" ref="W118:Z118" ca="1">TRANSPOSE(MMULT(AB$10:AE$13, TRANSPOSE($C118:$F118)))</f>
        <v>0.47201537482509726</v>
      </c>
      <c r="X118" s="47">
        <f ca="1"/>
        <v>1.8518713961328259</v>
      </c>
      <c r="Y118" s="47">
        <f ca="1"/>
        <v>-0.37675141865719236</v>
      </c>
      <c r="Z118" s="47">
        <f ca="1"/>
        <v>6.4960598885589915E-2</v>
      </c>
      <c r="AA118" s="40"/>
      <c r="AB118" s="40">
        <f t="shared" ca="1" si="24"/>
        <v>0.42225622659232542</v>
      </c>
      <c r="AC118" s="40">
        <f t="shared" ca="1" si="25"/>
        <v>0.33336505085573598</v>
      </c>
      <c r="AD118" s="40">
        <f t="shared" ca="1" si="26"/>
        <v>-0.35093983105747995</v>
      </c>
      <c r="AE118" s="40">
        <f t="shared" ca="1" si="27"/>
        <v>6.482368043445251E-2</v>
      </c>
      <c r="AF118" s="40"/>
      <c r="AG118" s="40">
        <f t="shared" ca="1" si="28"/>
        <v>0.69527007858973977</v>
      </c>
      <c r="AH118" s="40">
        <f t="shared" ca="1" si="29"/>
        <v>-0.4373339745528263</v>
      </c>
      <c r="AI118" s="40">
        <f t="shared" ca="1" si="30"/>
        <v>0.79927199734530618</v>
      </c>
      <c r="AJ118" s="40">
        <f t="shared" ca="1" si="31"/>
        <v>0.99368129955130391</v>
      </c>
      <c r="AK118" s="35" t="s">
        <v>13</v>
      </c>
    </row>
    <row r="119" spans="1:37" x14ac:dyDescent="0.15">
      <c r="A119" s="32"/>
      <c r="B119" s="41">
        <f>FastICA!B116</f>
        <v>97</v>
      </c>
      <c r="C119" s="47">
        <f ca="1">FastICA!M116</f>
        <v>0.91883294771689705</v>
      </c>
      <c r="D119" s="47">
        <f ca="1">FastICA!N116</f>
        <v>1.4725618520585921</v>
      </c>
      <c r="E119" s="47">
        <f ca="1">FastICA!O116</f>
        <v>0.40399378278157427</v>
      </c>
      <c r="F119" s="47">
        <f ca="1">FastICA!P116</f>
        <v>0.84878652328872262</v>
      </c>
      <c r="G119" s="39" t="s">
        <v>13</v>
      </c>
      <c r="H119" s="47">
        <f t="array" aca="1" ref="H119:K119" ca="1">TRANSPOSE(MMULT(M$10:P$13, TRANSPOSE($C119:$F119)))</f>
        <v>1.2182771553344649</v>
      </c>
      <c r="I119" s="47">
        <f ca="1"/>
        <v>1.5245447755178176</v>
      </c>
      <c r="J119" s="47">
        <f ca="1"/>
        <v>-0.2557228045756651</v>
      </c>
      <c r="K119" s="47">
        <f ca="1"/>
        <v>-0.15003926177789961</v>
      </c>
      <c r="L119" s="40"/>
      <c r="M119" s="40">
        <f t="shared" ca="1" si="16"/>
        <v>0.83914523371548222</v>
      </c>
      <c r="N119" s="40">
        <f t="shared" ca="1" si="17"/>
        <v>0.9094864071153691</v>
      </c>
      <c r="O119" s="40">
        <f t="shared" ca="1" si="18"/>
        <v>-0.25029059561943995</v>
      </c>
      <c r="P119" s="40">
        <f t="shared" ca="1" si="19"/>
        <v>-0.14892342487063984</v>
      </c>
      <c r="Q119" s="40"/>
      <c r="R119" s="40">
        <f t="shared" ca="1" si="20"/>
        <v>0.29583527673258869</v>
      </c>
      <c r="S119" s="40">
        <f t="shared" ca="1" si="21"/>
        <v>0.17283447527237705</v>
      </c>
      <c r="T119" s="40">
        <f t="shared" ca="1" si="22"/>
        <v>0.93735461774446605</v>
      </c>
      <c r="U119" s="40">
        <f t="shared" ca="1" si="23"/>
        <v>0.97782181352479891</v>
      </c>
      <c r="V119" s="39" t="s">
        <v>13</v>
      </c>
      <c r="W119" s="47">
        <f t="array" aca="1" ref="W119:Z119" ca="1">TRANSPOSE(MMULT(AB$10:AE$13, TRANSPOSE($C119:$F119)))</f>
        <v>1.217538223672169</v>
      </c>
      <c r="X119" s="47">
        <f ca="1"/>
        <v>1.5248570021017513</v>
      </c>
      <c r="Y119" s="47">
        <f ca="1"/>
        <v>-0.25660315296399205</v>
      </c>
      <c r="Z119" s="47">
        <f ca="1"/>
        <v>-0.15135571191232711</v>
      </c>
      <c r="AA119" s="40"/>
      <c r="AB119" s="40">
        <f t="shared" ca="1" si="24"/>
        <v>0.58020795746189258</v>
      </c>
      <c r="AC119" s="40">
        <f t="shared" ca="1" si="25"/>
        <v>0.47678300779485189</v>
      </c>
      <c r="AD119" s="40">
        <f t="shared" ca="1" si="26"/>
        <v>-0.24829266483055215</v>
      </c>
      <c r="AE119" s="40">
        <f t="shared" ca="1" si="27"/>
        <v>-0.14963193301567959</v>
      </c>
      <c r="AF119" s="40"/>
      <c r="AG119" s="40">
        <f t="shared" ca="1" si="28"/>
        <v>-0.22988348311145154</v>
      </c>
      <c r="AH119" s="40">
        <f t="shared" ca="1" si="29"/>
        <v>-0.41435199348799728</v>
      </c>
      <c r="AI119" s="40">
        <f t="shared" ca="1" si="30"/>
        <v>0.90390077990842865</v>
      </c>
      <c r="AJ119" s="40">
        <f t="shared" ca="1" si="31"/>
        <v>0.96596342695392645</v>
      </c>
      <c r="AK119" s="35" t="s">
        <v>13</v>
      </c>
    </row>
    <row r="120" spans="1:37" x14ac:dyDescent="0.15">
      <c r="A120" s="32"/>
      <c r="B120" s="41">
        <f>FastICA!B117</f>
        <v>98</v>
      </c>
      <c r="C120" s="47">
        <f ca="1">FastICA!M117</f>
        <v>2.0290922884209694E-2</v>
      </c>
      <c r="D120" s="47">
        <f ca="1">FastICA!N117</f>
        <v>1.7065853473250501</v>
      </c>
      <c r="E120" s="47">
        <f ca="1">FastICA!O117</f>
        <v>0.55722864499371794</v>
      </c>
      <c r="F120" s="47">
        <f ca="1">FastICA!P117</f>
        <v>0.50050960503616837</v>
      </c>
      <c r="G120" s="39" t="s">
        <v>13</v>
      </c>
      <c r="H120" s="47">
        <f t="array" aca="1" ref="H120:K120" ca="1">TRANSPOSE(MMULT(M$10:P$13, TRANSPOSE($C120:$F120)))</f>
        <v>0.27474636511062878</v>
      </c>
      <c r="I120" s="47">
        <f ca="1"/>
        <v>1.7944141666277891</v>
      </c>
      <c r="J120" s="47">
        <f ca="1"/>
        <v>-0.22547382608351968</v>
      </c>
      <c r="K120" s="47">
        <f ca="1"/>
        <v>-0.35722917577194607</v>
      </c>
      <c r="L120" s="40"/>
      <c r="M120" s="40">
        <f t="shared" ca="1" si="16"/>
        <v>0.26803578507786124</v>
      </c>
      <c r="N120" s="40">
        <f t="shared" ca="1" si="17"/>
        <v>0.94622448353837052</v>
      </c>
      <c r="O120" s="40">
        <f t="shared" ca="1" si="18"/>
        <v>-0.22172904620989572</v>
      </c>
      <c r="P120" s="40">
        <f t="shared" ca="1" si="19"/>
        <v>-0.3427710860984356</v>
      </c>
      <c r="Q120" s="40"/>
      <c r="R120" s="40">
        <f t="shared" ca="1" si="20"/>
        <v>0.92815681791769455</v>
      </c>
      <c r="S120" s="40">
        <f t="shared" ca="1" si="21"/>
        <v>0.10465922675254402</v>
      </c>
      <c r="T120" s="40">
        <f t="shared" ca="1" si="22"/>
        <v>0.95083623006684992</v>
      </c>
      <c r="U120" s="40">
        <f t="shared" ca="1" si="23"/>
        <v>0.88250798253489882</v>
      </c>
      <c r="V120" s="39" t="s">
        <v>13</v>
      </c>
      <c r="W120" s="47">
        <f t="array" aca="1" ref="W120:Z120" ca="1">TRANSPOSE(MMULT(AB$10:AE$13, TRANSPOSE($C120:$F120)))</f>
        <v>0.27374410181861453</v>
      </c>
      <c r="X120" s="47">
        <f ca="1"/>
        <v>1.794465756587549</v>
      </c>
      <c r="Y120" s="47">
        <f ca="1"/>
        <v>-0.22571232648017647</v>
      </c>
      <c r="Z120" s="47">
        <f ca="1"/>
        <v>-0.3575886709973784</v>
      </c>
      <c r="AA120" s="40"/>
      <c r="AB120" s="40">
        <f t="shared" ca="1" si="24"/>
        <v>0.26367725027206518</v>
      </c>
      <c r="AC120" s="40">
        <f t="shared" ca="1" si="25"/>
        <v>0.35867222609468663</v>
      </c>
      <c r="AD120" s="40">
        <f t="shared" ca="1" si="26"/>
        <v>-0.22003536195930884</v>
      </c>
      <c r="AE120" s="40">
        <f t="shared" ca="1" si="27"/>
        <v>-0.33544182160048558</v>
      </c>
      <c r="AF120" s="40"/>
      <c r="AG120" s="40">
        <f t="shared" ca="1" si="28"/>
        <v>0.89104522868384939</v>
      </c>
      <c r="AH120" s="40">
        <f t="shared" ca="1" si="29"/>
        <v>-0.44374814232698589</v>
      </c>
      <c r="AI120" s="40">
        <f t="shared" ca="1" si="30"/>
        <v>0.92518397959018261</v>
      </c>
      <c r="AJ120" s="40">
        <f t="shared" ca="1" si="31"/>
        <v>0.8181159372390876</v>
      </c>
      <c r="AK120" s="35" t="s">
        <v>13</v>
      </c>
    </row>
    <row r="121" spans="1:37" x14ac:dyDescent="0.15">
      <c r="A121" s="32"/>
      <c r="B121" s="41">
        <f>FastICA!B118</f>
        <v>99</v>
      </c>
      <c r="C121" s="47">
        <f ca="1">FastICA!M118</f>
        <v>1.8996457179068456</v>
      </c>
      <c r="D121" s="47">
        <f ca="1">FastICA!N118</f>
        <v>1.3167404827291387</v>
      </c>
      <c r="E121" s="47">
        <f ca="1">FastICA!O118</f>
        <v>0.27768644030943057</v>
      </c>
      <c r="F121" s="47">
        <f ca="1">FastICA!P118</f>
        <v>0.53274629765445258</v>
      </c>
      <c r="G121" s="39" t="s">
        <v>13</v>
      </c>
      <c r="H121" s="47">
        <f t="array" aca="1" ref="H121:K121" ca="1">TRANSPOSE(MMULT(M$10:P$13, TRANSPOSE($C121:$F121)))</f>
        <v>2.0595068802326848</v>
      </c>
      <c r="I121" s="47">
        <f ca="1"/>
        <v>1.0743085976348286</v>
      </c>
      <c r="J121" s="47">
        <f ca="1"/>
        <v>-7.6227257313313895E-2</v>
      </c>
      <c r="K121" s="47">
        <f ca="1"/>
        <v>-0.54942659363032831</v>
      </c>
      <c r="L121" s="40"/>
      <c r="M121" s="40">
        <f t="shared" ca="1" si="16"/>
        <v>0.96799926272068337</v>
      </c>
      <c r="N121" s="40">
        <f t="shared" ca="1" si="17"/>
        <v>0.79107897657984405</v>
      </c>
      <c r="O121" s="40">
        <f t="shared" ca="1" si="18"/>
        <v>-7.6079957762467884E-2</v>
      </c>
      <c r="P121" s="40">
        <f t="shared" ca="1" si="19"/>
        <v>-0.50009033153158355</v>
      </c>
      <c r="Q121" s="40"/>
      <c r="R121" s="40">
        <f t="shared" ca="1" si="20"/>
        <v>6.2977427372213457E-2</v>
      </c>
      <c r="S121" s="40">
        <f t="shared" ca="1" si="21"/>
        <v>0.37419405281338658</v>
      </c>
      <c r="T121" s="40">
        <f t="shared" ca="1" si="22"/>
        <v>0.99421184002686114</v>
      </c>
      <c r="U121" s="40">
        <f t="shared" ca="1" si="23"/>
        <v>0.74990966030863082</v>
      </c>
      <c r="V121" s="39" t="s">
        <v>13</v>
      </c>
      <c r="W121" s="47">
        <f t="array" aca="1" ref="W121:Z121" ca="1">TRANSPOSE(MMULT(AB$10:AE$13, TRANSPOSE($C121:$F121)))</f>
        <v>2.0586023025047346</v>
      </c>
      <c r="X121" s="47">
        <f ca="1"/>
        <v>1.0748420551777951</v>
      </c>
      <c r="Y121" s="47">
        <f ca="1"/>
        <v>-7.7626377785723122E-2</v>
      </c>
      <c r="Z121" s="47">
        <f ca="1"/>
        <v>-0.55157319662214288</v>
      </c>
      <c r="AA121" s="40"/>
      <c r="AB121" s="40">
        <f t="shared" ca="1" si="24"/>
        <v>0.24736397071265864</v>
      </c>
      <c r="AC121" s="40">
        <f t="shared" ca="1" si="25"/>
        <v>0.60322259983493787</v>
      </c>
      <c r="AD121" s="40">
        <f t="shared" ca="1" si="26"/>
        <v>-7.7392847137770601E-2</v>
      </c>
      <c r="AE121" s="40">
        <f t="shared" ca="1" si="27"/>
        <v>-0.47373972005409631</v>
      </c>
      <c r="AF121" s="40"/>
      <c r="AG121" s="40">
        <f t="shared" ca="1" si="28"/>
        <v>-0.38906291363786272</v>
      </c>
      <c r="AH121" s="40">
        <f t="shared" ca="1" si="29"/>
        <v>-8.7149259317590072E-2</v>
      </c>
      <c r="AI121" s="40">
        <f t="shared" ca="1" si="30"/>
        <v>0.99098388065646181</v>
      </c>
      <c r="AJ121" s="40">
        <f t="shared" ca="1" si="31"/>
        <v>0.59758608644365496</v>
      </c>
      <c r="AK121" s="35" t="s">
        <v>13</v>
      </c>
    </row>
    <row r="122" spans="1:37" x14ac:dyDescent="0.15">
      <c r="A122" s="32"/>
      <c r="B122" s="41">
        <f>FastICA!B119</f>
        <v>100</v>
      </c>
      <c r="C122" s="47">
        <f ca="1">FastICA!M119</f>
        <v>2.2578391003168194</v>
      </c>
      <c r="D122" s="47">
        <f ca="1">FastICA!N119</f>
        <v>1.2498966462274539</v>
      </c>
      <c r="E122" s="47">
        <f ca="1">FastICA!O119</f>
        <v>0.21257032160107414</v>
      </c>
      <c r="F122" s="47">
        <f ca="1">FastICA!P119</f>
        <v>0.37289244099262753</v>
      </c>
      <c r="G122" s="39" t="s">
        <v>13</v>
      </c>
      <c r="H122" s="47">
        <f t="array" aca="1" ref="H122:K122" ca="1">TRANSPOSE(MMULT(M$10:P$13, TRANSPOSE($C122:$F122)))</f>
        <v>2.3541288113263006</v>
      </c>
      <c r="I122" s="47">
        <f ca="1"/>
        <v>0.87715471834044301</v>
      </c>
      <c r="J122" s="47">
        <f ca="1"/>
        <v>-1.0718770905789612E-2</v>
      </c>
      <c r="K122" s="47">
        <f ca="1"/>
        <v>-0.72998369232180771</v>
      </c>
      <c r="L122" s="40"/>
      <c r="M122" s="40">
        <f t="shared" ca="1" si="16"/>
        <v>0.98212032134212701</v>
      </c>
      <c r="N122" s="40">
        <f t="shared" ca="1" si="17"/>
        <v>0.70499104776335519</v>
      </c>
      <c r="O122" s="40">
        <f t="shared" ca="1" si="18"/>
        <v>-1.0718360424134047E-2</v>
      </c>
      <c r="P122" s="40">
        <f t="shared" ca="1" si="19"/>
        <v>-0.62305537260355692</v>
      </c>
      <c r="Q122" s="40"/>
      <c r="R122" s="40">
        <f t="shared" ca="1" si="20"/>
        <v>3.5439674406837152E-2</v>
      </c>
      <c r="S122" s="40">
        <f t="shared" ca="1" si="21"/>
        <v>0.50298762257352658</v>
      </c>
      <c r="T122" s="40">
        <f t="shared" ca="1" si="22"/>
        <v>0.99988511674981839</v>
      </c>
      <c r="U122" s="40">
        <f t="shared" ca="1" si="23"/>
        <v>0.61180200266984286</v>
      </c>
      <c r="V122" s="39" t="s">
        <v>13</v>
      </c>
      <c r="W122" s="47">
        <f t="array" aca="1" ref="W122:Z122" ca="1">TRANSPOSE(MMULT(AB$10:AE$13, TRANSPOSE($C122:$F122)))</f>
        <v>2.3531371103683205</v>
      </c>
      <c r="X122" s="47">
        <f ca="1"/>
        <v>0.87776435791495533</v>
      </c>
      <c r="Y122" s="47">
        <f ca="1"/>
        <v>-1.2294746579457352E-2</v>
      </c>
      <c r="Z122" s="47">
        <f ca="1"/>
        <v>-0.73241945244900442</v>
      </c>
      <c r="AA122" s="40"/>
      <c r="AB122" s="40">
        <f t="shared" ca="1" si="24"/>
        <v>0.14765486059888852</v>
      </c>
      <c r="AC122" s="40">
        <f t="shared" ca="1" si="25"/>
        <v>0.59713489254890695</v>
      </c>
      <c r="AD122" s="40">
        <f t="shared" ca="1" si="26"/>
        <v>-1.2293817372748574E-2</v>
      </c>
      <c r="AE122" s="40">
        <f t="shared" ca="1" si="27"/>
        <v>-0.56011058931670643</v>
      </c>
      <c r="AF122" s="40"/>
      <c r="AG122" s="40">
        <f t="shared" ca="1" si="28"/>
        <v>-0.28470404140011396</v>
      </c>
      <c r="AH122" s="40">
        <f t="shared" ca="1" si="29"/>
        <v>0.15614693237799551</v>
      </c>
      <c r="AI122" s="40">
        <f t="shared" ca="1" si="30"/>
        <v>0.99977327309030761</v>
      </c>
      <c r="AJ122" s="40">
        <f t="shared" ca="1" si="31"/>
        <v>0.35450429625555557</v>
      </c>
      <c r="AK122" s="35" t="s">
        <v>13</v>
      </c>
    </row>
    <row r="123" spans="1:37" x14ac:dyDescent="0.15">
      <c r="A123" s="32"/>
      <c r="B123" s="41">
        <f>FastICA!B120</f>
        <v>101</v>
      </c>
      <c r="C123" s="47">
        <f ca="1">FastICA!M120</f>
        <v>-0.23113793137524141</v>
      </c>
      <c r="D123" s="47">
        <f ca="1">FastICA!N120</f>
        <v>1.797429237433068</v>
      </c>
      <c r="E123" s="47">
        <f ca="1">FastICA!O120</f>
        <v>0.56068276339131218</v>
      </c>
      <c r="F123" s="47">
        <f ca="1">FastICA!P120</f>
        <v>-0.15507394313798373</v>
      </c>
      <c r="G123" s="39" t="s">
        <v>13</v>
      </c>
      <c r="H123" s="47">
        <f t="array" aca="1" ref="H123:K123" ca="1">TRANSPOSE(MMULT(M$10:P$13, TRANSPOSE($C123:$F123)))</f>
        <v>-0.14238708863472133</v>
      </c>
      <c r="I123" s="47">
        <f ca="1"/>
        <v>1.668904400938958</v>
      </c>
      <c r="J123" s="47">
        <f ca="1"/>
        <v>-9.2157319619462275E-2</v>
      </c>
      <c r="K123" s="47">
        <f ca="1"/>
        <v>-0.89921117757117386</v>
      </c>
      <c r="L123" s="40"/>
      <c r="M123" s="40">
        <f t="shared" ca="1" si="16"/>
        <v>-0.14143257277673216</v>
      </c>
      <c r="N123" s="40">
        <f t="shared" ca="1" si="17"/>
        <v>0.93140668593631604</v>
      </c>
      <c r="O123" s="40">
        <f t="shared" ca="1" si="18"/>
        <v>-9.1897306399530698E-2</v>
      </c>
      <c r="P123" s="40">
        <f t="shared" ca="1" si="19"/>
        <v>-0.71591356179679844</v>
      </c>
      <c r="Q123" s="40"/>
      <c r="R123" s="40">
        <f t="shared" ca="1" si="20"/>
        <v>0.9799968273577544</v>
      </c>
      <c r="S123" s="40">
        <f t="shared" ca="1" si="21"/>
        <v>0.13248158539312871</v>
      </c>
      <c r="T123" s="40">
        <f t="shared" ca="1" si="22"/>
        <v>0.99155488507651079</v>
      </c>
      <c r="U123" s="40">
        <f t="shared" ca="1" si="23"/>
        <v>0.48746777203542169</v>
      </c>
      <c r="V123" s="39" t="s">
        <v>13</v>
      </c>
      <c r="W123" s="47">
        <f t="array" aca="1" ref="W123:Z123" ca="1">TRANSPOSE(MMULT(AB$10:AE$13, TRANSPOSE($C123:$F123)))</f>
        <v>-0.14381860776418048</v>
      </c>
      <c r="X123" s="47">
        <f ca="1"/>
        <v>1.668830420348385</v>
      </c>
      <c r="Y123" s="47">
        <f ca="1"/>
        <v>-9.2067113752384466E-2</v>
      </c>
      <c r="Z123" s="47">
        <f ca="1"/>
        <v>-0.89912990087810951</v>
      </c>
      <c r="AA123" s="40"/>
      <c r="AB123" s="40">
        <f t="shared" ca="1" si="24"/>
        <v>-0.14233891528535925</v>
      </c>
      <c r="AC123" s="40">
        <f t="shared" ca="1" si="25"/>
        <v>0.41462762448054058</v>
      </c>
      <c r="AD123" s="40">
        <f t="shared" ca="1" si="26"/>
        <v>-9.1677742748834501E-2</v>
      </c>
      <c r="AE123" s="40">
        <f t="shared" ca="1" si="27"/>
        <v>-0.60016836822844544</v>
      </c>
      <c r="AF123" s="40"/>
      <c r="AG123" s="40">
        <f t="shared" ca="1" si="28"/>
        <v>0.96924041293256991</v>
      </c>
      <c r="AH123" s="40">
        <f t="shared" ca="1" si="29"/>
        <v>-0.44348917414022104</v>
      </c>
      <c r="AI123" s="40">
        <f t="shared" ca="1" si="30"/>
        <v>0.98733028650902088</v>
      </c>
      <c r="AJ123" s="40">
        <f t="shared" ca="1" si="31"/>
        <v>0.12786973965218215</v>
      </c>
      <c r="AK123" s="35" t="s">
        <v>13</v>
      </c>
    </row>
    <row r="124" spans="1:37" x14ac:dyDescent="0.15">
      <c r="A124" s="32"/>
      <c r="B124" s="41">
        <f>FastICA!B121</f>
        <v>102</v>
      </c>
      <c r="C124" s="47">
        <f ca="1">FastICA!M121</f>
        <v>-0.62743648058563783</v>
      </c>
      <c r="D124" s="47">
        <f ca="1">FastICA!N121</f>
        <v>1.8689878217623399</v>
      </c>
      <c r="E124" s="47">
        <f ca="1">FastICA!O121</f>
        <v>0.57551025493421204</v>
      </c>
      <c r="F124" s="47">
        <f ca="1">FastICA!P121</f>
        <v>-0.3911492553073308</v>
      </c>
      <c r="G124" s="39" t="s">
        <v>13</v>
      </c>
      <c r="H124" s="47">
        <f t="array" aca="1" ref="H124:K124" ca="1">TRANSPOSE(MMULT(M$10:P$13, TRANSPOSE($C124:$F124)))</f>
        <v>-0.58235202188293034</v>
      </c>
      <c r="I124" s="47">
        <f ca="1"/>
        <v>1.7087105633300173</v>
      </c>
      <c r="J124" s="47">
        <f ca="1"/>
        <v>-8.9929017832686989E-2</v>
      </c>
      <c r="K124" s="47">
        <f ca="1"/>
        <v>-1.0507563531399864</v>
      </c>
      <c r="L124" s="40"/>
      <c r="M124" s="40">
        <f t="shared" ca="1" si="16"/>
        <v>-0.5243728261407713</v>
      </c>
      <c r="N124" s="40">
        <f t="shared" ca="1" si="17"/>
        <v>0.93648914926558668</v>
      </c>
      <c r="O124" s="40">
        <f t="shared" ca="1" si="18"/>
        <v>-8.9687373996350406E-2</v>
      </c>
      <c r="P124" s="40">
        <f t="shared" ca="1" si="19"/>
        <v>-0.78210023785563298</v>
      </c>
      <c r="Q124" s="40"/>
      <c r="R124" s="40">
        <f t="shared" ca="1" si="20"/>
        <v>0.72503313920514045</v>
      </c>
      <c r="S124" s="40">
        <f t="shared" ca="1" si="21"/>
        <v>0.12298807330781769</v>
      </c>
      <c r="T124" s="40">
        <f t="shared" ca="1" si="22"/>
        <v>0.99195617494563881</v>
      </c>
      <c r="U124" s="40">
        <f t="shared" ca="1" si="23"/>
        <v>0.38831921794616231</v>
      </c>
      <c r="V124" s="39" t="s">
        <v>13</v>
      </c>
      <c r="W124" s="47">
        <f t="array" aca="1" ref="W124:Z124" ca="1">TRANSPOSE(MMULT(AB$10:AE$13, TRANSPOSE($C124:$F124)))</f>
        <v>-0.58394724773327211</v>
      </c>
      <c r="X124" s="47">
        <f ca="1"/>
        <v>1.7085126062188305</v>
      </c>
      <c r="Y124" s="47">
        <f ca="1"/>
        <v>-8.9531535375066695E-2</v>
      </c>
      <c r="Z124" s="47">
        <f ca="1"/>
        <v>-1.0502267369297216</v>
      </c>
      <c r="AA124" s="40"/>
      <c r="AB124" s="40">
        <f t="shared" ca="1" si="24"/>
        <v>-0.49241086302837028</v>
      </c>
      <c r="AC124" s="40">
        <f t="shared" ca="1" si="25"/>
        <v>0.39697399995844296</v>
      </c>
      <c r="AD124" s="40">
        <f t="shared" ca="1" si="26"/>
        <v>-8.9173415786406016E-2</v>
      </c>
      <c r="AE124" s="40">
        <f t="shared" ca="1" si="27"/>
        <v>-0.60502710597516485</v>
      </c>
      <c r="AF124" s="40"/>
      <c r="AG124" s="40">
        <f t="shared" ca="1" si="28"/>
        <v>0.55570348749563037</v>
      </c>
      <c r="AH124" s="40">
        <f t="shared" ca="1" si="29"/>
        <v>-0.4458844418329394</v>
      </c>
      <c r="AI124" s="40">
        <f t="shared" ca="1" si="30"/>
        <v>0.98801624036030011</v>
      </c>
      <c r="AJ124" s="40">
        <f t="shared" ca="1" si="31"/>
        <v>-5.9323753101613724E-2</v>
      </c>
      <c r="AK124" s="35" t="s">
        <v>13</v>
      </c>
    </row>
    <row r="125" spans="1:37" x14ac:dyDescent="0.15">
      <c r="A125" s="32"/>
      <c r="B125" s="41">
        <f>FastICA!B122</f>
        <v>103</v>
      </c>
      <c r="C125" s="47">
        <f ca="1">FastICA!M122</f>
        <v>-0.8738556299320186</v>
      </c>
      <c r="D125" s="47">
        <f ca="1">FastICA!N122</f>
        <v>1.8925068800320766</v>
      </c>
      <c r="E125" s="47">
        <f ca="1">FastICA!O122</f>
        <v>0.54957108882475492</v>
      </c>
      <c r="F125" s="47">
        <f ca="1">FastICA!P122</f>
        <v>-0.5941287038733587</v>
      </c>
      <c r="G125" s="39" t="s">
        <v>13</v>
      </c>
      <c r="H125" s="47">
        <f t="array" aca="1" ref="H125:K125" ca="1">TRANSPOSE(MMULT(M$10:P$13, TRANSPOSE($C125:$F125)))</f>
        <v>-0.87213476155763092</v>
      </c>
      <c r="I125" s="47">
        <f ca="1"/>
        <v>1.6803170716602183</v>
      </c>
      <c r="J125" s="47">
        <f ca="1"/>
        <v>-9.5620617000118563E-2</v>
      </c>
      <c r="K125" s="47">
        <f ca="1"/>
        <v>-1.1861683882824972</v>
      </c>
      <c r="L125" s="40"/>
      <c r="M125" s="40">
        <f t="shared" ca="1" si="16"/>
        <v>-0.70245712530674265</v>
      </c>
      <c r="N125" s="40">
        <f t="shared" ca="1" si="17"/>
        <v>0.93290268744328686</v>
      </c>
      <c r="O125" s="40">
        <f t="shared" ca="1" si="18"/>
        <v>-9.5330249515495291E-2</v>
      </c>
      <c r="P125" s="40">
        <f t="shared" ca="1" si="19"/>
        <v>-0.82938674926338729</v>
      </c>
      <c r="Q125" s="40"/>
      <c r="R125" s="40">
        <f t="shared" ca="1" si="20"/>
        <v>0.50655398710578725</v>
      </c>
      <c r="S125" s="40">
        <f t="shared" ca="1" si="21"/>
        <v>0.12969257576109305</v>
      </c>
      <c r="T125" s="40">
        <f t="shared" ca="1" si="22"/>
        <v>0.99091214352731338</v>
      </c>
      <c r="U125" s="40">
        <f t="shared" ca="1" si="23"/>
        <v>0.31211762014631117</v>
      </c>
      <c r="V125" s="39" t="s">
        <v>13</v>
      </c>
      <c r="W125" s="47">
        <f t="array" aca="1" ref="W125:Z125" ca="1">TRANSPOSE(MMULT(AB$10:AE$13, TRANSPOSE($C125:$F125)))</f>
        <v>-0.87386427062852712</v>
      </c>
      <c r="X125" s="47">
        <f ca="1"/>
        <v>1.6800358985561334</v>
      </c>
      <c r="Y125" s="47">
        <f ca="1"/>
        <v>-9.50156231813577E-2</v>
      </c>
      <c r="Z125" s="47">
        <f ca="1"/>
        <v>-1.1853421020155417</v>
      </c>
      <c r="AA125" s="40"/>
      <c r="AB125" s="40">
        <f t="shared" ca="1" si="24"/>
        <v>-0.59651577378822584</v>
      </c>
      <c r="AC125" s="40">
        <f t="shared" ca="1" si="25"/>
        <v>0.40965286491806296</v>
      </c>
      <c r="AD125" s="40">
        <f t="shared" ca="1" si="26"/>
        <v>-9.4587690714610623E-2</v>
      </c>
      <c r="AE125" s="40">
        <f t="shared" ca="1" si="27"/>
        <v>-0.58714320810698928</v>
      </c>
      <c r="AF125" s="40"/>
      <c r="AG125" s="40">
        <f t="shared" ca="1" si="28"/>
        <v>0.16134451382728757</v>
      </c>
      <c r="AH125" s="40">
        <f t="shared" ca="1" si="29"/>
        <v>-0.44439573831490131</v>
      </c>
      <c r="AI125" s="40">
        <f t="shared" ca="1" si="30"/>
        <v>0.98650888001218673</v>
      </c>
      <c r="AJ125" s="40">
        <f t="shared" ca="1" si="31"/>
        <v>-0.20062906448846349</v>
      </c>
      <c r="AK125" s="35" t="s">
        <v>13</v>
      </c>
    </row>
    <row r="126" spans="1:37" x14ac:dyDescent="0.15">
      <c r="A126" s="32"/>
      <c r="B126" s="41">
        <f>FastICA!B123</f>
        <v>104</v>
      </c>
      <c r="C126" s="47">
        <f ca="1">FastICA!M123</f>
        <v>0.40898958869089941</v>
      </c>
      <c r="D126" s="47">
        <f ca="1">FastICA!N123</f>
        <v>1.5634689820947862</v>
      </c>
      <c r="E126" s="47">
        <f ca="1">FastICA!O123</f>
        <v>0.27434858077003321</v>
      </c>
      <c r="F126" s="47">
        <f ca="1">FastICA!P123</f>
        <v>-0.57966986702107004</v>
      </c>
      <c r="G126" s="39" t="s">
        <v>13</v>
      </c>
      <c r="H126" s="47">
        <f t="array" aca="1" ref="H126:K126" ca="1">TRANSPOSE(MMULT(M$10:P$13, TRANSPOSE($C126:$F126)))</f>
        <v>0.34192600154839115</v>
      </c>
      <c r="I126" s="47">
        <f ca="1"/>
        <v>1.097562766360614</v>
      </c>
      <c r="J126" s="47">
        <f ca="1"/>
        <v>-4.4888260382090789E-2</v>
      </c>
      <c r="K126" s="47">
        <f ca="1"/>
        <v>-1.3036179147159637</v>
      </c>
      <c r="L126" s="40"/>
      <c r="M126" s="40">
        <f t="shared" ca="1" si="16"/>
        <v>0.3291957632322195</v>
      </c>
      <c r="N126" s="40">
        <f t="shared" ca="1" si="17"/>
        <v>0.79962185461052626</v>
      </c>
      <c r="O126" s="40">
        <f t="shared" ca="1" si="18"/>
        <v>-4.4858135373416583E-2</v>
      </c>
      <c r="P126" s="40">
        <f t="shared" ca="1" si="19"/>
        <v>-0.86265163196869421</v>
      </c>
      <c r="Q126" s="40"/>
      <c r="R126" s="40">
        <f t="shared" ca="1" si="20"/>
        <v>0.89163014946995645</v>
      </c>
      <c r="S126" s="40">
        <f t="shared" ca="1" si="21"/>
        <v>0.36060488962922244</v>
      </c>
      <c r="T126" s="40">
        <f t="shared" ca="1" si="22"/>
        <v>0.99798774769082021</v>
      </c>
      <c r="U126" s="40">
        <f t="shared" ca="1" si="23"/>
        <v>0.25583216186174851</v>
      </c>
      <c r="V126" s="39" t="s">
        <v>13</v>
      </c>
      <c r="W126" s="47">
        <f t="array" aca="1" ref="W126:Z126" ca="1">TRANSPOSE(MMULT(AB$10:AE$13, TRANSPOSE($C126:$F126)))</f>
        <v>0.34026725430278754</v>
      </c>
      <c r="X126" s="47">
        <f ca="1"/>
        <v>1.0976075774541478</v>
      </c>
      <c r="Y126" s="47">
        <f ca="1"/>
        <v>-4.5069627779243976E-2</v>
      </c>
      <c r="Z126" s="47">
        <f ca="1"/>
        <v>-1.3040078873788659</v>
      </c>
      <c r="AA126" s="40"/>
      <c r="AB126" s="40">
        <f t="shared" ca="1" si="24"/>
        <v>0.32112820911530982</v>
      </c>
      <c r="AC126" s="40">
        <f t="shared" ca="1" si="25"/>
        <v>0.60095314127230515</v>
      </c>
      <c r="AD126" s="40">
        <f t="shared" ca="1" si="26"/>
        <v>-4.5023876694603469E-2</v>
      </c>
      <c r="AE126" s="40">
        <f t="shared" ca="1" si="27"/>
        <v>-0.55723079394775277</v>
      </c>
      <c r="AF126" s="40"/>
      <c r="AG126" s="40">
        <f t="shared" ca="1" si="28"/>
        <v>0.83448348921445303</v>
      </c>
      <c r="AH126" s="40">
        <f t="shared" ca="1" si="29"/>
        <v>-0.11209888434101171</v>
      </c>
      <c r="AI126" s="40">
        <f t="shared" ca="1" si="30"/>
        <v>0.99695567054546408</v>
      </c>
      <c r="AJ126" s="40">
        <f t="shared" ca="1" si="31"/>
        <v>-0.29931170660987483</v>
      </c>
      <c r="AK126" s="35" t="s">
        <v>13</v>
      </c>
    </row>
    <row r="127" spans="1:37" x14ac:dyDescent="0.15">
      <c r="A127" s="32"/>
      <c r="B127" s="41">
        <f>FastICA!B124</f>
        <v>105</v>
      </c>
      <c r="C127" s="47">
        <f ca="1">FastICA!M124</f>
        <v>0.59889142202385182</v>
      </c>
      <c r="D127" s="47">
        <f ca="1">FastICA!N124</f>
        <v>1.4602204509552705</v>
      </c>
      <c r="E127" s="47">
        <f ca="1">FastICA!O124</f>
        <v>0.14557765111328091</v>
      </c>
      <c r="F127" s="47">
        <f ca="1">FastICA!P124</f>
        <v>-0.69773483424547811</v>
      </c>
      <c r="G127" s="39" t="s">
        <v>13</v>
      </c>
      <c r="H127" s="47">
        <f t="array" aca="1" ref="H127:K127" ca="1">TRANSPOSE(MMULT(M$10:P$13, TRANSPOSE($C127:$F127)))</f>
        <v>0.48663514653177059</v>
      </c>
      <c r="I127" s="47">
        <f ca="1"/>
        <v>0.88408298884527192</v>
      </c>
      <c r="J127" s="47">
        <f ca="1"/>
        <v>-6.0588650013012252E-2</v>
      </c>
      <c r="K127" s="47">
        <f ca="1"/>
        <v>-1.4060063906913114</v>
      </c>
      <c r="L127" s="40"/>
      <c r="M127" s="40">
        <f t="shared" ca="1" si="16"/>
        <v>0.45154171290153255</v>
      </c>
      <c r="N127" s="40">
        <f t="shared" ca="1" si="17"/>
        <v>0.70845888837469806</v>
      </c>
      <c r="O127" s="40">
        <f t="shared" ca="1" si="18"/>
        <v>-6.0514618719636849E-2</v>
      </c>
      <c r="P127" s="40">
        <f t="shared" ca="1" si="19"/>
        <v>-0.88664306135470206</v>
      </c>
      <c r="Q127" s="40"/>
      <c r="R127" s="40">
        <f t="shared" ca="1" si="20"/>
        <v>0.79611008150995</v>
      </c>
      <c r="S127" s="40">
        <f t="shared" ca="1" si="21"/>
        <v>0.49808600348288712</v>
      </c>
      <c r="T127" s="40">
        <f t="shared" ca="1" si="22"/>
        <v>0.99633798092121695</v>
      </c>
      <c r="U127" s="40">
        <f t="shared" ca="1" si="23"/>
        <v>0.21386408175156202</v>
      </c>
      <c r="V127" s="39" t="s">
        <v>13</v>
      </c>
      <c r="W127" s="47">
        <f t="array" aca="1" ref="W127:Z127" ca="1">TRANSPOSE(MMULT(AB$10:AE$13, TRANSPOSE($C127:$F127)))</f>
        <v>0.484918723909536</v>
      </c>
      <c r="X127" s="47">
        <f ca="1"/>
        <v>0.88416260763910237</v>
      </c>
      <c r="Y127" s="47">
        <f ca="1"/>
        <v>-6.0850649662522294E-2</v>
      </c>
      <c r="Z127" s="47">
        <f ca="1"/>
        <v>-1.4065379358815919</v>
      </c>
      <c r="AA127" s="40"/>
      <c r="AB127" s="40">
        <f t="shared" ca="1" si="24"/>
        <v>0.43112937234984855</v>
      </c>
      <c r="AC127" s="40">
        <f t="shared" ca="1" si="25"/>
        <v>0.59810673978212214</v>
      </c>
      <c r="AD127" s="40">
        <f t="shared" ca="1" si="26"/>
        <v>-6.0738094946236269E-2</v>
      </c>
      <c r="AE127" s="40">
        <f t="shared" ca="1" si="27"/>
        <v>-0.52306833587642498</v>
      </c>
      <c r="AF127" s="40"/>
      <c r="AG127" s="40">
        <f t="shared" ca="1" si="28"/>
        <v>0.68001282674122765</v>
      </c>
      <c r="AH127" s="40">
        <f t="shared" ca="1" si="29"/>
        <v>0.14764328700037185</v>
      </c>
      <c r="AI127" s="40">
        <f t="shared" ca="1" si="30"/>
        <v>0.99445435946632987</v>
      </c>
      <c r="AJ127" s="40">
        <f t="shared" ca="1" si="31"/>
        <v>-0.36383189675360889</v>
      </c>
      <c r="AK127" s="35" t="s">
        <v>13</v>
      </c>
    </row>
    <row r="128" spans="1:37" x14ac:dyDescent="0.15">
      <c r="A128" s="32"/>
      <c r="B128" s="41">
        <f>FastICA!B125</f>
        <v>106</v>
      </c>
      <c r="C128" s="47">
        <f ca="1">FastICA!M125</f>
        <v>1.0548332416577426</v>
      </c>
      <c r="D128" s="47">
        <f ca="1">FastICA!N125</f>
        <v>1.2833123611861943</v>
      </c>
      <c r="E128" s="47">
        <f ca="1">FastICA!O125</f>
        <v>-4.1490507663135112E-2</v>
      </c>
      <c r="F128" s="47">
        <f ca="1">FastICA!P125</f>
        <v>-0.76720104664984001</v>
      </c>
      <c r="G128" s="39" t="s">
        <v>13</v>
      </c>
      <c r="H128" s="47">
        <f t="array" aca="1" ref="H128:K128" ca="1">TRANSPOSE(MMULT(M$10:P$13, TRANSPOSE($C128:$F128)))</f>
        <v>0.89551587204293126</v>
      </c>
      <c r="I128" s="47">
        <f ca="1"/>
        <v>0.56148764479830349</v>
      </c>
      <c r="J128" s="47">
        <f ca="1"/>
        <v>-7.8766539423678061E-2</v>
      </c>
      <c r="K128" s="47">
        <f ca="1"/>
        <v>-1.4921331951994685</v>
      </c>
      <c r="L128" s="40"/>
      <c r="M128" s="40">
        <f t="shared" ca="1" si="16"/>
        <v>0.71410744956008232</v>
      </c>
      <c r="N128" s="40">
        <f t="shared" ca="1" si="17"/>
        <v>0.50908036994508077</v>
      </c>
      <c r="O128" s="40">
        <f t="shared" ca="1" si="18"/>
        <v>-7.8604049051339511E-2</v>
      </c>
      <c r="P128" s="40">
        <f t="shared" ca="1" si="19"/>
        <v>-0.9037165043764448</v>
      </c>
      <c r="Q128" s="40"/>
      <c r="R128" s="40">
        <f t="shared" ca="1" si="20"/>
        <v>0.49005055048279444</v>
      </c>
      <c r="S128" s="40">
        <f t="shared" ca="1" si="21"/>
        <v>0.74083717693657969</v>
      </c>
      <c r="T128" s="40">
        <f t="shared" ca="1" si="22"/>
        <v>0.99382140347273462</v>
      </c>
      <c r="U128" s="40">
        <f t="shared" ca="1" si="23"/>
        <v>0.1832964797176192</v>
      </c>
      <c r="V128" s="39" t="s">
        <v>13</v>
      </c>
      <c r="W128" s="47">
        <f t="array" aca="1" ref="W128:Z128" ca="1">TRANSPOSE(MMULT(AB$10:AE$13, TRANSPOSE($C128:$F128)))</f>
        <v>0.89378597039884067</v>
      </c>
      <c r="X128" s="47">
        <f ca="1"/>
        <v>0.56167385764816746</v>
      </c>
      <c r="Y128" s="47">
        <f ca="1"/>
        <v>-7.9284226818054887E-2</v>
      </c>
      <c r="Z128" s="47">
        <f ca="1"/>
        <v>-1.4930726105647778</v>
      </c>
      <c r="AA128" s="40"/>
      <c r="AB128" s="40">
        <f t="shared" ca="1" si="24"/>
        <v>0.59946624004214888</v>
      </c>
      <c r="AC128" s="40">
        <f t="shared" ca="1" si="25"/>
        <v>0.47971040350108163</v>
      </c>
      <c r="AD128" s="40">
        <f t="shared" ca="1" si="26"/>
        <v>-7.9035428135441621E-2</v>
      </c>
      <c r="AE128" s="40">
        <f t="shared" ca="1" si="27"/>
        <v>-0.48978108214942506</v>
      </c>
      <c r="AF128" s="40"/>
      <c r="AG128" s="40">
        <f t="shared" ca="1" si="28"/>
        <v>0.13490994873805912</v>
      </c>
      <c r="AH128" s="40">
        <f t="shared" ca="1" si="29"/>
        <v>0.58463207692560837</v>
      </c>
      <c r="AI128" s="40">
        <f t="shared" ca="1" si="30"/>
        <v>0.9905956769140295</v>
      </c>
      <c r="AJ128" s="40">
        <f t="shared" ca="1" si="31"/>
        <v>-0.40324304358261531</v>
      </c>
      <c r="AK128" s="35" t="s">
        <v>13</v>
      </c>
    </row>
    <row r="129" spans="1:37" x14ac:dyDescent="0.15">
      <c r="A129" s="32"/>
      <c r="B129" s="41">
        <f>FastICA!B126</f>
        <v>107</v>
      </c>
      <c r="C129" s="47">
        <f ca="1">FastICA!M126</f>
        <v>-0.46296426811021202</v>
      </c>
      <c r="D129" s="47">
        <f ca="1">FastICA!N126</f>
        <v>1.5273072516448303</v>
      </c>
      <c r="E129" s="47">
        <f ca="1">FastICA!O126</f>
        <v>5.1846708523936746E-2</v>
      </c>
      <c r="F129" s="47">
        <f ca="1">FastICA!P126</f>
        <v>-1.087483786228687</v>
      </c>
      <c r="G129" s="39" t="s">
        <v>13</v>
      </c>
      <c r="H129" s="47">
        <f t="array" aca="1" ref="H129:K129" ca="1">TRANSPOSE(MMULT(M$10:P$13, TRANSPOSE($C129:$F129)))</f>
        <v>-0.62946336335215203</v>
      </c>
      <c r="I129" s="47">
        <f ca="1"/>
        <v>0.91928654986932734</v>
      </c>
      <c r="J129" s="47">
        <f ca="1"/>
        <v>-0.20379897422292459</v>
      </c>
      <c r="K129" s="47">
        <f ca="1"/>
        <v>-1.565077158651299</v>
      </c>
      <c r="L129" s="40"/>
      <c r="M129" s="40">
        <f t="shared" ca="1" si="16"/>
        <v>-0.55768258886055821</v>
      </c>
      <c r="N129" s="40">
        <f t="shared" ca="1" si="17"/>
        <v>0.72555972606710761</v>
      </c>
      <c r="O129" s="40">
        <f t="shared" ca="1" si="18"/>
        <v>-0.20102354466834371</v>
      </c>
      <c r="P129" s="40">
        <f t="shared" ca="1" si="19"/>
        <v>-0.91623917116958153</v>
      </c>
      <c r="Q129" s="40"/>
      <c r="R129" s="40">
        <f t="shared" ca="1" si="20"/>
        <v>0.68899013008178556</v>
      </c>
      <c r="S129" s="40">
        <f t="shared" ca="1" si="21"/>
        <v>0.47356308390942381</v>
      </c>
      <c r="T129" s="40">
        <f t="shared" ca="1" si="22"/>
        <v>0.95958953448897444</v>
      </c>
      <c r="U129" s="40">
        <f t="shared" ca="1" si="23"/>
        <v>0.16050578121447823</v>
      </c>
      <c r="V129" s="39" t="s">
        <v>13</v>
      </c>
      <c r="W129" s="47">
        <f t="array" aca="1" ref="W129:Z129" ca="1">TRANSPOSE(MMULT(AB$10:AE$13, TRANSPOSE($C129:$F129)))</f>
        <v>-0.63144778386895672</v>
      </c>
      <c r="X129" s="47">
        <f ca="1"/>
        <v>0.91905288348830183</v>
      </c>
      <c r="Y129" s="47">
        <f ca="1"/>
        <v>-0.20329557833694301</v>
      </c>
      <c r="Z129" s="47">
        <f ca="1"/>
        <v>-1.5644803681760426</v>
      </c>
      <c r="AA129" s="40"/>
      <c r="AB129" s="40">
        <f t="shared" ca="1" si="24"/>
        <v>-0.51731506586250153</v>
      </c>
      <c r="AC129" s="40">
        <f t="shared" ca="1" si="25"/>
        <v>0.60245595802360496</v>
      </c>
      <c r="AD129" s="40">
        <f t="shared" ca="1" si="26"/>
        <v>-0.1991376760304028</v>
      </c>
      <c r="AE129" s="40">
        <f t="shared" ca="1" si="27"/>
        <v>-0.460130250894281</v>
      </c>
      <c r="AF129" s="40"/>
      <c r="AG129" s="40">
        <f t="shared" ca="1" si="28"/>
        <v>0.49259487438465571</v>
      </c>
      <c r="AH129" s="40">
        <f t="shared" ca="1" si="29"/>
        <v>0.10182938656315249</v>
      </c>
      <c r="AI129" s="40">
        <f t="shared" ca="1" si="30"/>
        <v>0.93906369348841656</v>
      </c>
      <c r="AJ129" s="40">
        <f t="shared" ca="1" si="31"/>
        <v>-0.42575415000287248</v>
      </c>
      <c r="AK129" s="35" t="s">
        <v>13</v>
      </c>
    </row>
    <row r="130" spans="1:37" x14ac:dyDescent="0.15">
      <c r="A130" s="32"/>
      <c r="B130" s="41">
        <f>FastICA!B127</f>
        <v>108</v>
      </c>
      <c r="C130" s="47">
        <f ca="1">FastICA!M127</f>
        <v>1.1827252590923933</v>
      </c>
      <c r="D130" s="47">
        <f ca="1">FastICA!N127</f>
        <v>1.0599858853358344</v>
      </c>
      <c r="E130" s="47">
        <f ca="1">FastICA!O127</f>
        <v>-0.34869605516221602</v>
      </c>
      <c r="F130" s="47">
        <f ca="1">FastICA!P127</f>
        <v>-0.9736915690079293</v>
      </c>
      <c r="G130" s="39" t="s">
        <v>13</v>
      </c>
      <c r="H130" s="47">
        <f t="array" aca="1" ref="H130:K130" ca="1">TRANSPOSE(MMULT(M$10:P$13, TRANSPOSE($C130:$F130)))</f>
        <v>0.95272965157795053</v>
      </c>
      <c r="I130" s="47">
        <f ca="1"/>
        <v>0.14882052015558395</v>
      </c>
      <c r="J130" s="47">
        <f ca="1"/>
        <v>-0.19416477315201475</v>
      </c>
      <c r="K130" s="47">
        <f ca="1"/>
        <v>-1.6200407497220208</v>
      </c>
      <c r="L130" s="40"/>
      <c r="M130" s="40">
        <f t="shared" ca="1" si="16"/>
        <v>0.74101632848580112</v>
      </c>
      <c r="N130" s="40">
        <f t="shared" ca="1" si="17"/>
        <v>0.14773149698349486</v>
      </c>
      <c r="O130" s="40">
        <f t="shared" ca="1" si="18"/>
        <v>-0.19176101396698256</v>
      </c>
      <c r="P130" s="40">
        <f t="shared" ca="1" si="19"/>
        <v>-0.92463013032441677</v>
      </c>
      <c r="Q130" s="40"/>
      <c r="R130" s="40">
        <f t="shared" ca="1" si="20"/>
        <v>0.45089480091742329</v>
      </c>
      <c r="S130" s="40">
        <f t="shared" ca="1" si="21"/>
        <v>0.97817540479901566</v>
      </c>
      <c r="T130" s="40">
        <f t="shared" ca="1" si="22"/>
        <v>0.9632277135223547</v>
      </c>
      <c r="U130" s="40">
        <f t="shared" ca="1" si="23"/>
        <v>0.14505912209625205</v>
      </c>
      <c r="V130" s="39" t="s">
        <v>13</v>
      </c>
      <c r="W130" s="47">
        <f t="array" aca="1" ref="W130:Z130" ca="1">TRANSPOSE(MMULT(AB$10:AE$13, TRANSPOSE($C130:$F130)))</f>
        <v>0.9509024294316657</v>
      </c>
      <c r="X130" s="47">
        <f ca="1"/>
        <v>0.14901258456202054</v>
      </c>
      <c r="Y130" s="47">
        <f ca="1"/>
        <v>-0.19469310517991212</v>
      </c>
      <c r="Z130" s="47">
        <f ca="1"/>
        <v>-1.6210329238511227</v>
      </c>
      <c r="AA130" s="40"/>
      <c r="AB130" s="40">
        <f t="shared" ca="1" si="24"/>
        <v>0.60504554988851922</v>
      </c>
      <c r="AC130" s="40">
        <f t="shared" ca="1" si="25"/>
        <v>0.14736734089777676</v>
      </c>
      <c r="AD130" s="40">
        <f t="shared" ca="1" si="26"/>
        <v>-0.1910378921549824</v>
      </c>
      <c r="AE130" s="40">
        <f t="shared" ca="1" si="27"/>
        <v>-0.43569609140890653</v>
      </c>
      <c r="AF130" s="40"/>
      <c r="AG130" s="40">
        <f t="shared" ca="1" si="28"/>
        <v>6.0946345126269216E-2</v>
      </c>
      <c r="AH130" s="40">
        <f t="shared" ca="1" si="29"/>
        <v>0.96699944038798369</v>
      </c>
      <c r="AI130" s="40">
        <f t="shared" ca="1" si="30"/>
        <v>0.94403201014012805</v>
      </c>
      <c r="AJ130" s="40">
        <f t="shared" ca="1" si="31"/>
        <v>-0.43750087846705255</v>
      </c>
      <c r="AK130" s="35" t="s">
        <v>13</v>
      </c>
    </row>
    <row r="131" spans="1:37" x14ac:dyDescent="0.15">
      <c r="A131" s="32"/>
      <c r="B131" s="41">
        <f>FastICA!B128</f>
        <v>109</v>
      </c>
      <c r="C131" s="47">
        <f ca="1">FastICA!M128</f>
        <v>1.389526794568064</v>
      </c>
      <c r="D131" s="47">
        <f ca="1">FastICA!N128</f>
        <v>0.89751956673825872</v>
      </c>
      <c r="E131" s="47">
        <f ca="1">FastICA!O128</f>
        <v>-0.54722916540724109</v>
      </c>
      <c r="F131" s="47">
        <f ca="1">FastICA!P128</f>
        <v>-1.0410096199483325</v>
      </c>
      <c r="G131" s="39" t="s">
        <v>13</v>
      </c>
      <c r="H131" s="47">
        <f t="array" aca="1" ref="H131:K131" ca="1">TRANSPOSE(MMULT(M$10:P$13, TRANSPOSE($C131:$F131)))</f>
        <v>1.1255197011353211</v>
      </c>
      <c r="I131" s="47">
        <f ca="1"/>
        <v>-0.12767346081085557</v>
      </c>
      <c r="J131" s="47">
        <f ca="1"/>
        <v>-0.26441394798792228</v>
      </c>
      <c r="K131" s="47">
        <f ca="1"/>
        <v>-1.6632729865445941</v>
      </c>
      <c r="L131" s="40"/>
      <c r="M131" s="40">
        <f t="shared" ca="1" si="16"/>
        <v>0.80948030820572148</v>
      </c>
      <c r="N131" s="40">
        <f t="shared" ca="1" si="17"/>
        <v>-0.12698424003769604</v>
      </c>
      <c r="O131" s="40">
        <f t="shared" ca="1" si="18"/>
        <v>-0.25841939169598188</v>
      </c>
      <c r="P131" s="40">
        <f t="shared" ca="1" si="19"/>
        <v>-0.93065670138564216</v>
      </c>
      <c r="Q131" s="40"/>
      <c r="R131" s="40">
        <f t="shared" ca="1" si="20"/>
        <v>0.34474163062717011</v>
      </c>
      <c r="S131" s="40">
        <f t="shared" ca="1" si="21"/>
        <v>0.98387500278204876</v>
      </c>
      <c r="T131" s="40">
        <f t="shared" ca="1" si="22"/>
        <v>0.9332194179954787</v>
      </c>
      <c r="U131" s="40">
        <f t="shared" ca="1" si="23"/>
        <v>0.13387810416599566</v>
      </c>
      <c r="V131" s="39" t="s">
        <v>13</v>
      </c>
      <c r="W131" s="47">
        <f t="array" aca="1" ref="W131:Z131" ca="1">TRANSPOSE(MMULT(AB$10:AE$13, TRANSPOSE($C131:$F131)))</f>
        <v>1.1236753317811612</v>
      </c>
      <c r="X131" s="47">
        <f ca="1"/>
        <v>-0.12743937640862962</v>
      </c>
      <c r="Y131" s="47">
        <f ca="1"/>
        <v>-0.2650435691247025</v>
      </c>
      <c r="Z131" s="47">
        <f ca="1"/>
        <v>-1.6644373627107112</v>
      </c>
      <c r="AA131" s="40"/>
      <c r="AB131" s="40">
        <f t="shared" ca="1" si="24"/>
        <v>0.597668954201931</v>
      </c>
      <c r="AC131" s="40">
        <f t="shared" ca="1" si="25"/>
        <v>-0.12640870841713167</v>
      </c>
      <c r="AD131" s="40">
        <f t="shared" ca="1" si="26"/>
        <v>-0.25589576088028476</v>
      </c>
      <c r="AE131" s="40">
        <f t="shared" ca="1" si="27"/>
        <v>-0.41657501682728421</v>
      </c>
      <c r="AF131" s="40"/>
      <c r="AG131" s="40">
        <f t="shared" ca="1" si="28"/>
        <v>-0.13969827927334968</v>
      </c>
      <c r="AH131" s="40">
        <f t="shared" ca="1" si="29"/>
        <v>0.97580303705994664</v>
      </c>
      <c r="AI131" s="40">
        <f t="shared" ca="1" si="30"/>
        <v>0.8976621176685835</v>
      </c>
      <c r="AJ131" s="40">
        <f t="shared" ca="1" si="31"/>
        <v>-0.44308324246072378</v>
      </c>
      <c r="AK131" s="35" t="s">
        <v>13</v>
      </c>
    </row>
    <row r="132" spans="1:37" x14ac:dyDescent="0.15">
      <c r="A132" s="32"/>
      <c r="B132" s="41">
        <f>FastICA!B129</f>
        <v>110</v>
      </c>
      <c r="C132" s="47">
        <f ca="1">FastICA!M129</f>
        <v>8.9133277200935501E-2</v>
      </c>
      <c r="D132" s="47">
        <f ca="1">FastICA!N129</f>
        <v>1.0562919741803991</v>
      </c>
      <c r="E132" s="47">
        <f ca="1">FastICA!O129</f>
        <v>-0.53184745141310907</v>
      </c>
      <c r="F132" s="47">
        <f ca="1">FastICA!P129</f>
        <v>-1.2997060863394494</v>
      </c>
      <c r="G132" s="39" t="s">
        <v>13</v>
      </c>
      <c r="H132" s="47">
        <f t="array" aca="1" ref="H132:K132" ca="1">TRANSPOSE(MMULT(M$10:P$13, TRANSPOSE($C132:$F132)))</f>
        <v>-0.17839661653113212</v>
      </c>
      <c r="I132" s="47">
        <f ca="1"/>
        <v>0.1152201914958173</v>
      </c>
      <c r="J132" s="47">
        <f ca="1"/>
        <v>-0.41643233095820842</v>
      </c>
      <c r="K132" s="47">
        <f ca="1"/>
        <v>-1.6962541574841423</v>
      </c>
      <c r="L132" s="40"/>
      <c r="M132" s="40">
        <f t="shared" ca="1" si="16"/>
        <v>-0.17652789032674981</v>
      </c>
      <c r="N132" s="40">
        <f t="shared" ca="1" si="17"/>
        <v>0.11471300866188051</v>
      </c>
      <c r="O132" s="40">
        <f t="shared" ca="1" si="18"/>
        <v>-0.3939206131793363</v>
      </c>
      <c r="P132" s="40">
        <f t="shared" ca="1" si="19"/>
        <v>-0.93493915899162849</v>
      </c>
      <c r="Q132" s="40"/>
      <c r="R132" s="40">
        <f t="shared" ca="1" si="20"/>
        <v>0.96883790393678704</v>
      </c>
      <c r="S132" s="40">
        <f t="shared" ca="1" si="21"/>
        <v>0.98684092564373938</v>
      </c>
      <c r="T132" s="40">
        <f t="shared" ca="1" si="22"/>
        <v>0.84482655051241573</v>
      </c>
      <c r="U132" s="40">
        <f t="shared" ca="1" si="23"/>
        <v>0.12588876898402646</v>
      </c>
      <c r="V132" s="39" t="s">
        <v>13</v>
      </c>
      <c r="W132" s="47">
        <f t="array" aca="1" ref="W132:Z132" ca="1">TRANSPOSE(MMULT(AB$10:AE$13, TRANSPOSE($C132:$F132)))</f>
        <v>-0.18044207732276368</v>
      </c>
      <c r="X132" s="47">
        <f ca="1"/>
        <v>0.11509427657932714</v>
      </c>
      <c r="Y132" s="47">
        <f ca="1"/>
        <v>-0.41618829823685316</v>
      </c>
      <c r="Z132" s="47">
        <f ca="1"/>
        <v>-1.6961062357480334</v>
      </c>
      <c r="AA132" s="40"/>
      <c r="AB132" s="40">
        <f t="shared" ca="1" si="24"/>
        <v>-0.17752832140163843</v>
      </c>
      <c r="AC132" s="40">
        <f t="shared" ca="1" si="25"/>
        <v>0.11433448628874263</v>
      </c>
      <c r="AD132" s="40">
        <f t="shared" ca="1" si="26"/>
        <v>-0.38166049162790094</v>
      </c>
      <c r="AE132" s="40">
        <f t="shared" ca="1" si="27"/>
        <v>-0.40250288797289074</v>
      </c>
      <c r="AF132" s="40"/>
      <c r="AG132" s="40">
        <f t="shared" ca="1" si="28"/>
        <v>0.95181854694578683</v>
      </c>
      <c r="AH132" s="40">
        <f t="shared" ca="1" si="29"/>
        <v>0.98023929477344474</v>
      </c>
      <c r="AI132" s="40">
        <f t="shared" ca="1" si="30"/>
        <v>0.75819538627892036</v>
      </c>
      <c r="AJ132" s="40">
        <f t="shared" ca="1" si="31"/>
        <v>-0.44537770703425572</v>
      </c>
      <c r="AK132" s="35" t="s">
        <v>13</v>
      </c>
    </row>
    <row r="133" spans="1:37" x14ac:dyDescent="0.15">
      <c r="A133" s="32"/>
      <c r="B133" s="41">
        <f>FastICA!B130</f>
        <v>111</v>
      </c>
      <c r="C133" s="47">
        <f ca="1">FastICA!M130</f>
        <v>1.1351357035006147</v>
      </c>
      <c r="D133" s="47">
        <f ca="1">FastICA!N130</f>
        <v>-0.91543035365421521</v>
      </c>
      <c r="E133" s="47">
        <f ca="1">FastICA!O130</f>
        <v>0.32188602415138973</v>
      </c>
      <c r="F133" s="47">
        <f ca="1">FastICA!P130</f>
        <v>-1.3661143941498135</v>
      </c>
      <c r="G133" s="39" t="s">
        <v>13</v>
      </c>
      <c r="H133" s="47">
        <f t="array" aca="1" ref="H133:K133" ca="1">TRANSPOSE(MMULT(M$10:P$13, TRANSPOSE($C133:$F133)))</f>
        <v>0.61989116620083873</v>
      </c>
      <c r="I133" s="47">
        <f ca="1"/>
        <v>-1.2609382140311862</v>
      </c>
      <c r="J133" s="47">
        <f ca="1"/>
        <v>1.1664932949162161</v>
      </c>
      <c r="K133" s="47">
        <f ca="1"/>
        <v>-0.87263285710439198</v>
      </c>
      <c r="L133" s="40"/>
      <c r="M133" s="40">
        <f t="shared" ca="1" si="16"/>
        <v>0.5510522476009676</v>
      </c>
      <c r="N133" s="40">
        <f t="shared" ca="1" si="17"/>
        <v>-0.8513225593399727</v>
      </c>
      <c r="O133" s="40">
        <f t="shared" ca="1" si="18"/>
        <v>0.82314475283854616</v>
      </c>
      <c r="P133" s="40">
        <f t="shared" ca="1" si="19"/>
        <v>-0.70270934932020213</v>
      </c>
      <c r="Q133" s="40"/>
      <c r="R133" s="40">
        <f t="shared" ca="1" si="20"/>
        <v>0.69634142041392189</v>
      </c>
      <c r="S133" s="40">
        <f t="shared" ca="1" si="21"/>
        <v>0.27524989995883864</v>
      </c>
      <c r="T133" s="40">
        <f t="shared" ca="1" si="22"/>
        <v>0.32243271587436872</v>
      </c>
      <c r="U133" s="40">
        <f t="shared" ca="1" si="23"/>
        <v>0.50619957037797814</v>
      </c>
      <c r="V133" s="39" t="s">
        <v>13</v>
      </c>
      <c r="W133" s="47">
        <f t="array" aca="1" ref="W133:Z133" ca="1">TRANSPOSE(MMULT(AB$10:AE$13, TRANSPOSE($C133:$F133)))</f>
        <v>0.62012882554440862</v>
      </c>
      <c r="X133" s="47">
        <f ca="1"/>
        <v>-1.2607491603436629</v>
      </c>
      <c r="Y133" s="47">
        <f ca="1"/>
        <v>1.1661958575145734</v>
      </c>
      <c r="Z133" s="47">
        <f ca="1"/>
        <v>-0.87313456261821409</v>
      </c>
      <c r="AA133" s="40"/>
      <c r="AB133" s="40">
        <f t="shared" ca="1" si="24"/>
        <v>0.51165335741894202</v>
      </c>
      <c r="AC133" s="40">
        <f t="shared" ca="1" si="25"/>
        <v>-0.5694763032667195</v>
      </c>
      <c r="AD133" s="40">
        <f t="shared" ca="1" si="26"/>
        <v>0.59081086311572129</v>
      </c>
      <c r="AE133" s="40">
        <f t="shared" ca="1" si="27"/>
        <v>-0.59639768419337291</v>
      </c>
      <c r="AF133" s="40"/>
      <c r="AG133" s="40">
        <f t="shared" ca="1" si="28"/>
        <v>0.50778491819272253</v>
      </c>
      <c r="AH133" s="40">
        <f t="shared" ca="1" si="29"/>
        <v>-0.26627001723365179</v>
      </c>
      <c r="AI133" s="40">
        <f t="shared" ca="1" si="30"/>
        <v>-0.18238742556151472</v>
      </c>
      <c r="AJ133" s="40">
        <f t="shared" ca="1" si="31"/>
        <v>0.16231814356860291</v>
      </c>
      <c r="AK133" s="35" t="s">
        <v>13</v>
      </c>
    </row>
    <row r="134" spans="1:37" x14ac:dyDescent="0.15">
      <c r="A134" s="32"/>
      <c r="B134" s="41">
        <f>FastICA!B131</f>
        <v>112</v>
      </c>
      <c r="C134" s="47">
        <f ca="1">FastICA!M131</f>
        <v>1.5424659700057779</v>
      </c>
      <c r="D134" s="47">
        <f ca="1">FastICA!N131</f>
        <v>-1.1509167309840447</v>
      </c>
      <c r="E134" s="47">
        <f ca="1">FastICA!O131</f>
        <v>5.8215973719569103E-2</v>
      </c>
      <c r="F134" s="47">
        <f ca="1">FastICA!P131</f>
        <v>-1.3815091900585144</v>
      </c>
      <c r="G134" s="39" t="s">
        <v>13</v>
      </c>
      <c r="H134" s="47">
        <f t="array" aca="1" ref="H134:K134" ca="1">TRANSPOSE(MMULT(M$10:P$13, TRANSPOSE($C134:$F134)))</f>
        <v>0.99542722322108368</v>
      </c>
      <c r="I134" s="47">
        <f ca="1"/>
        <v>-1.6376728053246659</v>
      </c>
      <c r="J134" s="47">
        <f ca="1"/>
        <v>1.0769250893505737</v>
      </c>
      <c r="K134" s="47">
        <f ca="1"/>
        <v>-0.88495881807464638</v>
      </c>
      <c r="L134" s="40"/>
      <c r="M134" s="40">
        <f t="shared" ca="1" si="16"/>
        <v>0.7596670089889076</v>
      </c>
      <c r="N134" s="40">
        <f t="shared" ca="1" si="17"/>
        <v>-0.92714653479295905</v>
      </c>
      <c r="O134" s="40">
        <f t="shared" ca="1" si="18"/>
        <v>0.79205602763878602</v>
      </c>
      <c r="P134" s="40">
        <f t="shared" ca="1" si="19"/>
        <v>-0.70889485603068136</v>
      </c>
      <c r="Q134" s="40"/>
      <c r="R134" s="40">
        <f t="shared" ca="1" si="20"/>
        <v>0.42290603545384697</v>
      </c>
      <c r="S134" s="40">
        <f t="shared" ca="1" si="21"/>
        <v>0.14039930302140835</v>
      </c>
      <c r="T134" s="40">
        <f t="shared" ca="1" si="22"/>
        <v>0.37264724908106661</v>
      </c>
      <c r="U134" s="40">
        <f t="shared" ca="1" si="23"/>
        <v>0.49746808309323953</v>
      </c>
      <c r="V134" s="39" t="s">
        <v>13</v>
      </c>
      <c r="W134" s="47">
        <f t="array" aca="1" ref="W134:Z134" ca="1">TRANSPOSE(MMULT(AB$10:AE$13, TRANSPOSE($C134:$F134)))</f>
        <v>0.99569315130433256</v>
      </c>
      <c r="X134" s="47">
        <f ca="1"/>
        <v>-1.6373867714172463</v>
      </c>
      <c r="Y134" s="47">
        <f ca="1"/>
        <v>1.0763913541479584</v>
      </c>
      <c r="Z134" s="47">
        <f ca="1"/>
        <v>-0.88583784855788261</v>
      </c>
      <c r="AA134" s="40"/>
      <c r="AB134" s="40">
        <f t="shared" ca="1" si="24"/>
        <v>0.60651939310925307</v>
      </c>
      <c r="AC134" s="40">
        <f t="shared" ca="1" si="25"/>
        <v>-0.42852072286759696</v>
      </c>
      <c r="AD134" s="40">
        <f t="shared" ca="1" si="26"/>
        <v>0.60308624497096741</v>
      </c>
      <c r="AE134" s="40">
        <f t="shared" ca="1" si="27"/>
        <v>-0.59835221670878791</v>
      </c>
      <c r="AF134" s="40"/>
      <c r="AG134" s="40">
        <f t="shared" ca="1" si="28"/>
        <v>5.2356734724035995E-3</v>
      </c>
      <c r="AH134" s="40">
        <f t="shared" ca="1" si="29"/>
        <v>-0.43994402187196646</v>
      </c>
      <c r="AI134" s="40">
        <f t="shared" ca="1" si="30"/>
        <v>-8.8871527143598666E-2</v>
      </c>
      <c r="AJ134" s="40">
        <f t="shared" ca="1" si="31"/>
        <v>0.14542168234315961</v>
      </c>
      <c r="AK134" s="35" t="s">
        <v>13</v>
      </c>
    </row>
    <row r="135" spans="1:37" x14ac:dyDescent="0.15">
      <c r="A135" s="32"/>
      <c r="B135" s="41">
        <f>FastICA!B132</f>
        <v>113</v>
      </c>
      <c r="C135" s="47">
        <f ca="1">FastICA!M132</f>
        <v>-1.0686711674929752</v>
      </c>
      <c r="D135" s="47">
        <f ca="1">FastICA!N132</f>
        <v>-0.72675552728174408</v>
      </c>
      <c r="E135" s="47">
        <f ca="1">FastICA!O132</f>
        <v>0.24269866262103712</v>
      </c>
      <c r="F135" s="47">
        <f ca="1">FastICA!P132</f>
        <v>-1.7944235970965075</v>
      </c>
      <c r="G135" s="39" t="s">
        <v>13</v>
      </c>
      <c r="H135" s="47">
        <f t="array" aca="1" ref="H135:K135" ca="1">TRANSPOSE(MMULT(M$10:P$13, TRANSPOSE($C135:$F135)))</f>
        <v>-1.5898217050314261</v>
      </c>
      <c r="I135" s="47">
        <f ca="1"/>
        <v>-0.95746443575906315</v>
      </c>
      <c r="J135" s="47">
        <f ca="1"/>
        <v>0.83985434588539165</v>
      </c>
      <c r="K135" s="47">
        <f ca="1"/>
        <v>-0.89412741011384289</v>
      </c>
      <c r="L135" s="40"/>
      <c r="M135" s="40">
        <f t="shared" ca="1" si="16"/>
        <v>-0.92012199049615384</v>
      </c>
      <c r="N135" s="40">
        <f t="shared" ca="1" si="17"/>
        <v>-0.74314373803115896</v>
      </c>
      <c r="O135" s="40">
        <f t="shared" ca="1" si="18"/>
        <v>0.68573190650038773</v>
      </c>
      <c r="P135" s="40">
        <f t="shared" ca="1" si="19"/>
        <v>-0.71342635815545907</v>
      </c>
      <c r="Q135" s="40"/>
      <c r="R135" s="40">
        <f t="shared" ca="1" si="20"/>
        <v>0.15337552260539578</v>
      </c>
      <c r="S135" s="40">
        <f t="shared" ca="1" si="21"/>
        <v>0.44773738462507617</v>
      </c>
      <c r="T135" s="40">
        <f t="shared" ca="1" si="22"/>
        <v>0.52977175240734353</v>
      </c>
      <c r="U135" s="40">
        <f t="shared" ca="1" si="23"/>
        <v>0.49102283148903858</v>
      </c>
      <c r="V135" s="39" t="s">
        <v>13</v>
      </c>
      <c r="W135" s="47">
        <f t="array" aca="1" ref="W135:Z135" ca="1">TRANSPOSE(MMULT(AB$10:AE$13, TRANSPOSE($C135:$F135)))</f>
        <v>-1.5899071686348862</v>
      </c>
      <c r="X135" s="47">
        <f ca="1"/>
        <v>-0.95788734052997726</v>
      </c>
      <c r="Y135" s="47">
        <f ca="1"/>
        <v>0.84103968670723128</v>
      </c>
      <c r="Z135" s="47">
        <f ca="1"/>
        <v>-0.89240665096617144</v>
      </c>
      <c r="AA135" s="40"/>
      <c r="AB135" s="40">
        <f t="shared" ca="1" si="24"/>
        <v>-0.44922708025467889</v>
      </c>
      <c r="AC135" s="40">
        <f t="shared" ca="1" si="25"/>
        <v>-0.60544037988140798</v>
      </c>
      <c r="AD135" s="40">
        <f t="shared" ca="1" si="26"/>
        <v>0.59049724580542073</v>
      </c>
      <c r="AE135" s="40">
        <f t="shared" ca="1" si="27"/>
        <v>-0.59927890058867472</v>
      </c>
      <c r="AF135" s="40"/>
      <c r="AG135" s="40">
        <f t="shared" ca="1" si="28"/>
        <v>-0.43168010386611261</v>
      </c>
      <c r="AH135" s="40">
        <f t="shared" ca="1" si="29"/>
        <v>5.2114348886649078E-2</v>
      </c>
      <c r="AI135" s="40">
        <f t="shared" ca="1" si="30"/>
        <v>0.20547228342367996</v>
      </c>
      <c r="AJ135" s="40">
        <f t="shared" ca="1" si="31"/>
        <v>0.13673071366876269</v>
      </c>
      <c r="AK135" s="35" t="s">
        <v>13</v>
      </c>
    </row>
    <row r="136" spans="1:37" x14ac:dyDescent="0.15">
      <c r="A136" s="32"/>
      <c r="B136" s="41">
        <f>FastICA!B133</f>
        <v>114</v>
      </c>
      <c r="C136" s="47">
        <f ca="1">FastICA!M133</f>
        <v>-0.73835897559891639</v>
      </c>
      <c r="D136" s="47">
        <f ca="1">FastICA!N133</f>
        <v>-7.9629966032807142E-2</v>
      </c>
      <c r="E136" s="47">
        <f ca="1">FastICA!O133</f>
        <v>1.5290421272777028</v>
      </c>
      <c r="F136" s="47">
        <f ca="1">FastICA!P133</f>
        <v>1.1671030857364639</v>
      </c>
      <c r="G136" s="39" t="s">
        <v>13</v>
      </c>
      <c r="H136" s="47">
        <f t="array" aca="1" ref="H136:K136" ca="1">TRANSPOSE(MMULT(M$10:P$13, TRANSPOSE($C136:$F136)))</f>
        <v>-0.43642527897647015</v>
      </c>
      <c r="I136" s="47">
        <f ca="1"/>
        <v>1.1693313430920642</v>
      </c>
      <c r="J136" s="47">
        <f ca="1"/>
        <v>0.91454824798512224</v>
      </c>
      <c r="K136" s="47">
        <f ca="1"/>
        <v>1.3628694128166214</v>
      </c>
      <c r="L136" s="40"/>
      <c r="M136" s="40">
        <f t="shared" ca="1" si="16"/>
        <v>-0.41067698686769827</v>
      </c>
      <c r="N136" s="40">
        <f t="shared" ca="1" si="17"/>
        <v>0.82405769721686284</v>
      </c>
      <c r="O136" s="40">
        <f t="shared" ca="1" si="18"/>
        <v>0.72330811721156663</v>
      </c>
      <c r="P136" s="40">
        <f t="shared" ca="1" si="19"/>
        <v>0.87705691406412856</v>
      </c>
      <c r="Q136" s="40"/>
      <c r="R136" s="40">
        <f t="shared" ca="1" si="20"/>
        <v>0.83134441245726842</v>
      </c>
      <c r="S136" s="40">
        <f t="shared" ca="1" si="21"/>
        <v>0.32092891165764126</v>
      </c>
      <c r="T136" s="40">
        <f t="shared" ca="1" si="22"/>
        <v>0.47682536757585858</v>
      </c>
      <c r="U136" s="40">
        <f t="shared" ca="1" si="23"/>
        <v>0.2307711694923078</v>
      </c>
      <c r="V136" s="39" t="s">
        <v>13</v>
      </c>
      <c r="W136" s="47">
        <f t="array" aca="1" ref="W136:Z136" ca="1">TRANSPOSE(MMULT(AB$10:AE$13, TRANSPOSE($C136:$F136)))</f>
        <v>-0.4347298726754969</v>
      </c>
      <c r="X136" s="47">
        <f ca="1"/>
        <v>1.1693018166898606</v>
      </c>
      <c r="Y136" s="47">
        <f ca="1"/>
        <v>0.9146880759859326</v>
      </c>
      <c r="Z136" s="47">
        <f ca="1"/>
        <v>1.3633426829325288</v>
      </c>
      <c r="AA136" s="40"/>
      <c r="AB136" s="40">
        <f t="shared" ca="1" si="24"/>
        <v>-0.39553126058170901</v>
      </c>
      <c r="AC136" s="40">
        <f t="shared" ca="1" si="25"/>
        <v>0.5902397100125093</v>
      </c>
      <c r="AD136" s="40">
        <f t="shared" ca="1" si="26"/>
        <v>0.60199911091266511</v>
      </c>
      <c r="AE136" s="40">
        <f t="shared" ca="1" si="27"/>
        <v>0.53826079010697747</v>
      </c>
      <c r="AF136" s="40"/>
      <c r="AG136" s="40">
        <f t="shared" ca="1" si="28"/>
        <v>0.73788300093004044</v>
      </c>
      <c r="AH136" s="40">
        <f t="shared" ca="1" si="29"/>
        <v>-0.18538875946633612</v>
      </c>
      <c r="AI136" s="40">
        <f t="shared" ca="1" si="30"/>
        <v>0.10750547972562419</v>
      </c>
      <c r="AJ136" s="40">
        <f t="shared" ca="1" si="31"/>
        <v>-0.33902430178345416</v>
      </c>
      <c r="AK136" s="35" t="s">
        <v>13</v>
      </c>
    </row>
    <row r="137" spans="1:37" x14ac:dyDescent="0.15">
      <c r="A137" s="32"/>
      <c r="B137" s="41">
        <f>FastICA!B134</f>
        <v>115</v>
      </c>
      <c r="C137" s="47">
        <f ca="1">FastICA!M134</f>
        <v>-1.367323146381622</v>
      </c>
      <c r="D137" s="47">
        <f ca="1">FastICA!N134</f>
        <v>-9.8863233888570989E-2</v>
      </c>
      <c r="E137" s="47">
        <f ca="1">FastICA!O134</f>
        <v>1.4068572839253626</v>
      </c>
      <c r="F137" s="47">
        <f ca="1">FastICA!P134</f>
        <v>1.0241599359227598</v>
      </c>
      <c r="G137" s="39" t="s">
        <v>13</v>
      </c>
      <c r="H137" s="47">
        <f t="array" aca="1" ref="H137:K137" ca="1">TRANSPOSE(MMULT(M$10:P$13, TRANSPOSE($C137:$F137)))</f>
        <v>-1.0752636205560797</v>
      </c>
      <c r="I137" s="47">
        <f ca="1"/>
        <v>1.144959310890179</v>
      </c>
      <c r="J137" s="47">
        <f ca="1"/>
        <v>0.76415151170010276</v>
      </c>
      <c r="K137" s="47">
        <f ca="1"/>
        <v>1.3625146999285365</v>
      </c>
      <c r="L137" s="40"/>
      <c r="M137" s="40">
        <f t="shared" ca="1" si="16"/>
        <v>-0.79143607058470733</v>
      </c>
      <c r="N137" s="40">
        <f t="shared" ca="1" si="17"/>
        <v>0.81607730970132852</v>
      </c>
      <c r="O137" s="40">
        <f t="shared" ca="1" si="18"/>
        <v>0.64351578119573694</v>
      </c>
      <c r="P137" s="40">
        <f t="shared" ca="1" si="19"/>
        <v>0.87697503108547292</v>
      </c>
      <c r="Q137" s="40"/>
      <c r="R137" s="40">
        <f t="shared" ca="1" si="20"/>
        <v>0.37362894617743814</v>
      </c>
      <c r="S137" s="40">
        <f t="shared" ca="1" si="21"/>
        <v>0.33401782459064189</v>
      </c>
      <c r="T137" s="40">
        <f t="shared" ca="1" si="22"/>
        <v>0.58588743935204035</v>
      </c>
      <c r="U137" s="40">
        <f t="shared" ca="1" si="23"/>
        <v>0.23091479485263378</v>
      </c>
      <c r="V137" s="39" t="s">
        <v>13</v>
      </c>
      <c r="W137" s="47">
        <f t="array" aca="1" ref="W137:Z137" ca="1">TRANSPOSE(MMULT(AB$10:AE$13, TRANSPOSE($C137:$F137)))</f>
        <v>-1.0736632242141984</v>
      </c>
      <c r="X137" s="47">
        <f ca="1"/>
        <v>1.1447505749706837</v>
      </c>
      <c r="Y137" s="47">
        <f ca="1"/>
        <v>0.76472457072293998</v>
      </c>
      <c r="Z137" s="47">
        <f ca="1"/>
        <v>1.3636301736352361</v>
      </c>
      <c r="AA137" s="40"/>
      <c r="AB137" s="40">
        <f t="shared" ca="1" si="24"/>
        <v>-0.6033245605039238</v>
      </c>
      <c r="AC137" s="40">
        <f t="shared" ca="1" si="25"/>
        <v>0.59449666975459825</v>
      </c>
      <c r="AD137" s="40">
        <f t="shared" ca="1" si="26"/>
        <v>0.57084281765072964</v>
      </c>
      <c r="AE137" s="40">
        <f t="shared" ca="1" si="27"/>
        <v>0.53816329839271082</v>
      </c>
      <c r="AF137" s="40"/>
      <c r="AG137" s="40">
        <f t="shared" ca="1" si="28"/>
        <v>-8.5836475531721246E-2</v>
      </c>
      <c r="AH137" s="40">
        <f t="shared" ca="1" si="29"/>
        <v>-0.16122621045254679</v>
      </c>
      <c r="AI137" s="40">
        <f t="shared" ca="1" si="30"/>
        <v>0.30993099019135395</v>
      </c>
      <c r="AJ137" s="40">
        <f t="shared" ca="1" si="31"/>
        <v>-0.33920083507301124</v>
      </c>
      <c r="AK137" s="35" t="s">
        <v>13</v>
      </c>
    </row>
    <row r="138" spans="1:37" x14ac:dyDescent="0.15">
      <c r="A138" s="32"/>
      <c r="B138" s="41">
        <f>FastICA!B135</f>
        <v>116</v>
      </c>
      <c r="C138" s="47">
        <f ca="1">FastICA!M135</f>
        <v>-1.3983291163928553</v>
      </c>
      <c r="D138" s="47">
        <f ca="1">FastICA!N135</f>
        <v>-0.24998037947938578</v>
      </c>
      <c r="E138" s="47">
        <f ca="1">FastICA!O135</f>
        <v>1.1944305668478146</v>
      </c>
      <c r="F138" s="47">
        <f ca="1">FastICA!P135</f>
        <v>0.96102079901099158</v>
      </c>
      <c r="G138" s="39" t="s">
        <v>13</v>
      </c>
      <c r="H138" s="47">
        <f t="array" aca="1" ref="H138:K138" ca="1">TRANSPOSE(MMULT(M$10:P$13, TRANSPOSE($C138:$F138)))</f>
        <v>-1.127320414099753</v>
      </c>
      <c r="I138" s="47">
        <f ca="1"/>
        <v>0.90996501726204815</v>
      </c>
      <c r="J138" s="47">
        <f ca="1"/>
        <v>0.64177054663301991</v>
      </c>
      <c r="K138" s="47">
        <f ca="1"/>
        <v>1.3628216244538778</v>
      </c>
      <c r="L138" s="40"/>
      <c r="M138" s="40">
        <f t="shared" ca="1" si="16"/>
        <v>-0.81010018470155432</v>
      </c>
      <c r="N138" s="40">
        <f t="shared" ca="1" si="17"/>
        <v>0.72111546304882723</v>
      </c>
      <c r="O138" s="40">
        <f t="shared" ca="1" si="18"/>
        <v>0.56610389186338095</v>
      </c>
      <c r="P138" s="40">
        <f t="shared" ca="1" si="19"/>
        <v>0.87704588542553386</v>
      </c>
      <c r="Q138" s="40"/>
      <c r="R138" s="40">
        <f t="shared" ca="1" si="20"/>
        <v>0.34373769074650762</v>
      </c>
      <c r="S138" s="40">
        <f t="shared" ca="1" si="21"/>
        <v>0.47999248895187552</v>
      </c>
      <c r="T138" s="40">
        <f t="shared" ca="1" si="22"/>
        <v>0.67952638361713347</v>
      </c>
      <c r="U138" s="40">
        <f t="shared" ca="1" si="23"/>
        <v>0.23079051485814139</v>
      </c>
      <c r="V138" s="39" t="s">
        <v>13</v>
      </c>
      <c r="W138" s="47">
        <f t="array" aca="1" ref="W138:Z138" ca="1">TRANSPOSE(MMULT(AB$10:AE$13, TRANSPOSE($C138:$F138)))</f>
        <v>-1.1257389817039738</v>
      </c>
      <c r="X138" s="47">
        <f ca="1"/>
        <v>0.90973678303944727</v>
      </c>
      <c r="Y138" s="47">
        <f ca="1"/>
        <v>0.64238926605996172</v>
      </c>
      <c r="Z138" s="47">
        <f ca="1"/>
        <v>1.3639892318606874</v>
      </c>
      <c r="AA138" s="40"/>
      <c r="AB138" s="40">
        <f t="shared" ca="1" si="24"/>
        <v>-0.59737845717182336</v>
      </c>
      <c r="AC138" s="40">
        <f t="shared" ca="1" si="25"/>
        <v>0.60145083879204964</v>
      </c>
      <c r="AD138" s="40">
        <f t="shared" ca="1" si="26"/>
        <v>0.52262410062565157</v>
      </c>
      <c r="AE138" s="40">
        <f t="shared" ca="1" si="27"/>
        <v>0.53804146599184965</v>
      </c>
      <c r="AF138" s="40"/>
      <c r="AG138" s="40">
        <f t="shared" ca="1" si="28"/>
        <v>-0.14183771544207352</v>
      </c>
      <c r="AH138" s="40">
        <f t="shared" ca="1" si="29"/>
        <v>0.11396426681117051</v>
      </c>
      <c r="AI138" s="40">
        <f t="shared" ca="1" si="30"/>
        <v>0.47783482867203231</v>
      </c>
      <c r="AJ138" s="40">
        <f t="shared" ca="1" si="31"/>
        <v>-0.33942109903789625</v>
      </c>
      <c r="AK138" s="35" t="s">
        <v>13</v>
      </c>
    </row>
    <row r="139" spans="1:37" x14ac:dyDescent="0.15">
      <c r="A139" s="32"/>
      <c r="B139" s="41">
        <f>FastICA!B136</f>
        <v>117</v>
      </c>
      <c r="C139" s="47">
        <f ca="1">FastICA!M136</f>
        <v>7.653314547056006E-2</v>
      </c>
      <c r="D139" s="47">
        <f ca="1">FastICA!N136</f>
        <v>-0.73114362262460419</v>
      </c>
      <c r="E139" s="47">
        <f ca="1">FastICA!O136</f>
        <v>0.7572670504786877</v>
      </c>
      <c r="F139" s="47">
        <f ca="1">FastICA!P136</f>
        <v>1.0970352317647767</v>
      </c>
      <c r="G139" s="39" t="s">
        <v>13</v>
      </c>
      <c r="H139" s="47">
        <f t="array" aca="1" ref="H139:K139" ca="1">TRANSPOSE(MMULT(M$10:P$13, TRANSPOSE($C139:$F139)))</f>
        <v>0.29791257275948757</v>
      </c>
      <c r="I139" s="47">
        <f ca="1"/>
        <v>0.14669278702518207</v>
      </c>
      <c r="J139" s="47">
        <f ca="1"/>
        <v>0.59202119015290822</v>
      </c>
      <c r="K139" s="47">
        <f ca="1"/>
        <v>1.3625741229336255</v>
      </c>
      <c r="L139" s="40"/>
      <c r="M139" s="40">
        <f t="shared" ca="1" si="16"/>
        <v>0.28940117106913615</v>
      </c>
      <c r="N139" s="40">
        <f t="shared" ca="1" si="17"/>
        <v>0.14564954948396902</v>
      </c>
      <c r="O139" s="40">
        <f t="shared" ca="1" si="18"/>
        <v>0.53134771179154072</v>
      </c>
      <c r="P139" s="40">
        <f t="shared" ca="1" si="19"/>
        <v>0.87698875202145421</v>
      </c>
      <c r="Q139" s="40"/>
      <c r="R139" s="40">
        <f t="shared" ca="1" si="20"/>
        <v>0.91624696218381263</v>
      </c>
      <c r="S139" s="40">
        <f t="shared" ca="1" si="21"/>
        <v>0.9787862087351169</v>
      </c>
      <c r="T139" s="40">
        <f t="shared" ca="1" si="22"/>
        <v>0.71766960917389377</v>
      </c>
      <c r="U139" s="40">
        <f t="shared" ca="1" si="23"/>
        <v>0.23089072882785233</v>
      </c>
      <c r="V139" s="39" t="s">
        <v>13</v>
      </c>
      <c r="W139" s="47">
        <f t="array" aca="1" ref="W139:Z139" ca="1">TRANSPOSE(MMULT(AB$10:AE$13, TRANSPOSE($C139:$F139)))</f>
        <v>0.29966511055220652</v>
      </c>
      <c r="X139" s="47">
        <f ca="1"/>
        <v>0.14684716195823</v>
      </c>
      <c r="Y139" s="47">
        <f ca="1"/>
        <v>0.59170989575343813</v>
      </c>
      <c r="Z139" s="47">
        <f ca="1"/>
        <v>1.362308385273638</v>
      </c>
      <c r="AA139" s="40"/>
      <c r="AB139" s="40">
        <f t="shared" ca="1" si="24"/>
        <v>0.28650785810831725</v>
      </c>
      <c r="AC139" s="40">
        <f t="shared" ca="1" si="25"/>
        <v>0.14527235440391906</v>
      </c>
      <c r="AD139" s="40">
        <f t="shared" ca="1" si="26"/>
        <v>0.49668507505386672</v>
      </c>
      <c r="AE139" s="40">
        <f t="shared" ca="1" si="27"/>
        <v>0.53861111321807531</v>
      </c>
      <c r="AF139" s="40"/>
      <c r="AG139" s="40">
        <f t="shared" ca="1" si="28"/>
        <v>0.87023707011111873</v>
      </c>
      <c r="AH139" s="40">
        <f t="shared" ca="1" si="29"/>
        <v>0.96794304045419066</v>
      </c>
      <c r="AI139" s="40">
        <f t="shared" ca="1" si="30"/>
        <v>0.54551292874713153</v>
      </c>
      <c r="AJ139" s="40">
        <f t="shared" ca="1" si="31"/>
        <v>-0.3383879249191788</v>
      </c>
      <c r="AK139" s="35" t="s">
        <v>13</v>
      </c>
    </row>
    <row r="140" spans="1:37" x14ac:dyDescent="0.15">
      <c r="A140" s="32"/>
      <c r="B140" s="41">
        <f>FastICA!B137</f>
        <v>118</v>
      </c>
      <c r="C140" s="47">
        <f ca="1">FastICA!M137</f>
        <v>0.15042626209721222</v>
      </c>
      <c r="D140" s="47">
        <f ca="1">FastICA!N137</f>
        <v>-0.89918468539029495</v>
      </c>
      <c r="E140" s="47">
        <f ca="1">FastICA!O137</f>
        <v>0.53653385501142603</v>
      </c>
      <c r="F140" s="47">
        <f ca="1">FastICA!P137</f>
        <v>1.0424672589187718</v>
      </c>
      <c r="G140" s="39" t="s">
        <v>13</v>
      </c>
      <c r="H140" s="47">
        <f t="array" aca="1" ref="H140:K140" ca="1">TRANSPOSE(MMULT(M$10:P$13, TRANSPOSE($C140:$F140)))</f>
        <v>0.34750702821895185</v>
      </c>
      <c r="I140" s="47">
        <f ca="1"/>
        <v>-0.11886251617454974</v>
      </c>
      <c r="J140" s="47">
        <f ca="1"/>
        <v>0.48075053307464277</v>
      </c>
      <c r="K140" s="47">
        <f ca="1"/>
        <v>1.3563765018921028</v>
      </c>
      <c r="L140" s="40"/>
      <c r="M140" s="40">
        <f t="shared" ca="1" si="16"/>
        <v>0.33416279762037532</v>
      </c>
      <c r="N140" s="40">
        <f t="shared" ca="1" si="17"/>
        <v>-0.1183058866474636</v>
      </c>
      <c r="O140" s="40">
        <f t="shared" ca="1" si="18"/>
        <v>0.44684448579229674</v>
      </c>
      <c r="P140" s="40">
        <f t="shared" ca="1" si="19"/>
        <v>0.87554997711087112</v>
      </c>
      <c r="Q140" s="40"/>
      <c r="R140" s="40">
        <f t="shared" ca="1" si="20"/>
        <v>0.88833522468652415</v>
      </c>
      <c r="S140" s="40">
        <f t="shared" ca="1" si="21"/>
        <v>0.98600371718455748</v>
      </c>
      <c r="T140" s="40">
        <f t="shared" ca="1" si="22"/>
        <v>0.80033000551701794</v>
      </c>
      <c r="U140" s="40">
        <f t="shared" ca="1" si="23"/>
        <v>0.23341223758115304</v>
      </c>
      <c r="V140" s="39" t="s">
        <v>13</v>
      </c>
      <c r="W140" s="47">
        <f t="array" aca="1" ref="W140:Z140" ca="1">TRANSPOSE(MMULT(AB$10:AE$13, TRANSPOSE($C140:$F140)))</f>
        <v>0.3492496460955965</v>
      </c>
      <c r="X140" s="47">
        <f ca="1"/>
        <v>-0.11869992370145882</v>
      </c>
      <c r="Y140" s="47">
        <f ca="1"/>
        <v>0.48041799433377275</v>
      </c>
      <c r="Z140" s="47">
        <f ca="1"/>
        <v>1.3560609447323406</v>
      </c>
      <c r="AA140" s="40"/>
      <c r="AB140" s="40">
        <f t="shared" ca="1" si="24"/>
        <v>0.3285862390319691</v>
      </c>
      <c r="AC140" s="40">
        <f t="shared" ca="1" si="25"/>
        <v>-0.11786664082935251</v>
      </c>
      <c r="AD140" s="40">
        <f t="shared" ca="1" si="26"/>
        <v>0.42805676780531821</v>
      </c>
      <c r="AE140" s="40">
        <f t="shared" ca="1" si="27"/>
        <v>0.54071307032664295</v>
      </c>
      <c r="AF140" s="40"/>
      <c r="AG140" s="40">
        <f t="shared" ca="1" si="28"/>
        <v>0.82607622412457282</v>
      </c>
      <c r="AH140" s="40">
        <f t="shared" ca="1" si="29"/>
        <v>0.97898915947026388</v>
      </c>
      <c r="AI140" s="40">
        <f t="shared" ca="1" si="30"/>
        <v>0.68536284923815272</v>
      </c>
      <c r="AJ140" s="40">
        <f t="shared" ca="1" si="31"/>
        <v>-0.3345018464865222</v>
      </c>
      <c r="AK140" s="35" t="s">
        <v>13</v>
      </c>
    </row>
    <row r="141" spans="1:37" x14ac:dyDescent="0.15">
      <c r="A141" s="32"/>
      <c r="B141" s="41">
        <f>FastICA!B138</f>
        <v>119</v>
      </c>
      <c r="C141" s="47">
        <f ca="1">FastICA!M138</f>
        <v>-0.59802940190264364</v>
      </c>
      <c r="D141" s="47">
        <f ca="1">FastICA!N138</f>
        <v>-0.87975436427873543</v>
      </c>
      <c r="E141" s="47">
        <f ca="1">FastICA!O138</f>
        <v>0.44729119408515994</v>
      </c>
      <c r="F141" s="47">
        <f ca="1">FastICA!P138</f>
        <v>0.87282028419406155</v>
      </c>
      <c r="G141" s="39" t="s">
        <v>13</v>
      </c>
      <c r="H141" s="47">
        <f t="array" aca="1" ref="H141:K141" ca="1">TRANSPOSE(MMULT(M$10:P$13, TRANSPOSE($C141:$F141)))</f>
        <v>-0.41113963292555189</v>
      </c>
      <c r="I141" s="47">
        <f ca="1"/>
        <v>-8.8487971589415182E-2</v>
      </c>
      <c r="J141" s="47">
        <f ca="1"/>
        <v>0.33703099357936783</v>
      </c>
      <c r="K141" s="47">
        <f ca="1"/>
        <v>1.3427716702373269</v>
      </c>
      <c r="L141" s="40"/>
      <c r="M141" s="40">
        <f t="shared" ca="1" si="16"/>
        <v>-0.38943990134741147</v>
      </c>
      <c r="N141" s="40">
        <f t="shared" ca="1" si="17"/>
        <v>-8.8257735494854231E-2</v>
      </c>
      <c r="O141" s="40">
        <f t="shared" ca="1" si="18"/>
        <v>0.32482421708187004</v>
      </c>
      <c r="P141" s="40">
        <f t="shared" ca="1" si="19"/>
        <v>0.87233636152381977</v>
      </c>
      <c r="Q141" s="40"/>
      <c r="R141" s="40">
        <f t="shared" ca="1" si="20"/>
        <v>0.84833656323851847</v>
      </c>
      <c r="S141" s="40">
        <f t="shared" ca="1" si="21"/>
        <v>0.99221057212532038</v>
      </c>
      <c r="T141" s="40">
        <f t="shared" ca="1" si="22"/>
        <v>0.89448922799715014</v>
      </c>
      <c r="U141" s="40">
        <f t="shared" ca="1" si="23"/>
        <v>0.23902927236338356</v>
      </c>
      <c r="V141" s="39" t="s">
        <v>13</v>
      </c>
      <c r="W141" s="47">
        <f t="array" aca="1" ref="W141:Z141" ca="1">TRANSPOSE(MMULT(AB$10:AE$13, TRANSPOSE($C141:$F141)))</f>
        <v>-0.40951573469699704</v>
      </c>
      <c r="X141" s="47">
        <f ca="1"/>
        <v>-8.8537102705594006E-2</v>
      </c>
      <c r="Y141" s="47">
        <f ca="1"/>
        <v>0.33721128743944001</v>
      </c>
      <c r="Z141" s="47">
        <f ca="1"/>
        <v>1.3432193268227048</v>
      </c>
      <c r="AA141" s="40"/>
      <c r="AB141" s="40">
        <f t="shared" ca="1" si="24"/>
        <v>-0.37657745815870142</v>
      </c>
      <c r="AC141" s="40">
        <f t="shared" ca="1" si="25"/>
        <v>-8.8190768719502155E-2</v>
      </c>
      <c r="AD141" s="40">
        <f t="shared" ca="1" si="26"/>
        <v>0.31857374077125322</v>
      </c>
      <c r="AE141" s="40">
        <f t="shared" ca="1" si="27"/>
        <v>0.54495619447671151</v>
      </c>
      <c r="AF141" s="40"/>
      <c r="AG141" s="40">
        <f t="shared" ca="1" si="28"/>
        <v>0.76535334435269853</v>
      </c>
      <c r="AH141" s="40">
        <f t="shared" ca="1" si="29"/>
        <v>0.98828010643397057</v>
      </c>
      <c r="AI141" s="40">
        <f t="shared" ca="1" si="30"/>
        <v>0.83730369811486782</v>
      </c>
      <c r="AJ141" s="40">
        <f t="shared" ca="1" si="31"/>
        <v>-0.32628667437062264</v>
      </c>
      <c r="AK141" s="35" t="s">
        <v>13</v>
      </c>
    </row>
    <row r="142" spans="1:37" x14ac:dyDescent="0.15">
      <c r="A142" s="32"/>
      <c r="B142" s="41">
        <f>FastICA!B139</f>
        <v>120</v>
      </c>
      <c r="C142" s="47">
        <f ca="1">FastICA!M139</f>
        <v>0.37887159833775219</v>
      </c>
      <c r="D142" s="47">
        <f ca="1">FastICA!N139</f>
        <v>-1.232912557476264</v>
      </c>
      <c r="E142" s="47">
        <f ca="1">FastICA!O139</f>
        <v>0.10729391742924527</v>
      </c>
      <c r="F142" s="47">
        <f ca="1">FastICA!P139</f>
        <v>0.92649273393093434</v>
      </c>
      <c r="G142" s="39" t="s">
        <v>13</v>
      </c>
      <c r="H142" s="47">
        <f t="array" aca="1" ref="H142:K142" ca="1">TRANSPOSE(MMULT(M$10:P$13, TRANSPOSE($C142:$F142)))</f>
        <v>0.52167373400676609</v>
      </c>
      <c r="I142" s="47">
        <f ca="1"/>
        <v>-0.65766962197814016</v>
      </c>
      <c r="J142" s="47">
        <f ca="1"/>
        <v>0.28207807205707608</v>
      </c>
      <c r="K142" s="47">
        <f ca="1"/>
        <v>1.3226023506839881</v>
      </c>
      <c r="L142" s="40"/>
      <c r="M142" s="40">
        <f t="shared" ca="1" si="16"/>
        <v>0.47899077136880874</v>
      </c>
      <c r="N142" s="40">
        <f t="shared" ca="1" si="17"/>
        <v>-0.57681046608694919</v>
      </c>
      <c r="O142" s="40">
        <f t="shared" ca="1" si="18"/>
        <v>0.27482729078340368</v>
      </c>
      <c r="P142" s="40">
        <f t="shared" ca="1" si="19"/>
        <v>0.8674296380766392</v>
      </c>
      <c r="Q142" s="40"/>
      <c r="R142" s="40">
        <f t="shared" ca="1" si="20"/>
        <v>0.7705678409435136</v>
      </c>
      <c r="S142" s="40">
        <f t="shared" ca="1" si="21"/>
        <v>0.66728968621255635</v>
      </c>
      <c r="T142" s="40">
        <f t="shared" ca="1" si="22"/>
        <v>0.92446996024065453</v>
      </c>
      <c r="U142" s="40">
        <f t="shared" ca="1" si="23"/>
        <v>0.24756582298623075</v>
      </c>
      <c r="V142" s="39" t="s">
        <v>13</v>
      </c>
      <c r="W142" s="47">
        <f t="array" aca="1" ref="W142:Z142" ca="1">TRANSPOSE(MMULT(AB$10:AE$13, TRANSPOSE($C142:$F142)))</f>
        <v>0.52339283761375222</v>
      </c>
      <c r="X142" s="47">
        <f ca="1"/>
        <v>-0.65747003044509511</v>
      </c>
      <c r="Y142" s="47">
        <f ca="1"/>
        <v>0.28165428735892212</v>
      </c>
      <c r="Z142" s="47">
        <f ca="1"/>
        <v>1.3221126246212886</v>
      </c>
      <c r="AA142" s="40"/>
      <c r="AB142" s="40">
        <f t="shared" ca="1" si="24"/>
        <v>0.45639664840999916</v>
      </c>
      <c r="AC142" s="40">
        <f t="shared" ca="1" si="25"/>
        <v>-0.52967613910114841</v>
      </c>
      <c r="AD142" s="40">
        <f t="shared" ca="1" si="26"/>
        <v>0.27070125120647925</v>
      </c>
      <c r="AE142" s="40">
        <f t="shared" ca="1" si="27"/>
        <v>0.55169497569989323</v>
      </c>
      <c r="AF142" s="40"/>
      <c r="AG142" s="40">
        <f t="shared" ca="1" si="28"/>
        <v>0.63312162150777795</v>
      </c>
      <c r="AH142" s="40">
        <f t="shared" ca="1" si="29"/>
        <v>0.45738162016370115</v>
      </c>
      <c r="AI142" s="40">
        <f t="shared" ca="1" si="30"/>
        <v>0.88486760397426367</v>
      </c>
      <c r="AJ142" s="40">
        <f t="shared" ca="1" si="31"/>
        <v>-0.31212000322632272</v>
      </c>
      <c r="AK142" s="35" t="s">
        <v>13</v>
      </c>
    </row>
    <row r="143" spans="1:37" x14ac:dyDescent="0.15">
      <c r="A143" s="32"/>
      <c r="B143" s="41">
        <f>FastICA!B140</f>
        <v>121</v>
      </c>
      <c r="C143" s="47">
        <f ca="1">FastICA!M140</f>
        <v>-0.9612116273204182</v>
      </c>
      <c r="D143" s="47">
        <f ca="1">FastICA!N140</f>
        <v>-1.0653863063225706</v>
      </c>
      <c r="E143" s="47">
        <f ca="1">FastICA!O140</f>
        <v>0.12866547091243974</v>
      </c>
      <c r="F143" s="47">
        <f ca="1">FastICA!P140</f>
        <v>0.66249924512513214</v>
      </c>
      <c r="G143" s="39" t="s">
        <v>13</v>
      </c>
      <c r="H143" s="47">
        <f t="array" aca="1" ref="H143:K143" ca="1">TRANSPOSE(MMULT(M$10:P$13, TRANSPOSE($C143:$F143)))</f>
        <v>-0.82119043727565066</v>
      </c>
      <c r="I143" s="47">
        <f ca="1"/>
        <v>-0.40079583509881417</v>
      </c>
      <c r="J143" s="47">
        <f ca="1"/>
        <v>0.12820013136895153</v>
      </c>
      <c r="K143" s="47">
        <f ca="1"/>
        <v>1.2895772633036278</v>
      </c>
      <c r="L143" s="40"/>
      <c r="M143" s="40">
        <f t="shared" ca="1" si="16"/>
        <v>-0.67571728624557059</v>
      </c>
      <c r="N143" s="40">
        <f t="shared" ca="1" si="17"/>
        <v>-0.38062970364902859</v>
      </c>
      <c r="O143" s="40">
        <f t="shared" ca="1" si="18"/>
        <v>0.12750238333376682</v>
      </c>
      <c r="P143" s="40">
        <f t="shared" ca="1" si="19"/>
        <v>0.85901578258275935</v>
      </c>
      <c r="Q143" s="40"/>
      <c r="R143" s="40">
        <f t="shared" ca="1" si="20"/>
        <v>0.5434061490689216</v>
      </c>
      <c r="S143" s="40">
        <f t="shared" ca="1" si="21"/>
        <v>0.85512102870005269</v>
      </c>
      <c r="T143" s="40">
        <f t="shared" ca="1" si="22"/>
        <v>0.98374314224420922</v>
      </c>
      <c r="U143" s="40">
        <f t="shared" ca="1" si="23"/>
        <v>0.26209188527372951</v>
      </c>
      <c r="V143" s="39" t="s">
        <v>13</v>
      </c>
      <c r="W143" s="47">
        <f t="array" aca="1" ref="W143:Z143" ca="1">TRANSPOSE(MMULT(AB$10:AE$13, TRANSPOSE($C143:$F143)))</f>
        <v>-0.81967747268984392</v>
      </c>
      <c r="X143" s="47">
        <f ca="1"/>
        <v>-0.40096684377848368</v>
      </c>
      <c r="Y143" s="47">
        <f ca="1"/>
        <v>0.12867572567953359</v>
      </c>
      <c r="Z143" s="47">
        <f ca="1"/>
        <v>1.2904390012617932</v>
      </c>
      <c r="AA143" s="40"/>
      <c r="AB143" s="40">
        <f t="shared" ca="1" si="24"/>
        <v>-0.5857981974294566</v>
      </c>
      <c r="AC143" s="40">
        <f t="shared" ca="1" si="25"/>
        <v>-0.36999575593963008</v>
      </c>
      <c r="AD143" s="40">
        <f t="shared" ca="1" si="26"/>
        <v>0.12761485261801414</v>
      </c>
      <c r="AE143" s="40">
        <f t="shared" ca="1" si="27"/>
        <v>0.56122469014518084</v>
      </c>
      <c r="AF143" s="40"/>
      <c r="AG143" s="40">
        <f t="shared" ca="1" si="28"/>
        <v>0.23450355761742889</v>
      </c>
      <c r="AH143" s="40">
        <f t="shared" ca="1" si="29"/>
        <v>0.77440294993042602</v>
      </c>
      <c r="AI143" s="40">
        <f t="shared" ca="1" si="30"/>
        <v>0.97533451928321757</v>
      </c>
      <c r="AJ143" s="40">
        <f t="shared" ca="1" si="31"/>
        <v>-0.28931633394243389</v>
      </c>
      <c r="AK143" s="35" t="s">
        <v>13</v>
      </c>
    </row>
    <row r="144" spans="1:37" x14ac:dyDescent="0.15">
      <c r="A144" s="32"/>
      <c r="B144" s="41">
        <f>FastICA!B141</f>
        <v>122</v>
      </c>
      <c r="C144" s="47">
        <f ca="1">FastICA!M141</f>
        <v>-1.409379241230784</v>
      </c>
      <c r="D144" s="47">
        <f ca="1">FastICA!N141</f>
        <v>-1.0833945823572813</v>
      </c>
      <c r="E144" s="47">
        <f ca="1">FastICA!O141</f>
        <v>2.8978138175852264E-2</v>
      </c>
      <c r="F144" s="47">
        <f ca="1">FastICA!P141</f>
        <v>0.50776845131986192</v>
      </c>
      <c r="G144" s="39" t="s">
        <v>13</v>
      </c>
      <c r="H144" s="47">
        <f t="array" aca="1" ref="H144:K144" ca="1">TRANSPOSE(MMULT(M$10:P$13, TRANSPOSE($C144:$F144)))</f>
        <v>-1.2911272721337348</v>
      </c>
      <c r="I144" s="47">
        <f ca="1"/>
        <v>-0.44658625981310951</v>
      </c>
      <c r="J144" s="47">
        <f ca="1"/>
        <v>2.7264086079004657E-2</v>
      </c>
      <c r="K144" s="47">
        <f ca="1"/>
        <v>1.2456203067710199</v>
      </c>
      <c r="L144" s="40"/>
      <c r="M144" s="40">
        <f t="shared" ca="1" si="16"/>
        <v>-0.85942148680643715</v>
      </c>
      <c r="N144" s="40">
        <f t="shared" ca="1" si="17"/>
        <v>-0.41908887022866259</v>
      </c>
      <c r="O144" s="40">
        <f t="shared" ca="1" si="18"/>
        <v>2.7257332679090321E-2</v>
      </c>
      <c r="P144" s="40">
        <f t="shared" ca="1" si="19"/>
        <v>0.84705093698322154</v>
      </c>
      <c r="Q144" s="40"/>
      <c r="R144" s="40">
        <f t="shared" ca="1" si="20"/>
        <v>0.26139470801541298</v>
      </c>
      <c r="S144" s="40">
        <f t="shared" ca="1" si="21"/>
        <v>0.82436451885046325</v>
      </c>
      <c r="T144" s="40">
        <f t="shared" ca="1" si="22"/>
        <v>0.99925703781522135</v>
      </c>
      <c r="U144" s="40">
        <f t="shared" ca="1" si="23"/>
        <v>0.28250471015584644</v>
      </c>
      <c r="V144" s="39" t="s">
        <v>13</v>
      </c>
      <c r="W144" s="47">
        <f t="array" aca="1" ref="W144:Z144" ca="1">TRANSPOSE(MMULT(AB$10:AE$13, TRANSPOSE($C144:$F144)))</f>
        <v>-1.2897147512009026</v>
      </c>
      <c r="X144" s="47">
        <f ca="1"/>
        <v>-0.44689018700936034</v>
      </c>
      <c r="Y144" s="47">
        <f ca="1"/>
        <v>2.8062913927303951E-2</v>
      </c>
      <c r="Z144" s="47">
        <f ca="1"/>
        <v>1.2469561714386943</v>
      </c>
      <c r="AA144" s="40"/>
      <c r="AB144" s="40">
        <f t="shared" ca="1" si="24"/>
        <v>-0.56143403093460942</v>
      </c>
      <c r="AC144" s="40">
        <f t="shared" ca="1" si="25"/>
        <v>-0.40442143013543697</v>
      </c>
      <c r="AD144" s="40">
        <f t="shared" ca="1" si="26"/>
        <v>2.8051865949446461E-2</v>
      </c>
      <c r="AE144" s="40">
        <f t="shared" ca="1" si="27"/>
        <v>0.57307176380519376</v>
      </c>
      <c r="AF144" s="40"/>
      <c r="AG144" s="40">
        <f t="shared" ca="1" si="28"/>
        <v>-0.28877331398329009</v>
      </c>
      <c r="AH144" s="40">
        <f t="shared" ca="1" si="29"/>
        <v>0.7242362806850825</v>
      </c>
      <c r="AI144" s="40">
        <f t="shared" ca="1" si="30"/>
        <v>0.99881909684601444</v>
      </c>
      <c r="AJ144" s="40">
        <f t="shared" ca="1" si="31"/>
        <v>-0.25501886382729477</v>
      </c>
      <c r="AK144" s="35" t="s">
        <v>13</v>
      </c>
    </row>
    <row r="145" spans="1:37" x14ac:dyDescent="0.15">
      <c r="A145" s="32"/>
      <c r="B145" s="41">
        <f>FastICA!B142</f>
        <v>123</v>
      </c>
      <c r="C145" s="47">
        <f ca="1">FastICA!M142</f>
        <v>-1.3515335114245206</v>
      </c>
      <c r="D145" s="47">
        <f ca="1">FastICA!N142</f>
        <v>-1.200505855439024</v>
      </c>
      <c r="E145" s="47">
        <f ca="1">FastICA!O142</f>
        <v>-0.13193249190108847</v>
      </c>
      <c r="F145" s="47">
        <f ca="1">FastICA!P142</f>
        <v>0.40964567727502432</v>
      </c>
      <c r="G145" s="39" t="s">
        <v>13</v>
      </c>
      <c r="H145" s="47">
        <f t="array" aca="1" ref="H145:K145" ca="1">TRANSPOSE(MMULT(M$10:P$13, TRANSPOSE($C145:$F145)))</f>
        <v>-1.2670990925941408</v>
      </c>
      <c r="I145" s="47">
        <f ca="1"/>
        <v>-0.65775692244639028</v>
      </c>
      <c r="J145" s="47">
        <f ca="1"/>
        <v>-3.7495990744901675E-2</v>
      </c>
      <c r="K145" s="47">
        <f ca="1"/>
        <v>1.18889977539631</v>
      </c>
      <c r="L145" s="40"/>
      <c r="M145" s="40">
        <f t="shared" ca="1" si="16"/>
        <v>-0.85300947152794515</v>
      </c>
      <c r="N145" s="40">
        <f t="shared" ca="1" si="17"/>
        <v>-0.57686871785555027</v>
      </c>
      <c r="O145" s="40">
        <f t="shared" ca="1" si="18"/>
        <v>-3.7478428134104069E-2</v>
      </c>
      <c r="P145" s="40">
        <f t="shared" ca="1" si="19"/>
        <v>0.83023733429863134</v>
      </c>
      <c r="Q145" s="40"/>
      <c r="R145" s="40">
        <f t="shared" ca="1" si="20"/>
        <v>0.27237484148361568</v>
      </c>
      <c r="S145" s="40">
        <f t="shared" ca="1" si="21"/>
        <v>0.6672224823596935</v>
      </c>
      <c r="T145" s="40">
        <f t="shared" ca="1" si="22"/>
        <v>0.99859536742459676</v>
      </c>
      <c r="U145" s="40">
        <f t="shared" ca="1" si="23"/>
        <v>0.31070596873670264</v>
      </c>
      <c r="V145" s="39" t="s">
        <v>13</v>
      </c>
      <c r="W145" s="47">
        <f t="array" aca="1" ref="W145:Z145" ca="1">TRANSPOSE(MMULT(AB$10:AE$13, TRANSPOSE($C145:$F145)))</f>
        <v>-1.2657313091282549</v>
      </c>
      <c r="X145" s="47">
        <f ca="1"/>
        <v>-0.65805922284855667</v>
      </c>
      <c r="Y145" s="47">
        <f ca="1"/>
        <v>-3.6699719204626904E-2</v>
      </c>
      <c r="Z145" s="47">
        <f ca="1"/>
        <v>1.1902135723008125</v>
      </c>
      <c r="AA145" s="40"/>
      <c r="AB145" s="40">
        <f t="shared" ca="1" si="24"/>
        <v>-0.56813977469049448</v>
      </c>
      <c r="AC145" s="40">
        <f t="shared" ca="1" si="25"/>
        <v>-0.52994538878891295</v>
      </c>
      <c r="AD145" s="40">
        <f t="shared" ca="1" si="26"/>
        <v>-3.6675012660479026E-2</v>
      </c>
      <c r="AE145" s="40">
        <f t="shared" ca="1" si="27"/>
        <v>0.58615477078900569</v>
      </c>
      <c r="AF145" s="40"/>
      <c r="AG145" s="40">
        <f t="shared" ca="1" si="28"/>
        <v>-0.27024944135279516</v>
      </c>
      <c r="AH145" s="40">
        <f t="shared" ca="1" si="29"/>
        <v>0.45658019626539242</v>
      </c>
      <c r="AI145" s="40">
        <f t="shared" ca="1" si="30"/>
        <v>0.9979808293449357</v>
      </c>
      <c r="AJ145" s="40">
        <f t="shared" ca="1" si="31"/>
        <v>-0.2051707157702872</v>
      </c>
      <c r="AK145" s="35" t="s">
        <v>13</v>
      </c>
    </row>
    <row r="146" spans="1:37" x14ac:dyDescent="0.15">
      <c r="A146" s="32"/>
      <c r="B146" s="41">
        <f>FastICA!B143</f>
        <v>124</v>
      </c>
      <c r="C146" s="47">
        <f ca="1">FastICA!M143</f>
        <v>0.21625765683220494</v>
      </c>
      <c r="D146" s="47">
        <f ca="1">FastICA!N143</f>
        <v>-1.6370592030148203</v>
      </c>
      <c r="E146" s="47">
        <f ca="1">FastICA!O143</f>
        <v>-0.50426211244438213</v>
      </c>
      <c r="F146" s="47">
        <f ca="1">FastICA!P143</f>
        <v>0.50116824173491303</v>
      </c>
      <c r="G146" s="39" t="s">
        <v>13</v>
      </c>
      <c r="H146" s="47">
        <f t="array" aca="1" ref="H146:K146" ca="1">TRANSPOSE(MMULT(M$10:P$13, TRANSPOSE($C146:$F146)))</f>
        <v>0.23583649742420609</v>
      </c>
      <c r="I146" s="47">
        <f ca="1"/>
        <v>-1.3868126910938607</v>
      </c>
      <c r="J146" s="47">
        <f ca="1"/>
        <v>-1.7961219400529582E-2</v>
      </c>
      <c r="K146" s="47">
        <f ca="1"/>
        <v>1.119369998603672</v>
      </c>
      <c r="L146" s="40"/>
      <c r="M146" s="40">
        <f t="shared" ca="1" si="16"/>
        <v>0.23155931063922275</v>
      </c>
      <c r="N146" s="40">
        <f t="shared" ca="1" si="17"/>
        <v>-0.88246767456946951</v>
      </c>
      <c r="O146" s="40">
        <f t="shared" ca="1" si="18"/>
        <v>-1.7959288187599932E-2</v>
      </c>
      <c r="P146" s="40">
        <f t="shared" ca="1" si="19"/>
        <v>0.8073496701356847</v>
      </c>
      <c r="Q146" s="40"/>
      <c r="R146" s="40">
        <f t="shared" ca="1" si="20"/>
        <v>0.94638028565628796</v>
      </c>
      <c r="S146" s="40">
        <f t="shared" ca="1" si="21"/>
        <v>0.22125080333995284</v>
      </c>
      <c r="T146" s="40">
        <f t="shared" ca="1" si="22"/>
        <v>0.99967746396779478</v>
      </c>
      <c r="U146" s="40">
        <f t="shared" ca="1" si="23"/>
        <v>0.34818651013180113</v>
      </c>
      <c r="V146" s="39" t="s">
        <v>13</v>
      </c>
      <c r="W146" s="47">
        <f t="array" aca="1" ref="W146:Z146" ca="1">TRANSPOSE(MMULT(AB$10:AE$13, TRANSPOSE($C146:$F146)))</f>
        <v>0.23734217526028967</v>
      </c>
      <c r="X146" s="47">
        <f ca="1"/>
        <v>-1.3867107276453261</v>
      </c>
      <c r="Y146" s="47">
        <f ca="1"/>
        <v>-1.814380957447051E-2</v>
      </c>
      <c r="Z146" s="47">
        <f ca="1"/>
        <v>1.1191751179913692</v>
      </c>
      <c r="AA146" s="40"/>
      <c r="AB146" s="40">
        <f t="shared" ca="1" si="24"/>
        <v>0.23075054223971805</v>
      </c>
      <c r="AC146" s="40">
        <f t="shared" ca="1" si="25"/>
        <v>-0.53017466971071436</v>
      </c>
      <c r="AD146" s="40">
        <f t="shared" ca="1" si="26"/>
        <v>-1.8140823368907846E-2</v>
      </c>
      <c r="AE146" s="40">
        <f t="shared" ca="1" si="27"/>
        <v>0.59828708785821005</v>
      </c>
      <c r="AF146" s="40"/>
      <c r="AG146" s="40">
        <f t="shared" ca="1" si="28"/>
        <v>0.91746046440564621</v>
      </c>
      <c r="AH146" s="40">
        <f t="shared" ca="1" si="29"/>
        <v>-0.3528735481087697</v>
      </c>
      <c r="AI146" s="40">
        <f t="shared" ca="1" si="30"/>
        <v>0.99950627098799105</v>
      </c>
      <c r="AJ146" s="40">
        <f t="shared" ca="1" si="31"/>
        <v>-0.13500940416215343</v>
      </c>
      <c r="AK146" s="35" t="s">
        <v>13</v>
      </c>
    </row>
    <row r="147" spans="1:37" x14ac:dyDescent="0.15">
      <c r="A147" s="32"/>
      <c r="B147" s="41">
        <f>FastICA!B144</f>
        <v>125</v>
      </c>
      <c r="C147" s="47">
        <f ca="1">FastICA!M144</f>
        <v>0.63291434847927119</v>
      </c>
      <c r="D147" s="47">
        <f ca="1">FastICA!N144</f>
        <v>-1.8053026820978397</v>
      </c>
      <c r="E147" s="47">
        <f ca="1">FastICA!O144</f>
        <v>-0.68540148965297076</v>
      </c>
      <c r="F147" s="47">
        <f ca="1">FastICA!P144</f>
        <v>0.4264590025492988</v>
      </c>
      <c r="G147" s="39" t="s">
        <v>13</v>
      </c>
      <c r="H147" s="47">
        <f t="array" aca="1" ref="H147:K147" ca="1">TRANSPOSE(MMULT(M$10:P$13, TRANSPOSE($C147:$F147)))</f>
        <v>0.60616638746700491</v>
      </c>
      <c r="I147" s="47">
        <f ca="1"/>
        <v>-1.6955704082192002</v>
      </c>
      <c r="J147" s="47">
        <f ca="1"/>
        <v>-3.797971097456862E-2</v>
      </c>
      <c r="K147" s="47">
        <f ca="1"/>
        <v>1.0331997253205518</v>
      </c>
      <c r="L147" s="40"/>
      <c r="M147" s="40">
        <f t="shared" ca="1" si="16"/>
        <v>0.54142289281480604</v>
      </c>
      <c r="N147" s="40">
        <f t="shared" ca="1" si="17"/>
        <v>-0.93485302759109346</v>
      </c>
      <c r="O147" s="40">
        <f t="shared" ca="1" si="18"/>
        <v>-3.7961460119982374E-2</v>
      </c>
      <c r="P147" s="40">
        <f t="shared" ca="1" si="19"/>
        <v>0.77518846617408432</v>
      </c>
      <c r="Q147" s="40"/>
      <c r="R147" s="40">
        <f t="shared" ca="1" si="20"/>
        <v>0.70686125113604703</v>
      </c>
      <c r="S147" s="40">
        <f t="shared" ca="1" si="21"/>
        <v>0.12604981680376626</v>
      </c>
      <c r="T147" s="40">
        <f t="shared" ca="1" si="22"/>
        <v>0.99855892754555897</v>
      </c>
      <c r="U147" s="40">
        <f t="shared" ca="1" si="23"/>
        <v>0.39908284191067056</v>
      </c>
      <c r="V147" s="39" t="s">
        <v>13</v>
      </c>
      <c r="W147" s="47">
        <f t="array" aca="1" ref="W147:Z147" ca="1">TRANSPOSE(MMULT(AB$10:AE$13, TRANSPOSE($C147:$F147)))</f>
        <v>0.6076535901504837</v>
      </c>
      <c r="X147" s="47">
        <f ca="1"/>
        <v>-1.6953723435475461</v>
      </c>
      <c r="Y147" s="47">
        <f ca="1"/>
        <v>-3.8392525974213609E-2</v>
      </c>
      <c r="Z147" s="47">
        <f ca="1"/>
        <v>1.0326357414088085</v>
      </c>
      <c r="AA147" s="40"/>
      <c r="AB147" s="40">
        <f t="shared" ca="1" si="24"/>
        <v>0.50521471834014431</v>
      </c>
      <c r="AC147" s="40">
        <f t="shared" ca="1" si="25"/>
        <v>-0.40282973374811182</v>
      </c>
      <c r="AD147" s="40">
        <f t="shared" ca="1" si="26"/>
        <v>-3.8364241374402065E-2</v>
      </c>
      <c r="AE147" s="40">
        <f t="shared" ca="1" si="27"/>
        <v>0.60589184567232413</v>
      </c>
      <c r="AF147" s="40"/>
      <c r="AG147" s="40">
        <f t="shared" ca="1" si="28"/>
        <v>0.52442342651545293</v>
      </c>
      <c r="AH147" s="40">
        <f t="shared" ca="1" si="29"/>
        <v>-0.44534092492542349</v>
      </c>
      <c r="AI147" s="40">
        <f t="shared" ca="1" si="30"/>
        <v>0.99779037835386652</v>
      </c>
      <c r="AJ147" s="40">
        <f t="shared" ca="1" si="31"/>
        <v>-3.8922524088812471E-2</v>
      </c>
      <c r="AK147" s="35" t="s">
        <v>13</v>
      </c>
    </row>
    <row r="148" spans="1:37" x14ac:dyDescent="0.15">
      <c r="A148" s="32"/>
      <c r="B148" s="41">
        <f>FastICA!B145</f>
        <v>126</v>
      </c>
      <c r="C148" s="47">
        <f ca="1">FastICA!M145</f>
        <v>0.65407187115067489</v>
      </c>
      <c r="D148" s="47">
        <f ca="1">FastICA!N145</f>
        <v>-1.8713334712496037</v>
      </c>
      <c r="E148" s="47">
        <f ca="1">FastICA!O145</f>
        <v>-0.78870608611967785</v>
      </c>
      <c r="F148" s="47">
        <f ca="1">FastICA!P145</f>
        <v>0.28587327529887618</v>
      </c>
      <c r="G148" s="39" t="s">
        <v>13</v>
      </c>
      <c r="H148" s="47">
        <f t="array" aca="1" ref="H148:K148" ca="1">TRANSPOSE(MMULT(M$10:P$13, TRANSPOSE($C148:$F148)))</f>
        <v>0.5852852826561814</v>
      </c>
      <c r="I148" s="47">
        <f ca="1"/>
        <v>-1.849612405186515</v>
      </c>
      <c r="J148" s="47">
        <f ca="1"/>
        <v>-6.158617496942341E-2</v>
      </c>
      <c r="K148" s="47">
        <f ca="1"/>
        <v>0.93062453470680306</v>
      </c>
      <c r="L148" s="40"/>
      <c r="M148" s="40">
        <f t="shared" ca="1" si="16"/>
        <v>0.5264962652084173</v>
      </c>
      <c r="N148" s="40">
        <f t="shared" ca="1" si="17"/>
        <v>-0.95170944015837133</v>
      </c>
      <c r="O148" s="40">
        <f t="shared" ca="1" si="18"/>
        <v>-6.1508430399707867E-2</v>
      </c>
      <c r="P148" s="40">
        <f t="shared" ca="1" si="19"/>
        <v>0.7308849416739942</v>
      </c>
      <c r="Q148" s="40"/>
      <c r="R148" s="40">
        <f t="shared" ca="1" si="20"/>
        <v>0.72280168272158796</v>
      </c>
      <c r="S148" s="40">
        <f t="shared" ca="1" si="21"/>
        <v>9.4249141513439438E-2</v>
      </c>
      <c r="T148" s="40">
        <f t="shared" ca="1" si="22"/>
        <v>0.99621671298976433</v>
      </c>
      <c r="U148" s="40">
        <f t="shared" ca="1" si="23"/>
        <v>0.46580720203420212</v>
      </c>
      <c r="V148" s="39" t="s">
        <v>13</v>
      </c>
      <c r="W148" s="47">
        <f t="array" aca="1" ref="W148:Z148" ca="1">TRANSPOSE(MMULT(AB$10:AE$13, TRANSPOSE($C148:$F148)))</f>
        <v>0.58669334971376086</v>
      </c>
      <c r="X148" s="47">
        <f ca="1"/>
        <v>-1.8494246034544648</v>
      </c>
      <c r="Y148" s="47">
        <f ca="1"/>
        <v>-6.197024946481812E-2</v>
      </c>
      <c r="Z148" s="47">
        <f ca="1"/>
        <v>0.93008549649055583</v>
      </c>
      <c r="AA148" s="40"/>
      <c r="AB148" s="40">
        <f t="shared" ca="1" si="24"/>
        <v>0.49393194152145492</v>
      </c>
      <c r="AC148" s="40">
        <f t="shared" ca="1" si="25"/>
        <v>-0.33443554238632106</v>
      </c>
      <c r="AD148" s="40">
        <f t="shared" ca="1" si="26"/>
        <v>-6.1851371093132677E-2</v>
      </c>
      <c r="AE148" s="40">
        <f t="shared" ca="1" si="27"/>
        <v>0.60350057797433176</v>
      </c>
      <c r="AF148" s="40"/>
      <c r="AG148" s="40">
        <f t="shared" ca="1" si="28"/>
        <v>0.55210456918701667</v>
      </c>
      <c r="AH148" s="40">
        <f t="shared" ca="1" si="29"/>
        <v>-0.43768110813373479</v>
      </c>
      <c r="AI148" s="40">
        <f t="shared" ca="1" si="30"/>
        <v>0.99424874151424059</v>
      </c>
      <c r="AJ148" s="40">
        <f t="shared" ca="1" si="31"/>
        <v>8.7558566629316159E-2</v>
      </c>
      <c r="AK148" s="35" t="s">
        <v>13</v>
      </c>
    </row>
    <row r="149" spans="1:37" x14ac:dyDescent="0.15">
      <c r="A149" s="32"/>
      <c r="B149" s="41">
        <f>FastICA!B146</f>
        <v>127</v>
      </c>
      <c r="C149" s="47">
        <f ca="1">FastICA!M146</f>
        <v>-1.1117675152528479</v>
      </c>
      <c r="D149" s="47">
        <f ca="1">FastICA!N146</f>
        <v>-1.5279625834502071</v>
      </c>
      <c r="E149" s="47">
        <f ca="1">FastICA!O146</f>
        <v>-0.60383119806907426</v>
      </c>
      <c r="F149" s="47">
        <f ca="1">FastICA!P146</f>
        <v>-0.10654794274158652</v>
      </c>
      <c r="G149" s="39" t="s">
        <v>13</v>
      </c>
      <c r="H149" s="47">
        <f t="array" aca="1" ref="H149:K149" ca="1">TRANSPOSE(MMULT(M$10:P$13, TRANSPOSE($C149:$F149)))</f>
        <v>-1.1923544940125326</v>
      </c>
      <c r="I149" s="47">
        <f ca="1"/>
        <v>-1.3585109709752334</v>
      </c>
      <c r="J149" s="47">
        <f ca="1"/>
        <v>-0.15369198045013682</v>
      </c>
      <c r="K149" s="47">
        <f ca="1"/>
        <v>0.80980165576504426</v>
      </c>
      <c r="L149" s="40"/>
      <c r="M149" s="40">
        <f t="shared" ca="1" si="16"/>
        <v>-0.83130766178263016</v>
      </c>
      <c r="N149" s="40">
        <f t="shared" ca="1" si="17"/>
        <v>-0.87604725822438545</v>
      </c>
      <c r="O149" s="40">
        <f t="shared" ca="1" si="18"/>
        <v>-0.15249317513450902</v>
      </c>
      <c r="P149" s="40">
        <f t="shared" ca="1" si="19"/>
        <v>0.66948082871085057</v>
      </c>
      <c r="Q149" s="40"/>
      <c r="R149" s="40">
        <f t="shared" ca="1" si="20"/>
        <v>0.30892757146149619</v>
      </c>
      <c r="S149" s="40">
        <f t="shared" ca="1" si="21"/>
        <v>0.23254120135753686</v>
      </c>
      <c r="T149" s="40">
        <f t="shared" ca="1" si="22"/>
        <v>0.97674583153739591</v>
      </c>
      <c r="U149" s="40">
        <f t="shared" ca="1" si="23"/>
        <v>0.5517954199886328</v>
      </c>
      <c r="V149" s="39" t="s">
        <v>13</v>
      </c>
      <c r="W149" s="47">
        <f t="array" aca="1" ref="W149:Z149" ca="1">TRANSPOSE(MMULT(AB$10:AE$13, TRANSPOSE($C149:$F149)))</f>
        <v>-1.1912633850551946</v>
      </c>
      <c r="X149" s="47">
        <f ca="1"/>
        <v>-1.3588114712604056</v>
      </c>
      <c r="Y149" s="47">
        <f ca="1"/>
        <v>-0.15288639078927549</v>
      </c>
      <c r="Z149" s="47">
        <f ca="1"/>
        <v>0.81105482474465118</v>
      </c>
      <c r="AA149" s="40"/>
      <c r="AB149" s="40">
        <f t="shared" ca="1" si="24"/>
        <v>-0.58593886884695834</v>
      </c>
      <c r="AC149" s="40">
        <f t="shared" ca="1" si="25"/>
        <v>-0.53979064569886848</v>
      </c>
      <c r="AD149" s="40">
        <f t="shared" ca="1" si="26"/>
        <v>-0.15110998927712829</v>
      </c>
      <c r="AE149" s="40">
        <f t="shared" ca="1" si="27"/>
        <v>0.58372541290245972</v>
      </c>
      <c r="AF149" s="40"/>
      <c r="AG149" s="40">
        <f t="shared" ca="1" si="28"/>
        <v>-0.20614411196188898</v>
      </c>
      <c r="AH149" s="40">
        <f t="shared" ca="1" si="29"/>
        <v>-0.33622166911649609</v>
      </c>
      <c r="AI149" s="40">
        <f t="shared" ca="1" si="30"/>
        <v>0.96527824403983209</v>
      </c>
      <c r="AJ149" s="40">
        <f t="shared" ca="1" si="31"/>
        <v>0.24627809926330443</v>
      </c>
      <c r="AK149" s="35" t="s">
        <v>13</v>
      </c>
    </row>
    <row r="150" spans="1:37" x14ac:dyDescent="0.15">
      <c r="A150" s="32"/>
      <c r="B150" s="41">
        <f>FastICA!B147</f>
        <v>128</v>
      </c>
      <c r="C150" s="47">
        <f ca="1">FastICA!M147</f>
        <v>0.41372736986451181</v>
      </c>
      <c r="D150" s="47">
        <f ca="1">FastICA!N147</f>
        <v>-1.8952516010237972</v>
      </c>
      <c r="E150" s="47">
        <f ca="1">FastICA!O147</f>
        <v>-0.89718176909562874</v>
      </c>
      <c r="F150" s="47">
        <f ca="1">FastICA!P147</f>
        <v>-7.3046228769782284E-2</v>
      </c>
      <c r="G150" s="39" t="s">
        <v>13</v>
      </c>
      <c r="H150" s="47">
        <f t="array" aca="1" ref="H150:K150" ca="1">TRANSPOSE(MMULT(M$10:P$13, TRANSPOSE($C150:$F150)))</f>
        <v>0.25665731547657816</v>
      </c>
      <c r="I150" s="47">
        <f ca="1"/>
        <v>-2.0110359496121046</v>
      </c>
      <c r="J150" s="47">
        <f ca="1"/>
        <v>-7.6365171067703991E-2</v>
      </c>
      <c r="K150" s="47">
        <f ca="1"/>
        <v>0.67635023361699742</v>
      </c>
      <c r="L150" s="40"/>
      <c r="M150" s="40">
        <f t="shared" ca="1" si="16"/>
        <v>0.25116635863245867</v>
      </c>
      <c r="N150" s="40">
        <f t="shared" ca="1" si="17"/>
        <v>-0.96479904016703799</v>
      </c>
      <c r="O150" s="40">
        <f t="shared" ca="1" si="18"/>
        <v>-7.6217071810450399E-2</v>
      </c>
      <c r="P150" s="40">
        <f t="shared" ca="1" si="19"/>
        <v>0.58914154176164713</v>
      </c>
      <c r="Q150" s="40"/>
      <c r="R150" s="40">
        <f t="shared" ca="1" si="20"/>
        <v>0.93691546029131112</v>
      </c>
      <c r="S150" s="40">
        <f t="shared" ca="1" si="21"/>
        <v>6.9162812092762205E-2</v>
      </c>
      <c r="T150" s="40">
        <f t="shared" ca="1" si="22"/>
        <v>0.99419095796464063</v>
      </c>
      <c r="U150" s="40">
        <f t="shared" ca="1" si="23"/>
        <v>0.65291224377070933</v>
      </c>
      <c r="V150" s="39" t="s">
        <v>13</v>
      </c>
      <c r="W150" s="47">
        <f t="array" aca="1" ref="W150:Z150" ca="1">TRANSPOSE(MMULT(AB$10:AE$13, TRANSPOSE($C150:$F150)))</f>
        <v>0.25783948639218524</v>
      </c>
      <c r="X150" s="47">
        <f ca="1"/>
        <v>-2.0109463977896418</v>
      </c>
      <c r="Y150" s="47">
        <f ca="1"/>
        <v>-7.6500548010143651E-2</v>
      </c>
      <c r="Z150" s="47">
        <f ca="1"/>
        <v>0.67615153384361648</v>
      </c>
      <c r="AA150" s="40"/>
      <c r="AB150" s="40">
        <f t="shared" ca="1" si="24"/>
        <v>0.24940962999988031</v>
      </c>
      <c r="AC150" s="40">
        <f t="shared" ca="1" si="25"/>
        <v>-0.26624262777184332</v>
      </c>
      <c r="AD150" s="40">
        <f t="shared" ca="1" si="26"/>
        <v>-7.6277021833916631E-2</v>
      </c>
      <c r="AE150" s="40">
        <f t="shared" ca="1" si="27"/>
        <v>0.5379828945035865</v>
      </c>
      <c r="AF150" s="40"/>
      <c r="AG150" s="40">
        <f t="shared" ca="1" si="28"/>
        <v>0.90299814655417787</v>
      </c>
      <c r="AH150" s="40">
        <f t="shared" ca="1" si="29"/>
        <v>-0.40300297273541741</v>
      </c>
      <c r="AI150" s="40">
        <f t="shared" ca="1" si="30"/>
        <v>0.99124287615981999</v>
      </c>
      <c r="AJ150" s="40">
        <f t="shared" ca="1" si="31"/>
        <v>0.4318963690208158</v>
      </c>
      <c r="AK150" s="35" t="s">
        <v>13</v>
      </c>
    </row>
    <row r="151" spans="1:37" x14ac:dyDescent="0.15">
      <c r="A151" s="32"/>
      <c r="B151" s="41">
        <f>FastICA!B148</f>
        <v>129</v>
      </c>
      <c r="C151" s="47">
        <f ca="1">FastICA!M148</f>
        <v>0.30285024409030165</v>
      </c>
      <c r="D151" s="47">
        <f ca="1">FastICA!N148</f>
        <v>-1.8866447147611403</v>
      </c>
      <c r="E151" s="47">
        <f ca="1">FastICA!O148</f>
        <v>-0.92542913465639631</v>
      </c>
      <c r="F151" s="47">
        <f ca="1">FastICA!P148</f>
        <v>-0.27102895364957913</v>
      </c>
      <c r="G151" s="39" t="s">
        <v>13</v>
      </c>
      <c r="H151" s="47">
        <f t="array" aca="1" ref="H151:K151" ca="1">TRANSPOSE(MMULT(M$10:P$13, TRANSPOSE($C151:$F151)))</f>
        <v>9.6778890734192491E-2</v>
      </c>
      <c r="I151" s="47">
        <f ca="1"/>
        <v>-2.071765419287078</v>
      </c>
      <c r="J151" s="47">
        <f ca="1"/>
        <v>-6.0764193248774981E-2</v>
      </c>
      <c r="K151" s="47">
        <f ca="1"/>
        <v>0.52512087526098405</v>
      </c>
      <c r="L151" s="40"/>
      <c r="M151" s="40">
        <f t="shared" ca="1" si="16"/>
        <v>9.6477869792365709E-2</v>
      </c>
      <c r="N151" s="40">
        <f t="shared" ca="1" si="17"/>
        <v>-0.96876218275392956</v>
      </c>
      <c r="O151" s="40">
        <f t="shared" ca="1" si="18"/>
        <v>-6.0689517252989315E-2</v>
      </c>
      <c r="P151" s="40">
        <f t="shared" ca="1" si="19"/>
        <v>0.48164263843140709</v>
      </c>
      <c r="Q151" s="40"/>
      <c r="R151" s="40">
        <f t="shared" ca="1" si="20"/>
        <v>0.99069202064032735</v>
      </c>
      <c r="S151" s="40">
        <f t="shared" ca="1" si="21"/>
        <v>6.1499833265841963E-2</v>
      </c>
      <c r="T151" s="40">
        <f t="shared" ca="1" si="22"/>
        <v>0.99631678249559907</v>
      </c>
      <c r="U151" s="40">
        <f t="shared" ca="1" si="23"/>
        <v>0.76802036884483282</v>
      </c>
      <c r="V151" s="39" t="s">
        <v>13</v>
      </c>
      <c r="W151" s="47">
        <f t="array" aca="1" ref="W151:Z151" ca="1">TRANSPOSE(MMULT(AB$10:AE$13, TRANSPOSE($C151:$F151)))</f>
        <v>9.7833653722454839E-2</v>
      </c>
      <c r="X151" s="47">
        <f ca="1"/>
        <v>-2.071723609556078</v>
      </c>
      <c r="Y151" s="47">
        <f ca="1"/>
        <v>-6.0777291410396866E-2</v>
      </c>
      <c r="Z151" s="47">
        <f ca="1"/>
        <v>0.52508885888250623</v>
      </c>
      <c r="AA151" s="40"/>
      <c r="AB151" s="40">
        <f t="shared" ca="1" si="24"/>
        <v>9.7366568600466705E-2</v>
      </c>
      <c r="AC151" s="40">
        <f t="shared" ca="1" si="25"/>
        <v>-0.24228551486472988</v>
      </c>
      <c r="AD151" s="40">
        <f t="shared" ca="1" si="26"/>
        <v>-6.0665143023121024E-2</v>
      </c>
      <c r="AE151" s="40">
        <f t="shared" ca="1" si="27"/>
        <v>0.4574686457204476</v>
      </c>
      <c r="AF151" s="40"/>
      <c r="AG151" s="40">
        <f t="shared" ca="1" si="28"/>
        <v>0.98569999421619692</v>
      </c>
      <c r="AH151" s="40">
        <f t="shared" ca="1" si="29"/>
        <v>-0.38499985769917194</v>
      </c>
      <c r="AI151" s="40">
        <f t="shared" ca="1" si="30"/>
        <v>0.99446770189177847</v>
      </c>
      <c r="AJ151" s="40">
        <f t="shared" ca="1" si="31"/>
        <v>0.63100970124656452</v>
      </c>
      <c r="AK151" s="35" t="s">
        <v>13</v>
      </c>
    </row>
    <row r="152" spans="1:37" x14ac:dyDescent="0.15">
      <c r="A152" s="32"/>
      <c r="B152" s="41">
        <f>FastICA!B149</f>
        <v>130</v>
      </c>
      <c r="C152" s="47">
        <f ca="1">FastICA!M149</f>
        <v>-0.611629709606892</v>
      </c>
      <c r="D152" s="47">
        <f ca="1">FastICA!N149</f>
        <v>-8.3055173993461073E-2</v>
      </c>
      <c r="E152" s="47">
        <f ca="1">FastICA!O149</f>
        <v>-2.0190938945983152</v>
      </c>
      <c r="F152" s="47">
        <f ca="1">FastICA!P149</f>
        <v>-0.45955851813042858</v>
      </c>
      <c r="G152" s="39" t="s">
        <v>13</v>
      </c>
      <c r="H152" s="47">
        <f t="array" aca="1" ref="H152:K152" ca="1">TRANSPOSE(MMULT(M$10:P$13, TRANSPOSE($C152:$F152)))</f>
        <v>-0.65233401434099592</v>
      </c>
      <c r="I152" s="47">
        <f ca="1"/>
        <v>-1.0519731501159921</v>
      </c>
      <c r="J152" s="47">
        <f ca="1"/>
        <v>-1.7030747701671594</v>
      </c>
      <c r="K152" s="47">
        <f ca="1"/>
        <v>-0.48607859734559489</v>
      </c>
      <c r="L152" s="40"/>
      <c r="M152" s="40">
        <f t="shared" ref="M152:M215" ca="1" si="32">TANH($N$21 * H152)</f>
        <v>-0.57323911271180306</v>
      </c>
      <c r="N152" s="40">
        <f t="shared" ref="N152:N215" ca="1" si="33">TANH($N$21 * I152)</f>
        <v>-0.78257229403711392</v>
      </c>
      <c r="O152" s="40">
        <f t="shared" ref="O152:O215" ca="1" si="34">TANH($N$21 * J152)</f>
        <v>-0.93579234365841546</v>
      </c>
      <c r="P152" s="40">
        <f t="shared" ref="P152:P215" ca="1" si="35">TANH($N$21 * K152)</f>
        <v>-0.45109852715444959</v>
      </c>
      <c r="Q152" s="40"/>
      <c r="R152" s="40">
        <f t="shared" ref="R152:R215" ca="1" si="36">$N$21*(1-M152^2)</f>
        <v>0.67139691965738479</v>
      </c>
      <c r="S152" s="40">
        <f t="shared" ref="S152:S215" ca="1" si="37">$N$21*(1-N152^2)</f>
        <v>0.38758060460548893</v>
      </c>
      <c r="T152" s="40">
        <f t="shared" ref="T152:T215" ca="1" si="38">$N$21*(1-O152^2)</f>
        <v>0.12429268955029005</v>
      </c>
      <c r="U152" s="40">
        <f t="shared" ref="U152:U215" ca="1" si="39">$N$21*(1-P152^2)</f>
        <v>0.79651011879908629</v>
      </c>
      <c r="V152" s="39" t="s">
        <v>13</v>
      </c>
      <c r="W152" s="47">
        <f t="array" aca="1" ref="W152:Z152" ca="1">TRANSPOSE(MMULT(AB$10:AE$13, TRANSPOSE($C152:$F152)))</f>
        <v>-0.65369795777540474</v>
      </c>
      <c r="X152" s="47">
        <f ca="1"/>
        <v>-1.0522422107483442</v>
      </c>
      <c r="Y152" s="47">
        <f ca="1"/>
        <v>-1.7025496046161464</v>
      </c>
      <c r="Z152" s="47">
        <f ca="1"/>
        <v>-0.48550324832946956</v>
      </c>
      <c r="AA152" s="40"/>
      <c r="AB152" s="40">
        <f t="shared" ref="AB152:AB215" ca="1" si="40">W152*EXP(-(W152^2)/2)</f>
        <v>-0.52794119083746349</v>
      </c>
      <c r="AC152" s="40">
        <f t="shared" ref="AC152:AC215" ca="1" si="41">X152*EXP(-(X152^2)/2)</f>
        <v>-0.60490521123453322</v>
      </c>
      <c r="AD152" s="40">
        <f t="shared" ref="AD152:AD215" ca="1" si="42">Y152*EXP(-(Y152^2)/2)</f>
        <v>-0.39963218870630945</v>
      </c>
      <c r="AE152" s="40">
        <f t="shared" ref="AE152:AE215" ca="1" si="43">Z152*EXP(-(Z152^2)/2)</f>
        <v>-0.43152665276804969</v>
      </c>
      <c r="AF152" s="40"/>
      <c r="AG152" s="40">
        <f t="shared" ref="AG152:AG215" ca="1" si="44">(1-(W152^2))*EXP(-(W152^2)/2)</f>
        <v>0.46250843998016766</v>
      </c>
      <c r="AH152" s="40">
        <f t="shared" ref="AH152:AH215" ca="1" si="45">(1-(X152^2))*EXP(-(X152^2)/2)</f>
        <v>-6.1634200837836384E-2</v>
      </c>
      <c r="AI152" s="40">
        <f t="shared" ref="AI152:AI215" ca="1" si="46">(1-(Y152^2))*EXP(-(Y152^2)/2)</f>
        <v>-0.44566790080516777</v>
      </c>
      <c r="AJ152" s="40">
        <f t="shared" ref="AJ152:AJ215" ca="1" si="47">(1-(Z152^2))*EXP(-(Z152^2)/2)</f>
        <v>0.6793158183852166</v>
      </c>
      <c r="AK152" s="35" t="s">
        <v>13</v>
      </c>
    </row>
    <row r="153" spans="1:37" x14ac:dyDescent="0.15">
      <c r="A153" s="32"/>
      <c r="B153" s="41">
        <f>FastICA!B150</f>
        <v>131</v>
      </c>
      <c r="C153" s="47">
        <f ca="1">FastICA!M150</f>
        <v>0.26923079003405431</v>
      </c>
      <c r="D153" s="47">
        <f ca="1">FastICA!N150</f>
        <v>-0.26517691135190602</v>
      </c>
      <c r="E153" s="47">
        <f ca="1">FastICA!O150</f>
        <v>-2.1630892057529363</v>
      </c>
      <c r="F153" s="47">
        <f ca="1">FastICA!P150</f>
        <v>-0.54965677429525595</v>
      </c>
      <c r="G153" s="39" t="s">
        <v>13</v>
      </c>
      <c r="H153" s="47">
        <f t="array" aca="1" ref="H153:K153" ca="1">TRANSPOSE(MMULT(M$10:P$13, TRANSPOSE($C153:$F153)))</f>
        <v>0.15518567408847339</v>
      </c>
      <c r="I153" s="47">
        <f ca="1"/>
        <v>-1.4332290787882331</v>
      </c>
      <c r="J153" s="47">
        <f ca="1"/>
        <v>-1.613078079800579</v>
      </c>
      <c r="K153" s="47">
        <f ca="1"/>
        <v>-0.66605736778757185</v>
      </c>
      <c r="L153" s="40"/>
      <c r="M153" s="40">
        <f t="shared" ca="1" si="32"/>
        <v>0.15395180084158719</v>
      </c>
      <c r="N153" s="40">
        <f t="shared" ca="1" si="33"/>
        <v>-0.89232643420549451</v>
      </c>
      <c r="O153" s="40">
        <f t="shared" ca="1" si="34"/>
        <v>-0.92361360367353817</v>
      </c>
      <c r="P153" s="40">
        <f t="shared" ca="1" si="35"/>
        <v>-0.58238044340518813</v>
      </c>
      <c r="Q153" s="40"/>
      <c r="R153" s="40">
        <f t="shared" ca="1" si="36"/>
        <v>0.97629884301763226</v>
      </c>
      <c r="S153" s="40">
        <f t="shared" ca="1" si="37"/>
        <v>0.20375353481810732</v>
      </c>
      <c r="T153" s="40">
        <f t="shared" ca="1" si="38"/>
        <v>0.14693791110918031</v>
      </c>
      <c r="U153" s="40">
        <f t="shared" ca="1" si="39"/>
        <v>0.66083301913917647</v>
      </c>
      <c r="V153" s="39" t="s">
        <v>13</v>
      </c>
      <c r="W153" s="47">
        <f t="array" aca="1" ref="W153:Z153" ca="1">TRANSPOSE(MMULT(AB$10:AE$13, TRANSPOSE($C153:$F153)))</f>
        <v>0.1538010782080044</v>
      </c>
      <c r="X153" s="47">
        <f ca="1"/>
        <v>-1.4332823559924863</v>
      </c>
      <c r="Y153" s="47">
        <f ca="1"/>
        <v>-1.6130685396480255</v>
      </c>
      <c r="Z153" s="47">
        <f ca="1"/>
        <v>-0.66628694795967436</v>
      </c>
      <c r="AA153" s="40"/>
      <c r="AB153" s="40">
        <f t="shared" ca="1" si="40"/>
        <v>0.1519927286196166</v>
      </c>
      <c r="AC153" s="40">
        <f t="shared" ca="1" si="41"/>
        <v>-0.51315261230090736</v>
      </c>
      <c r="AD153" s="40">
        <f t="shared" ca="1" si="42"/>
        <v>-0.4391752395938085</v>
      </c>
      <c r="AE153" s="40">
        <f t="shared" ca="1" si="43"/>
        <v>-0.5336559175024066</v>
      </c>
      <c r="AF153" s="40"/>
      <c r="AG153" s="40">
        <f t="shared" ca="1" si="44"/>
        <v>0.96486563722105589</v>
      </c>
      <c r="AH153" s="40">
        <f t="shared" ca="1" si="45"/>
        <v>-0.3774664012885896</v>
      </c>
      <c r="AI153" s="40">
        <f t="shared" ca="1" si="46"/>
        <v>-0.43615901908401333</v>
      </c>
      <c r="AJ153" s="40">
        <f t="shared" ca="1" si="47"/>
        <v>0.44537210161431207</v>
      </c>
      <c r="AK153" s="35" t="s">
        <v>13</v>
      </c>
    </row>
    <row r="154" spans="1:37" x14ac:dyDescent="0.15">
      <c r="A154" s="32"/>
      <c r="B154" s="41">
        <f>FastICA!B151</f>
        <v>132</v>
      </c>
      <c r="C154" s="47">
        <f ca="1">FastICA!M151</f>
        <v>-0.49814360057652862</v>
      </c>
      <c r="D154" s="47">
        <f ca="1">FastICA!N151</f>
        <v>-7.1267078938075087E-2</v>
      </c>
      <c r="E154" s="47">
        <f ca="1">FastICA!O151</f>
        <v>-2.0431957966324807</v>
      </c>
      <c r="F154" s="47">
        <f ca="1">FastICA!P151</f>
        <v>-0.87065482250951609</v>
      </c>
      <c r="G154" s="39" t="s">
        <v>13</v>
      </c>
      <c r="H154" s="47">
        <f t="array" aca="1" ref="H154:K154" ca="1">TRANSPOSE(MMULT(M$10:P$13, TRANSPOSE($C154:$F154)))</f>
        <v>-0.65731202511622699</v>
      </c>
      <c r="I154" s="47">
        <f ca="1"/>
        <v>-1.2210619809932992</v>
      </c>
      <c r="J154" s="47">
        <f ca="1"/>
        <v>-1.5878371007937899</v>
      </c>
      <c r="K154" s="47">
        <f ca="1"/>
        <v>-0.861183376725004</v>
      </c>
      <c r="L154" s="40"/>
      <c r="M154" s="40">
        <f t="shared" ca="1" si="32"/>
        <v>-0.57657179616994936</v>
      </c>
      <c r="N154" s="40">
        <f t="shared" ca="1" si="33"/>
        <v>-0.83996716052145881</v>
      </c>
      <c r="O154" s="40">
        <f t="shared" ca="1" si="34"/>
        <v>-0.91981704432891276</v>
      </c>
      <c r="P154" s="40">
        <f t="shared" ca="1" si="35"/>
        <v>-0.69686687603107655</v>
      </c>
      <c r="Q154" s="40"/>
      <c r="R154" s="40">
        <f t="shared" ca="1" si="36"/>
        <v>0.66756496386135833</v>
      </c>
      <c r="S154" s="40">
        <f t="shared" ca="1" si="37"/>
        <v>0.29445516924551784</v>
      </c>
      <c r="T154" s="40">
        <f t="shared" ca="1" si="38"/>
        <v>0.15393660496202299</v>
      </c>
      <c r="U154" s="40">
        <f t="shared" ca="1" si="39"/>
        <v>0.51437655709068819</v>
      </c>
      <c r="V154" s="39" t="s">
        <v>13</v>
      </c>
      <c r="W154" s="47">
        <f t="array" aca="1" ref="W154:Z154" ca="1">TRANSPOSE(MMULT(AB$10:AE$13, TRANSPOSE($C154:$F154)))</f>
        <v>-0.65893553622140166</v>
      </c>
      <c r="X154" s="47">
        <f ca="1"/>
        <v>-1.2213403168364692</v>
      </c>
      <c r="Y154" s="47">
        <f ca="1"/>
        <v>-1.5872726854455355</v>
      </c>
      <c r="Z154" s="47">
        <f ca="1"/>
        <v>-0.86058825133068817</v>
      </c>
      <c r="AA154" s="40"/>
      <c r="AB154" s="40">
        <f t="shared" ca="1" si="40"/>
        <v>-0.53034497374504652</v>
      </c>
      <c r="AC154" s="40">
        <f t="shared" ca="1" si="41"/>
        <v>-0.579327570803439</v>
      </c>
      <c r="AD154" s="40">
        <f t="shared" ca="1" si="42"/>
        <v>-0.4503635931341054</v>
      </c>
      <c r="AE154" s="40">
        <f t="shared" ca="1" si="43"/>
        <v>-0.5942559384815661</v>
      </c>
      <c r="AF154" s="40"/>
      <c r="AG154" s="40">
        <f t="shared" ca="1" si="44"/>
        <v>0.45538792391879157</v>
      </c>
      <c r="AH154" s="40">
        <f t="shared" ca="1" si="45"/>
        <v>-0.23321857117055264</v>
      </c>
      <c r="AI154" s="40">
        <f t="shared" ca="1" si="46"/>
        <v>-0.43111559994548676</v>
      </c>
      <c r="AJ154" s="40">
        <f t="shared" ca="1" si="47"/>
        <v>0.17911327156748014</v>
      </c>
      <c r="AK154" s="35" t="s">
        <v>13</v>
      </c>
    </row>
    <row r="155" spans="1:37" x14ac:dyDescent="0.15">
      <c r="A155" s="32"/>
      <c r="B155" s="41">
        <f>FastICA!B152</f>
        <v>133</v>
      </c>
      <c r="C155" s="47">
        <f ca="1">FastICA!M152</f>
        <v>-0.47663234981481445</v>
      </c>
      <c r="D155" s="47">
        <f ca="1">FastICA!N152</f>
        <v>0.83568246318127881</v>
      </c>
      <c r="E155" s="47">
        <f ca="1">FastICA!O152</f>
        <v>-0.47803706098070475</v>
      </c>
      <c r="F155" s="47">
        <f ca="1">FastICA!P152</f>
        <v>1.8821242376482583</v>
      </c>
      <c r="G155" s="39" t="s">
        <v>13</v>
      </c>
      <c r="H155" s="47">
        <f t="array" aca="1" ref="H155:K155" ca="1">TRANSPOSE(MMULT(M$10:P$13, TRANSPOSE($C155:$F155)))</f>
        <v>0.15333372247536103</v>
      </c>
      <c r="I155" s="47">
        <f ca="1"/>
        <v>1.2116482902351262</v>
      </c>
      <c r="J155" s="47">
        <f ca="1"/>
        <v>-1.3364132612277211</v>
      </c>
      <c r="K155" s="47">
        <f ca="1"/>
        <v>1.1911555058160872</v>
      </c>
      <c r="L155" s="40"/>
      <c r="M155" s="40">
        <f t="shared" ca="1" si="32"/>
        <v>0.15214322904778521</v>
      </c>
      <c r="N155" s="40">
        <f t="shared" ca="1" si="33"/>
        <v>0.83717324109082347</v>
      </c>
      <c r="O155" s="40">
        <f t="shared" ca="1" si="34"/>
        <v>-0.87080805925042559</v>
      </c>
      <c r="P155" s="40">
        <f t="shared" ca="1" si="35"/>
        <v>0.83093689189180164</v>
      </c>
      <c r="Q155" s="40"/>
      <c r="R155" s="40">
        <f t="shared" ca="1" si="36"/>
        <v>0.97685243785491316</v>
      </c>
      <c r="S155" s="40">
        <f t="shared" ca="1" si="37"/>
        <v>0.29914096440148596</v>
      </c>
      <c r="T155" s="40">
        <f t="shared" ca="1" si="38"/>
        <v>0.24169332394450727</v>
      </c>
      <c r="U155" s="40">
        <f t="shared" ca="1" si="39"/>
        <v>0.30954388169319236</v>
      </c>
      <c r="V155" s="39" t="s">
        <v>13</v>
      </c>
      <c r="W155" s="47">
        <f t="array" aca="1" ref="W155:Z155" ca="1">TRANSPOSE(MMULT(AB$10:AE$13, TRANSPOSE($C155:$F155)))</f>
        <v>0.15331921252218739</v>
      </c>
      <c r="X155" s="47">
        <f ca="1"/>
        <v>1.2116715307217398</v>
      </c>
      <c r="Y155" s="47">
        <f ca="1"/>
        <v>-1.3366606833867101</v>
      </c>
      <c r="Z155" s="47">
        <f ca="1"/>
        <v>1.1908560752133186</v>
      </c>
      <c r="AA155" s="40"/>
      <c r="AB155" s="40">
        <f t="shared" ca="1" si="40"/>
        <v>0.15152774050988949</v>
      </c>
      <c r="AC155" s="40">
        <f t="shared" ca="1" si="41"/>
        <v>0.58154140107710683</v>
      </c>
      <c r="AD155" s="40">
        <f t="shared" ca="1" si="42"/>
        <v>-0.54708208989550755</v>
      </c>
      <c r="AE155" s="40">
        <f t="shared" ca="1" si="43"/>
        <v>0.5860227565155427</v>
      </c>
      <c r="AF155" s="40"/>
      <c r="AG155" s="40">
        <f t="shared" ca="1" si="44"/>
        <v>0.96508329696600692</v>
      </c>
      <c r="AH155" s="40">
        <f t="shared" ca="1" si="45"/>
        <v>-0.22468744855490755</v>
      </c>
      <c r="AI155" s="40">
        <f t="shared" ca="1" si="46"/>
        <v>-0.32197294150005695</v>
      </c>
      <c r="AJ155" s="40">
        <f t="shared" ca="1" si="47"/>
        <v>-0.20576667567626539</v>
      </c>
      <c r="AK155" s="35" t="s">
        <v>13</v>
      </c>
    </row>
    <row r="156" spans="1:37" x14ac:dyDescent="0.15">
      <c r="A156" s="32"/>
      <c r="B156" s="41">
        <f>FastICA!B153</f>
        <v>134</v>
      </c>
      <c r="C156" s="47">
        <f ca="1">FastICA!M153</f>
        <v>-1.5026620524495558</v>
      </c>
      <c r="D156" s="47">
        <f ca="1">FastICA!N153</f>
        <v>1.1074815729210084</v>
      </c>
      <c r="E156" s="47">
        <f ca="1">FastICA!O153</f>
        <v>-0.29386494521822293</v>
      </c>
      <c r="F156" s="47">
        <f ca="1">FastICA!P153</f>
        <v>1.5083934628139528</v>
      </c>
      <c r="G156" s="39" t="s">
        <v>13</v>
      </c>
      <c r="H156" s="47">
        <f t="array" aca="1" ref="H156:K156" ca="1">TRANSPOSE(MMULT(M$10:P$13, TRANSPOSE($C156:$F156)))</f>
        <v>-0.91730272877539298</v>
      </c>
      <c r="I156" s="47">
        <f ca="1"/>
        <v>1.5363541375036487</v>
      </c>
      <c r="J156" s="47">
        <f ca="1"/>
        <v>-1.3025061542921019</v>
      </c>
      <c r="K156" s="47">
        <f ca="1"/>
        <v>0.97353248971132034</v>
      </c>
      <c r="L156" s="40"/>
      <c r="M156" s="40">
        <f t="shared" ca="1" si="32"/>
        <v>-0.72461890867175804</v>
      </c>
      <c r="N156" s="40">
        <f t="shared" ca="1" si="33"/>
        <v>0.91150569011139415</v>
      </c>
      <c r="O156" s="40">
        <f t="shared" ca="1" si="34"/>
        <v>-0.86236693497122585</v>
      </c>
      <c r="P156" s="40">
        <f t="shared" ca="1" si="35"/>
        <v>0.75025250976256164</v>
      </c>
      <c r="Q156" s="40"/>
      <c r="R156" s="40">
        <f t="shared" ca="1" si="36"/>
        <v>0.47492743719535035</v>
      </c>
      <c r="S156" s="40">
        <f t="shared" ca="1" si="37"/>
        <v>0.16915737689455113</v>
      </c>
      <c r="T156" s="40">
        <f t="shared" ca="1" si="38"/>
        <v>0.2563232694683335</v>
      </c>
      <c r="U156" s="40">
        <f t="shared" ca="1" si="39"/>
        <v>0.43712117159497732</v>
      </c>
      <c r="V156" s="39" t="s">
        <v>13</v>
      </c>
      <c r="W156" s="47">
        <f t="array" aca="1" ref="W156:Z156" ca="1">TRANSPOSE(MMULT(AB$10:AE$13, TRANSPOSE($C156:$F156)))</f>
        <v>-0.9176034630488592</v>
      </c>
      <c r="X156" s="47">
        <f ca="1"/>
        <v>1.536082220504861</v>
      </c>
      <c r="Y156" s="47">
        <f ca="1"/>
        <v>-1.302027407763549</v>
      </c>
      <c r="Z156" s="47">
        <f ca="1"/>
        <v>0.97431824814347623</v>
      </c>
      <c r="AA156" s="40"/>
      <c r="AB156" s="40">
        <f t="shared" ca="1" si="40"/>
        <v>-0.6023070000240206</v>
      </c>
      <c r="AC156" s="40">
        <f t="shared" ca="1" si="41"/>
        <v>0.47211195354473284</v>
      </c>
      <c r="AD156" s="40">
        <f t="shared" ca="1" si="42"/>
        <v>-0.55782215211668529</v>
      </c>
      <c r="AE156" s="40">
        <f t="shared" ca="1" si="43"/>
        <v>0.60612726326837085</v>
      </c>
      <c r="AF156" s="40"/>
      <c r="AG156" s="40">
        <f t="shared" ca="1" si="44"/>
        <v>0.10371238727653589</v>
      </c>
      <c r="AH156" s="40">
        <f t="shared" ca="1" si="45"/>
        <v>-0.41785467686753236</v>
      </c>
      <c r="AI156" s="40">
        <f t="shared" ca="1" si="46"/>
        <v>-0.29787391664039603</v>
      </c>
      <c r="AJ156" s="40">
        <f t="shared" ca="1" si="47"/>
        <v>3.1543130099339692E-2</v>
      </c>
      <c r="AK156" s="35" t="s">
        <v>13</v>
      </c>
    </row>
    <row r="157" spans="1:37" x14ac:dyDescent="0.15">
      <c r="A157" s="32"/>
      <c r="B157" s="41">
        <f>FastICA!B154</f>
        <v>135</v>
      </c>
      <c r="C157" s="47">
        <f ca="1">FastICA!M154</f>
        <v>1.6930744139408771</v>
      </c>
      <c r="D157" s="47">
        <f ca="1">FastICA!N154</f>
        <v>0.45609153191769647</v>
      </c>
      <c r="E157" s="47">
        <f ca="1">FastICA!O154</f>
        <v>-0.73719730998623445</v>
      </c>
      <c r="F157" s="47">
        <f ca="1">FastICA!P154</f>
        <v>1.6911550601010163</v>
      </c>
      <c r="G157" s="39" t="s">
        <v>13</v>
      </c>
      <c r="H157" s="47">
        <f t="array" aca="1" ref="H157:K157" ca="1">TRANSPOSE(MMULT(M$10:P$13, TRANSPOSE($C157:$F157)))</f>
        <v>2.1532690609849734</v>
      </c>
      <c r="I157" s="47">
        <f ca="1"/>
        <v>0.3821790900694696</v>
      </c>
      <c r="J157" s="47">
        <f ca="1"/>
        <v>-1.0628696760303318</v>
      </c>
      <c r="K157" s="47">
        <f ca="1"/>
        <v>0.75210724889874614</v>
      </c>
      <c r="L157" s="40"/>
      <c r="M157" s="40">
        <f t="shared" ca="1" si="32"/>
        <v>0.97339832321688058</v>
      </c>
      <c r="N157" s="40">
        <f t="shared" ca="1" si="33"/>
        <v>0.36459838621108137</v>
      </c>
      <c r="O157" s="40">
        <f t="shared" ca="1" si="34"/>
        <v>-0.7867597030372373</v>
      </c>
      <c r="P157" s="40">
        <f t="shared" ca="1" si="35"/>
        <v>0.63640442497072702</v>
      </c>
      <c r="Q157" s="40"/>
      <c r="R157" s="40">
        <f t="shared" ca="1" si="36"/>
        <v>5.249570435856532E-2</v>
      </c>
      <c r="S157" s="40">
        <f t="shared" ca="1" si="37"/>
        <v>0.86706801677227519</v>
      </c>
      <c r="T157" s="40">
        <f t="shared" ca="1" si="38"/>
        <v>0.38100916967675813</v>
      </c>
      <c r="U157" s="40">
        <f t="shared" ca="1" si="39"/>
        <v>0.59498940787767829</v>
      </c>
      <c r="V157" s="39" t="s">
        <v>13</v>
      </c>
      <c r="W157" s="47">
        <f t="array" aca="1" ref="W157:Z157" ca="1">TRANSPOSE(MMULT(AB$10:AE$13, TRANSPOSE($C157:$F157)))</f>
        <v>2.1532135111304509</v>
      </c>
      <c r="X157" s="47">
        <f ca="1"/>
        <v>0.382739238519203</v>
      </c>
      <c r="Y157" s="47">
        <f ca="1"/>
        <v>-1.0643997365356261</v>
      </c>
      <c r="Z157" s="47">
        <f ca="1"/>
        <v>0.74981412329198716</v>
      </c>
      <c r="AA157" s="40"/>
      <c r="AB157" s="40">
        <f t="shared" ca="1" si="40"/>
        <v>0.21199282914603276</v>
      </c>
      <c r="AC157" s="40">
        <f t="shared" ca="1" si="41"/>
        <v>0.35570767488769844</v>
      </c>
      <c r="AD157" s="40">
        <f t="shared" ca="1" si="42"/>
        <v>-0.60407169547691197</v>
      </c>
      <c r="AE157" s="40">
        <f t="shared" ca="1" si="43"/>
        <v>0.56606829329674191</v>
      </c>
      <c r="AF157" s="40"/>
      <c r="AG157" s="40">
        <f t="shared" ca="1" si="44"/>
        <v>-0.35801166323366501</v>
      </c>
      <c r="AH157" s="40">
        <f t="shared" ca="1" si="45"/>
        <v>0.79323013489968131</v>
      </c>
      <c r="AI157" s="40">
        <f t="shared" ca="1" si="46"/>
        <v>-7.5450411726304165E-2</v>
      </c>
      <c r="AJ157" s="40">
        <f t="shared" ca="1" si="47"/>
        <v>0.33049882554610283</v>
      </c>
      <c r="AK157" s="35" t="s">
        <v>13</v>
      </c>
    </row>
    <row r="158" spans="1:37" x14ac:dyDescent="0.15">
      <c r="A158" s="32"/>
      <c r="B158" s="41">
        <f>FastICA!B155</f>
        <v>136</v>
      </c>
      <c r="C158" s="47">
        <f ca="1">FastICA!M155</f>
        <v>-0.26681592894745371</v>
      </c>
      <c r="D158" s="47">
        <f ca="1">FastICA!N155</f>
        <v>0.94790775556663642</v>
      </c>
      <c r="E158" s="47">
        <f ca="1">FastICA!O155</f>
        <v>-0.39507515381196479</v>
      </c>
      <c r="F158" s="47">
        <f ca="1">FastICA!P155</f>
        <v>1.1805146636011035</v>
      </c>
      <c r="G158" s="39" t="s">
        <v>13</v>
      </c>
      <c r="H158" s="47">
        <f t="array" aca="1" ref="H158:K158" ca="1">TRANSPOSE(MMULT(M$10:P$13, TRANSPOSE($C158:$F158)))</f>
        <v>0.16331657046510764</v>
      </c>
      <c r="I158" s="47">
        <f ca="1"/>
        <v>1.050269371070601</v>
      </c>
      <c r="J158" s="47">
        <f ca="1"/>
        <v>-1.0587065152009407</v>
      </c>
      <c r="K158" s="47">
        <f ca="1"/>
        <v>0.51848004950752491</v>
      </c>
      <c r="L158" s="40"/>
      <c r="M158" s="40">
        <f t="shared" ca="1" si="32"/>
        <v>0.16187988674558806</v>
      </c>
      <c r="N158" s="40">
        <f t="shared" ca="1" si="33"/>
        <v>0.78191106132281218</v>
      </c>
      <c r="O158" s="40">
        <f t="shared" ca="1" si="34"/>
        <v>-0.78516829727857762</v>
      </c>
      <c r="P158" s="40">
        <f t="shared" ca="1" si="35"/>
        <v>0.47652605879655496</v>
      </c>
      <c r="Q158" s="40"/>
      <c r="R158" s="40">
        <f t="shared" ca="1" si="36"/>
        <v>0.97379490226723553</v>
      </c>
      <c r="S158" s="40">
        <f t="shared" ca="1" si="37"/>
        <v>0.38861509218103341</v>
      </c>
      <c r="T158" s="40">
        <f t="shared" ca="1" si="38"/>
        <v>0.38351074494865911</v>
      </c>
      <c r="U158" s="40">
        <f t="shared" ca="1" si="39"/>
        <v>0.77292291528782231</v>
      </c>
      <c r="V158" s="39" t="s">
        <v>13</v>
      </c>
      <c r="W158" s="47">
        <f t="array" aca="1" ref="W158:Z158" ca="1">TRANSPOSE(MMULT(AB$10:AE$13, TRANSPOSE($C158:$F158)))</f>
        <v>0.16284631574504835</v>
      </c>
      <c r="X158" s="47">
        <f ca="1"/>
        <v>1.0502842500711005</v>
      </c>
      <c r="Y158" s="47">
        <f ca="1"/>
        <v>-1.0589026625831655</v>
      </c>
      <c r="Z158" s="47">
        <f ca="1"/>
        <v>0.5181971862019018</v>
      </c>
      <c r="AA158" s="40"/>
      <c r="AB158" s="40">
        <f t="shared" ca="1" si="40"/>
        <v>0.16070131354091027</v>
      </c>
      <c r="AC158" s="40">
        <f t="shared" ca="1" si="41"/>
        <v>0.60502369218156649</v>
      </c>
      <c r="AD158" s="40">
        <f t="shared" ca="1" si="42"/>
        <v>-0.60446937223942077</v>
      </c>
      <c r="AE158" s="40">
        <f t="shared" ca="1" si="43"/>
        <v>0.45309040552794994</v>
      </c>
      <c r="AF158" s="40"/>
      <c r="AG158" s="40">
        <f t="shared" ca="1" si="44"/>
        <v>0.96065844128815359</v>
      </c>
      <c r="AH158" s="40">
        <f t="shared" ca="1" si="45"/>
        <v>-5.9389761568781625E-2</v>
      </c>
      <c r="AI158" s="40">
        <f t="shared" ca="1" si="46"/>
        <v>-6.922915044833447E-2</v>
      </c>
      <c r="AJ158" s="40">
        <f t="shared" ca="1" si="47"/>
        <v>0.63956888850834048</v>
      </c>
      <c r="AK158" s="35" t="s">
        <v>13</v>
      </c>
    </row>
    <row r="159" spans="1:37" x14ac:dyDescent="0.15">
      <c r="A159" s="32"/>
      <c r="B159" s="41">
        <f>FastICA!B156</f>
        <v>137</v>
      </c>
      <c r="C159" s="47">
        <f ca="1">FastICA!M156</f>
        <v>1.3101145440375996</v>
      </c>
      <c r="D159" s="47">
        <f ca="1">FastICA!N156</f>
        <v>0.66378192956659787</v>
      </c>
      <c r="E159" s="47">
        <f ca="1">FastICA!O156</f>
        <v>-0.58171760436990505</v>
      </c>
      <c r="F159" s="47">
        <f ca="1">FastICA!P156</f>
        <v>1.1382935329478134</v>
      </c>
      <c r="G159" s="39" t="s">
        <v>13</v>
      </c>
      <c r="H159" s="47">
        <f t="array" aca="1" ref="H159:K159" ca="1">TRANSPOSE(MMULT(M$10:P$13, TRANSPOSE($C159:$F159)))</f>
        <v>1.6432214937776823</v>
      </c>
      <c r="I159" s="47">
        <f ca="1"/>
        <v>0.47681037836935741</v>
      </c>
      <c r="J159" s="47">
        <f ca="1"/>
        <v>-0.88471739073917721</v>
      </c>
      <c r="K159" s="47">
        <f ca="1"/>
        <v>0.28436636764140721</v>
      </c>
      <c r="L159" s="40"/>
      <c r="M159" s="40">
        <f t="shared" ca="1" si="32"/>
        <v>0.92792157169405942</v>
      </c>
      <c r="N159" s="40">
        <f t="shared" ca="1" si="33"/>
        <v>0.44368551630606329</v>
      </c>
      <c r="O159" s="40">
        <f t="shared" ca="1" si="34"/>
        <v>-0.7087747330805988</v>
      </c>
      <c r="P159" s="40">
        <f t="shared" ca="1" si="35"/>
        <v>0.27694141807598743</v>
      </c>
      <c r="Q159" s="40"/>
      <c r="R159" s="40">
        <f t="shared" ca="1" si="36"/>
        <v>0.13896155678482658</v>
      </c>
      <c r="S159" s="40">
        <f t="shared" ca="1" si="37"/>
        <v>0.80314316262022212</v>
      </c>
      <c r="T159" s="40">
        <f t="shared" ca="1" si="38"/>
        <v>0.49763837774652597</v>
      </c>
      <c r="U159" s="40">
        <f t="shared" ca="1" si="39"/>
        <v>0.92330345095406119</v>
      </c>
      <c r="V159" s="39" t="s">
        <v>13</v>
      </c>
      <c r="W159" s="47">
        <f t="array" aca="1" ref="W159:Z159" ca="1">TRANSPOSE(MMULT(AB$10:AE$13, TRANSPOSE($C159:$F159)))</f>
        <v>1.642783477922793</v>
      </c>
      <c r="X159" s="47">
        <f ca="1"/>
        <v>0.47722445175188161</v>
      </c>
      <c r="Y159" s="47">
        <f ca="1"/>
        <v>-0.88587131719096179</v>
      </c>
      <c r="Z159" s="47">
        <f ca="1"/>
        <v>0.28260464194376533</v>
      </c>
      <c r="AA159" s="40"/>
      <c r="AB159" s="40">
        <f t="shared" ca="1" si="40"/>
        <v>0.42614452406269415</v>
      </c>
      <c r="AC159" s="40">
        <f t="shared" ca="1" si="41"/>
        <v>0.42586199580944195</v>
      </c>
      <c r="AD159" s="40">
        <f t="shared" ca="1" si="42"/>
        <v>-0.59835708303132795</v>
      </c>
      <c r="AE159" s="40">
        <f t="shared" ca="1" si="43"/>
        <v>0.27154183180529623</v>
      </c>
      <c r="AF159" s="40"/>
      <c r="AG159" s="40">
        <f t="shared" ca="1" si="44"/>
        <v>-0.44065923279279057</v>
      </c>
      <c r="AH159" s="40">
        <f t="shared" ca="1" si="45"/>
        <v>0.68914078179343841</v>
      </c>
      <c r="AI159" s="40">
        <f t="shared" ca="1" si="46"/>
        <v>0.14537731926457628</v>
      </c>
      <c r="AJ159" s="40">
        <f t="shared" ca="1" si="47"/>
        <v>0.88411512816324866</v>
      </c>
      <c r="AK159" s="35" t="s">
        <v>13</v>
      </c>
    </row>
    <row r="160" spans="1:37" x14ac:dyDescent="0.15">
      <c r="A160" s="32"/>
      <c r="B160" s="41">
        <f>FastICA!B157</f>
        <v>138</v>
      </c>
      <c r="C160" s="47">
        <f ca="1">FastICA!M157</f>
        <v>4.7006100023300634E-2</v>
      </c>
      <c r="D160" s="47">
        <f ca="1">FastICA!N157</f>
        <v>1.0081303278850109</v>
      </c>
      <c r="E160" s="47">
        <f ca="1">FastICA!O157</f>
        <v>-0.33722692276906596</v>
      </c>
      <c r="F160" s="47">
        <f ca="1">FastICA!P157</f>
        <v>0.7152174868654626</v>
      </c>
      <c r="G160" s="39" t="s">
        <v>13</v>
      </c>
      <c r="H160" s="47">
        <f t="array" aca="1" ref="H160:K160" ca="1">TRANSPOSE(MMULT(M$10:P$13, TRANSPOSE($C160:$F160)))</f>
        <v>0.33573996904333603</v>
      </c>
      <c r="I160" s="47">
        <f ca="1"/>
        <v>0.90585735747199314</v>
      </c>
      <c r="J160" s="47">
        <f ca="1"/>
        <v>-0.8417127971800682</v>
      </c>
      <c r="K160" s="47">
        <f ca="1"/>
        <v>4.4889537713224792E-2</v>
      </c>
      <c r="L160" s="40"/>
      <c r="M160" s="40">
        <f t="shared" ca="1" si="32"/>
        <v>0.3236689257047578</v>
      </c>
      <c r="N160" s="40">
        <f t="shared" ca="1" si="33"/>
        <v>0.71913797080056852</v>
      </c>
      <c r="O160" s="40">
        <f t="shared" ca="1" si="34"/>
        <v>-0.68671520724964252</v>
      </c>
      <c r="P160" s="40">
        <f t="shared" ca="1" si="35"/>
        <v>4.4859410134165015E-2</v>
      </c>
      <c r="Q160" s="40"/>
      <c r="R160" s="40">
        <f t="shared" ca="1" si="36"/>
        <v>0.89523842653312802</v>
      </c>
      <c r="S160" s="40">
        <f t="shared" ca="1" si="37"/>
        <v>0.48284057895284072</v>
      </c>
      <c r="T160" s="40">
        <f t="shared" ca="1" si="38"/>
        <v>0.52842222413208051</v>
      </c>
      <c r="U160" s="40">
        <f t="shared" ca="1" si="39"/>
        <v>0.9979876333224148</v>
      </c>
      <c r="V160" s="39" t="s">
        <v>13</v>
      </c>
      <c r="W160" s="47">
        <f t="array" aca="1" ref="W160:Z160" ca="1">TRANSPOSE(MMULT(AB$10:AE$13, TRANSPOSE($C160:$F160)))</f>
        <v>0.3349715657214945</v>
      </c>
      <c r="X160" s="47">
        <f ca="1"/>
        <v>0.90591196576110078</v>
      </c>
      <c r="Y160" s="47">
        <f ca="1"/>
        <v>-0.84198334806838793</v>
      </c>
      <c r="Z160" s="47">
        <f ca="1"/>
        <v>4.4452046467699402E-2</v>
      </c>
      <c r="AA160" s="40"/>
      <c r="AB160" s="40">
        <f t="shared" ca="1" si="40"/>
        <v>0.31669611136396641</v>
      </c>
      <c r="AC160" s="40">
        <f t="shared" ca="1" si="41"/>
        <v>0.60100538131677572</v>
      </c>
      <c r="AD160" s="40">
        <f t="shared" ca="1" si="42"/>
        <v>-0.59069053935396187</v>
      </c>
      <c r="AE160" s="40">
        <f t="shared" ca="1" si="43"/>
        <v>4.4408149880047883E-2</v>
      </c>
      <c r="AF160" s="40"/>
      <c r="AG160" s="40">
        <f t="shared" ca="1" si="44"/>
        <v>0.8393575818041199</v>
      </c>
      <c r="AH160" s="40">
        <f t="shared" ca="1" si="45"/>
        <v>0.11896784539198953</v>
      </c>
      <c r="AI160" s="40">
        <f t="shared" ca="1" si="46"/>
        <v>0.20419498330843461</v>
      </c>
      <c r="AJ160" s="40">
        <f t="shared" ca="1" si="47"/>
        <v>0.9970384625440204</v>
      </c>
      <c r="AK160" s="35" t="s">
        <v>13</v>
      </c>
    </row>
    <row r="161" spans="1:37" x14ac:dyDescent="0.15">
      <c r="A161" s="32"/>
      <c r="B161" s="41">
        <f>FastICA!B158</f>
        <v>139</v>
      </c>
      <c r="C161" s="47">
        <f ca="1">FastICA!M158</f>
        <v>-1.1820635136955355</v>
      </c>
      <c r="D161" s="47">
        <f ca="1">FastICA!N158</f>
        <v>1.3449712232924529</v>
      </c>
      <c r="E161" s="47">
        <f ca="1">FastICA!O158</f>
        <v>-9.7873268842257749E-2</v>
      </c>
      <c r="F161" s="47">
        <f ca="1">FastICA!P158</f>
        <v>0.29668429218737757</v>
      </c>
      <c r="G161" s="39" t="s">
        <v>13</v>
      </c>
      <c r="H161" s="47">
        <f t="array" aca="1" ref="H161:K161" ca="1">TRANSPOSE(MMULT(M$10:P$13, TRANSPOSE($C161:$F161)))</f>
        <v>-0.93833895746870055</v>
      </c>
      <c r="I161" s="47">
        <f ca="1"/>
        <v>1.3229146433086376</v>
      </c>
      <c r="J161" s="47">
        <f ca="1"/>
        <v>-0.79711340304651557</v>
      </c>
      <c r="K161" s="47">
        <f ca="1"/>
        <v>-0.19454962843912085</v>
      </c>
      <c r="L161" s="40"/>
      <c r="M161" s="40">
        <f t="shared" ca="1" si="32"/>
        <v>-0.73445815741248965</v>
      </c>
      <c r="N161" s="40">
        <f t="shared" ca="1" si="33"/>
        <v>0.86750693011697444</v>
      </c>
      <c r="O161" s="40">
        <f t="shared" ca="1" si="34"/>
        <v>-0.66241990860366606</v>
      </c>
      <c r="P161" s="40">
        <f t="shared" ca="1" si="35"/>
        <v>-0.19213168987094734</v>
      </c>
      <c r="Q161" s="40"/>
      <c r="R161" s="40">
        <f t="shared" ca="1" si="36"/>
        <v>0.46057121501025056</v>
      </c>
      <c r="S161" s="40">
        <f t="shared" ca="1" si="37"/>
        <v>0.24743172619902287</v>
      </c>
      <c r="T161" s="40">
        <f t="shared" ca="1" si="38"/>
        <v>0.56119986468551075</v>
      </c>
      <c r="U161" s="40">
        <f t="shared" ca="1" si="39"/>
        <v>0.96308541374733414</v>
      </c>
      <c r="V161" s="39" t="s">
        <v>13</v>
      </c>
      <c r="W161" s="47">
        <f t="array" aca="1" ref="W161:Z161" ca="1">TRANSPOSE(MMULT(AB$10:AE$13, TRANSPOSE($C161:$F161)))</f>
        <v>-0.93943341933061086</v>
      </c>
      <c r="X161" s="47">
        <f ca="1"/>
        <v>1.3226188780811461</v>
      </c>
      <c r="Y161" s="47">
        <f ca="1"/>
        <v>-0.79652264086750146</v>
      </c>
      <c r="Z161" s="47">
        <f ca="1"/>
        <v>-0.19369647501998544</v>
      </c>
      <c r="AA161" s="40"/>
      <c r="AB161" s="40">
        <f t="shared" ca="1" si="40"/>
        <v>-0.60426290322329623</v>
      </c>
      <c r="AC161" s="40">
        <f t="shared" ca="1" si="41"/>
        <v>0.55153687539360896</v>
      </c>
      <c r="AD161" s="40">
        <f t="shared" ca="1" si="42"/>
        <v>-0.58000190944670682</v>
      </c>
      <c r="AE161" s="40">
        <f t="shared" ca="1" si="43"/>
        <v>-0.1900967607984709</v>
      </c>
      <c r="AF161" s="40"/>
      <c r="AG161" s="40">
        <f t="shared" ca="1" si="44"/>
        <v>7.5555808657405354E-2</v>
      </c>
      <c r="AH161" s="40">
        <f t="shared" ca="1" si="45"/>
        <v>-0.3124694517451187</v>
      </c>
      <c r="AI161" s="40">
        <f t="shared" ca="1" si="46"/>
        <v>0.26618285912138046</v>
      </c>
      <c r="AJ161" s="40">
        <f t="shared" ca="1" si="47"/>
        <v>0.94459462328305777</v>
      </c>
      <c r="AK161" s="35" t="s">
        <v>13</v>
      </c>
    </row>
    <row r="162" spans="1:37" x14ac:dyDescent="0.15">
      <c r="A162" s="32"/>
      <c r="B162" s="41">
        <f>FastICA!B159</f>
        <v>140</v>
      </c>
      <c r="C162" s="47">
        <f ca="1">FastICA!M159</f>
        <v>1.6886938305076229</v>
      </c>
      <c r="D162" s="47">
        <f ca="1">FastICA!N159</f>
        <v>0.77548280058598418</v>
      </c>
      <c r="E162" s="47">
        <f ca="1">FastICA!O159</f>
        <v>-0.47977579106424817</v>
      </c>
      <c r="F162" s="47">
        <f ca="1">FastICA!P159</f>
        <v>0.42713840236253997</v>
      </c>
      <c r="G162" s="39" t="s">
        <v>13</v>
      </c>
      <c r="H162" s="47">
        <f t="array" aca="1" ref="H162:K162" ca="1">TRANSPOSE(MMULT(M$10:P$13, TRANSPOSE($C162:$F162)))</f>
        <v>1.8112094516332775</v>
      </c>
      <c r="I162" s="47">
        <f ca="1"/>
        <v>0.29372355903574915</v>
      </c>
      <c r="J162" s="47">
        <f ca="1"/>
        <v>-0.56250539657443743</v>
      </c>
      <c r="K162" s="47">
        <f ca="1"/>
        <v>-0.42723169808988476</v>
      </c>
      <c r="L162" s="40"/>
      <c r="M162" s="40">
        <f t="shared" ca="1" si="32"/>
        <v>0.94795460709091683</v>
      </c>
      <c r="N162" s="40">
        <f t="shared" ca="1" si="33"/>
        <v>0.28555836379152805</v>
      </c>
      <c r="O162" s="40">
        <f t="shared" ca="1" si="34"/>
        <v>-0.50983396758544897</v>
      </c>
      <c r="P162" s="40">
        <f t="shared" ca="1" si="35"/>
        <v>-0.40300520539302886</v>
      </c>
      <c r="Q162" s="40"/>
      <c r="R162" s="40">
        <f t="shared" ca="1" si="36"/>
        <v>0.10138206289510554</v>
      </c>
      <c r="S162" s="40">
        <f t="shared" ca="1" si="37"/>
        <v>0.91845642086870538</v>
      </c>
      <c r="T162" s="40">
        <f t="shared" ca="1" si="38"/>
        <v>0.7400693254960794</v>
      </c>
      <c r="U162" s="40">
        <f t="shared" ca="1" si="39"/>
        <v>0.83758680442612266</v>
      </c>
      <c r="V162" s="39" t="s">
        <v>13</v>
      </c>
      <c r="W162" s="47">
        <f t="array" aca="1" ref="W162:Z162" ca="1">TRANSPOSE(MMULT(AB$10:AE$13, TRANSPOSE($C162:$F162)))</f>
        <v>1.810311772537647</v>
      </c>
      <c r="X162" s="47">
        <f ca="1"/>
        <v>0.29417256194490626</v>
      </c>
      <c r="Y162" s="47">
        <f ca="1"/>
        <v>-0.56371101602836649</v>
      </c>
      <c r="Z162" s="47">
        <f ca="1"/>
        <v>-0.42913416567144108</v>
      </c>
      <c r="AA162" s="40"/>
      <c r="AB162" s="40">
        <f t="shared" ca="1" si="40"/>
        <v>0.35165127993768758</v>
      </c>
      <c r="AC162" s="40">
        <f t="shared" ca="1" si="41"/>
        <v>0.2817155270449781</v>
      </c>
      <c r="AD162" s="40">
        <f t="shared" ca="1" si="42"/>
        <v>-0.48089871800750383</v>
      </c>
      <c r="AE162" s="40">
        <f t="shared" ca="1" si="43"/>
        <v>-0.39138492727760898</v>
      </c>
      <c r="AF162" s="40"/>
      <c r="AG162" s="40">
        <f t="shared" ca="1" si="44"/>
        <v>-0.4423494361924285</v>
      </c>
      <c r="AH162" s="40">
        <f t="shared" ca="1" si="45"/>
        <v>0.87478100945964776</v>
      </c>
      <c r="AI162" s="40">
        <f t="shared" ca="1" si="46"/>
        <v>0.58200650751026983</v>
      </c>
      <c r="AJ162" s="40">
        <f t="shared" ca="1" si="47"/>
        <v>0.74407730363326341</v>
      </c>
      <c r="AK162" s="35" t="s">
        <v>13</v>
      </c>
    </row>
    <row r="163" spans="1:37" x14ac:dyDescent="0.15">
      <c r="A163" s="32"/>
      <c r="B163" s="41">
        <f>FastICA!B160</f>
        <v>141</v>
      </c>
      <c r="C163" s="47">
        <f ca="1">FastICA!M160</f>
        <v>-0.5978443881110358</v>
      </c>
      <c r="D163" s="47">
        <f ca="1">FastICA!N160</f>
        <v>1.3393435056880627</v>
      </c>
      <c r="E163" s="47">
        <f ca="1">FastICA!O160</f>
        <v>-8.8357017975565E-2</v>
      </c>
      <c r="F163" s="47">
        <f ca="1">FastICA!P160</f>
        <v>-0.1270966990106247</v>
      </c>
      <c r="G163" s="39" t="s">
        <v>13</v>
      </c>
      <c r="H163" s="47">
        <f t="array" aca="1" ref="H163:K163" ca="1">TRANSPOSE(MMULT(M$10:P$13, TRANSPOSE($C163:$F163)))</f>
        <v>-0.49928542117418351</v>
      </c>
      <c r="I163" s="47">
        <f ca="1"/>
        <v>1.0768709028677561</v>
      </c>
      <c r="J163" s="47">
        <f ca="1"/>
        <v>-0.57364646962540677</v>
      </c>
      <c r="K163" s="47">
        <f ca="1"/>
        <v>-0.66122033153338677</v>
      </c>
      <c r="L163" s="40"/>
      <c r="M163" s="40">
        <f t="shared" ca="1" si="32"/>
        <v>-0.46155499282065038</v>
      </c>
      <c r="N163" s="40">
        <f t="shared" ca="1" si="33"/>
        <v>0.79203583432837532</v>
      </c>
      <c r="O163" s="40">
        <f t="shared" ca="1" si="34"/>
        <v>-0.51803222788977621</v>
      </c>
      <c r="P163" s="40">
        <f t="shared" ca="1" si="35"/>
        <v>-0.57917496531627821</v>
      </c>
      <c r="Q163" s="40"/>
      <c r="R163" s="40">
        <f t="shared" ca="1" si="36"/>
        <v>0.78696698860232939</v>
      </c>
      <c r="S163" s="40">
        <f t="shared" ca="1" si="37"/>
        <v>0.37267923713975437</v>
      </c>
      <c r="T163" s="40">
        <f t="shared" ca="1" si="38"/>
        <v>0.73164261086755489</v>
      </c>
      <c r="U163" s="40">
        <f t="shared" ca="1" si="39"/>
        <v>0.66455635955088788</v>
      </c>
      <c r="V163" s="39" t="s">
        <v>13</v>
      </c>
      <c r="W163" s="47">
        <f t="array" aca="1" ref="W163:Z163" ca="1">TRANSPOSE(MMULT(AB$10:AE$13, TRANSPOSE($C163:$F163)))</f>
        <v>-0.50063934694975964</v>
      </c>
      <c r="X163" s="47">
        <f ca="1"/>
        <v>1.0766873905489995</v>
      </c>
      <c r="Y163" s="47">
        <f ca="1"/>
        <v>-0.57330645694501015</v>
      </c>
      <c r="Z163" s="47">
        <f ca="1"/>
        <v>-0.66079019810171113</v>
      </c>
      <c r="AA163" s="40"/>
      <c r="AB163" s="40">
        <f t="shared" ca="1" si="40"/>
        <v>-0.44167136950517577</v>
      </c>
      <c r="AC163" s="40">
        <f t="shared" ca="1" si="41"/>
        <v>0.60305988710896574</v>
      </c>
      <c r="AD163" s="40">
        <f t="shared" ca="1" si="42"/>
        <v>-0.48642379778957484</v>
      </c>
      <c r="AE163" s="40">
        <f t="shared" ca="1" si="43"/>
        <v>-0.53118722351860925</v>
      </c>
      <c r="AF163" s="40"/>
      <c r="AG163" s="40">
        <f t="shared" ca="1" si="44"/>
        <v>0.66109659051552716</v>
      </c>
      <c r="AH163" s="40">
        <f t="shared" ca="1" si="45"/>
        <v>-8.9200215029853966E-2</v>
      </c>
      <c r="AI163" s="40">
        <f t="shared" ca="1" si="46"/>
        <v>0.56958347001772858</v>
      </c>
      <c r="AJ163" s="40">
        <f t="shared" ca="1" si="47"/>
        <v>0.45286337054369913</v>
      </c>
      <c r="AK163" s="35" t="s">
        <v>13</v>
      </c>
    </row>
    <row r="164" spans="1:37" x14ac:dyDescent="0.15">
      <c r="A164" s="32"/>
      <c r="B164" s="41">
        <f>FastICA!B161</f>
        <v>142</v>
      </c>
      <c r="C164" s="47">
        <f ca="1">FastICA!M161</f>
        <v>-1.1419942501489628</v>
      </c>
      <c r="D164" s="47">
        <f ca="1">FastICA!N161</f>
        <v>1.5128116414688138</v>
      </c>
      <c r="E164" s="47">
        <f ca="1">FastICA!O161</f>
        <v>3.2721891090002009E-2</v>
      </c>
      <c r="F164" s="47">
        <f ca="1">FastICA!P161</f>
        <v>-0.44346352979865034</v>
      </c>
      <c r="G164" s="39" t="s">
        <v>13</v>
      </c>
      <c r="H164" s="47">
        <f t="array" aca="1" ref="H164:K164" ca="1">TRANSPOSE(MMULT(M$10:P$13, TRANSPOSE($C164:$F164)))</f>
        <v>-1.0986963934903946</v>
      </c>
      <c r="I164" s="47">
        <f ca="1"/>
        <v>1.2400175594496801</v>
      </c>
      <c r="J164" s="47">
        <f ca="1"/>
        <v>-0.509232606628651</v>
      </c>
      <c r="K164" s="47">
        <f ca="1"/>
        <v>-0.88678373570530789</v>
      </c>
      <c r="L164" s="40"/>
      <c r="M164" s="40">
        <f t="shared" ca="1" si="32"/>
        <v>-0.80003027569888541</v>
      </c>
      <c r="N164" s="40">
        <f t="shared" ca="1" si="33"/>
        <v>0.84546060369229303</v>
      </c>
      <c r="O164" s="40">
        <f t="shared" ca="1" si="34"/>
        <v>-0.46934706764061779</v>
      </c>
      <c r="P164" s="40">
        <f t="shared" ca="1" si="35"/>
        <v>-0.70980152037097677</v>
      </c>
      <c r="Q164" s="40"/>
      <c r="R164" s="40">
        <f t="shared" ca="1" si="36"/>
        <v>0.35995155796516543</v>
      </c>
      <c r="S164" s="40">
        <f t="shared" ca="1" si="37"/>
        <v>0.28519636760426337</v>
      </c>
      <c r="T164" s="40">
        <f t="shared" ca="1" si="38"/>
        <v>0.77971333009715338</v>
      </c>
      <c r="U164" s="40">
        <f t="shared" ca="1" si="39"/>
        <v>0.49618180167904991</v>
      </c>
      <c r="V164" s="39" t="s">
        <v>13</v>
      </c>
      <c r="W164" s="47">
        <f t="array" aca="1" ref="W164:Z164" ca="1">TRANSPOSE(MMULT(AB$10:AE$13, TRANSPOSE($C164:$F164)))</f>
        <v>-1.100280759136393</v>
      </c>
      <c r="X164" s="47">
        <f ca="1"/>
        <v>1.2396672103390192</v>
      </c>
      <c r="Y164" s="47">
        <f ca="1"/>
        <v>-0.50847736857749548</v>
      </c>
      <c r="Z164" s="47">
        <f ca="1"/>
        <v>-0.88574193684916858</v>
      </c>
      <c r="AA164" s="40"/>
      <c r="AB164" s="40">
        <f t="shared" ca="1" si="40"/>
        <v>-0.60064963070108013</v>
      </c>
      <c r="AC164" s="40">
        <f t="shared" ca="1" si="41"/>
        <v>0.57490847121166644</v>
      </c>
      <c r="AD164" s="40">
        <f t="shared" ca="1" si="42"/>
        <v>-0.44681564894650455</v>
      </c>
      <c r="AE164" s="40">
        <f t="shared" ca="1" si="43"/>
        <v>-0.59833826296985504</v>
      </c>
      <c r="AF164" s="40"/>
      <c r="AG164" s="40">
        <f t="shared" ca="1" si="44"/>
        <v>-0.11497744740228324</v>
      </c>
      <c r="AH164" s="40">
        <f t="shared" ca="1" si="45"/>
        <v>-0.24893485340581306</v>
      </c>
      <c r="AI164" s="40">
        <f t="shared" ca="1" si="46"/>
        <v>0.65153697192098592</v>
      </c>
      <c r="AJ164" s="40">
        <f t="shared" ca="1" si="47"/>
        <v>0.14554881905287706</v>
      </c>
      <c r="AK164" s="35" t="s">
        <v>13</v>
      </c>
    </row>
    <row r="165" spans="1:37" x14ac:dyDescent="0.15">
      <c r="A165" s="32"/>
      <c r="B165" s="41">
        <f>FastICA!B162</f>
        <v>143</v>
      </c>
      <c r="C165" s="47">
        <f ca="1">FastICA!M162</f>
        <v>-0.16897634356949615</v>
      </c>
      <c r="D165" s="47">
        <f ca="1">FastICA!N162</f>
        <v>1.3437067713985706</v>
      </c>
      <c r="E165" s="47">
        <f ca="1">FastICA!O162</f>
        <v>-8.4795645850064383E-2</v>
      </c>
      <c r="F165" s="47">
        <f ca="1">FastICA!P162</f>
        <v>-0.55039970094411805</v>
      </c>
      <c r="G165" s="39" t="s">
        <v>13</v>
      </c>
      <c r="H165" s="47">
        <f t="array" aca="1" ref="H165:K165" ca="1">TRANSPOSE(MMULT(M$10:P$13, TRANSPOSE($C165:$F165)))</f>
        <v>-0.20765015652169277</v>
      </c>
      <c r="I165" s="47">
        <f ca="1"/>
        <v>0.86058735237827644</v>
      </c>
      <c r="J165" s="47">
        <f ca="1"/>
        <v>-0.38166534016807929</v>
      </c>
      <c r="K165" s="47">
        <f ca="1"/>
        <v>-1.1021948167822229</v>
      </c>
      <c r="L165" s="40"/>
      <c r="M165" s="40">
        <f t="shared" ca="1" si="32"/>
        <v>-0.20471622185095309</v>
      </c>
      <c r="N165" s="40">
        <f t="shared" ca="1" si="33"/>
        <v>0.69656016772480356</v>
      </c>
      <c r="O165" s="40">
        <f t="shared" ca="1" si="34"/>
        <v>-0.36415284668709347</v>
      </c>
      <c r="P165" s="40">
        <f t="shared" ca="1" si="35"/>
        <v>-0.80128601886030137</v>
      </c>
      <c r="Q165" s="40"/>
      <c r="R165" s="40">
        <f t="shared" ca="1" si="36"/>
        <v>0.9580912685110714</v>
      </c>
      <c r="S165" s="40">
        <f t="shared" ca="1" si="37"/>
        <v>0.51480393273919356</v>
      </c>
      <c r="T165" s="40">
        <f t="shared" ca="1" si="38"/>
        <v>0.86739270424968618</v>
      </c>
      <c r="U165" s="40">
        <f t="shared" ca="1" si="39"/>
        <v>0.35794071597900878</v>
      </c>
      <c r="V165" s="39" t="s">
        <v>13</v>
      </c>
      <c r="W165" s="47">
        <f t="array" aca="1" ref="W165:Z165" ca="1">TRANSPOSE(MMULT(AB$10:AE$13, TRANSPOSE($C165:$F165)))</f>
        <v>-0.20926651533894747</v>
      </c>
      <c r="X165" s="47">
        <f ca="1"/>
        <v>0.86047577996101099</v>
      </c>
      <c r="Y165" s="47">
        <f ca="1"/>
        <v>-0.38147962954352577</v>
      </c>
      <c r="Z165" s="47">
        <f ca="1"/>
        <v>-1.1020405049121851</v>
      </c>
      <c r="AA165" s="40"/>
      <c r="AB165" s="40">
        <f t="shared" ca="1" si="40"/>
        <v>-0.20473416783760082</v>
      </c>
      <c r="AC165" s="40">
        <f t="shared" ca="1" si="41"/>
        <v>0.59423578487427653</v>
      </c>
      <c r="AD165" s="40">
        <f t="shared" ca="1" si="42"/>
        <v>-0.35470771053433842</v>
      </c>
      <c r="AE165" s="40">
        <f t="shared" ca="1" si="43"/>
        <v>-0.60044563685542462</v>
      </c>
      <c r="AF165" s="40"/>
      <c r="AG165" s="40">
        <f t="shared" ca="1" si="44"/>
        <v>0.93549773936868152</v>
      </c>
      <c r="AH165" s="40">
        <f t="shared" ca="1" si="45"/>
        <v>0.1792642856839185</v>
      </c>
      <c r="AI165" s="40">
        <f t="shared" ca="1" si="46"/>
        <v>0.79450707647756658</v>
      </c>
      <c r="AJ165" s="40">
        <f t="shared" ca="1" si="47"/>
        <v>-0.11686644022114968</v>
      </c>
      <c r="AK165" s="35" t="s">
        <v>13</v>
      </c>
    </row>
    <row r="166" spans="1:37" x14ac:dyDescent="0.15">
      <c r="A166" s="32"/>
      <c r="B166" s="41">
        <f>FastICA!B163</f>
        <v>144</v>
      </c>
      <c r="C166" s="47">
        <f ca="1">FastICA!M163</f>
        <v>0.34006827096413828</v>
      </c>
      <c r="D166" s="47">
        <f ca="1">FastICA!N163</f>
        <v>1.267277154711429</v>
      </c>
      <c r="E166" s="47">
        <f ca="1">FastICA!O163</f>
        <v>-0.14398910321460989</v>
      </c>
      <c r="F166" s="47">
        <f ca="1">FastICA!P163</f>
        <v>-0.71081890241369772</v>
      </c>
      <c r="G166" s="39" t="s">
        <v>13</v>
      </c>
      <c r="H166" s="47">
        <f t="array" aca="1" ref="H166:K166" ca="1">TRANSPOSE(MMULT(M$10:P$13, TRANSPOSE($C166:$F166)))</f>
        <v>0.23009598227134126</v>
      </c>
      <c r="I166" s="47">
        <f ca="1"/>
        <v>0.63465439350089947</v>
      </c>
      <c r="J166" s="47">
        <f ca="1"/>
        <v>-0.28546756256751138</v>
      </c>
      <c r="K166" s="47">
        <f ca="1"/>
        <v>-1.3078272440120713</v>
      </c>
      <c r="L166" s="40"/>
      <c r="M166" s="40">
        <f t="shared" ca="1" si="32"/>
        <v>0.22611942895324699</v>
      </c>
      <c r="N166" s="40">
        <f t="shared" ca="1" si="33"/>
        <v>0.56124880136872179</v>
      </c>
      <c r="O166" s="40">
        <f t="shared" ca="1" si="34"/>
        <v>-0.27795784476450874</v>
      </c>
      <c r="P166" s="40">
        <f t="shared" ca="1" si="35"/>
        <v>-0.8637246112592587</v>
      </c>
      <c r="Q166" s="40"/>
      <c r="R166" s="40">
        <f t="shared" ca="1" si="36"/>
        <v>0.94887000384985754</v>
      </c>
      <c r="S166" s="40">
        <f t="shared" ca="1" si="37"/>
        <v>0.68499978296217301</v>
      </c>
      <c r="T166" s="40">
        <f t="shared" ca="1" si="38"/>
        <v>0.92273943653386925</v>
      </c>
      <c r="U166" s="40">
        <f t="shared" ca="1" si="39"/>
        <v>0.25397979590504238</v>
      </c>
      <c r="V166" s="39" t="s">
        <v>13</v>
      </c>
      <c r="W166" s="47">
        <f t="array" aca="1" ref="W166:Z166" ca="1">TRANSPOSE(MMULT(AB$10:AE$13, TRANSPOSE($C166:$F166)))</f>
        <v>0.22839530325313262</v>
      </c>
      <c r="X166" s="47">
        <f ca="1"/>
        <v>0.63465814279727573</v>
      </c>
      <c r="Y166" s="47">
        <f ca="1"/>
        <v>-0.28555234067130453</v>
      </c>
      <c r="Z166" s="47">
        <f ca="1"/>
        <v>-1.3081049948823407</v>
      </c>
      <c r="AA166" s="40"/>
      <c r="AB166" s="40">
        <f t="shared" ca="1" si="40"/>
        <v>0.22251526513607447</v>
      </c>
      <c r="AC166" s="40">
        <f t="shared" ca="1" si="41"/>
        <v>0.51888953422640272</v>
      </c>
      <c r="AD166" s="40">
        <f t="shared" ca="1" si="42"/>
        <v>-0.2741444815966142</v>
      </c>
      <c r="AE166" s="40">
        <f t="shared" ca="1" si="43"/>
        <v>-0.55599842487852935</v>
      </c>
      <c r="AF166" s="40"/>
      <c r="AG166" s="40">
        <f t="shared" ca="1" si="44"/>
        <v>0.92343355401002658</v>
      </c>
      <c r="AH166" s="40">
        <f t="shared" ca="1" si="45"/>
        <v>0.48827156011859824</v>
      </c>
      <c r="AI166" s="40">
        <f t="shared" ca="1" si="46"/>
        <v>0.88176725078543272</v>
      </c>
      <c r="AJ166" s="40">
        <f t="shared" ca="1" si="47"/>
        <v>-0.3022631869634072</v>
      </c>
      <c r="AK166" s="35" t="s">
        <v>13</v>
      </c>
    </row>
    <row r="167" spans="1:37" x14ac:dyDescent="0.15">
      <c r="A167" s="32"/>
      <c r="B167" s="41">
        <f>FastICA!B164</f>
        <v>145</v>
      </c>
      <c r="C167" s="47">
        <f ca="1">FastICA!M164</f>
        <v>-1.0559276968780966</v>
      </c>
      <c r="D167" s="47">
        <f ca="1">FastICA!N164</f>
        <v>1.5998338877385003</v>
      </c>
      <c r="E167" s="47">
        <f ca="1">FastICA!O164</f>
        <v>7.0773794977640733E-2</v>
      </c>
      <c r="F167" s="47">
        <f ca="1">FastICA!P164</f>
        <v>-1.1157133239783148</v>
      </c>
      <c r="G167" s="39" t="s">
        <v>13</v>
      </c>
      <c r="H167" s="47">
        <f t="array" aca="1" ref="H167:K167" ca="1">TRANSPOSE(MMULT(M$10:P$13, TRANSPOSE($C167:$F167)))</f>
        <v>-1.1992735011832973</v>
      </c>
      <c r="I167" s="47">
        <f ca="1"/>
        <v>1.0682444904403254</v>
      </c>
      <c r="J167" s="47">
        <f ca="1"/>
        <v>-0.2896790072713743</v>
      </c>
      <c r="K167" s="47">
        <f ca="1"/>
        <v>-1.5036488192179283</v>
      </c>
      <c r="L167" s="40"/>
      <c r="M167" s="40">
        <f t="shared" ca="1" si="32"/>
        <v>-0.83343287609372174</v>
      </c>
      <c r="N167" s="40">
        <f t="shared" ca="1" si="33"/>
        <v>0.78879891379132572</v>
      </c>
      <c r="O167" s="40">
        <f t="shared" ca="1" si="34"/>
        <v>-0.28183934423063939</v>
      </c>
      <c r="P167" s="40">
        <f t="shared" ca="1" si="35"/>
        <v>-0.90580544606111013</v>
      </c>
      <c r="Q167" s="40"/>
      <c r="R167" s="40">
        <f t="shared" ca="1" si="36"/>
        <v>0.30538964104614708</v>
      </c>
      <c r="S167" s="40">
        <f t="shared" ca="1" si="37"/>
        <v>0.37779627360162471</v>
      </c>
      <c r="T167" s="40">
        <f t="shared" ca="1" si="38"/>
        <v>0.92056658404364311</v>
      </c>
      <c r="U167" s="40">
        <f t="shared" ca="1" si="39"/>
        <v>0.1795164938860333</v>
      </c>
      <c r="V167" s="39" t="s">
        <v>13</v>
      </c>
      <c r="W167" s="47">
        <f t="array" aca="1" ref="W167:Z167" ca="1">TRANSPOSE(MMULT(AB$10:AE$13, TRANSPOSE($C167:$F167)))</f>
        <v>-1.2012930410889122</v>
      </c>
      <c r="X167" s="47">
        <f ca="1"/>
        <v>1.0678552798711878</v>
      </c>
      <c r="Y167" s="47">
        <f ca="1"/>
        <v>-0.28880146488845332</v>
      </c>
      <c r="Z167" s="47">
        <f ca="1"/>
        <v>-1.5024815357682328</v>
      </c>
      <c r="AA167" s="40"/>
      <c r="AB167" s="40">
        <f t="shared" ca="1" si="40"/>
        <v>-0.58382501414112664</v>
      </c>
      <c r="AC167" s="40">
        <f t="shared" ca="1" si="41"/>
        <v>0.60380424953079126</v>
      </c>
      <c r="AD167" s="40">
        <f t="shared" ca="1" si="42"/>
        <v>-0.27700521598294431</v>
      </c>
      <c r="AE167" s="40">
        <f t="shared" ca="1" si="43"/>
        <v>-0.48597053508499566</v>
      </c>
      <c r="AF167" s="40"/>
      <c r="AG167" s="40">
        <f t="shared" ca="1" si="44"/>
        <v>-0.21534776017161392</v>
      </c>
      <c r="AH167" s="40">
        <f t="shared" ca="1" si="45"/>
        <v>-7.9339151787695017E-2</v>
      </c>
      <c r="AI167" s="40">
        <f t="shared" ca="1" si="46"/>
        <v>0.87915495781688568</v>
      </c>
      <c r="AJ167" s="40">
        <f t="shared" ca="1" si="47"/>
        <v>-0.40671649316163871</v>
      </c>
      <c r="AK167" s="35" t="s">
        <v>13</v>
      </c>
    </row>
    <row r="168" spans="1:37" x14ac:dyDescent="0.15">
      <c r="A168" s="32"/>
      <c r="B168" s="41">
        <f>FastICA!B165</f>
        <v>146</v>
      </c>
      <c r="C168" s="47">
        <f ca="1">FastICA!M165</f>
        <v>0.676976175943102</v>
      </c>
      <c r="D168" s="47">
        <f ca="1">FastICA!N165</f>
        <v>1.2297880046647083</v>
      </c>
      <c r="E168" s="47">
        <f ca="1">FastICA!O165</f>
        <v>-0.20180908365532568</v>
      </c>
      <c r="F168" s="47">
        <f ca="1">FastICA!P165</f>
        <v>-1.092097142815317</v>
      </c>
      <c r="G168" s="39" t="s">
        <v>13</v>
      </c>
      <c r="H168" s="47">
        <f t="array" aca="1" ref="H168:K168" ca="1">TRANSPOSE(MMULT(M$10:P$13, TRANSPOSE($C168:$F168)))</f>
        <v>0.44436370994830782</v>
      </c>
      <c r="I168" s="47">
        <f ca="1"/>
        <v>0.38686841647877079</v>
      </c>
      <c r="J168" s="47">
        <f ca="1"/>
        <v>-0.1597620479295041</v>
      </c>
      <c r="K168" s="47">
        <f ca="1"/>
        <v>-1.6826848084206285</v>
      </c>
      <c r="L168" s="40"/>
      <c r="M168" s="40">
        <f t="shared" ca="1" si="32"/>
        <v>0.41725497382308319</v>
      </c>
      <c r="N168" s="40">
        <f t="shared" ca="1" si="33"/>
        <v>0.36865738165958084</v>
      </c>
      <c r="O168" s="40">
        <f t="shared" ca="1" si="34"/>
        <v>-0.15841653257272648</v>
      </c>
      <c r="P168" s="40">
        <f t="shared" ca="1" si="35"/>
        <v>-0.93320908795161639</v>
      </c>
      <c r="Q168" s="40"/>
      <c r="R168" s="40">
        <f t="shared" ca="1" si="36"/>
        <v>0.82589828681989819</v>
      </c>
      <c r="S168" s="40">
        <f t="shared" ca="1" si="37"/>
        <v>0.86409173494790215</v>
      </c>
      <c r="T168" s="40">
        <f t="shared" ca="1" si="38"/>
        <v>0.9749042022076343</v>
      </c>
      <c r="U168" s="40">
        <f t="shared" ca="1" si="39"/>
        <v>0.12912079816451227</v>
      </c>
      <c r="V168" s="39" t="s">
        <v>13</v>
      </c>
      <c r="W168" s="47">
        <f t="array" aca="1" ref="W168:Z168" ca="1">TRANSPOSE(MMULT(AB$10:AE$13, TRANSPOSE($C168:$F168)))</f>
        <v>0.44243187717986315</v>
      </c>
      <c r="X168" s="47">
        <f ca="1"/>
        <v>0.38692256524771068</v>
      </c>
      <c r="Y168" s="47">
        <f ca="1"/>
        <v>-0.15995238857143557</v>
      </c>
      <c r="Z168" s="47">
        <f ca="1"/>
        <v>-1.6831632573113215</v>
      </c>
      <c r="AA168" s="40"/>
      <c r="AB168" s="40">
        <f t="shared" ca="1" si="40"/>
        <v>0.40118133005490747</v>
      </c>
      <c r="AC168" s="40">
        <f t="shared" ca="1" si="41"/>
        <v>0.35901710997893127</v>
      </c>
      <c r="AD168" s="40">
        <f t="shared" ca="1" si="42"/>
        <v>-0.15791924838661967</v>
      </c>
      <c r="AE168" s="40">
        <f t="shared" ca="1" si="43"/>
        <v>-0.4082627318847768</v>
      </c>
      <c r="AF168" s="40"/>
      <c r="AG168" s="40">
        <f t="shared" ca="1" si="44"/>
        <v>0.72926866197094187</v>
      </c>
      <c r="AH168" s="40">
        <f t="shared" ca="1" si="45"/>
        <v>0.78896662849503674</v>
      </c>
      <c r="AI168" s="40">
        <f t="shared" ca="1" si="46"/>
        <v>0.96202953046083728</v>
      </c>
      <c r="AJ168" s="40">
        <f t="shared" ca="1" si="47"/>
        <v>-0.44461600687504671</v>
      </c>
      <c r="AK168" s="35" t="s">
        <v>13</v>
      </c>
    </row>
    <row r="169" spans="1:37" x14ac:dyDescent="0.15">
      <c r="A169" s="32"/>
      <c r="B169" s="41">
        <f>FastICA!B166</f>
        <v>147</v>
      </c>
      <c r="C169" s="47">
        <f ca="1">FastICA!M166</f>
        <v>-0.87588299916721846</v>
      </c>
      <c r="D169" s="47">
        <f ca="1">FastICA!N166</f>
        <v>1.5708532327942062</v>
      </c>
      <c r="E169" s="47">
        <f ca="1">FastICA!O166</f>
        <v>5.0275477244671185E-3</v>
      </c>
      <c r="F169" s="47">
        <f ca="1">FastICA!P166</f>
        <v>-1.4951284371553726</v>
      </c>
      <c r="G169" s="39" t="s">
        <v>13</v>
      </c>
      <c r="H169" s="47">
        <f t="array" aca="1" ref="H169:K169" ca="1">TRANSPOSE(MMULT(M$10:P$13, TRANSPOSE($C169:$F169)))</f>
        <v>-1.1335316504492019</v>
      </c>
      <c r="I169" s="47">
        <f ca="1"/>
        <v>0.84888391421226472</v>
      </c>
      <c r="J169" s="47">
        <f ca="1"/>
        <v>-0.19734123712743951</v>
      </c>
      <c r="K169" s="47">
        <f ca="1"/>
        <v>-1.8508764844838455</v>
      </c>
      <c r="L169" s="40"/>
      <c r="M169" s="40">
        <f t="shared" ca="1" si="32"/>
        <v>-0.81222450443273031</v>
      </c>
      <c r="N169" s="40">
        <f t="shared" ca="1" si="33"/>
        <v>0.69048595113949984</v>
      </c>
      <c r="O169" s="40">
        <f t="shared" ca="1" si="34"/>
        <v>-0.19481879925070775</v>
      </c>
      <c r="P169" s="40">
        <f t="shared" ca="1" si="35"/>
        <v>-0.95182843532807226</v>
      </c>
      <c r="Q169" s="40"/>
      <c r="R169" s="40">
        <f t="shared" ca="1" si="36"/>
        <v>0.34029135439900571</v>
      </c>
      <c r="S169" s="40">
        <f t="shared" ca="1" si="37"/>
        <v>0.52322915127898018</v>
      </c>
      <c r="T169" s="40">
        <f t="shared" ca="1" si="38"/>
        <v>0.9620456354585124</v>
      </c>
      <c r="U169" s="40">
        <f t="shared" ca="1" si="39"/>
        <v>9.4022629700913796E-2</v>
      </c>
      <c r="V169" s="39" t="s">
        <v>13</v>
      </c>
      <c r="W169" s="47">
        <f t="array" aca="1" ref="W169:Z169" ca="1">TRANSPOSE(MMULT(AB$10:AE$13, TRANSPOSE($C169:$F169)))</f>
        <v>-1.1357842495380273</v>
      </c>
      <c r="X169" s="47">
        <f ca="1"/>
        <v>0.84850447453957945</v>
      </c>
      <c r="Y169" s="47">
        <f ca="1"/>
        <v>-0.19647214729526485</v>
      </c>
      <c r="Z169" s="47">
        <f ca="1"/>
        <v>-1.8497616650728568</v>
      </c>
      <c r="AA169" s="40"/>
      <c r="AB169" s="40">
        <f t="shared" ca="1" si="40"/>
        <v>-0.59590170520616781</v>
      </c>
      <c r="AC169" s="40">
        <f t="shared" ca="1" si="41"/>
        <v>0.5919933705783178</v>
      </c>
      <c r="AD169" s="40">
        <f t="shared" ca="1" si="42"/>
        <v>-0.19271646681572463</v>
      </c>
      <c r="AE169" s="40">
        <f t="shared" ca="1" si="43"/>
        <v>-0.33428802487648257</v>
      </c>
      <c r="AF169" s="40"/>
      <c r="AG169" s="40">
        <f t="shared" ca="1" si="44"/>
        <v>-0.15215476659156565</v>
      </c>
      <c r="AH169" s="40">
        <f t="shared" ca="1" si="45"/>
        <v>0.19538131056287922</v>
      </c>
      <c r="AI169" s="40">
        <f t="shared" ca="1" si="46"/>
        <v>0.94302099466643052</v>
      </c>
      <c r="AJ169" s="40">
        <f t="shared" ca="1" si="47"/>
        <v>-0.4376336618077431</v>
      </c>
      <c r="AK169" s="35" t="s">
        <v>13</v>
      </c>
    </row>
    <row r="170" spans="1:37" x14ac:dyDescent="0.15">
      <c r="A170" s="32"/>
      <c r="B170" s="41">
        <f>FastICA!B167</f>
        <v>148</v>
      </c>
      <c r="C170" s="47">
        <f ca="1">FastICA!M167</f>
        <v>-0.65669952833178979</v>
      </c>
      <c r="D170" s="47">
        <f ca="1">FastICA!N167</f>
        <v>-9.6660392093331826E-2</v>
      </c>
      <c r="E170" s="47">
        <f ca="1">FastICA!O167</f>
        <v>1.1311278395693618</v>
      </c>
      <c r="F170" s="47">
        <f ca="1">FastICA!P167</f>
        <v>-1.7783640854852878</v>
      </c>
      <c r="G170" s="39" t="s">
        <v>13</v>
      </c>
      <c r="H170" s="47">
        <f t="array" aca="1" ref="H170:K170" ca="1">TRANSPOSE(MMULT(M$10:P$13, TRANSPOSE($C170:$F170)))</f>
        <v>-1.1718541709665697</v>
      </c>
      <c r="I170" s="47">
        <f ca="1"/>
        <v>-0.11074146242517957</v>
      </c>
      <c r="J170" s="47">
        <f ca="1"/>
        <v>1.4683648490918482</v>
      </c>
      <c r="K170" s="47">
        <f ca="1"/>
        <v>-1.1580264730403216</v>
      </c>
      <c r="L170" s="40"/>
      <c r="M170" s="40">
        <f t="shared" ca="1" si="32"/>
        <v>-0.82486566417923801</v>
      </c>
      <c r="N170" s="40">
        <f t="shared" ca="1" si="33"/>
        <v>-0.11029097318481422</v>
      </c>
      <c r="O170" s="40">
        <f t="shared" ca="1" si="34"/>
        <v>0.89926507235286934</v>
      </c>
      <c r="P170" s="40">
        <f t="shared" ca="1" si="35"/>
        <v>-0.82039567870473795</v>
      </c>
      <c r="Q170" s="40"/>
      <c r="R170" s="40">
        <f t="shared" ca="1" si="36"/>
        <v>0.31959663605814459</v>
      </c>
      <c r="S170" s="40">
        <f t="shared" ca="1" si="37"/>
        <v>0.9878359012339466</v>
      </c>
      <c r="T170" s="40">
        <f t="shared" ca="1" si="38"/>
        <v>0.19132232964618867</v>
      </c>
      <c r="U170" s="40">
        <f t="shared" ca="1" si="39"/>
        <v>0.32695093036259237</v>
      </c>
      <c r="V170" s="39" t="s">
        <v>13</v>
      </c>
      <c r="W170" s="47">
        <f t="array" aca="1" ref="W170:Z170" ca="1">TRANSPOSE(MMULT(AB$10:AE$13, TRANSPOSE($C170:$F170)))</f>
        <v>-1.172013075447212</v>
      </c>
      <c r="X170" s="47">
        <f ca="1"/>
        <v>-0.1110326975331718</v>
      </c>
      <c r="Y170" s="47">
        <f ca="1"/>
        <v>1.4692496837036035</v>
      </c>
      <c r="Z170" s="47">
        <f ca="1"/>
        <v>-1.1567147314135968</v>
      </c>
      <c r="AA170" s="40"/>
      <c r="AB170" s="40">
        <f t="shared" ca="1" si="40"/>
        <v>-0.58973353665217432</v>
      </c>
      <c r="AC170" s="40">
        <f t="shared" ca="1" si="41"/>
        <v>-0.11035038265494017</v>
      </c>
      <c r="AD170" s="40">
        <f t="shared" ca="1" si="42"/>
        <v>0.49927638175987271</v>
      </c>
      <c r="AE170" s="40">
        <f t="shared" ca="1" si="43"/>
        <v>-0.59249631466251573</v>
      </c>
      <c r="AF170" s="40"/>
      <c r="AG170" s="40">
        <f t="shared" ca="1" si="44"/>
        <v>-0.18799541824829799</v>
      </c>
      <c r="AH170" s="40">
        <f t="shared" ca="1" si="45"/>
        <v>0.98160232865253372</v>
      </c>
      <c r="AI170" s="40">
        <f t="shared" ca="1" si="46"/>
        <v>-0.39374441960203399</v>
      </c>
      <c r="AJ170" s="40">
        <f t="shared" ca="1" si="47"/>
        <v>-0.17312584823690133</v>
      </c>
      <c r="AK170" s="35" t="s">
        <v>13</v>
      </c>
    </row>
    <row r="171" spans="1:37" x14ac:dyDescent="0.15">
      <c r="A171" s="32"/>
      <c r="B171" s="41">
        <f>FastICA!B168</f>
        <v>149</v>
      </c>
      <c r="C171" s="47">
        <f ca="1">FastICA!M168</f>
        <v>1.6688130465710271</v>
      </c>
      <c r="D171" s="47">
        <f ca="1">FastICA!N168</f>
        <v>-0.64039892578597102</v>
      </c>
      <c r="E171" s="47">
        <f ca="1">FastICA!O168</f>
        <v>0.71704124511105805</v>
      </c>
      <c r="F171" s="47">
        <f ca="1">FastICA!P168</f>
        <v>-1.6380913263885148</v>
      </c>
      <c r="G171" s="39" t="s">
        <v>13</v>
      </c>
      <c r="H171" s="47">
        <f t="array" aca="1" ref="H171:K171" ca="1">TRANSPOSE(MMULT(M$10:P$13, TRANSPOSE($C171:$F171)))</f>
        <v>1.062221908671841</v>
      </c>
      <c r="I171" s="47">
        <f ca="1"/>
        <v>-1.0450612802100328</v>
      </c>
      <c r="J171" s="47">
        <f ca="1"/>
        <v>1.583174399807062</v>
      </c>
      <c r="K171" s="47">
        <f ca="1"/>
        <v>-1.290592680077542</v>
      </c>
      <c r="L171" s="40"/>
      <c r="M171" s="40">
        <f t="shared" ca="1" si="32"/>
        <v>0.78651277192307756</v>
      </c>
      <c r="N171" s="40">
        <f t="shared" ca="1" si="33"/>
        <v>-0.77987886133229012</v>
      </c>
      <c r="O171" s="40">
        <f t="shared" ca="1" si="34"/>
        <v>0.91909619760258698</v>
      </c>
      <c r="P171" s="40">
        <f t="shared" ca="1" si="35"/>
        <v>-0.8592816830538974</v>
      </c>
      <c r="Q171" s="40"/>
      <c r="R171" s="40">
        <f t="shared" ca="1" si="36"/>
        <v>0.38139765960187699</v>
      </c>
      <c r="S171" s="40">
        <f t="shared" ca="1" si="37"/>
        <v>0.39178896164705057</v>
      </c>
      <c r="T171" s="40">
        <f t="shared" ca="1" si="38"/>
        <v>0.15526217955246635</v>
      </c>
      <c r="U171" s="40">
        <f t="shared" ca="1" si="39"/>
        <v>0.26163498916806138</v>
      </c>
      <c r="V171" s="39" t="s">
        <v>13</v>
      </c>
      <c r="W171" s="47">
        <f t="array" aca="1" ref="W171:Z171" ca="1">TRANSPOSE(MMULT(AB$10:AE$13, TRANSPOSE($C171:$F171)))</f>
        <v>1.0622558093073522</v>
      </c>
      <c r="X171" s="47">
        <f ca="1"/>
        <v>-1.0447487830627784</v>
      </c>
      <c r="Y171" s="47">
        <f ca="1"/>
        <v>1.5825997309847157</v>
      </c>
      <c r="Z171" s="47">
        <f ca="1"/>
        <v>-1.2915222709993452</v>
      </c>
      <c r="AA171" s="40"/>
      <c r="AB171" s="40">
        <f t="shared" ca="1" si="40"/>
        <v>0.60423086132663695</v>
      </c>
      <c r="AC171" s="40">
        <f t="shared" ca="1" si="41"/>
        <v>-0.60533482013476514</v>
      </c>
      <c r="AD171" s="40">
        <f t="shared" ca="1" si="42"/>
        <v>0.45237578579940257</v>
      </c>
      <c r="AE171" s="40">
        <f t="shared" ca="1" si="43"/>
        <v>-0.56091084337781305</v>
      </c>
      <c r="AF171" s="40"/>
      <c r="AG171" s="40">
        <f t="shared" ca="1" si="44"/>
        <v>-7.3029143515861705E-2</v>
      </c>
      <c r="AH171" s="40">
        <f t="shared" ca="1" si="45"/>
        <v>-5.3015757349632708E-2</v>
      </c>
      <c r="AI171" s="40">
        <f t="shared" ca="1" si="46"/>
        <v>-0.43008633507791932</v>
      </c>
      <c r="AJ171" s="40">
        <f t="shared" ca="1" si="47"/>
        <v>-0.29012673938719624</v>
      </c>
      <c r="AK171" s="35" t="s">
        <v>13</v>
      </c>
    </row>
    <row r="172" spans="1:37" x14ac:dyDescent="0.15">
      <c r="A172" s="32"/>
      <c r="B172" s="41">
        <f>FastICA!B169</f>
        <v>150</v>
      </c>
      <c r="C172" s="47">
        <f ca="1">FastICA!M169</f>
        <v>1.8131048414440334</v>
      </c>
      <c r="D172" s="47">
        <f ca="1">FastICA!N169</f>
        <v>-0.71832087558687263</v>
      </c>
      <c r="E172" s="47">
        <f ca="1">FastICA!O169</f>
        <v>0.61364545364435619</v>
      </c>
      <c r="F172" s="47">
        <f ca="1">FastICA!P169</f>
        <v>-1.7755848032619275</v>
      </c>
      <c r="G172" s="39" t="s">
        <v>13</v>
      </c>
      <c r="H172" s="47">
        <f t="array" aca="1" ref="H172:K172" ca="1">TRANSPOSE(MMULT(M$10:P$13, TRANSPOSE($C172:$F172)))</f>
        <v>1.1590103613594347</v>
      </c>
      <c r="I172" s="47">
        <f ca="1"/>
        <v>-1.2267763547483397</v>
      </c>
      <c r="J172" s="47">
        <f ca="1"/>
        <v>1.5805628066339121</v>
      </c>
      <c r="K172" s="47">
        <f ca="1"/>
        <v>-1.4093020095229365</v>
      </c>
      <c r="L172" s="40"/>
      <c r="M172" s="40">
        <f t="shared" ca="1" si="32"/>
        <v>0.82071710235631645</v>
      </c>
      <c r="N172" s="40">
        <f t="shared" ca="1" si="33"/>
        <v>-0.84164173143550325</v>
      </c>
      <c r="O172" s="40">
        <f t="shared" ca="1" si="34"/>
        <v>0.91868974125914882</v>
      </c>
      <c r="P172" s="40">
        <f t="shared" ca="1" si="35"/>
        <v>-0.88734581981905292</v>
      </c>
      <c r="Q172" s="40"/>
      <c r="R172" s="40">
        <f t="shared" ca="1" si="36"/>
        <v>0.32642343789985162</v>
      </c>
      <c r="S172" s="40">
        <f t="shared" ca="1" si="37"/>
        <v>0.29163919590624821</v>
      </c>
      <c r="T172" s="40">
        <f t="shared" ca="1" si="38"/>
        <v>0.15600915930519821</v>
      </c>
      <c r="U172" s="40">
        <f t="shared" ca="1" si="39"/>
        <v>0.21261739604965291</v>
      </c>
      <c r="V172" s="39" t="s">
        <v>13</v>
      </c>
      <c r="W172" s="47">
        <f t="array" aca="1" ref="W172:Z172" ca="1">TRANSPOSE(MMULT(AB$10:AE$13, TRANSPOSE($C172:$F172)))</f>
        <v>1.1589702269960789</v>
      </c>
      <c r="X172" s="47">
        <f ca="1"/>
        <v>-1.2264419745086752</v>
      </c>
      <c r="Y172" s="47">
        <f ca="1"/>
        <v>1.5799397376327469</v>
      </c>
      <c r="Z172" s="47">
        <f ca="1"/>
        <v>-1.4103243258342579</v>
      </c>
      <c r="AA172" s="40"/>
      <c r="AB172" s="40">
        <f t="shared" ca="1" si="40"/>
        <v>0.59210332844764968</v>
      </c>
      <c r="AC172" s="40">
        <f t="shared" ca="1" si="41"/>
        <v>-0.57812643726488422</v>
      </c>
      <c r="AD172" s="40">
        <f t="shared" ca="1" si="42"/>
        <v>0.45351901462152383</v>
      </c>
      <c r="AE172" s="40">
        <f t="shared" ca="1" si="43"/>
        <v>-0.52168691237849119</v>
      </c>
      <c r="AF172" s="40"/>
      <c r="AG172" s="40">
        <f t="shared" ca="1" si="44"/>
        <v>-0.17534269230543775</v>
      </c>
      <c r="AH172" s="40">
        <f t="shared" ca="1" si="45"/>
        <v>-0.23765345820730621</v>
      </c>
      <c r="AI172" s="40">
        <f t="shared" ca="1" si="46"/>
        <v>-0.42948441371211549</v>
      </c>
      <c r="AJ172" s="40">
        <f t="shared" ca="1" si="47"/>
        <v>-0.36584211007086764</v>
      </c>
      <c r="AK172" s="35" t="s">
        <v>13</v>
      </c>
    </row>
    <row r="173" spans="1:37" x14ac:dyDescent="0.15">
      <c r="A173" s="32"/>
      <c r="B173" s="41">
        <f>FastICA!B170</f>
        <v>151</v>
      </c>
      <c r="C173" s="47">
        <f ca="1">FastICA!M170</f>
        <v>-0.30821410417109774</v>
      </c>
      <c r="D173" s="47">
        <f ca="1">FastICA!N170</f>
        <v>-0.31181344345632039</v>
      </c>
      <c r="E173" s="47">
        <f ca="1">FastICA!O170</f>
        <v>0.83367631885523341</v>
      </c>
      <c r="F173" s="47">
        <f ca="1">FastICA!P170</f>
        <v>-2.2021072724060859</v>
      </c>
      <c r="G173" s="39" t="s">
        <v>13</v>
      </c>
      <c r="H173" s="47">
        <f t="array" aca="1" ref="H173:K173" ca="1">TRANSPOSE(MMULT(M$10:P$13, TRANSPOSE($C173:$F173)))</f>
        <v>-0.96430141012637161</v>
      </c>
      <c r="I173" s="47">
        <f ca="1"/>
        <v>-0.62616152416344684</v>
      </c>
      <c r="J173" s="47">
        <f ca="1"/>
        <v>1.4565761981776404</v>
      </c>
      <c r="K173" s="47">
        <f ca="1"/>
        <v>-1.5142478383969813</v>
      </c>
      <c r="L173" s="40"/>
      <c r="M173" s="40">
        <f t="shared" ca="1" si="32"/>
        <v>-0.74618938510758326</v>
      </c>
      <c r="N173" s="40">
        <f t="shared" ca="1" si="33"/>
        <v>-0.55540346580328448</v>
      </c>
      <c r="O173" s="40">
        <f t="shared" ca="1" si="34"/>
        <v>0.89698558062100775</v>
      </c>
      <c r="P173" s="40">
        <f t="shared" ca="1" si="35"/>
        <v>-0.90768998149047864</v>
      </c>
      <c r="Q173" s="40"/>
      <c r="R173" s="40">
        <f t="shared" ca="1" si="36"/>
        <v>0.44320140155276677</v>
      </c>
      <c r="S173" s="40">
        <f t="shared" ca="1" si="37"/>
        <v>0.69152699017369978</v>
      </c>
      <c r="T173" s="40">
        <f t="shared" ca="1" si="38"/>
        <v>0.19541686815799364</v>
      </c>
      <c r="U173" s="40">
        <f t="shared" ca="1" si="39"/>
        <v>0.17609889750181451</v>
      </c>
      <c r="V173" s="39" t="s">
        <v>13</v>
      </c>
      <c r="W173" s="47">
        <f t="array" aca="1" ref="W173:Z173" ca="1">TRANSPOSE(MMULT(AB$10:AE$13, TRANSPOSE($C173:$F173)))</f>
        <v>-0.9646931519926365</v>
      </c>
      <c r="X173" s="47">
        <f ca="1"/>
        <v>-0.62640965006980731</v>
      </c>
      <c r="Y173" s="47">
        <f ca="1"/>
        <v>1.4573705301717554</v>
      </c>
      <c r="Z173" s="47">
        <f ca="1"/>
        <v>-1.5131309962571322</v>
      </c>
      <c r="AA173" s="40"/>
      <c r="AB173" s="40">
        <f t="shared" ca="1" si="40"/>
        <v>-0.60576591636087951</v>
      </c>
      <c r="AC173" s="40">
        <f t="shared" ca="1" si="41"/>
        <v>-0.51481624198453102</v>
      </c>
      <c r="AD173" s="40">
        <f t="shared" ca="1" si="42"/>
        <v>0.50392359184771029</v>
      </c>
      <c r="AE173" s="40">
        <f t="shared" ca="1" si="43"/>
        <v>-0.48161911537365687</v>
      </c>
      <c r="AF173" s="40"/>
      <c r="AG173" s="40">
        <f t="shared" ca="1" si="44"/>
        <v>4.3558139123132507E-2</v>
      </c>
      <c r="AH173" s="40">
        <f t="shared" ca="1" si="45"/>
        <v>0.49936648643094572</v>
      </c>
      <c r="AI173" s="40">
        <f t="shared" ca="1" si="46"/>
        <v>-0.38862750241078942</v>
      </c>
      <c r="AJ173" s="40">
        <f t="shared" ca="1" si="47"/>
        <v>-0.41045973838372357</v>
      </c>
      <c r="AK173" s="35" t="s">
        <v>13</v>
      </c>
    </row>
    <row r="174" spans="1:37" x14ac:dyDescent="0.15">
      <c r="A174" s="32"/>
      <c r="B174" s="41">
        <f>FastICA!B171</f>
        <v>152</v>
      </c>
      <c r="C174" s="47">
        <f ca="1">FastICA!M171</f>
        <v>0.30619285102819882</v>
      </c>
      <c r="D174" s="47">
        <f ca="1">FastICA!N171</f>
        <v>0.35217812284376465</v>
      </c>
      <c r="E174" s="47">
        <f ca="1">FastICA!O171</f>
        <v>2.173468396418802</v>
      </c>
      <c r="F174" s="47">
        <f ca="1">FastICA!P171</f>
        <v>0.7278402890537734</v>
      </c>
      <c r="G174" s="39" t="s">
        <v>13</v>
      </c>
      <c r="H174" s="47">
        <f t="array" aca="1" ref="H174:K174" ca="1">TRANSPOSE(MMULT(M$10:P$13, TRANSPOSE($C174:$F174)))</f>
        <v>0.45140283221068278</v>
      </c>
      <c r="I174" s="47">
        <f ca="1"/>
        <v>1.4823425893827853</v>
      </c>
      <c r="J174" s="47">
        <f ca="1"/>
        <v>1.6238909447860048</v>
      </c>
      <c r="K174" s="47">
        <f ca="1"/>
        <v>0.65831146060159806</v>
      </c>
      <c r="L174" s="40"/>
      <c r="M174" s="40">
        <f t="shared" ca="1" si="32"/>
        <v>0.42305145221601953</v>
      </c>
      <c r="N174" s="40">
        <f t="shared" ca="1" si="33"/>
        <v>0.90190595906417281</v>
      </c>
      <c r="O174" s="40">
        <f t="shared" ca="1" si="34"/>
        <v>0.92518665226867636</v>
      </c>
      <c r="P174" s="40">
        <f t="shared" ca="1" si="35"/>
        <v>0.57723859981846182</v>
      </c>
      <c r="Q174" s="40"/>
      <c r="R174" s="40">
        <f t="shared" ca="1" si="36"/>
        <v>0.82102746877791688</v>
      </c>
      <c r="S174" s="40">
        <f t="shared" ca="1" si="37"/>
        <v>0.18656564100453465</v>
      </c>
      <c r="T174" s="40">
        <f t="shared" ca="1" si="38"/>
        <v>0.14402965846387938</v>
      </c>
      <c r="U174" s="40">
        <f t="shared" ca="1" si="39"/>
        <v>0.6667955988796217</v>
      </c>
      <c r="V174" s="39" t="s">
        <v>13</v>
      </c>
      <c r="W174" s="47">
        <f t="array" aca="1" ref="W174:Z174" ca="1">TRANSPOSE(MMULT(AB$10:AE$13, TRANSPOSE($C174:$F174)))</f>
        <v>0.45277308826801199</v>
      </c>
      <c r="X174" s="47">
        <f ca="1"/>
        <v>1.4825598546516687</v>
      </c>
      <c r="Y174" s="47">
        <f ca="1"/>
        <v>1.6234695319967447</v>
      </c>
      <c r="Z174" s="47">
        <f ca="1"/>
        <v>0.65792046287166717</v>
      </c>
      <c r="AA174" s="40"/>
      <c r="AB174" s="40">
        <f t="shared" ca="1" si="40"/>
        <v>0.40866238734739269</v>
      </c>
      <c r="AC174" s="40">
        <f t="shared" ca="1" si="41"/>
        <v>0.49399907409134053</v>
      </c>
      <c r="AD174" s="40">
        <f t="shared" ca="1" si="42"/>
        <v>0.43462959553789904</v>
      </c>
      <c r="AE174" s="40">
        <f t="shared" ca="1" si="43"/>
        <v>0.52988202063535084</v>
      </c>
      <c r="AF174" s="40"/>
      <c r="AG174" s="40">
        <f t="shared" ca="1" si="44"/>
        <v>0.71754525284674386</v>
      </c>
      <c r="AH174" s="40">
        <f t="shared" ca="1" si="45"/>
        <v>-0.39917636235481557</v>
      </c>
      <c r="AI174" s="40">
        <f t="shared" ca="1" si="46"/>
        <v>-0.43789139708210417</v>
      </c>
      <c r="AJ174" s="40">
        <f t="shared" ca="1" si="47"/>
        <v>0.45676895349393853</v>
      </c>
      <c r="AK174" s="35" t="s">
        <v>13</v>
      </c>
    </row>
    <row r="175" spans="1:37" x14ac:dyDescent="0.15">
      <c r="A175" s="32"/>
      <c r="B175" s="41">
        <f>FastICA!B172</f>
        <v>153</v>
      </c>
      <c r="C175" s="47">
        <f ca="1">FastICA!M172</f>
        <v>-0.41565799487702582</v>
      </c>
      <c r="D175" s="47">
        <f ca="1">FastICA!N172</f>
        <v>0.42062139052164299</v>
      </c>
      <c r="E175" s="47">
        <f ca="1">FastICA!O172</f>
        <v>2.1466839749401818</v>
      </c>
      <c r="F175" s="47">
        <f ca="1">FastICA!P172</f>
        <v>0.51378527199834567</v>
      </c>
      <c r="G175" s="39" t="s">
        <v>13</v>
      </c>
      <c r="H175" s="47">
        <f t="array" aca="1" ref="H175:K175" ca="1">TRANSPOSE(MMULT(M$10:P$13, TRANSPOSE($C175:$F175)))</f>
        <v>-0.29250706594169895</v>
      </c>
      <c r="I175" s="47">
        <f ca="1"/>
        <v>1.5597806162165804</v>
      </c>
      <c r="J175" s="47">
        <f ca="1"/>
        <v>1.536150514022641</v>
      </c>
      <c r="K175" s="47">
        <f ca="1"/>
        <v>0.58624820769312147</v>
      </c>
      <c r="L175" s="40"/>
      <c r="M175" s="40">
        <f t="shared" ca="1" si="32"/>
        <v>-0.2844406801890107</v>
      </c>
      <c r="N175" s="40">
        <f t="shared" ca="1" si="33"/>
        <v>0.91538490782236681</v>
      </c>
      <c r="O175" s="40">
        <f t="shared" ca="1" si="34"/>
        <v>0.91147123930374219</v>
      </c>
      <c r="P175" s="40">
        <f t="shared" ca="1" si="35"/>
        <v>0.52719191615180838</v>
      </c>
      <c r="Q175" s="40"/>
      <c r="R175" s="40">
        <f t="shared" ca="1" si="36"/>
        <v>0.91909349945361296</v>
      </c>
      <c r="S175" s="40">
        <f t="shared" ca="1" si="37"/>
        <v>0.16207047053103707</v>
      </c>
      <c r="T175" s="40">
        <f t="shared" ca="1" si="38"/>
        <v>0.16922017992210037</v>
      </c>
      <c r="U175" s="40">
        <f t="shared" ca="1" si="39"/>
        <v>0.72206868354418463</v>
      </c>
      <c r="V175" s="39" t="s">
        <v>13</v>
      </c>
      <c r="W175" s="47">
        <f t="array" aca="1" ref="W175:Z175" ca="1">TRANSPOSE(MMULT(AB$10:AE$13, TRANSPOSE($C175:$F175)))</f>
        <v>-0.29129010333654221</v>
      </c>
      <c r="X175" s="47">
        <f ca="1"/>
        <v>1.5597905950544539</v>
      </c>
      <c r="Y175" s="47">
        <f ca="1"/>
        <v>1.5362342863456924</v>
      </c>
      <c r="Z175" s="47">
        <f ca="1"/>
        <v>0.58660796932885484</v>
      </c>
      <c r="AA175" s="40"/>
      <c r="AB175" s="40">
        <f t="shared" ca="1" si="40"/>
        <v>-0.2791906068149792</v>
      </c>
      <c r="AC175" s="40">
        <f t="shared" ca="1" si="41"/>
        <v>0.46212411726214031</v>
      </c>
      <c r="AD175" s="40">
        <f t="shared" ca="1" si="42"/>
        <v>0.47204840862701219</v>
      </c>
      <c r="AE175" s="40">
        <f t="shared" ca="1" si="43"/>
        <v>0.49388479783960798</v>
      </c>
      <c r="AF175" s="40"/>
      <c r="AG175" s="40">
        <f t="shared" ca="1" si="44"/>
        <v>0.8771369230686058</v>
      </c>
      <c r="AH175" s="40">
        <f t="shared" ca="1" si="45"/>
        <v>-0.42454367343606292</v>
      </c>
      <c r="AI175" s="40">
        <f t="shared" ca="1" si="46"/>
        <v>-0.41790063635715424</v>
      </c>
      <c r="AJ175" s="40">
        <f t="shared" ca="1" si="47"/>
        <v>0.55221656623255588</v>
      </c>
      <c r="AK175" s="35" t="s">
        <v>13</v>
      </c>
    </row>
    <row r="176" spans="1:37" x14ac:dyDescent="0.15">
      <c r="A176" s="32"/>
      <c r="B176" s="41">
        <f>FastICA!B173</f>
        <v>154</v>
      </c>
      <c r="C176" s="47">
        <f ca="1">FastICA!M173</f>
        <v>-0.70707343548796286</v>
      </c>
      <c r="D176" s="47">
        <f ca="1">FastICA!N173</f>
        <v>0.38054211973951746</v>
      </c>
      <c r="E176" s="47">
        <f ca="1">FastICA!O173</f>
        <v>2.0384826854111981</v>
      </c>
      <c r="F176" s="47">
        <f ca="1">FastICA!P173</f>
        <v>0.36904980343044547</v>
      </c>
      <c r="G176" s="39" t="s">
        <v>13</v>
      </c>
      <c r="H176" s="47">
        <f t="array" aca="1" ref="H176:K176" ca="1">TRANSPOSE(MMULT(M$10:P$13, TRANSPOSE($C176:$F176)))</f>
        <v>-0.61121189011681165</v>
      </c>
      <c r="I176" s="47">
        <f ca="1"/>
        <v>1.4716322274591984</v>
      </c>
      <c r="J176" s="47">
        <f ca="1"/>
        <v>1.4550267164017081</v>
      </c>
      <c r="K176" s="47">
        <f ca="1"/>
        <v>0.52914122078170667</v>
      </c>
      <c r="L176" s="40"/>
      <c r="M176" s="40">
        <f t="shared" ca="1" si="32"/>
        <v>-0.5449796168660157</v>
      </c>
      <c r="N176" s="40">
        <f t="shared" ca="1" si="33"/>
        <v>0.89988836120415694</v>
      </c>
      <c r="O176" s="40">
        <f t="shared" ca="1" si="34"/>
        <v>0.89668236455902206</v>
      </c>
      <c r="P176" s="40">
        <f t="shared" ca="1" si="35"/>
        <v>0.48472436172166794</v>
      </c>
      <c r="Q176" s="40"/>
      <c r="R176" s="40">
        <f t="shared" ca="1" si="36"/>
        <v>0.70299721720057073</v>
      </c>
      <c r="S176" s="40">
        <f t="shared" ca="1" si="37"/>
        <v>0.19020093736929677</v>
      </c>
      <c r="T176" s="40">
        <f t="shared" ca="1" si="38"/>
        <v>0.1959607370888411</v>
      </c>
      <c r="U176" s="40">
        <f t="shared" ca="1" si="39"/>
        <v>0.76504229315352168</v>
      </c>
      <c r="V176" s="39" t="s">
        <v>13</v>
      </c>
      <c r="W176" s="47">
        <f t="array" aca="1" ref="W176:Z176" ca="1">TRANSPOSE(MMULT(AB$10:AE$13, TRANSPOSE($C176:$F176)))</f>
        <v>-0.61008408266443259</v>
      </c>
      <c r="X176" s="47">
        <f ca="1"/>
        <v>1.4715505474308486</v>
      </c>
      <c r="Y176" s="47">
        <f ca="1"/>
        <v>1.4553343083865939</v>
      </c>
      <c r="Z176" s="47">
        <f ca="1"/>
        <v>0.5298235683447462</v>
      </c>
      <c r="AA176" s="40"/>
      <c r="AB176" s="40">
        <f t="shared" ca="1" si="40"/>
        <v>-0.50648539804479986</v>
      </c>
      <c r="AC176" s="40">
        <f t="shared" ca="1" si="41"/>
        <v>0.49836932130608913</v>
      </c>
      <c r="AD176" s="40">
        <f t="shared" ca="1" si="42"/>
        <v>0.50471400587067616</v>
      </c>
      <c r="AE176" s="40">
        <f t="shared" ca="1" si="43"/>
        <v>0.46044230237925271</v>
      </c>
      <c r="AF176" s="40"/>
      <c r="AG176" s="40">
        <f t="shared" ca="1" si="44"/>
        <v>0.52119081809166679</v>
      </c>
      <c r="AH176" s="40">
        <f t="shared" ca="1" si="45"/>
        <v>-0.39470612504106078</v>
      </c>
      <c r="AI176" s="40">
        <f t="shared" ca="1" si="46"/>
        <v>-0.38772481362366695</v>
      </c>
      <c r="AJ176" s="40">
        <f t="shared" ca="1" si="47"/>
        <v>0.62509517486418265</v>
      </c>
      <c r="AK176" s="35" t="s">
        <v>13</v>
      </c>
    </row>
    <row r="177" spans="1:37" x14ac:dyDescent="0.15">
      <c r="A177" s="32"/>
      <c r="B177" s="41">
        <f>FastICA!B174</f>
        <v>155</v>
      </c>
      <c r="C177" s="47">
        <f ca="1">FastICA!M174</f>
        <v>0.22906898355992358</v>
      </c>
      <c r="D177" s="47">
        <f ca="1">FastICA!N174</f>
        <v>5.7214550653009427E-2</v>
      </c>
      <c r="E177" s="47">
        <f ca="1">FastICA!O174</f>
        <v>1.7298798615423145</v>
      </c>
      <c r="F177" s="47">
        <f ca="1">FastICA!P174</f>
        <v>0.39907021060870784</v>
      </c>
      <c r="G177" s="39" t="s">
        <v>13</v>
      </c>
      <c r="H177" s="47">
        <f t="array" aca="1" ref="H177:K177" ca="1">TRANSPOSE(MMULT(M$10:P$13, TRANSPOSE($C177:$F177)))</f>
        <v>0.27728666909266059</v>
      </c>
      <c r="I177" s="47">
        <f ca="1"/>
        <v>0.93823830591095336</v>
      </c>
      <c r="J177" s="47">
        <f ca="1"/>
        <v>1.4189489055636286</v>
      </c>
      <c r="K177" s="47">
        <f ca="1"/>
        <v>0.48671599557815637</v>
      </c>
      <c r="L177" s="40"/>
      <c r="M177" s="40">
        <f t="shared" ca="1" si="32"/>
        <v>0.27039197615755578</v>
      </c>
      <c r="N177" s="40">
        <f t="shared" ca="1" si="33"/>
        <v>0.73441179677522173</v>
      </c>
      <c r="O177" s="40">
        <f t="shared" ca="1" si="34"/>
        <v>0.88937944653579715</v>
      </c>
      <c r="P177" s="40">
        <f t="shared" ca="1" si="35"/>
        <v>0.45160607529264085</v>
      </c>
      <c r="Q177" s="40"/>
      <c r="R177" s="40">
        <f t="shared" ca="1" si="36"/>
        <v>0.92688817922961175</v>
      </c>
      <c r="S177" s="40">
        <f t="shared" ca="1" si="37"/>
        <v>0.46063931275739045</v>
      </c>
      <c r="T177" s="40">
        <f t="shared" ca="1" si="38"/>
        <v>0.20900420007967913</v>
      </c>
      <c r="U177" s="40">
        <f t="shared" ca="1" si="39"/>
        <v>0.7960519527587776</v>
      </c>
      <c r="V177" s="39" t="s">
        <v>13</v>
      </c>
      <c r="W177" s="47">
        <f t="array" aca="1" ref="W177:Z177" ca="1">TRANSPOSE(MMULT(AB$10:AE$13, TRANSPOSE($C177:$F177)))</f>
        <v>0.27849008409198595</v>
      </c>
      <c r="X177" s="47">
        <f ca="1"/>
        <v>0.93839344865544438</v>
      </c>
      <c r="Y177" s="47">
        <f ca="1"/>
        <v>1.4186824812547587</v>
      </c>
      <c r="Z177" s="47">
        <f ca="1"/>
        <v>0.48650642174104763</v>
      </c>
      <c r="AA177" s="40"/>
      <c r="AB177" s="40">
        <f t="shared" ca="1" si="40"/>
        <v>0.26789740513785337</v>
      </c>
      <c r="AC177" s="40">
        <f t="shared" ca="1" si="41"/>
        <v>0.60418363529778962</v>
      </c>
      <c r="AD177" s="40">
        <f t="shared" ca="1" si="42"/>
        <v>0.51861090387571085</v>
      </c>
      <c r="AE177" s="40">
        <f t="shared" ca="1" si="43"/>
        <v>0.43220752386676886</v>
      </c>
      <c r="AF177" s="40"/>
      <c r="AG177" s="40">
        <f t="shared" ca="1" si="44"/>
        <v>0.88735712097623998</v>
      </c>
      <c r="AH177" s="40">
        <f t="shared" ca="1" si="45"/>
        <v>7.6886983460093219E-2</v>
      </c>
      <c r="AI177" s="40">
        <f t="shared" ca="1" si="46"/>
        <v>-0.37018608169489015</v>
      </c>
      <c r="AJ177" s="40">
        <f t="shared" ca="1" si="47"/>
        <v>0.67811843647811565</v>
      </c>
      <c r="AK177" s="35" t="s">
        <v>13</v>
      </c>
    </row>
    <row r="178" spans="1:37" x14ac:dyDescent="0.15">
      <c r="A178" s="32"/>
      <c r="B178" s="41">
        <f>FastICA!B175</f>
        <v>156</v>
      </c>
      <c r="C178" s="47">
        <f ca="1">FastICA!M175</f>
        <v>-0.37749110751246284</v>
      </c>
      <c r="D178" s="47">
        <f ca="1">FastICA!N175</f>
        <v>6.2957126505099381E-2</v>
      </c>
      <c r="E178" s="47">
        <f ca="1">FastICA!O175</f>
        <v>1.6405505299127943</v>
      </c>
      <c r="F178" s="47">
        <f ca="1">FastICA!P175</f>
        <v>0.23297334671887415</v>
      </c>
      <c r="G178" s="39" t="s">
        <v>13</v>
      </c>
      <c r="H178" s="47">
        <f t="array" aca="1" ref="H178:K178" ca="1">TRANSPOSE(MMULT(M$10:P$13, TRANSPOSE($C178:$F178)))</f>
        <v>-0.34576491348856675</v>
      </c>
      <c r="I178" s="47">
        <f ca="1"/>
        <v>0.93673901384329217</v>
      </c>
      <c r="J178" s="47">
        <f ca="1"/>
        <v>1.2994382773316362</v>
      </c>
      <c r="K178" s="47">
        <f ca="1"/>
        <v>0.45450254745423513</v>
      </c>
      <c r="L178" s="40"/>
      <c r="M178" s="40">
        <f t="shared" ca="1" si="32"/>
        <v>-0.33261431585790446</v>
      </c>
      <c r="N178" s="40">
        <f t="shared" ca="1" si="33"/>
        <v>0.73372040313360276</v>
      </c>
      <c r="O178" s="40">
        <f t="shared" ca="1" si="34"/>
        <v>0.86157848323597241</v>
      </c>
      <c r="P178" s="40">
        <f t="shared" ca="1" si="35"/>
        <v>0.42559306252343299</v>
      </c>
      <c r="Q178" s="40"/>
      <c r="R178" s="40">
        <f t="shared" ca="1" si="36"/>
        <v>0.88936771688637817</v>
      </c>
      <c r="S178" s="40">
        <f t="shared" ca="1" si="37"/>
        <v>0.4616543700254635</v>
      </c>
      <c r="T178" s="40">
        <f t="shared" ca="1" si="38"/>
        <v>0.25768251722480118</v>
      </c>
      <c r="U178" s="40">
        <f t="shared" ca="1" si="39"/>
        <v>0.81887054513192525</v>
      </c>
      <c r="V178" s="39" t="s">
        <v>13</v>
      </c>
      <c r="W178" s="47">
        <f t="array" aca="1" ref="W178:Z178" ca="1">TRANSPOSE(MMULT(AB$10:AE$13, TRANSPOSE($C178:$F178)))</f>
        <v>-0.34467435087307902</v>
      </c>
      <c r="X178" s="47">
        <f ca="1"/>
        <v>0.93671947620743656</v>
      </c>
      <c r="Y178" s="47">
        <f ca="1"/>
        <v>1.2995957940925873</v>
      </c>
      <c r="Z178" s="47">
        <f ca="1"/>
        <v>0.45492059119641803</v>
      </c>
      <c r="AA178" s="40"/>
      <c r="AB178" s="40">
        <f t="shared" ca="1" si="40"/>
        <v>-0.32479683269318932</v>
      </c>
      <c r="AC178" s="40">
        <f t="shared" ca="1" si="41"/>
        <v>0.60405313372545977</v>
      </c>
      <c r="AD178" s="40">
        <f t="shared" ca="1" si="42"/>
        <v>0.55854431033264829</v>
      </c>
      <c r="AE178" s="40">
        <f t="shared" ca="1" si="43"/>
        <v>0.41020068138015608</v>
      </c>
      <c r="AF178" s="40"/>
      <c r="AG178" s="40">
        <f t="shared" ca="1" si="44"/>
        <v>0.8303804320759447</v>
      </c>
      <c r="AH178" s="40">
        <f t="shared" ca="1" si="45"/>
        <v>7.9031891615472347E-2</v>
      </c>
      <c r="AI178" s="40">
        <f t="shared" ca="1" si="46"/>
        <v>-0.29609873559884858</v>
      </c>
      <c r="AJ178" s="40">
        <f t="shared" ca="1" si="47"/>
        <v>0.71508859117920931</v>
      </c>
      <c r="AK178" s="35" t="s">
        <v>13</v>
      </c>
    </row>
    <row r="179" spans="1:37" x14ac:dyDescent="0.15">
      <c r="A179" s="32"/>
      <c r="B179" s="41">
        <f>FastICA!B176</f>
        <v>157</v>
      </c>
      <c r="C179" s="47">
        <f ca="1">FastICA!M176</f>
        <v>0.23656635579380184</v>
      </c>
      <c r="D179" s="47">
        <f ca="1">FastICA!N176</f>
        <v>-0.21017337813454112</v>
      </c>
      <c r="E179" s="47">
        <f ca="1">FastICA!O176</f>
        <v>1.355312399631613</v>
      </c>
      <c r="F179" s="47">
        <f ca="1">FastICA!P176</f>
        <v>0.23822038768049059</v>
      </c>
      <c r="G179" s="39" t="s">
        <v>13</v>
      </c>
      <c r="H179" s="47">
        <f t="array" aca="1" ref="H179:K179" ca="1">TRANSPOSE(MMULT(M$10:P$13, TRANSPOSE($C179:$F179)))</f>
        <v>0.23098695613114245</v>
      </c>
      <c r="I179" s="47">
        <f ca="1"/>
        <v>0.49536383252609262</v>
      </c>
      <c r="J179" s="47">
        <f ca="1"/>
        <v>1.2274852686702451</v>
      </c>
      <c r="K179" s="47">
        <f ca="1"/>
        <v>0.43393174355141206</v>
      </c>
      <c r="L179" s="40"/>
      <c r="M179" s="40">
        <f t="shared" ca="1" si="32"/>
        <v>0.22696467681023672</v>
      </c>
      <c r="N179" s="40">
        <f t="shared" ca="1" si="33"/>
        <v>0.45846325172036112</v>
      </c>
      <c r="O179" s="40">
        <f t="shared" ca="1" si="34"/>
        <v>0.84184835520465084</v>
      </c>
      <c r="P179" s="40">
        <f t="shared" ca="1" si="35"/>
        <v>0.4086018794375581</v>
      </c>
      <c r="Q179" s="40"/>
      <c r="R179" s="40">
        <f t="shared" ca="1" si="36"/>
        <v>0.94848703548042479</v>
      </c>
      <c r="S179" s="40">
        <f t="shared" ca="1" si="37"/>
        <v>0.78981144682199278</v>
      </c>
      <c r="T179" s="40">
        <f t="shared" ca="1" si="38"/>
        <v>0.29129134683922397</v>
      </c>
      <c r="U179" s="40">
        <f t="shared" ca="1" si="39"/>
        <v>0.83304450412009523</v>
      </c>
      <c r="V179" s="39" t="s">
        <v>13</v>
      </c>
      <c r="W179" s="47">
        <f t="array" aca="1" ref="W179:Z179" ca="1">TRANSPOSE(MMULT(AB$10:AE$13, TRANSPOSE($C179:$F179)))</f>
        <v>0.23212657908634915</v>
      </c>
      <c r="X179" s="47">
        <f ca="1"/>
        <v>0.49549610410676842</v>
      </c>
      <c r="Y179" s="47">
        <f ca="1"/>
        <v>1.2272738863447752</v>
      </c>
      <c r="Z179" s="47">
        <f ca="1"/>
        <v>0.43377046152289966</v>
      </c>
      <c r="AA179" s="40"/>
      <c r="AB179" s="40">
        <f t="shared" ca="1" si="40"/>
        <v>0.22595626165263152</v>
      </c>
      <c r="AC179" s="40">
        <f t="shared" ca="1" si="41"/>
        <v>0.43825515945816856</v>
      </c>
      <c r="AD179" s="40">
        <f t="shared" ca="1" si="42"/>
        <v>0.57792843146139417</v>
      </c>
      <c r="AE179" s="40">
        <f t="shared" ca="1" si="43"/>
        <v>0.39482281594755259</v>
      </c>
      <c r="AF179" s="40"/>
      <c r="AG179" s="40">
        <f t="shared" ca="1" si="44"/>
        <v>0.92096785308305651</v>
      </c>
      <c r="AH179" s="40">
        <f t="shared" ca="1" si="45"/>
        <v>0.66732378403334502</v>
      </c>
      <c r="AI179" s="40">
        <f t="shared" ca="1" si="46"/>
        <v>-0.23837226898695441</v>
      </c>
      <c r="AJ179" s="40">
        <f t="shared" ca="1" si="47"/>
        <v>0.73894891772808824</v>
      </c>
      <c r="AK179" s="35" t="s">
        <v>13</v>
      </c>
    </row>
    <row r="180" spans="1:37" x14ac:dyDescent="0.15">
      <c r="A180" s="32"/>
      <c r="B180" s="41">
        <f>FastICA!B177</f>
        <v>158</v>
      </c>
      <c r="C180" s="47">
        <f ca="1">FastICA!M177</f>
        <v>-0.19292687156446406</v>
      </c>
      <c r="D180" s="47">
        <f ca="1">FastICA!N177</f>
        <v>-0.26109246094760508</v>
      </c>
      <c r="E180" s="47">
        <f ca="1">FastICA!O177</f>
        <v>1.2179329828361931</v>
      </c>
      <c r="F180" s="47">
        <f ca="1">FastICA!P177</f>
        <v>0.11114241255497936</v>
      </c>
      <c r="G180" s="39" t="s">
        <v>13</v>
      </c>
      <c r="H180" s="47">
        <f t="array" aca="1" ref="H180:K180" ca="1">TRANSPOSE(MMULT(M$10:P$13, TRANSPOSE($C180:$F180)))</f>
        <v>-0.21465911049622738</v>
      </c>
      <c r="I180" s="47">
        <f ca="1"/>
        <v>0.41338840076036792</v>
      </c>
      <c r="J180" s="47">
        <f ca="1"/>
        <v>1.0987098818607892</v>
      </c>
      <c r="K180" s="47">
        <f ca="1"/>
        <v>0.42067984205343922</v>
      </c>
      <c r="L180" s="40"/>
      <c r="M180" s="40">
        <f t="shared" ca="1" si="32"/>
        <v>-0.21142170830810661</v>
      </c>
      <c r="N180" s="40">
        <f t="shared" ca="1" si="33"/>
        <v>0.39134594087796792</v>
      </c>
      <c r="O180" s="40">
        <f t="shared" ca="1" si="34"/>
        <v>0.80003513080643096</v>
      </c>
      <c r="P180" s="40">
        <f t="shared" ca="1" si="35"/>
        <v>0.39750300778366748</v>
      </c>
      <c r="Q180" s="40"/>
      <c r="R180" s="40">
        <f t="shared" ca="1" si="36"/>
        <v>0.95530086125608193</v>
      </c>
      <c r="S180" s="40">
        <f t="shared" ca="1" si="37"/>
        <v>0.84684835455833807</v>
      </c>
      <c r="T180" s="40">
        <f t="shared" ca="1" si="38"/>
        <v>0.35994378947553696</v>
      </c>
      <c r="U180" s="40">
        <f t="shared" ca="1" si="39"/>
        <v>0.84199135880293763</v>
      </c>
      <c r="V180" s="39" t="s">
        <v>13</v>
      </c>
      <c r="W180" s="47">
        <f t="array" aca="1" ref="W180:Z180" ca="1">TRANSPOSE(MMULT(AB$10:AE$13, TRANSPOSE($C180:$F180)))</f>
        <v>-0.21359764277914209</v>
      </c>
      <c r="X180" s="47">
        <f ca="1"/>
        <v>0.41339414179364564</v>
      </c>
      <c r="Y180" s="47">
        <f ca="1"/>
        <v>1.0988045944938913</v>
      </c>
      <c r="Z180" s="47">
        <f ca="1"/>
        <v>0.42096701911016271</v>
      </c>
      <c r="AA180" s="40"/>
      <c r="AB180" s="40">
        <f t="shared" ca="1" si="40"/>
        <v>-0.20878021480684106</v>
      </c>
      <c r="AC180" s="40">
        <f t="shared" ca="1" si="41"/>
        <v>0.37953777020620288</v>
      </c>
      <c r="AD180" s="40">
        <f t="shared" ca="1" si="42"/>
        <v>0.60081818450623015</v>
      </c>
      <c r="AE180" s="40">
        <f t="shared" ca="1" si="43"/>
        <v>0.38527134398768731</v>
      </c>
      <c r="AF180" s="40"/>
      <c r="AG180" s="40">
        <f t="shared" ca="1" si="44"/>
        <v>0.93285128761941982</v>
      </c>
      <c r="AH180" s="40">
        <f t="shared" ca="1" si="45"/>
        <v>0.76120278147168141</v>
      </c>
      <c r="AI180" s="40">
        <f t="shared" ca="1" si="46"/>
        <v>-0.11338921490806778</v>
      </c>
      <c r="AJ180" s="40">
        <f t="shared" ca="1" si="47"/>
        <v>0.75301900113033038</v>
      </c>
      <c r="AK180" s="35" t="s">
        <v>13</v>
      </c>
    </row>
    <row r="181" spans="1:37" x14ac:dyDescent="0.15">
      <c r="A181" s="32"/>
      <c r="B181" s="41">
        <f>FastICA!B178</f>
        <v>159</v>
      </c>
      <c r="C181" s="47">
        <f ca="1">FastICA!M178</f>
        <v>-1.2973750307935958</v>
      </c>
      <c r="D181" s="47">
        <f ca="1">FastICA!N178</f>
        <v>-0.16924208555820508</v>
      </c>
      <c r="E181" s="47">
        <f ca="1">FastICA!O178</f>
        <v>1.1750311549859083</v>
      </c>
      <c r="F181" s="47">
        <f ca="1">FastICA!P178</f>
        <v>-0.10068799478888124</v>
      </c>
      <c r="G181" s="39" t="s">
        <v>13</v>
      </c>
      <c r="H181" s="47">
        <f t="array" aca="1" ref="H181:K181" ca="1">TRANSPOSE(MMULT(M$10:P$13, TRANSPOSE($C181:$F181)))</f>
        <v>-1.321381128444489</v>
      </c>
      <c r="I181" s="47">
        <f ca="1"/>
        <v>0.56288703265581519</v>
      </c>
      <c r="J181" s="47">
        <f ca="1"/>
        <v>0.93223111900115685</v>
      </c>
      <c r="K181" s="47">
        <f ca="1"/>
        <v>0.41317839296359177</v>
      </c>
      <c r="L181" s="40"/>
      <c r="M181" s="40">
        <f t="shared" ca="1" si="32"/>
        <v>-0.86712698473026173</v>
      </c>
      <c r="N181" s="40">
        <f t="shared" ca="1" si="33"/>
        <v>0.51011634978567211</v>
      </c>
      <c r="O181" s="40">
        <f t="shared" ca="1" si="34"/>
        <v>0.73163242185351229</v>
      </c>
      <c r="P181" s="40">
        <f t="shared" ca="1" si="35"/>
        <v>0.39116808150594157</v>
      </c>
      <c r="Q181" s="40"/>
      <c r="R181" s="40">
        <f t="shared" ca="1" si="36"/>
        <v>0.24809079235260445</v>
      </c>
      <c r="S181" s="40">
        <f t="shared" ca="1" si="37"/>
        <v>0.73978130968134181</v>
      </c>
      <c r="T181" s="40">
        <f t="shared" ca="1" si="38"/>
        <v>0.46471399929276425</v>
      </c>
      <c r="U181" s="40">
        <f t="shared" ca="1" si="39"/>
        <v>0.846987532010961</v>
      </c>
      <c r="V181" s="39" t="s">
        <v>13</v>
      </c>
      <c r="W181" s="47">
        <f t="array" aca="1" ref="W181:Z181" ca="1">TRANSPOSE(MMULT(AB$10:AE$13, TRANSPOSE($C181:$F181)))</f>
        <v>-1.3204794375328968</v>
      </c>
      <c r="X181" s="47">
        <f ca="1"/>
        <v>0.56258626301627823</v>
      </c>
      <c r="Y181" s="47">
        <f ca="1"/>
        <v>0.93306833709312587</v>
      </c>
      <c r="Z181" s="47">
        <f ca="1"/>
        <v>0.41457854702861363</v>
      </c>
      <c r="AA181" s="40"/>
      <c r="AB181" s="40">
        <f t="shared" ca="1" si="40"/>
        <v>-0.55220380352146459</v>
      </c>
      <c r="AC181" s="40">
        <f t="shared" ca="1" si="41"/>
        <v>0.4802432887827412</v>
      </c>
      <c r="AD181" s="40">
        <f t="shared" ca="1" si="42"/>
        <v>0.60375602354010627</v>
      </c>
      <c r="AE181" s="40">
        <f t="shared" ca="1" si="43"/>
        <v>0.38043858911808104</v>
      </c>
      <c r="AF181" s="40"/>
      <c r="AG181" s="40">
        <f t="shared" ca="1" si="44"/>
        <v>-0.31098944192305522</v>
      </c>
      <c r="AH181" s="40">
        <f t="shared" ca="1" si="45"/>
        <v>0.58345665910655842</v>
      </c>
      <c r="AI181" s="40">
        <f t="shared" ca="1" si="46"/>
        <v>8.3719542581599887E-2</v>
      </c>
      <c r="AJ181" s="40">
        <f t="shared" ca="1" si="47"/>
        <v>0.75992973461612012</v>
      </c>
      <c r="AK181" s="35" t="s">
        <v>13</v>
      </c>
    </row>
    <row r="182" spans="1:37" x14ac:dyDescent="0.15">
      <c r="A182" s="32"/>
      <c r="B182" s="41">
        <f>FastICA!B179</f>
        <v>160</v>
      </c>
      <c r="C182" s="47">
        <f ca="1">FastICA!M179</f>
        <v>-0.69435527839531153</v>
      </c>
      <c r="D182" s="47">
        <f ca="1">FastICA!N179</f>
        <v>-0.45811434452731709</v>
      </c>
      <c r="E182" s="47">
        <f ca="1">FastICA!O179</f>
        <v>0.8694432262513585</v>
      </c>
      <c r="F182" s="47">
        <f ca="1">FastICA!P179</f>
        <v>-8.1030409025483641E-2</v>
      </c>
      <c r="G182" s="39" t="s">
        <v>13</v>
      </c>
      <c r="H182" s="47">
        <f t="array" aca="1" ref="H182:K182" ca="1">TRANSPOSE(MMULT(M$10:P$13, TRANSPOSE($C182:$F182)))</f>
        <v>-0.75169472776377255</v>
      </c>
      <c r="I182" s="47">
        <f ca="1"/>
        <v>0.10670891152919199</v>
      </c>
      <c r="J182" s="47">
        <f ca="1"/>
        <v>0.84163385667790491</v>
      </c>
      <c r="K182" s="47">
        <f ca="1"/>
        <v>0.41196620257021144</v>
      </c>
      <c r="L182" s="40"/>
      <c r="M182" s="40">
        <f t="shared" ca="1" si="32"/>
        <v>-0.63615891482497222</v>
      </c>
      <c r="N182" s="40">
        <f t="shared" ca="1" si="33"/>
        <v>0.10630572378271727</v>
      </c>
      <c r="O182" s="40">
        <f t="shared" ca="1" si="34"/>
        <v>0.68667349107258291</v>
      </c>
      <c r="P182" s="40">
        <f t="shared" ca="1" si="35"/>
        <v>0.39014088479338682</v>
      </c>
      <c r="Q182" s="40"/>
      <c r="R182" s="40">
        <f t="shared" ca="1" si="36"/>
        <v>0.59530183508871382</v>
      </c>
      <c r="S182" s="40">
        <f t="shared" ca="1" si="37"/>
        <v>0.98869909309103265</v>
      </c>
      <c r="T182" s="40">
        <f t="shared" ca="1" si="38"/>
        <v>0.52847951665819137</v>
      </c>
      <c r="U182" s="40">
        <f t="shared" ca="1" si="39"/>
        <v>0.84779009001263328</v>
      </c>
      <c r="V182" s="39" t="s">
        <v>13</v>
      </c>
      <c r="W182" s="47">
        <f t="array" aca="1" ref="W182:Z182" ca="1">TRANSPOSE(MMULT(AB$10:AE$13, TRANSPOSE($C182:$F182)))</f>
        <v>-0.75073280901610417</v>
      </c>
      <c r="X182" s="47">
        <f ca="1"/>
        <v>0.10655788689930466</v>
      </c>
      <c r="Y182" s="47">
        <f ca="1"/>
        <v>0.84210615151281765</v>
      </c>
      <c r="Z182" s="47">
        <f ca="1"/>
        <v>0.41279335266516914</v>
      </c>
      <c r="AA182" s="40"/>
      <c r="AB182" s="40">
        <f t="shared" ca="1" si="40"/>
        <v>-0.56637133552817409</v>
      </c>
      <c r="AC182" s="40">
        <f t="shared" ca="1" si="41"/>
        <v>0.10595464072241284</v>
      </c>
      <c r="AD182" s="40">
        <f t="shared" ca="1" si="42"/>
        <v>0.59071560499698972</v>
      </c>
      <c r="AE182" s="40">
        <f t="shared" ca="1" si="43"/>
        <v>0.37908025413290047</v>
      </c>
      <c r="AF182" s="40"/>
      <c r="AG182" s="40">
        <f t="shared" ca="1" si="44"/>
        <v>0.32923110479114814</v>
      </c>
      <c r="AH182" s="40">
        <f t="shared" ca="1" si="45"/>
        <v>0.98304849111251669</v>
      </c>
      <c r="AI182" s="40">
        <f t="shared" ca="1" si="46"/>
        <v>0.20402879617131742</v>
      </c>
      <c r="AJ182" s="40">
        <f t="shared" ca="1" si="47"/>
        <v>0.7618475479819028</v>
      </c>
      <c r="AK182" s="35" t="s">
        <v>13</v>
      </c>
    </row>
    <row r="183" spans="1:37" x14ac:dyDescent="0.15">
      <c r="A183" s="32"/>
      <c r="B183" s="41">
        <f>FastICA!B180</f>
        <v>161</v>
      </c>
      <c r="C183" s="47">
        <f ca="1">FastICA!M180</f>
        <v>-0.54611772837047245</v>
      </c>
      <c r="D183" s="47">
        <f ca="1">FastICA!N180</f>
        <v>-0.64876490641836737</v>
      </c>
      <c r="E183" s="47">
        <f ca="1">FastICA!O180</f>
        <v>0.62996567003440429</v>
      </c>
      <c r="F183" s="47">
        <f ca="1">FastICA!P180</f>
        <v>-0.12024755244825358</v>
      </c>
      <c r="G183" s="39" t="s">
        <v>13</v>
      </c>
      <c r="H183" s="47">
        <f t="array" aca="1" ref="H183:K183" ca="1">TRANSPOSE(MMULT(M$10:P$13, TRANSPOSE($C183:$F183)))</f>
        <v>-0.62785830665384534</v>
      </c>
      <c r="I183" s="47">
        <f ca="1"/>
        <v>-0.19142135964267215</v>
      </c>
      <c r="J183" s="47">
        <f ca="1"/>
        <v>0.72765087903393744</v>
      </c>
      <c r="K183" s="47">
        <f ca="1"/>
        <v>0.41247145905055982</v>
      </c>
      <c r="L183" s="40"/>
      <c r="M183" s="40">
        <f t="shared" ca="1" si="32"/>
        <v>-0.55657573082559875</v>
      </c>
      <c r="N183" s="40">
        <f t="shared" ca="1" si="33"/>
        <v>-0.18911709776732324</v>
      </c>
      <c r="O183" s="40">
        <f t="shared" ca="1" si="34"/>
        <v>0.62162607791533309</v>
      </c>
      <c r="P183" s="40">
        <f t="shared" ca="1" si="35"/>
        <v>0.39056915177339208</v>
      </c>
      <c r="Q183" s="40"/>
      <c r="R183" s="40">
        <f t="shared" ca="1" si="36"/>
        <v>0.69022345585595057</v>
      </c>
      <c r="S183" s="40">
        <f t="shared" ca="1" si="37"/>
        <v>0.96423472333206472</v>
      </c>
      <c r="T183" s="40">
        <f t="shared" ca="1" si="38"/>
        <v>0.61358101925560016</v>
      </c>
      <c r="U183" s="40">
        <f t="shared" ca="1" si="39"/>
        <v>0.84745573768301297</v>
      </c>
      <c r="V183" s="39" t="s">
        <v>13</v>
      </c>
      <c r="W183" s="47">
        <f t="array" aca="1" ref="W183:Z183" ca="1">TRANSPOSE(MMULT(AB$10:AE$13, TRANSPOSE($C183:$F183)))</f>
        <v>-0.62689255635413987</v>
      </c>
      <c r="X183" s="47">
        <f ca="1"/>
        <v>-0.19154400765701179</v>
      </c>
      <c r="Y183" s="47">
        <f ca="1"/>
        <v>0.72805265638338068</v>
      </c>
      <c r="Z183" s="47">
        <f ca="1"/>
        <v>0.41317386391974814</v>
      </c>
      <c r="AA183" s="40"/>
      <c r="AB183" s="40">
        <f t="shared" ca="1" si="40"/>
        <v>-0.51505723265915404</v>
      </c>
      <c r="AC183" s="40">
        <f t="shared" ca="1" si="41"/>
        <v>-0.18806225164334248</v>
      </c>
      <c r="AD183" s="40">
        <f t="shared" ca="1" si="42"/>
        <v>0.55854938589004488</v>
      </c>
      <c r="AE183" s="40">
        <f t="shared" ca="1" si="43"/>
        <v>0.37937006802868495</v>
      </c>
      <c r="AF183" s="40"/>
      <c r="AG183" s="40">
        <f t="shared" ca="1" si="44"/>
        <v>0.49871813697325706</v>
      </c>
      <c r="AH183" s="40">
        <f t="shared" ca="1" si="45"/>
        <v>0.94580048632539493</v>
      </c>
      <c r="AI183" s="40">
        <f t="shared" ca="1" si="46"/>
        <v>0.3605293128387051</v>
      </c>
      <c r="AJ183" s="40">
        <f t="shared" ca="1" si="47"/>
        <v>0.7614392607049405</v>
      </c>
      <c r="AK183" s="35" t="s">
        <v>13</v>
      </c>
    </row>
    <row r="184" spans="1:37" x14ac:dyDescent="0.15">
      <c r="A184" s="32"/>
      <c r="B184" s="41">
        <f>FastICA!B181</f>
        <v>162</v>
      </c>
      <c r="C184" s="47">
        <f ca="1">FastICA!M181</f>
        <v>0.97598712526385012</v>
      </c>
      <c r="D184" s="47">
        <f ca="1">FastICA!N181</f>
        <v>-1.1424315441147985</v>
      </c>
      <c r="E184" s="47">
        <f ca="1">FastICA!O181</f>
        <v>0.18314860485585172</v>
      </c>
      <c r="F184" s="47">
        <f ca="1">FastICA!P181</f>
        <v>2.3892809522070901E-2</v>
      </c>
      <c r="G184" s="39" t="s">
        <v>13</v>
      </c>
      <c r="H184" s="47">
        <f t="array" aca="1" ref="H184:K184" ca="1">TRANSPOSE(MMULT(M$10:P$13, TRANSPOSE($C184:$F184)))</f>
        <v>0.84416596800143251</v>
      </c>
      <c r="I184" s="47">
        <f ca="1"/>
        <v>-0.97347682493759136</v>
      </c>
      <c r="J184" s="47">
        <f ca="1"/>
        <v>0.67803686900688487</v>
      </c>
      <c r="K184" s="47">
        <f ca="1"/>
        <v>0.41449689203819529</v>
      </c>
      <c r="L184" s="40"/>
      <c r="M184" s="40">
        <f t="shared" ca="1" si="32"/>
        <v>0.68800933450997526</v>
      </c>
      <c r="N184" s="40">
        <f t="shared" ca="1" si="33"/>
        <v>-0.75022817649525664</v>
      </c>
      <c r="O184" s="40">
        <f t="shared" ca="1" si="34"/>
        <v>0.59024167245175307</v>
      </c>
      <c r="P184" s="40">
        <f t="shared" ca="1" si="35"/>
        <v>0.39228425746324153</v>
      </c>
      <c r="Q184" s="40"/>
      <c r="R184" s="40">
        <f t="shared" ca="1" si="36"/>
        <v>0.52664315562714092</v>
      </c>
      <c r="S184" s="40">
        <f t="shared" ca="1" si="37"/>
        <v>0.43715768319260206</v>
      </c>
      <c r="T184" s="40">
        <f t="shared" ca="1" si="38"/>
        <v>0.65161476810135743</v>
      </c>
      <c r="U184" s="40">
        <f t="shared" ca="1" si="39"/>
        <v>0.84611306134651321</v>
      </c>
      <c r="V184" s="39" t="s">
        <v>13</v>
      </c>
      <c r="W184" s="47">
        <f t="array" aca="1" ref="W184:Z184" ca="1">TRANSPOSE(MMULT(AB$10:AE$13, TRANSPOSE($C184:$F184)))</f>
        <v>0.84531027298713601</v>
      </c>
      <c r="X184" s="47">
        <f ca="1"/>
        <v>-0.97320414424022184</v>
      </c>
      <c r="Y184" s="47">
        <f ca="1"/>
        <v>0.67747764756444495</v>
      </c>
      <c r="Z184" s="47">
        <f ca="1"/>
        <v>0.41371880854002535</v>
      </c>
      <c r="AA184" s="40"/>
      <c r="AB184" s="40">
        <f t="shared" ca="1" si="40"/>
        <v>0.59136239448387873</v>
      </c>
      <c r="AC184" s="40">
        <f t="shared" ca="1" si="41"/>
        <v>-0.60609134927176023</v>
      </c>
      <c r="AD184" s="40">
        <f t="shared" ca="1" si="42"/>
        <v>0.53855443520008461</v>
      </c>
      <c r="AE184" s="40">
        <f t="shared" ca="1" si="43"/>
        <v>0.37978485083479929</v>
      </c>
      <c r="AF184" s="40"/>
      <c r="AG184" s="40">
        <f t="shared" ca="1" si="44"/>
        <v>0.19969556935995608</v>
      </c>
      <c r="AH184" s="40">
        <f t="shared" ca="1" si="45"/>
        <v>3.2928639386779007E-2</v>
      </c>
      <c r="AI184" s="40">
        <f t="shared" ca="1" si="46"/>
        <v>0.43008193074843803</v>
      </c>
      <c r="AJ184" s="40">
        <f t="shared" ca="1" si="47"/>
        <v>0.76085407286994811</v>
      </c>
      <c r="AK184" s="35" t="s">
        <v>13</v>
      </c>
    </row>
    <row r="185" spans="1:37" x14ac:dyDescent="0.15">
      <c r="A185" s="32"/>
      <c r="B185" s="41">
        <f>FastICA!B182</f>
        <v>163</v>
      </c>
      <c r="C185" s="47">
        <f ca="1">FastICA!M182</f>
        <v>-1.4624730955964838</v>
      </c>
      <c r="D185" s="47">
        <f ca="1">FastICA!N182</f>
        <v>-0.76048404944673753</v>
      </c>
      <c r="E185" s="47">
        <f ca="1">FastICA!O182</f>
        <v>0.33657077303181759</v>
      </c>
      <c r="F185" s="47">
        <f ca="1">FastICA!P182</f>
        <v>-0.36236812328950574</v>
      </c>
      <c r="G185" s="39" t="s">
        <v>13</v>
      </c>
      <c r="H185" s="47">
        <f t="array" aca="1" ref="H185:K185" ca="1">TRANSPOSE(MMULT(M$10:P$13, TRANSPOSE($C185:$F185)))</f>
        <v>-1.5707782036997195</v>
      </c>
      <c r="I185" s="47">
        <f ca="1"/>
        <v>-0.35833693550114498</v>
      </c>
      <c r="J185" s="47">
        <f ca="1"/>
        <v>0.44493899880700266</v>
      </c>
      <c r="K185" s="47">
        <f ca="1"/>
        <v>0.40991932102138434</v>
      </c>
      <c r="L185" s="40"/>
      <c r="M185" s="40">
        <f t="shared" ca="1" si="32"/>
        <v>-0.91714945709934792</v>
      </c>
      <c r="N185" s="40">
        <f t="shared" ca="1" si="33"/>
        <v>-0.34374832143837036</v>
      </c>
      <c r="O185" s="40">
        <f t="shared" ca="1" si="34"/>
        <v>0.41772998982964482</v>
      </c>
      <c r="P185" s="40">
        <f t="shared" ca="1" si="35"/>
        <v>0.38840417443773434</v>
      </c>
      <c r="Q185" s="40"/>
      <c r="R185" s="40">
        <f t="shared" ca="1" si="36"/>
        <v>0.1588368733423714</v>
      </c>
      <c r="S185" s="40">
        <f t="shared" ca="1" si="37"/>
        <v>0.88183709150830281</v>
      </c>
      <c r="T185" s="40">
        <f t="shared" ca="1" si="38"/>
        <v>0.82550165559692479</v>
      </c>
      <c r="U185" s="40">
        <f t="shared" ca="1" si="39"/>
        <v>0.84914219727934204</v>
      </c>
      <c r="V185" s="39" t="s">
        <v>13</v>
      </c>
      <c r="W185" s="47">
        <f t="array" aca="1" ref="W185:Z185" ca="1">TRANSPOSE(MMULT(AB$10:AE$13, TRANSPOSE($C185:$F185)))</f>
        <v>-1.5699604745462499</v>
      </c>
      <c r="X185" s="47">
        <f ca="1"/>
        <v>-0.35872687169304274</v>
      </c>
      <c r="Y185" s="47">
        <f ca="1"/>
        <v>0.44598620974927972</v>
      </c>
      <c r="Z185" s="47">
        <f ca="1"/>
        <v>0.41156959009114497</v>
      </c>
      <c r="AA185" s="40"/>
      <c r="AB185" s="40">
        <f t="shared" ca="1" si="40"/>
        <v>-0.45779330208706487</v>
      </c>
      <c r="AC185" s="40">
        <f t="shared" ca="1" si="41"/>
        <v>-0.33637237714731616</v>
      </c>
      <c r="AD185" s="40">
        <f t="shared" ca="1" si="42"/>
        <v>0.40376627448807595</v>
      </c>
      <c r="AE185" s="40">
        <f t="shared" ca="1" si="43"/>
        <v>0.37814713098527181</v>
      </c>
      <c r="AF185" s="40"/>
      <c r="AG185" s="40">
        <f t="shared" ca="1" si="44"/>
        <v>-0.42712195824169147</v>
      </c>
      <c r="AH185" s="40">
        <f t="shared" ca="1" si="45"/>
        <v>0.81701799203141745</v>
      </c>
      <c r="AI185" s="40">
        <f t="shared" ca="1" si="46"/>
        <v>0.7252593505684739</v>
      </c>
      <c r="AJ185" s="40">
        <f t="shared" ca="1" si="47"/>
        <v>0.76315883075145063</v>
      </c>
      <c r="AK185" s="35" t="s">
        <v>13</v>
      </c>
    </row>
    <row r="186" spans="1:37" x14ac:dyDescent="0.15">
      <c r="A186" s="32"/>
      <c r="B186" s="41">
        <f>FastICA!B183</f>
        <v>164</v>
      </c>
      <c r="C186" s="47">
        <f ca="1">FastICA!M183</f>
        <v>1.4184739014523915</v>
      </c>
      <c r="D186" s="47">
        <f ca="1">FastICA!N183</f>
        <v>-1.5476405458391849</v>
      </c>
      <c r="E186" s="47">
        <f ca="1">FastICA!O183</f>
        <v>-0.30779370885328294</v>
      </c>
      <c r="F186" s="47">
        <f ca="1">FastICA!P183</f>
        <v>-4.2304284412501669E-2</v>
      </c>
      <c r="G186" s="39" t="s">
        <v>13</v>
      </c>
      <c r="H186" s="47">
        <f t="array" aca="1" ref="H186:K186" ca="1">TRANSPOSE(MMULT(M$10:P$13, TRANSPOSE($C186:$F186)))</f>
        <v>1.2334024740899152</v>
      </c>
      <c r="I186" s="47">
        <f ca="1"/>
        <v>-1.6126369962392066</v>
      </c>
      <c r="J186" s="47">
        <f ca="1"/>
        <v>0.46518552672405938</v>
      </c>
      <c r="K186" s="47">
        <f ca="1"/>
        <v>0.40682768943932202</v>
      </c>
      <c r="L186" s="40"/>
      <c r="M186" s="40">
        <f t="shared" ca="1" si="32"/>
        <v>0.84356342250568173</v>
      </c>
      <c r="N186" s="40">
        <f t="shared" ca="1" si="33"/>
        <v>-0.92354876536608188</v>
      </c>
      <c r="O186" s="40">
        <f t="shared" ca="1" si="34"/>
        <v>0.43430111625900475</v>
      </c>
      <c r="P186" s="40">
        <f t="shared" ca="1" si="35"/>
        <v>0.38577579180842086</v>
      </c>
      <c r="Q186" s="40"/>
      <c r="R186" s="40">
        <f t="shared" ca="1" si="36"/>
        <v>0.28840075221050065</v>
      </c>
      <c r="S186" s="40">
        <f t="shared" ca="1" si="37"/>
        <v>0.14705767799078584</v>
      </c>
      <c r="T186" s="40">
        <f t="shared" ca="1" si="38"/>
        <v>0.81138254041618241</v>
      </c>
      <c r="U186" s="40">
        <f t="shared" ca="1" si="39"/>
        <v>0.85117703845458592</v>
      </c>
      <c r="V186" s="39" t="s">
        <v>13</v>
      </c>
      <c r="W186" s="47">
        <f t="array" aca="1" ref="W186:Z186" ca="1">TRANSPOSE(MMULT(AB$10:AE$13, TRANSPOSE($C186:$F186)))</f>
        <v>1.2345672735911422</v>
      </c>
      <c r="X186" s="47">
        <f ca="1"/>
        <v>-1.6122689668602632</v>
      </c>
      <c r="Y186" s="47">
        <f ca="1"/>
        <v>0.46439208252736891</v>
      </c>
      <c r="Z186" s="47">
        <f ca="1"/>
        <v>0.40565811599729312</v>
      </c>
      <c r="AA186" s="40"/>
      <c r="AB186" s="40">
        <f t="shared" ca="1" si="40"/>
        <v>0.57616704388413409</v>
      </c>
      <c r="AC186" s="40">
        <f t="shared" ca="1" si="41"/>
        <v>-0.43952392446604976</v>
      </c>
      <c r="AD186" s="40">
        <f t="shared" ca="1" si="42"/>
        <v>0.41692201824326458</v>
      </c>
      <c r="AE186" s="40">
        <f t="shared" ca="1" si="43"/>
        <v>0.37361709862037407</v>
      </c>
      <c r="AF186" s="40"/>
      <c r="AG186" s="40">
        <f t="shared" ca="1" si="44"/>
        <v>-0.24462143369105951</v>
      </c>
      <c r="AH186" s="40">
        <f t="shared" ca="1" si="45"/>
        <v>-0.43601874833452431</v>
      </c>
      <c r="AI186" s="40">
        <f t="shared" ca="1" si="46"/>
        <v>0.70416491895543853</v>
      </c>
      <c r="AJ186" s="40">
        <f t="shared" ca="1" si="47"/>
        <v>0.76945391783062933</v>
      </c>
      <c r="AK186" s="35" t="s">
        <v>13</v>
      </c>
    </row>
    <row r="187" spans="1:37" x14ac:dyDescent="0.15">
      <c r="A187" s="32"/>
      <c r="B187" s="41">
        <f>FastICA!B184</f>
        <v>165</v>
      </c>
      <c r="C187" s="47">
        <f ca="1">FastICA!M184</f>
        <v>-1.0117539307011616</v>
      </c>
      <c r="D187" s="47">
        <f ca="1">FastICA!N184</f>
        <v>-1.1572835701272965</v>
      </c>
      <c r="E187" s="47">
        <f ca="1">FastICA!O184</f>
        <v>-0.14322887715332766</v>
      </c>
      <c r="F187" s="47">
        <f ca="1">FastICA!P184</f>
        <v>-0.43640201109997179</v>
      </c>
      <c r="G187" s="39" t="s">
        <v>13</v>
      </c>
      <c r="H187" s="47">
        <f t="array" aca="1" ref="H187:K187" ca="1">TRANSPOSE(MMULT(M$10:P$13, TRANSPOSE($C187:$F187)))</f>
        <v>-1.1755817440941785</v>
      </c>
      <c r="I187" s="47">
        <f ca="1"/>
        <v>-0.98988215349402298</v>
      </c>
      <c r="J187" s="47">
        <f ca="1"/>
        <v>0.24267094061365346</v>
      </c>
      <c r="K187" s="47">
        <f ca="1"/>
        <v>0.3913619862622964</v>
      </c>
      <c r="L187" s="40"/>
      <c r="M187" s="40">
        <f t="shared" ca="1" si="32"/>
        <v>-0.82605332674868737</v>
      </c>
      <c r="N187" s="40">
        <f t="shared" ca="1" si="33"/>
        <v>-0.75731206970906106</v>
      </c>
      <c r="O187" s="40">
        <f t="shared" ca="1" si="34"/>
        <v>0.23801697263254121</v>
      </c>
      <c r="P187" s="40">
        <f t="shared" ca="1" si="35"/>
        <v>0.3725337904678992</v>
      </c>
      <c r="Q187" s="40"/>
      <c r="R187" s="40">
        <f t="shared" ca="1" si="36"/>
        <v>0.31763590136742637</v>
      </c>
      <c r="S187" s="40">
        <f t="shared" ca="1" si="37"/>
        <v>0.42647842907297828</v>
      </c>
      <c r="T187" s="40">
        <f t="shared" ca="1" si="38"/>
        <v>0.94334792073884011</v>
      </c>
      <c r="U187" s="40">
        <f t="shared" ca="1" si="39"/>
        <v>0.8612185749596194</v>
      </c>
      <c r="V187" s="39" t="s">
        <v>13</v>
      </c>
      <c r="W187" s="47">
        <f t="array" aca="1" ref="W187:Z187" ca="1">TRANSPOSE(MMULT(AB$10:AE$13, TRANSPOSE($C187:$F187)))</f>
        <v>-1.1747495455256869</v>
      </c>
      <c r="X187" s="47">
        <f ca="1"/>
        <v>-0.99017503942814145</v>
      </c>
      <c r="Y187" s="47">
        <f ca="1"/>
        <v>0.24348038092717855</v>
      </c>
      <c r="Z187" s="47">
        <f ca="1"/>
        <v>0.39261521266713645</v>
      </c>
      <c r="AA187" s="40"/>
      <c r="AB187" s="40">
        <f t="shared" ca="1" si="40"/>
        <v>-0.58921550745845097</v>
      </c>
      <c r="AC187" s="40">
        <f t="shared" ca="1" si="41"/>
        <v>-0.60647192107423153</v>
      </c>
      <c r="AD187" s="40">
        <f t="shared" ca="1" si="42"/>
        <v>0.23636920727821603</v>
      </c>
      <c r="AE187" s="40">
        <f t="shared" ca="1" si="43"/>
        <v>0.36349177773194619</v>
      </c>
      <c r="AF187" s="40"/>
      <c r="AG187" s="40">
        <f t="shared" ca="1" si="44"/>
        <v>-0.19061373289123926</v>
      </c>
      <c r="AH187" s="40">
        <f t="shared" ca="1" si="45"/>
        <v>1.197624895505426E-2</v>
      </c>
      <c r="AI187" s="40">
        <f t="shared" ca="1" si="46"/>
        <v>0.91324238362499388</v>
      </c>
      <c r="AJ187" s="40">
        <f t="shared" ca="1" si="47"/>
        <v>0.78310953804412309</v>
      </c>
      <c r="AK187" s="35" t="s">
        <v>13</v>
      </c>
    </row>
    <row r="188" spans="1:37" x14ac:dyDescent="0.15">
      <c r="A188" s="32"/>
      <c r="B188" s="41">
        <f>FastICA!B185</f>
        <v>166</v>
      </c>
      <c r="C188" s="47">
        <f ca="1">FastICA!M185</f>
        <v>-1.7544501010873463</v>
      </c>
      <c r="D188" s="47">
        <f ca="1">FastICA!N185</f>
        <v>-1.1311725389679053</v>
      </c>
      <c r="E188" s="47">
        <f ca="1">FastICA!O185</f>
        <v>-0.22371023692793135</v>
      </c>
      <c r="F188" s="47">
        <f ca="1">FastICA!P185</f>
        <v>-0.61222847050719187</v>
      </c>
      <c r="G188" s="39" t="s">
        <v>13</v>
      </c>
      <c r="H188" s="47">
        <f t="array" aca="1" ref="H188:K188" ca="1">TRANSPOSE(MMULT(M$10:P$13, TRANSPOSE($C188:$F188)))</f>
        <v>-1.9302239358893045</v>
      </c>
      <c r="I188" s="47">
        <f ca="1"/>
        <v>-0.95336018722148341</v>
      </c>
      <c r="J188" s="47">
        <f ca="1"/>
        <v>0.10715078068384268</v>
      </c>
      <c r="K188" s="47">
        <f ca="1"/>
        <v>0.36928994203248011</v>
      </c>
      <c r="L188" s="40"/>
      <c r="M188" s="40">
        <f t="shared" ca="1" si="32"/>
        <v>-0.95875150245607654</v>
      </c>
      <c r="N188" s="40">
        <f t="shared" ca="1" si="33"/>
        <v>-0.7413005009156709</v>
      </c>
      <c r="O188" s="40">
        <f t="shared" ca="1" si="34"/>
        <v>0.10674257886626347</v>
      </c>
      <c r="P188" s="40">
        <f t="shared" ca="1" si="35"/>
        <v>0.35337047592123766</v>
      </c>
      <c r="Q188" s="40"/>
      <c r="R188" s="40">
        <f t="shared" ca="1" si="36"/>
        <v>8.0795556538215907E-2</v>
      </c>
      <c r="S188" s="40">
        <f t="shared" ca="1" si="37"/>
        <v>0.45047356734217536</v>
      </c>
      <c r="T188" s="40">
        <f t="shared" ca="1" si="38"/>
        <v>0.98860602185697954</v>
      </c>
      <c r="U188" s="40">
        <f t="shared" ca="1" si="39"/>
        <v>0.87512930674719802</v>
      </c>
      <c r="V188" s="39" t="s">
        <v>13</v>
      </c>
      <c r="W188" s="47">
        <f t="array" aca="1" ref="W188:Z188" ca="1">TRANSPOSE(MMULT(AB$10:AE$13, TRANSPOSE($C188:$F188)))</f>
        <v>-1.9295152236646558</v>
      </c>
      <c r="X188" s="47">
        <f ca="1"/>
        <v>-0.95386364507191357</v>
      </c>
      <c r="Y188" s="47">
        <f ca="1"/>
        <v>0.10847071087743404</v>
      </c>
      <c r="Z188" s="47">
        <f ca="1"/>
        <v>0.37130269790313286</v>
      </c>
      <c r="AA188" s="40"/>
      <c r="AB188" s="40">
        <f t="shared" ca="1" si="40"/>
        <v>-0.29991814029039277</v>
      </c>
      <c r="AC188" s="40">
        <f t="shared" ca="1" si="41"/>
        <v>-0.60522046998323831</v>
      </c>
      <c r="AD188" s="40">
        <f t="shared" ca="1" si="42"/>
        <v>0.10783445673353491</v>
      </c>
      <c r="AE188" s="40">
        <f t="shared" ca="1" si="43"/>
        <v>0.34656998686273249</v>
      </c>
      <c r="AF188" s="40"/>
      <c r="AG188" s="40">
        <f t="shared" ca="1" si="44"/>
        <v>-0.42325957480239107</v>
      </c>
      <c r="AH188" s="40">
        <f t="shared" ca="1" si="45"/>
        <v>5.7195892787698301E-2</v>
      </c>
      <c r="AI188" s="40">
        <f t="shared" ca="1" si="46"/>
        <v>0.98243744291385193</v>
      </c>
      <c r="AJ188" s="40">
        <f t="shared" ca="1" si="47"/>
        <v>0.80470698698212106</v>
      </c>
      <c r="AK188" s="35" t="s">
        <v>13</v>
      </c>
    </row>
    <row r="189" spans="1:37" x14ac:dyDescent="0.15">
      <c r="A189" s="32"/>
      <c r="B189" s="41">
        <f>FastICA!B186</f>
        <v>167</v>
      </c>
      <c r="C189" s="47">
        <f ca="1">FastICA!M186</f>
        <v>0.24317684412950311</v>
      </c>
      <c r="D189" s="47">
        <f ca="1">FastICA!N186</f>
        <v>-9.6478360364778248E-2</v>
      </c>
      <c r="E189" s="47">
        <f ca="1">FastICA!O186</f>
        <v>-1.9102141727713027</v>
      </c>
      <c r="F189" s="47">
        <f ca="1">FastICA!P186</f>
        <v>-0.30146521223096723</v>
      </c>
      <c r="G189" s="39" t="s">
        <v>13</v>
      </c>
      <c r="H189" s="47">
        <f t="array" aca="1" ref="H189:K189" ca="1">TRANSPOSE(MMULT(M$10:P$13, TRANSPOSE($C189:$F189)))</f>
        <v>0.20457112773658054</v>
      </c>
      <c r="I189" s="47">
        <f ca="1"/>
        <v>-1.0895105179633671</v>
      </c>
      <c r="J189" s="47">
        <f ca="1"/>
        <v>-1.5249884395732689</v>
      </c>
      <c r="K189" s="47">
        <f ca="1"/>
        <v>-0.50375614725395601</v>
      </c>
      <c r="L189" s="40"/>
      <c r="M189" s="40">
        <f t="shared" ca="1" si="32"/>
        <v>0.20176437995861146</v>
      </c>
      <c r="N189" s="40">
        <f t="shared" ca="1" si="33"/>
        <v>-0.79669942079615153</v>
      </c>
      <c r="O189" s="40">
        <f t="shared" ca="1" si="34"/>
        <v>-0.9095630566259908</v>
      </c>
      <c r="P189" s="40">
        <f t="shared" ca="1" si="35"/>
        <v>-0.46506603827538912</v>
      </c>
      <c r="Q189" s="40"/>
      <c r="R189" s="40">
        <f t="shared" ca="1" si="36"/>
        <v>0.95929113497991703</v>
      </c>
      <c r="S189" s="40">
        <f t="shared" ca="1" si="37"/>
        <v>0.36527003290307669</v>
      </c>
      <c r="T189" s="40">
        <f t="shared" ca="1" si="38"/>
        <v>0.17269504602118468</v>
      </c>
      <c r="U189" s="40">
        <f t="shared" ca="1" si="39"/>
        <v>0.78371358004283431</v>
      </c>
      <c r="V189" s="39" t="s">
        <v>13</v>
      </c>
      <c r="W189" s="47">
        <f t="array" aca="1" ref="W189:Z189" ca="1">TRANSPOSE(MMULT(AB$10:AE$13, TRANSPOSE($C189:$F189)))</f>
        <v>0.20331905131555775</v>
      </c>
      <c r="X189" s="47">
        <f ca="1"/>
        <v>-1.0895408820959593</v>
      </c>
      <c r="Y189" s="47">
        <f ca="1"/>
        <v>-1.5250398865898553</v>
      </c>
      <c r="Z189" s="47">
        <f ca="1"/>
        <v>-0.50404155143967455</v>
      </c>
      <c r="AA189" s="40"/>
      <c r="AB189" s="40">
        <f t="shared" ca="1" si="40"/>
        <v>0.19915971849007794</v>
      </c>
      <c r="AC189" s="40">
        <f t="shared" ca="1" si="41"/>
        <v>-0.60182217452888331</v>
      </c>
      <c r="AD189" s="40">
        <f t="shared" ca="1" si="42"/>
        <v>-0.47670722386384434</v>
      </c>
      <c r="AE189" s="40">
        <f t="shared" ca="1" si="43"/>
        <v>-0.44391351845986615</v>
      </c>
      <c r="AF189" s="40"/>
      <c r="AG189" s="40">
        <f t="shared" ca="1" si="44"/>
        <v>0.93904986286890346</v>
      </c>
      <c r="AH189" s="40">
        <f t="shared" ca="1" si="45"/>
        <v>-0.10334676719867528</v>
      </c>
      <c r="AI189" s="40">
        <f t="shared" ca="1" si="46"/>
        <v>-0.41441080547339387</v>
      </c>
      <c r="AJ189" s="40">
        <f t="shared" ca="1" si="47"/>
        <v>0.65695732352776137</v>
      </c>
      <c r="AK189" s="35" t="s">
        <v>13</v>
      </c>
    </row>
    <row r="190" spans="1:37" x14ac:dyDescent="0.15">
      <c r="A190" s="32"/>
      <c r="B190" s="41">
        <f>FastICA!B187</f>
        <v>168</v>
      </c>
      <c r="C190" s="47">
        <f ca="1">FastICA!M187</f>
        <v>-2.7369118038017559E-3</v>
      </c>
      <c r="D190" s="47">
        <f ca="1">FastICA!N187</f>
        <v>-0.15909514422240192</v>
      </c>
      <c r="E190" s="47">
        <f ca="1">FastICA!O187</f>
        <v>-2.0404249887354036</v>
      </c>
      <c r="F190" s="47">
        <f ca="1">FastICA!P187</f>
        <v>-0.42920303316515052</v>
      </c>
      <c r="G190" s="39" t="s">
        <v>13</v>
      </c>
      <c r="H190" s="47">
        <f t="array" aca="1" ref="H190:K190" ca="1">TRANSPOSE(MMULT(M$10:P$13, TRANSPOSE($C190:$F190)))</f>
        <v>-6.6892249065566858E-2</v>
      </c>
      <c r="I190" s="47">
        <f ca="1"/>
        <v>-1.20654198409887</v>
      </c>
      <c r="J190" s="47">
        <f ca="1"/>
        <v>-1.6164484080977837</v>
      </c>
      <c r="K190" s="47">
        <f ca="1"/>
        <v>-0.54748931102099041</v>
      </c>
      <c r="L190" s="40"/>
      <c r="M190" s="40">
        <f t="shared" ca="1" si="32"/>
        <v>-6.6792655899665959E-2</v>
      </c>
      <c r="N190" s="40">
        <f t="shared" ca="1" si="33"/>
        <v>-0.83563919122901864</v>
      </c>
      <c r="O190" s="40">
        <f t="shared" ca="1" si="34"/>
        <v>-0.92410729400470493</v>
      </c>
      <c r="P190" s="40">
        <f t="shared" ca="1" si="35"/>
        <v>-0.4986361375604943</v>
      </c>
      <c r="Q190" s="40"/>
      <c r="R190" s="40">
        <f t="shared" ca="1" si="36"/>
        <v>0.99553874111786878</v>
      </c>
      <c r="S190" s="40">
        <f t="shared" ca="1" si="37"/>
        <v>0.30170714208211158</v>
      </c>
      <c r="T190" s="40">
        <f t="shared" ca="1" si="38"/>
        <v>0.14602570916730184</v>
      </c>
      <c r="U190" s="40">
        <f t="shared" ca="1" si="39"/>
        <v>0.75136200231875183</v>
      </c>
      <c r="V190" s="39" t="s">
        <v>13</v>
      </c>
      <c r="W190" s="47">
        <f t="array" aca="1" ref="W190:Z190" ca="1">TRANSPOSE(MMULT(AB$10:AE$13, TRANSPOSE($C190:$F190)))</f>
        <v>-6.8219047275575595E-2</v>
      </c>
      <c r="X190" s="47">
        <f ca="1"/>
        <v>-1.2066512458997811</v>
      </c>
      <c r="Y190" s="47">
        <f ca="1"/>
        <v>-1.6163077137710777</v>
      </c>
      <c r="Z190" s="47">
        <f ca="1"/>
        <v>-0.54750017420689101</v>
      </c>
      <c r="AA190" s="40"/>
      <c r="AB190" s="40">
        <f t="shared" ca="1" si="40"/>
        <v>-6.8060491608938012E-2</v>
      </c>
      <c r="AC190" s="40">
        <f t="shared" ca="1" si="41"/>
        <v>-0.58265813314806625</v>
      </c>
      <c r="AD190" s="40">
        <f t="shared" ca="1" si="42"/>
        <v>-0.43776153658385808</v>
      </c>
      <c r="AE190" s="40">
        <f t="shared" ca="1" si="43"/>
        <v>-0.47129515768542057</v>
      </c>
      <c r="AF190" s="40"/>
      <c r="AG190" s="40">
        <f t="shared" ca="1" si="44"/>
        <v>0.99303276407758168</v>
      </c>
      <c r="AH190" s="40">
        <f t="shared" ca="1" si="45"/>
        <v>-0.22019313516551256</v>
      </c>
      <c r="AI190" s="40">
        <f t="shared" ca="1" si="46"/>
        <v>-0.43671688101986844</v>
      </c>
      <c r="AJ190" s="40">
        <f t="shared" ca="1" si="47"/>
        <v>0.60277861856372705</v>
      </c>
      <c r="AK190" s="35" t="s">
        <v>13</v>
      </c>
    </row>
    <row r="191" spans="1:37" x14ac:dyDescent="0.15">
      <c r="A191" s="32"/>
      <c r="B191" s="41">
        <f>FastICA!B188</f>
        <v>169</v>
      </c>
      <c r="C191" s="47">
        <f ca="1">FastICA!M188</f>
        <v>1.1389445636577906</v>
      </c>
      <c r="D191" s="47">
        <f ca="1">FastICA!N188</f>
        <v>-0.51525399752039813</v>
      </c>
      <c r="E191" s="47">
        <f ca="1">FastICA!O188</f>
        <v>-2.3649045244182965</v>
      </c>
      <c r="F191" s="47">
        <f ca="1">FastICA!P188</f>
        <v>-0.38267616160221074</v>
      </c>
      <c r="G191" s="39" t="s">
        <v>13</v>
      </c>
      <c r="H191" s="47">
        <f t="array" aca="1" ref="H191:K191" ca="1">TRANSPOSE(MMULT(M$10:P$13, TRANSPOSE($C191:$F191)))</f>
        <v>1.0207133106852144</v>
      </c>
      <c r="I191" s="47">
        <f ca="1"/>
        <v>-1.7994783545525375</v>
      </c>
      <c r="J191" s="47">
        <f ca="1"/>
        <v>-1.6304281891603365</v>
      </c>
      <c r="K191" s="47">
        <f ca="1"/>
        <v>-0.60301058418934117</v>
      </c>
      <c r="L191" s="40"/>
      <c r="M191" s="40">
        <f t="shared" ca="1" si="32"/>
        <v>0.77015691177591761</v>
      </c>
      <c r="N191" s="40">
        <f t="shared" ca="1" si="33"/>
        <v>-0.94675196540293449</v>
      </c>
      <c r="O191" s="40">
        <f t="shared" ca="1" si="34"/>
        <v>-0.92612253562859059</v>
      </c>
      <c r="P191" s="40">
        <f t="shared" ca="1" si="35"/>
        <v>-0.53918836721518248</v>
      </c>
      <c r="Q191" s="40"/>
      <c r="R191" s="40">
        <f t="shared" ca="1" si="36"/>
        <v>0.40685833124378146</v>
      </c>
      <c r="S191" s="40">
        <f t="shared" ca="1" si="37"/>
        <v>0.10366071600568072</v>
      </c>
      <c r="T191" s="40">
        <f t="shared" ca="1" si="38"/>
        <v>0.14229704900086992</v>
      </c>
      <c r="U191" s="40">
        <f t="shared" ca="1" si="39"/>
        <v>0.7092759046598256</v>
      </c>
      <c r="V191" s="39" t="s">
        <v>13</v>
      </c>
      <c r="W191" s="47">
        <f t="array" aca="1" ref="W191:Z191" ca="1">TRANSPOSE(MMULT(AB$10:AE$13, TRANSPOSE($C191:$F191)))</f>
        <v>1.0194796130495916</v>
      </c>
      <c r="X191" s="47">
        <f ca="1"/>
        <v>-1.7992965032329058</v>
      </c>
      <c r="Y191" s="47">
        <f ca="1"/>
        <v>-1.6309925465487392</v>
      </c>
      <c r="Z191" s="47">
        <f ca="1"/>
        <v>-0.60411305284043237</v>
      </c>
      <c r="AA191" s="40"/>
      <c r="AB191" s="40">
        <f t="shared" ca="1" si="40"/>
        <v>0.60630202444894532</v>
      </c>
      <c r="AC191" s="40">
        <f t="shared" ca="1" si="41"/>
        <v>-0.35652953469046378</v>
      </c>
      <c r="AD191" s="40">
        <f t="shared" ca="1" si="42"/>
        <v>-0.43133096225875484</v>
      </c>
      <c r="AE191" s="40">
        <f t="shared" ca="1" si="43"/>
        <v>-0.50334965294803391</v>
      </c>
      <c r="AF191" s="40"/>
      <c r="AG191" s="40">
        <f t="shared" ca="1" si="44"/>
        <v>-2.3395389060328772E-2</v>
      </c>
      <c r="AH191" s="40">
        <f t="shared" ca="1" si="45"/>
        <v>-0.44335293831363043</v>
      </c>
      <c r="AI191" s="40">
        <f t="shared" ca="1" si="46"/>
        <v>-0.43903839791040961</v>
      </c>
      <c r="AJ191" s="40">
        <f t="shared" ca="1" si="47"/>
        <v>0.52912430322678572</v>
      </c>
      <c r="AK191" s="35" t="s">
        <v>13</v>
      </c>
    </row>
    <row r="192" spans="1:37" x14ac:dyDescent="0.15">
      <c r="A192" s="32"/>
      <c r="B192" s="41">
        <f>FastICA!B189</f>
        <v>170</v>
      </c>
      <c r="C192" s="47">
        <f ca="1">FastICA!M189</f>
        <v>0.4010930425858617</v>
      </c>
      <c r="D192" s="47">
        <f ca="1">FastICA!N189</f>
        <v>-0.44328166863951096</v>
      </c>
      <c r="E192" s="47">
        <f ca="1">FastICA!O189</f>
        <v>-2.3892741769280348</v>
      </c>
      <c r="F192" s="47">
        <f ca="1">FastICA!P189</f>
        <v>-0.59886664245058518</v>
      </c>
      <c r="G192" s="39" t="s">
        <v>13</v>
      </c>
      <c r="H192" s="47">
        <f t="array" aca="1" ref="H192:K192" ca="1">TRANSPOSE(MMULT(M$10:P$13, TRANSPOSE($C192:$F192)))</f>
        <v>0.26110181176571301</v>
      </c>
      <c r="I192" s="47">
        <f ca="1"/>
        <v>-1.7164043177374266</v>
      </c>
      <c r="J192" s="47">
        <f ca="1"/>
        <v>-1.7189182898073556</v>
      </c>
      <c r="K192" s="47">
        <f ca="1"/>
        <v>-0.67509154175562891</v>
      </c>
      <c r="L192" s="40"/>
      <c r="M192" s="40">
        <f t="shared" ca="1" si="32"/>
        <v>0.2553258053076638</v>
      </c>
      <c r="N192" s="40">
        <f t="shared" ca="1" si="33"/>
        <v>-0.93742860189353405</v>
      </c>
      <c r="O192" s="40">
        <f t="shared" ca="1" si="34"/>
        <v>-0.9377326475595249</v>
      </c>
      <c r="P192" s="40">
        <f t="shared" ca="1" si="35"/>
        <v>-0.58831911700138939</v>
      </c>
      <c r="Q192" s="40"/>
      <c r="R192" s="40">
        <f t="shared" ca="1" si="36"/>
        <v>0.93480873314399293</v>
      </c>
      <c r="S192" s="40">
        <f t="shared" ca="1" si="37"/>
        <v>0.12122761635193402</v>
      </c>
      <c r="T192" s="40">
        <f t="shared" ca="1" si="38"/>
        <v>0.12065748170100388</v>
      </c>
      <c r="U192" s="40">
        <f t="shared" ca="1" si="39"/>
        <v>0.65388061657070551</v>
      </c>
      <c r="V192" s="39" t="s">
        <v>13</v>
      </c>
      <c r="W192" s="47">
        <f t="array" aca="1" ref="W192:Z192" ca="1">TRANSPOSE(MMULT(AB$10:AE$13, TRANSPOSE($C192:$F192)))</f>
        <v>0.25971278577388951</v>
      </c>
      <c r="X192" s="47">
        <f ca="1"/>
        <v>-1.7164340265375935</v>
      </c>
      <c r="Y192" s="47">
        <f ca="1"/>
        <v>-1.7189670911385324</v>
      </c>
      <c r="Z192" s="47">
        <f ca="1"/>
        <v>-0.67542746144801358</v>
      </c>
      <c r="AA192" s="40"/>
      <c r="AB192" s="40">
        <f t="shared" ca="1" si="40"/>
        <v>0.25109992934213143</v>
      </c>
      <c r="AC192" s="40">
        <f t="shared" ca="1" si="41"/>
        <v>-0.39344106822587227</v>
      </c>
      <c r="AD192" s="40">
        <f t="shared" ca="1" si="42"/>
        <v>-0.39231101499167165</v>
      </c>
      <c r="AE192" s="40">
        <f t="shared" ca="1" si="43"/>
        <v>-0.53766981168223515</v>
      </c>
      <c r="AF192" s="40"/>
      <c r="AG192" s="40">
        <f t="shared" ca="1" si="44"/>
        <v>0.90162313277140815</v>
      </c>
      <c r="AH192" s="40">
        <f t="shared" ca="1" si="45"/>
        <v>-0.44609560159777017</v>
      </c>
      <c r="AI192" s="40">
        <f t="shared" ca="1" si="46"/>
        <v>-0.44614486933932257</v>
      </c>
      <c r="AJ192" s="40">
        <f t="shared" ca="1" si="47"/>
        <v>0.43288679757845511</v>
      </c>
      <c r="AK192" s="35" t="s">
        <v>13</v>
      </c>
    </row>
    <row r="193" spans="1:37" x14ac:dyDescent="0.15">
      <c r="A193" s="32"/>
      <c r="B193" s="41">
        <f>FastICA!B190</f>
        <v>171</v>
      </c>
      <c r="C193" s="47">
        <f ca="1">FastICA!M190</f>
        <v>0.45226962962172634</v>
      </c>
      <c r="D193" s="47">
        <f ca="1">FastICA!N190</f>
        <v>0.34493430818909954</v>
      </c>
      <c r="E193" s="47">
        <f ca="1">FastICA!O190</f>
        <v>-0.96448123526321239</v>
      </c>
      <c r="F193" s="47">
        <f ca="1">FastICA!P190</f>
        <v>2.2559117123495351</v>
      </c>
      <c r="G193" s="39" t="s">
        <v>13</v>
      </c>
      <c r="H193" s="47">
        <f t="array" aca="1" ref="H193:K193" ca="1">TRANSPOSE(MMULT(M$10:P$13, TRANSPOSE($C193:$F193)))</f>
        <v>1.1241032282105994</v>
      </c>
      <c r="I193" s="47">
        <f ca="1"/>
        <v>0.59048967271569719</v>
      </c>
      <c r="J193" s="47">
        <f ca="1"/>
        <v>-1.577992232436974</v>
      </c>
      <c r="K193" s="47">
        <f ca="1"/>
        <v>1.4968445459825743</v>
      </c>
      <c r="L193" s="40"/>
      <c r="M193" s="40">
        <f t="shared" ca="1" si="32"/>
        <v>0.80899143079664415</v>
      </c>
      <c r="N193" s="40">
        <f t="shared" ca="1" si="33"/>
        <v>0.53024769397136584</v>
      </c>
      <c r="O193" s="40">
        <f t="shared" ca="1" si="34"/>
        <v>-0.91828775972158616</v>
      </c>
      <c r="P193" s="40">
        <f t="shared" ca="1" si="35"/>
        <v>0.90457641078191864</v>
      </c>
      <c r="Q193" s="40"/>
      <c r="R193" s="40">
        <f t="shared" ca="1" si="36"/>
        <v>0.34553286489759849</v>
      </c>
      <c r="S193" s="40">
        <f t="shared" ca="1" si="37"/>
        <v>0.71883738303804878</v>
      </c>
      <c r="T193" s="40">
        <f t="shared" ca="1" si="38"/>
        <v>0.15674759034551045</v>
      </c>
      <c r="U193" s="40">
        <f t="shared" ca="1" si="39"/>
        <v>0.18174151705690156</v>
      </c>
      <c r="V193" s="39" t="s">
        <v>13</v>
      </c>
      <c r="W193" s="47">
        <f t="array" aca="1" ref="W193:Z193" ca="1">TRANSPOSE(MMULT(AB$10:AE$13, TRANSPOSE($C193:$F193)))</f>
        <v>1.1244045706809156</v>
      </c>
      <c r="X193" s="47">
        <f ca="1"/>
        <v>0.59077491948198124</v>
      </c>
      <c r="Y193" s="47">
        <f ca="1"/>
        <v>-1.5788917170112036</v>
      </c>
      <c r="Z193" s="47">
        <f ca="1"/>
        <v>1.4955565866106946</v>
      </c>
      <c r="AA193" s="40"/>
      <c r="AB193" s="40">
        <f t="shared" ca="1" si="40"/>
        <v>0.59756680478994062</v>
      </c>
      <c r="AC193" s="40">
        <f t="shared" ca="1" si="41"/>
        <v>0.49617445824790324</v>
      </c>
      <c r="AD193" s="40">
        <f t="shared" ca="1" si="42"/>
        <v>-0.45396899735281543</v>
      </c>
      <c r="AE193" s="40">
        <f t="shared" ca="1" si="43"/>
        <v>0.48877827603088531</v>
      </c>
      <c r="AF193" s="40"/>
      <c r="AG193" s="40">
        <f t="shared" ca="1" si="44"/>
        <v>-0.14045507169665</v>
      </c>
      <c r="AH193" s="40">
        <f t="shared" ca="1" si="45"/>
        <v>0.54674312725100438</v>
      </c>
      <c r="AI193" s="40">
        <f t="shared" ca="1" si="46"/>
        <v>-0.4292440573425888</v>
      </c>
      <c r="AJ193" s="40">
        <f t="shared" ca="1" si="47"/>
        <v>-0.40417525424467787</v>
      </c>
      <c r="AK193" s="35" t="s">
        <v>13</v>
      </c>
    </row>
    <row r="194" spans="1:37" x14ac:dyDescent="0.15">
      <c r="A194" s="32"/>
      <c r="B194" s="41">
        <f>FastICA!B191</f>
        <v>172</v>
      </c>
      <c r="C194" s="47">
        <f ca="1">FastICA!M191</f>
        <v>0.21111886101240479</v>
      </c>
      <c r="D194" s="47">
        <f ca="1">FastICA!N191</f>
        <v>0.33675745359584613</v>
      </c>
      <c r="E194" s="47">
        <f ca="1">FastICA!O191</f>
        <v>-1.0281991320771842</v>
      </c>
      <c r="F194" s="47">
        <f ca="1">FastICA!P191</f>
        <v>2.0803180961954313</v>
      </c>
      <c r="G194" s="39" t="s">
        <v>13</v>
      </c>
      <c r="H194" s="47">
        <f t="array" aca="1" ref="H194:K194" ca="1">TRANSPOSE(MMULT(M$10:P$13, TRANSPOSE($C194:$F194)))</f>
        <v>0.84581673114696532</v>
      </c>
      <c r="I194" s="47">
        <f ca="1"/>
        <v>0.52884203613865843</v>
      </c>
      <c r="J194" s="47">
        <f ca="1"/>
        <v>-1.6138884669669715</v>
      </c>
      <c r="K194" s="47">
        <f ca="1"/>
        <v>1.3939791127078163</v>
      </c>
      <c r="L194" s="40"/>
      <c r="M194" s="40">
        <f t="shared" ca="1" si="32"/>
        <v>0.68887771058351599</v>
      </c>
      <c r="N194" s="40">
        <f t="shared" ca="1" si="33"/>
        <v>0.4844954396243446</v>
      </c>
      <c r="O194" s="40">
        <f t="shared" ca="1" si="34"/>
        <v>-0.92373259118458939</v>
      </c>
      <c r="P194" s="40">
        <f t="shared" ca="1" si="35"/>
        <v>0.88404325992083954</v>
      </c>
      <c r="Q194" s="40"/>
      <c r="R194" s="40">
        <f t="shared" ca="1" si="36"/>
        <v>0.52544749986121353</v>
      </c>
      <c r="S194" s="40">
        <f t="shared" ca="1" si="37"/>
        <v>0.76526416898321303</v>
      </c>
      <c r="T194" s="40">
        <f t="shared" ca="1" si="38"/>
        <v>0.14671809998340424</v>
      </c>
      <c r="U194" s="40">
        <f t="shared" ca="1" si="39"/>
        <v>0.21846751458853497</v>
      </c>
      <c r="V194" s="39" t="s">
        <v>13</v>
      </c>
      <c r="W194" s="47">
        <f t="array" aca="1" ref="W194:Z194" ca="1">TRANSPOSE(MMULT(AB$10:AE$13, TRANSPOSE($C194:$F194)))</f>
        <v>0.84600557863666426</v>
      </c>
      <c r="X194" s="47">
        <f ca="1"/>
        <v>0.52904695892154419</v>
      </c>
      <c r="Y194" s="47">
        <f ca="1"/>
        <v>-1.6145891941588373</v>
      </c>
      <c r="Z194" s="47">
        <f ca="1"/>
        <v>1.3929749469317727</v>
      </c>
      <c r="AA194" s="40"/>
      <c r="AB194" s="40">
        <f t="shared" ca="1" si="40"/>
        <v>0.59150091727349741</v>
      </c>
      <c r="AC194" s="40">
        <f t="shared" ca="1" si="41"/>
        <v>0.45995647009370849</v>
      </c>
      <c r="AD194" s="40">
        <f t="shared" ca="1" si="42"/>
        <v>-0.43851179124730338</v>
      </c>
      <c r="AE194" s="40">
        <f t="shared" ca="1" si="43"/>
        <v>0.52795306475978654</v>
      </c>
      <c r="AF194" s="40"/>
      <c r="AG194" s="40">
        <f t="shared" ca="1" si="44"/>
        <v>0.19875597488387084</v>
      </c>
      <c r="AH194" s="40">
        <f t="shared" ca="1" si="45"/>
        <v>0.62606718201702061</v>
      </c>
      <c r="AI194" s="40">
        <f t="shared" ca="1" si="46"/>
        <v>-0.43642298578411975</v>
      </c>
      <c r="AJ194" s="40">
        <f t="shared" ca="1" si="47"/>
        <v>-0.35641422212036283</v>
      </c>
      <c r="AK194" s="35" t="s">
        <v>13</v>
      </c>
    </row>
    <row r="195" spans="1:37" x14ac:dyDescent="0.15">
      <c r="A195" s="32"/>
      <c r="B195" s="41">
        <f>FastICA!B192</f>
        <v>173</v>
      </c>
      <c r="C195" s="47">
        <f ca="1">FastICA!M192</f>
        <v>0.97596455353460887</v>
      </c>
      <c r="D195" s="47">
        <f ca="1">FastICA!N192</f>
        <v>0.12196798653372626</v>
      </c>
      <c r="E195" s="47">
        <f ca="1">FastICA!O192</f>
        <v>-1.2252468650994905</v>
      </c>
      <c r="F195" s="47">
        <f ca="1">FastICA!P192</f>
        <v>2.0256442732551028</v>
      </c>
      <c r="G195" s="39" t="s">
        <v>13</v>
      </c>
      <c r="H195" s="47">
        <f t="array" aca="1" ref="H195:K195" ca="1">TRANSPOSE(MMULT(M$10:P$13, TRANSPOSE($C195:$F195)))</f>
        <v>1.5515600844154669</v>
      </c>
      <c r="I195" s="47">
        <f ca="1"/>
        <v>0.12854568770676533</v>
      </c>
      <c r="J195" s="47">
        <f ca="1"/>
        <v>-1.5874256265049462</v>
      </c>
      <c r="K195" s="47">
        <f ca="1"/>
        <v>1.2759564226883926</v>
      </c>
      <c r="L195" s="40"/>
      <c r="M195" s="40">
        <f t="shared" ca="1" si="32"/>
        <v>0.91404253128588098</v>
      </c>
      <c r="N195" s="40">
        <f t="shared" ca="1" si="33"/>
        <v>0.12784230702103519</v>
      </c>
      <c r="O195" s="40">
        <f t="shared" ca="1" si="34"/>
        <v>-0.91975367939500752</v>
      </c>
      <c r="P195" s="40">
        <f t="shared" ca="1" si="35"/>
        <v>0.855403832472027</v>
      </c>
      <c r="Q195" s="40"/>
      <c r="R195" s="40">
        <f t="shared" ca="1" si="36"/>
        <v>0.16452625100049934</v>
      </c>
      <c r="S195" s="40">
        <f t="shared" ca="1" si="37"/>
        <v>0.98365634453553941</v>
      </c>
      <c r="T195" s="40">
        <f t="shared" ca="1" si="38"/>
        <v>0.15405316923934576</v>
      </c>
      <c r="U195" s="40">
        <f t="shared" ca="1" si="39"/>
        <v>0.26828428339216837</v>
      </c>
      <c r="V195" s="39" t="s">
        <v>13</v>
      </c>
      <c r="W195" s="47">
        <f t="array" aca="1" ref="W195:Z195" ca="1">TRANSPOSE(MMULT(AB$10:AE$13, TRANSPOSE($C195:$F195)))</f>
        <v>1.5517538165526896</v>
      </c>
      <c r="X195" s="47">
        <f ca="1"/>
        <v>0.12893823997760101</v>
      </c>
      <c r="Y195" s="47">
        <f ca="1"/>
        <v>-1.5885769700460184</v>
      </c>
      <c r="Z195" s="47">
        <f ca="1"/>
        <v>1.2742471640194237</v>
      </c>
      <c r="AA195" s="40"/>
      <c r="AB195" s="40">
        <f t="shared" ca="1" si="40"/>
        <v>0.46552747205845019</v>
      </c>
      <c r="AC195" s="40">
        <f t="shared" ca="1" si="41"/>
        <v>0.12787087874722866</v>
      </c>
      <c r="AD195" s="40">
        <f t="shared" ca="1" si="42"/>
        <v>-0.44980111221103414</v>
      </c>
      <c r="AE195" s="40">
        <f t="shared" ca="1" si="43"/>
        <v>0.56580975857071469</v>
      </c>
      <c r="AF195" s="40"/>
      <c r="AG195" s="40">
        <f t="shared" ca="1" si="44"/>
        <v>-0.42238317625570154</v>
      </c>
      <c r="AH195" s="40">
        <f t="shared" ca="1" si="45"/>
        <v>0.97523447267197805</v>
      </c>
      <c r="AI195" s="40">
        <f t="shared" ca="1" si="46"/>
        <v>-0.4313964935255088</v>
      </c>
      <c r="AJ195" s="40">
        <f t="shared" ca="1" si="47"/>
        <v>-0.27694693611391741</v>
      </c>
      <c r="AK195" s="35" t="s">
        <v>13</v>
      </c>
    </row>
    <row r="196" spans="1:37" x14ac:dyDescent="0.15">
      <c r="A196" s="32"/>
      <c r="B196" s="41">
        <f>FastICA!B193</f>
        <v>174</v>
      </c>
      <c r="C196" s="47">
        <f ca="1">FastICA!M193</f>
        <v>0.61752138320785144</v>
      </c>
      <c r="D196" s="47">
        <f ca="1">FastICA!N193</f>
        <v>0.17019472883104811</v>
      </c>
      <c r="E196" s="47">
        <f ca="1">FastICA!O193</f>
        <v>-1.2342797365173477</v>
      </c>
      <c r="F196" s="47">
        <f ca="1">FastICA!P193</f>
        <v>1.8077140030361407</v>
      </c>
      <c r="G196" s="39" t="s">
        <v>13</v>
      </c>
      <c r="H196" s="47">
        <f t="array" aca="1" ref="H196:K196" ca="1">TRANSPOSE(MMULT(M$10:P$13, TRANSPOSE($C196:$F196)))</f>
        <v>1.1518472052038098</v>
      </c>
      <c r="I196" s="47">
        <f ca="1"/>
        <v>0.1396110622294644</v>
      </c>
      <c r="J196" s="47">
        <f ca="1"/>
        <v>-1.5983658188661001</v>
      </c>
      <c r="K196" s="47">
        <f ca="1"/>
        <v>1.1404204335915975</v>
      </c>
      <c r="L196" s="40"/>
      <c r="M196" s="40">
        <f t="shared" ca="1" si="32"/>
        <v>0.81836509324084061</v>
      </c>
      <c r="N196" s="40">
        <f t="shared" ca="1" si="33"/>
        <v>0.13871101415812531</v>
      </c>
      <c r="O196" s="40">
        <f t="shared" ca="1" si="34"/>
        <v>-0.9214221950584448</v>
      </c>
      <c r="P196" s="40">
        <f t="shared" ca="1" si="35"/>
        <v>0.81455561776892127</v>
      </c>
      <c r="Q196" s="40"/>
      <c r="R196" s="40">
        <f t="shared" ca="1" si="36"/>
        <v>0.33027857416491024</v>
      </c>
      <c r="S196" s="40">
        <f t="shared" ca="1" si="37"/>
        <v>0.98075925455122437</v>
      </c>
      <c r="T196" s="40">
        <f t="shared" ca="1" si="38"/>
        <v>0.15098113845367733</v>
      </c>
      <c r="U196" s="40">
        <f t="shared" ca="1" si="39"/>
        <v>0.33649914556109106</v>
      </c>
      <c r="V196" s="39" t="s">
        <v>13</v>
      </c>
      <c r="W196" s="47">
        <f t="array" aca="1" ref="W196:Z196" ca="1">TRANSPOSE(MMULT(AB$10:AE$13, TRANSPOSE($C196:$F196)))</f>
        <v>1.1518924073384396</v>
      </c>
      <c r="X196" s="47">
        <f ca="1"/>
        <v>0.13989047753234796</v>
      </c>
      <c r="Y196" s="47">
        <f ca="1"/>
        <v>-1.5992370419255659</v>
      </c>
      <c r="Z196" s="47">
        <f ca="1"/>
        <v>1.1391183911708902</v>
      </c>
      <c r="AA196" s="40"/>
      <c r="AB196" s="40">
        <f t="shared" ca="1" si="40"/>
        <v>0.59331970274030599</v>
      </c>
      <c r="AC196" s="40">
        <f t="shared" ca="1" si="41"/>
        <v>0.13852836973149088</v>
      </c>
      <c r="AD196" s="40">
        <f t="shared" ca="1" si="42"/>
        <v>-0.4451905476887395</v>
      </c>
      <c r="AE196" s="40">
        <f t="shared" ca="1" si="43"/>
        <v>0.59538874585220036</v>
      </c>
      <c r="AF196" s="40"/>
      <c r="AG196" s="40">
        <f t="shared" ca="1" si="44"/>
        <v>-0.16835788966480961</v>
      </c>
      <c r="AH196" s="40">
        <f t="shared" ca="1" si="45"/>
        <v>0.97088424151648245</v>
      </c>
      <c r="AI196" s="40">
        <f t="shared" ca="1" si="46"/>
        <v>-0.43358837861429095</v>
      </c>
      <c r="AJ196" s="40">
        <f t="shared" ca="1" si="47"/>
        <v>-0.1555432345258064</v>
      </c>
      <c r="AK196" s="35" t="s">
        <v>13</v>
      </c>
    </row>
    <row r="197" spans="1:37" x14ac:dyDescent="0.15">
      <c r="A197" s="32"/>
      <c r="B197" s="41">
        <f>FastICA!B194</f>
        <v>175</v>
      </c>
      <c r="C197" s="47">
        <f ca="1">FastICA!M194</f>
        <v>0.76324090982417836</v>
      </c>
      <c r="D197" s="47">
        <f ca="1">FastICA!N194</f>
        <v>0.12220742257751216</v>
      </c>
      <c r="E197" s="47">
        <f ca="1">FastICA!O194</f>
        <v>-1.3012518200825891</v>
      </c>
      <c r="F197" s="47">
        <f ca="1">FastICA!P194</f>
        <v>1.6439768868486397</v>
      </c>
      <c r="G197" s="39" t="s">
        <v>13</v>
      </c>
      <c r="H197" s="47">
        <f t="array" aca="1" ref="H197:K197" ca="1">TRANSPOSE(MMULT(M$10:P$13, TRANSPOSE($C197:$F197)))</f>
        <v>1.2437692921298009</v>
      </c>
      <c r="I197" s="47">
        <f ca="1"/>
        <v>-1.150092436921879E-2</v>
      </c>
      <c r="J197" s="47">
        <f ca="1"/>
        <v>-1.5707426744485917</v>
      </c>
      <c r="K197" s="47">
        <f ca="1"/>
        <v>0.98947499800002447</v>
      </c>
      <c r="L197" s="40"/>
      <c r="M197" s="40">
        <f t="shared" ca="1" si="32"/>
        <v>0.84652719605132853</v>
      </c>
      <c r="N197" s="40">
        <f t="shared" ca="1" si="33"/>
        <v>-1.1500417315455239E-2</v>
      </c>
      <c r="O197" s="40">
        <f t="shared" ca="1" si="34"/>
        <v>-0.91714381356029062</v>
      </c>
      <c r="P197" s="40">
        <f t="shared" ca="1" si="35"/>
        <v>0.75713837312493093</v>
      </c>
      <c r="Q197" s="40"/>
      <c r="R197" s="40">
        <f t="shared" ca="1" si="36"/>
        <v>0.28339170634547561</v>
      </c>
      <c r="S197" s="40">
        <f t="shared" ca="1" si="37"/>
        <v>0.99986774040157034</v>
      </c>
      <c r="T197" s="40">
        <f t="shared" ca="1" si="38"/>
        <v>0.15884722524808692</v>
      </c>
      <c r="U197" s="40">
        <f t="shared" ca="1" si="39"/>
        <v>0.42674148394173284</v>
      </c>
      <c r="V197" s="39" t="s">
        <v>13</v>
      </c>
      <c r="W197" s="47">
        <f t="array" aca="1" ref="W197:Z197" ca="1">TRANSPOSE(MMULT(AB$10:AE$13, TRANSPOSE($C197:$F197)))</f>
        <v>1.2437197193076444</v>
      </c>
      <c r="X197" s="47">
        <f ca="1"/>
        <v>-1.1200715660072302E-2</v>
      </c>
      <c r="Y197" s="47">
        <f ca="1"/>
        <v>-1.571657933568303</v>
      </c>
      <c r="Z197" s="47">
        <f ca="1"/>
        <v>0.98808642736439456</v>
      </c>
      <c r="AA197" s="40"/>
      <c r="AB197" s="40">
        <f t="shared" ca="1" si="40"/>
        <v>0.57389277273884753</v>
      </c>
      <c r="AC197" s="40">
        <f t="shared" ca="1" si="41"/>
        <v>-1.1200013083440949E-2</v>
      </c>
      <c r="AD197" s="40">
        <f t="shared" ca="1" si="42"/>
        <v>-0.45706792842387983</v>
      </c>
      <c r="AE197" s="40">
        <f t="shared" ca="1" si="43"/>
        <v>0.60644423407406256</v>
      </c>
      <c r="AF197" s="40"/>
      <c r="AG197" s="40">
        <f t="shared" ca="1" si="44"/>
        <v>-0.25232919923955854</v>
      </c>
      <c r="AH197" s="40">
        <f t="shared" ca="1" si="45"/>
        <v>0.99981182578977523</v>
      </c>
      <c r="AI197" s="40">
        <f t="shared" ca="1" si="46"/>
        <v>-0.42753547416412802</v>
      </c>
      <c r="AJ197" s="40">
        <f t="shared" ca="1" si="47"/>
        <v>1.4536947262671291E-2</v>
      </c>
      <c r="AK197" s="35" t="s">
        <v>13</v>
      </c>
    </row>
    <row r="198" spans="1:37" x14ac:dyDescent="0.15">
      <c r="A198" s="32"/>
      <c r="B198" s="41">
        <f>FastICA!B195</f>
        <v>176</v>
      </c>
      <c r="C198" s="47">
        <f ca="1">FastICA!M195</f>
        <v>0.65865564018777389</v>
      </c>
      <c r="D198" s="47">
        <f ca="1">FastICA!N195</f>
        <v>0.14384567666441306</v>
      </c>
      <c r="E198" s="47">
        <f ca="1">FastICA!O195</f>
        <v>-1.3129838958944868</v>
      </c>
      <c r="F198" s="47">
        <f ca="1">FastICA!P195</f>
        <v>1.4342334666256413</v>
      </c>
      <c r="G198" s="39" t="s">
        <v>13</v>
      </c>
      <c r="H198" s="47">
        <f t="array" aca="1" ref="H198:K198" ca="1">TRANSPOSE(MMULT(M$10:P$13, TRANSPOSE($C198:$F198)))</f>
        <v>1.0870776264681725</v>
      </c>
      <c r="I198" s="47">
        <f ca="1"/>
        <v>-5.9619286731601995E-2</v>
      </c>
      <c r="J198" s="47">
        <f ca="1"/>
        <v>-1.540466768851745</v>
      </c>
      <c r="K198" s="47">
        <f ca="1"/>
        <v>0.82288582893397821</v>
      </c>
      <c r="L198" s="40"/>
      <c r="M198" s="40">
        <f t="shared" ca="1" si="32"/>
        <v>0.79580903437529116</v>
      </c>
      <c r="N198" s="40">
        <f t="shared" ca="1" si="33"/>
        <v>-5.9548748909038468E-2</v>
      </c>
      <c r="O198" s="40">
        <f t="shared" ca="1" si="34"/>
        <v>-0.91219876999538874</v>
      </c>
      <c r="P198" s="40">
        <f t="shared" ca="1" si="35"/>
        <v>0.6766375173942768</v>
      </c>
      <c r="Q198" s="40"/>
      <c r="R198" s="40">
        <f t="shared" ca="1" si="36"/>
        <v>0.36668798080666665</v>
      </c>
      <c r="S198" s="40">
        <f t="shared" ca="1" si="37"/>
        <v>0.99645394650336827</v>
      </c>
      <c r="T198" s="40">
        <f t="shared" ca="1" si="38"/>
        <v>0.16789340401889985</v>
      </c>
      <c r="U198" s="40">
        <f t="shared" ca="1" si="39"/>
        <v>0.54216167005450977</v>
      </c>
      <c r="V198" s="39" t="s">
        <v>13</v>
      </c>
      <c r="W198" s="47">
        <f t="array" aca="1" ref="W198:Z198" ca="1">TRANSPOSE(MMULT(AB$10:AE$13, TRANSPOSE($C198:$F198)))</f>
        <v>1.0868914732036554</v>
      </c>
      <c r="X198" s="47">
        <f ca="1"/>
        <v>-5.9365840790281399E-2</v>
      </c>
      <c r="Y198" s="47">
        <f ca="1"/>
        <v>-1.5412613059417559</v>
      </c>
      <c r="Z198" s="47">
        <f ca="1"/>
        <v>0.82166135843413068</v>
      </c>
      <c r="AA198" s="40"/>
      <c r="AB198" s="40">
        <f t="shared" ca="1" si="40"/>
        <v>0.60209214851424742</v>
      </c>
      <c r="AC198" s="40">
        <f t="shared" ca="1" si="41"/>
        <v>-5.9261321299954331E-2</v>
      </c>
      <c r="AD198" s="40">
        <f t="shared" ca="1" si="42"/>
        <v>-0.46994383305350307</v>
      </c>
      <c r="AE198" s="40">
        <f t="shared" ca="1" si="43"/>
        <v>0.58626074238621118</v>
      </c>
      <c r="AF198" s="40"/>
      <c r="AG198" s="40">
        <f t="shared" ca="1" si="44"/>
        <v>-0.10045089425011695</v>
      </c>
      <c r="AH198" s="40">
        <f t="shared" ca="1" si="45"/>
        <v>0.99472130198575359</v>
      </c>
      <c r="AI198" s="40">
        <f t="shared" ca="1" si="46"/>
        <v>-0.41939764194242046</v>
      </c>
      <c r="AJ198" s="40">
        <f t="shared" ca="1" si="47"/>
        <v>0.23179872920879427</v>
      </c>
      <c r="AK198" s="35" t="s">
        <v>13</v>
      </c>
    </row>
    <row r="199" spans="1:37" x14ac:dyDescent="0.15">
      <c r="A199" s="32"/>
      <c r="B199" s="41">
        <f>FastICA!B196</f>
        <v>177</v>
      </c>
      <c r="C199" s="47">
        <f ca="1">FastICA!M196</f>
        <v>-1.3689136528298607</v>
      </c>
      <c r="D199" s="47">
        <f ca="1">FastICA!N196</f>
        <v>0.60319854184688859</v>
      </c>
      <c r="E199" s="47">
        <f ca="1">FastICA!O196</f>
        <v>-1.0180486032893401</v>
      </c>
      <c r="F199" s="47">
        <f ca="1">FastICA!P196</f>
        <v>0.95597368278505568</v>
      </c>
      <c r="G199" s="39" t="s">
        <v>13</v>
      </c>
      <c r="H199" s="47">
        <f t="array" aca="1" ref="H199:K199" ca="1">TRANSPOSE(MMULT(M$10:P$13, TRANSPOSE($C199:$F199)))</f>
        <v>-0.95946996587249689</v>
      </c>
      <c r="I199" s="47">
        <f ca="1"/>
        <v>0.58357776364867064</v>
      </c>
      <c r="J199" s="47">
        <f ca="1"/>
        <v>-1.5867369673235965</v>
      </c>
      <c r="K199" s="47">
        <f ca="1"/>
        <v>0.63968889715118082</v>
      </c>
      <c r="L199" s="40"/>
      <c r="M199" s="40">
        <f t="shared" ca="1" si="32"/>
        <v>-0.7440403513269338</v>
      </c>
      <c r="N199" s="40">
        <f t="shared" ca="1" si="33"/>
        <v>0.52526095825317853</v>
      </c>
      <c r="O199" s="40">
        <f t="shared" ca="1" si="34"/>
        <v>-0.91964752204264755</v>
      </c>
      <c r="P199" s="40">
        <f t="shared" ca="1" si="35"/>
        <v>0.56468768926917778</v>
      </c>
      <c r="Q199" s="40"/>
      <c r="R199" s="40">
        <f t="shared" ca="1" si="36"/>
        <v>0.44640395559729296</v>
      </c>
      <c r="S199" s="40">
        <f t="shared" ca="1" si="37"/>
        <v>0.72410092573495266</v>
      </c>
      <c r="T199" s="40">
        <f t="shared" ca="1" si="38"/>
        <v>0.1542484352008181</v>
      </c>
      <c r="U199" s="40">
        <f t="shared" ca="1" si="39"/>
        <v>0.68112781358783647</v>
      </c>
      <c r="V199" s="39" t="s">
        <v>13</v>
      </c>
      <c r="W199" s="47">
        <f t="array" aca="1" ref="W199:Z199" ca="1">TRANSPOSE(MMULT(AB$10:AE$13, TRANSPOSE($C199:$F199)))</f>
        <v>-0.96004665444362702</v>
      </c>
      <c r="X199" s="47">
        <f ca="1"/>
        <v>0.58327016806115983</v>
      </c>
      <c r="Y199" s="47">
        <f ca="1"/>
        <v>-1.5861620115371251</v>
      </c>
      <c r="Z199" s="47">
        <f ca="1"/>
        <v>0.64052955902860809</v>
      </c>
      <c r="AA199" s="40"/>
      <c r="AB199" s="40">
        <f t="shared" ca="1" si="40"/>
        <v>-0.60554997356080165</v>
      </c>
      <c r="AC199" s="40">
        <f t="shared" ca="1" si="41"/>
        <v>0.49203430741897247</v>
      </c>
      <c r="AD199" s="40">
        <f t="shared" ca="1" si="42"/>
        <v>-0.45084228811543925</v>
      </c>
      <c r="AE199" s="40">
        <f t="shared" ca="1" si="43"/>
        <v>0.52173313013735778</v>
      </c>
      <c r="AF199" s="40"/>
      <c r="AG199" s="40">
        <f t="shared" ca="1" si="44"/>
        <v>4.9394342788626998E-2</v>
      </c>
      <c r="AH199" s="40">
        <f t="shared" ca="1" si="45"/>
        <v>0.55658979647536111</v>
      </c>
      <c r="AI199" s="40">
        <f t="shared" ca="1" si="46"/>
        <v>-0.43087420769378004</v>
      </c>
      <c r="AJ199" s="40">
        <f t="shared" ca="1" si="47"/>
        <v>0.48034854928782006</v>
      </c>
      <c r="AK199" s="35" t="s">
        <v>13</v>
      </c>
    </row>
    <row r="200" spans="1:37" x14ac:dyDescent="0.15">
      <c r="A200" s="32"/>
      <c r="B200" s="41">
        <f>FastICA!B197</f>
        <v>178</v>
      </c>
      <c r="C200" s="47">
        <f ca="1">FastICA!M197</f>
        <v>-1.7077439956656189</v>
      </c>
      <c r="D200" s="47">
        <f ca="1">FastICA!N197</f>
        <v>0.70258997694147507</v>
      </c>
      <c r="E200" s="47">
        <f ca="1">FastICA!O197</f>
        <v>-0.96282964431454776</v>
      </c>
      <c r="F200" s="47">
        <f ca="1">FastICA!P197</f>
        <v>0.69216948971576453</v>
      </c>
      <c r="G200" s="39" t="s">
        <v>13</v>
      </c>
      <c r="H200" s="47">
        <f t="array" aca="1" ref="H200:K200" ca="1">TRANSPOSE(MMULT(M$10:P$13, TRANSPOSE($C200:$F200)))</f>
        <v>-1.3514336889055054</v>
      </c>
      <c r="I200" s="47">
        <f ca="1"/>
        <v>0.64479632298951572</v>
      </c>
      <c r="J200" s="47">
        <f ca="1"/>
        <v>-1.5414176751775641</v>
      </c>
      <c r="K200" s="47">
        <f ca="1"/>
        <v>0.44503706981196578</v>
      </c>
      <c r="L200" s="40"/>
      <c r="M200" s="40">
        <f t="shared" ca="1" si="32"/>
        <v>-0.87439125894688907</v>
      </c>
      <c r="N200" s="40">
        <f t="shared" ca="1" si="33"/>
        <v>0.56815646460497016</v>
      </c>
      <c r="O200" s="40">
        <f t="shared" ca="1" si="34"/>
        <v>-0.91235828248363748</v>
      </c>
      <c r="P200" s="40">
        <f t="shared" ca="1" si="35"/>
        <v>0.41781094428987081</v>
      </c>
      <c r="Q200" s="40"/>
      <c r="R200" s="40">
        <f t="shared" ca="1" si="36"/>
        <v>0.23543992627727439</v>
      </c>
      <c r="S200" s="40">
        <f t="shared" ca="1" si="37"/>
        <v>0.67719823172758131</v>
      </c>
      <c r="T200" s="40">
        <f t="shared" ca="1" si="38"/>
        <v>0.16760236438350717</v>
      </c>
      <c r="U200" s="40">
        <f t="shared" ca="1" si="39"/>
        <v>0.8254340148316065</v>
      </c>
      <c r="V200" s="39" t="s">
        <v>13</v>
      </c>
      <c r="W200" s="47">
        <f t="array" aca="1" ref="W200:Z200" ca="1">TRANSPOSE(MMULT(AB$10:AE$13, TRANSPOSE($C200:$F200)))</f>
        <v>-1.3521947921255792</v>
      </c>
      <c r="X200" s="47">
        <f ca="1"/>
        <v>0.64437813042631797</v>
      </c>
      <c r="Y200" s="47">
        <f ca="1"/>
        <v>-1.5405656078939061</v>
      </c>
      <c r="Z200" s="47">
        <f ca="1"/>
        <v>0.44627954659372693</v>
      </c>
      <c r="AA200" s="40"/>
      <c r="AB200" s="40">
        <f t="shared" ca="1" si="40"/>
        <v>-0.54200159558279293</v>
      </c>
      <c r="AC200" s="40">
        <f t="shared" ca="1" si="41"/>
        <v>0.52357177417565337</v>
      </c>
      <c r="AD200" s="40">
        <f t="shared" ca="1" si="42"/>
        <v>-0.47023553605520085</v>
      </c>
      <c r="AE200" s="40">
        <f t="shared" ca="1" si="43"/>
        <v>0.40397897111155678</v>
      </c>
      <c r="AF200" s="40"/>
      <c r="AG200" s="40">
        <f t="shared" ca="1" si="44"/>
        <v>-0.33206073127642477</v>
      </c>
      <c r="AH200" s="40">
        <f t="shared" ca="1" si="45"/>
        <v>0.47514436837622237</v>
      </c>
      <c r="AI200" s="40">
        <f t="shared" ca="1" si="46"/>
        <v>-0.4191930500631903</v>
      </c>
      <c r="AJ200" s="40">
        <f t="shared" ca="1" si="47"/>
        <v>0.72492751816782197</v>
      </c>
      <c r="AK200" s="35" t="s">
        <v>13</v>
      </c>
    </row>
    <row r="201" spans="1:37" x14ac:dyDescent="0.15">
      <c r="A201" s="32"/>
      <c r="B201" s="41">
        <f>FastICA!B198</f>
        <v>179</v>
      </c>
      <c r="C201" s="47">
        <f ca="1">FastICA!M198</f>
        <v>-0.5652576489129757</v>
      </c>
      <c r="D201" s="47">
        <f ca="1">FastICA!N198</f>
        <v>0.48645034063010456</v>
      </c>
      <c r="E201" s="47">
        <f ca="1">FastICA!O198</f>
        <v>-1.1176200325973986</v>
      </c>
      <c r="F201" s="47">
        <f ca="1">FastICA!P198</f>
        <v>0.61628996360377786</v>
      </c>
      <c r="G201" s="39" t="s">
        <v>13</v>
      </c>
      <c r="H201" s="47">
        <f t="array" aca="1" ref="H201:K201" ca="1">TRANSPOSE(MMULT(M$10:P$13, TRANSPOSE($C201:$F201)))</f>
        <v>-0.2920857061332659</v>
      </c>
      <c r="I201" s="47">
        <f ca="1"/>
        <v>0.19574253401131467</v>
      </c>
      <c r="J201" s="47">
        <f ca="1"/>
        <v>-1.4155416380818582</v>
      </c>
      <c r="K201" s="47">
        <f ca="1"/>
        <v>0.24010554232514547</v>
      </c>
      <c r="L201" s="40"/>
      <c r="M201" s="40">
        <f t="shared" ca="1" si="32"/>
        <v>-0.28405336473058856</v>
      </c>
      <c r="N201" s="40">
        <f t="shared" ca="1" si="33"/>
        <v>0.19328029602792771</v>
      </c>
      <c r="O201" s="40">
        <f t="shared" ca="1" si="34"/>
        <v>-0.8886651515189824</v>
      </c>
      <c r="P201" s="40">
        <f t="shared" ca="1" si="35"/>
        <v>0.23559543619313675</v>
      </c>
      <c r="Q201" s="40"/>
      <c r="R201" s="40">
        <f t="shared" ca="1" si="36"/>
        <v>0.91931368598523122</v>
      </c>
      <c r="S201" s="40">
        <f t="shared" ca="1" si="37"/>
        <v>0.96264272716735666</v>
      </c>
      <c r="T201" s="40">
        <f t="shared" ca="1" si="38"/>
        <v>0.21027424847574405</v>
      </c>
      <c r="U201" s="40">
        <f t="shared" ca="1" si="39"/>
        <v>0.94449479044496565</v>
      </c>
      <c r="V201" s="39" t="s">
        <v>13</v>
      </c>
      <c r="W201" s="47">
        <f t="array" aca="1" ref="W201:Z201" ca="1">TRANSPOSE(MMULT(AB$10:AE$13, TRANSPOSE($C201:$F201)))</f>
        <v>-0.29285057088291078</v>
      </c>
      <c r="X201" s="47">
        <f ca="1"/>
        <v>0.19560885182417417</v>
      </c>
      <c r="Y201" s="47">
        <f ca="1"/>
        <v>-1.4153706290333408</v>
      </c>
      <c r="Z201" s="47">
        <f ca="1"/>
        <v>0.24029087104591662</v>
      </c>
      <c r="AA201" s="40"/>
      <c r="AB201" s="40">
        <f t="shared" ca="1" si="40"/>
        <v>-0.28055835807582141</v>
      </c>
      <c r="AC201" s="40">
        <f t="shared" ca="1" si="41"/>
        <v>0.19190214868407648</v>
      </c>
      <c r="AD201" s="40">
        <f t="shared" ca="1" si="42"/>
        <v>-0.51983408619842297</v>
      </c>
      <c r="AE201" s="40">
        <f t="shared" ca="1" si="43"/>
        <v>0.2334528899954573</v>
      </c>
      <c r="AF201" s="40"/>
      <c r="AG201" s="40">
        <f t="shared" ca="1" si="44"/>
        <v>0.87586397314463482</v>
      </c>
      <c r="AH201" s="40">
        <f t="shared" ca="1" si="45"/>
        <v>0.94351267353915402</v>
      </c>
      <c r="AI201" s="40">
        <f t="shared" ca="1" si="46"/>
        <v>-0.36848018562151802</v>
      </c>
      <c r="AJ201" s="40">
        <f t="shared" ca="1" si="47"/>
        <v>0.91544630294656815</v>
      </c>
      <c r="AK201" s="35" t="s">
        <v>13</v>
      </c>
    </row>
    <row r="202" spans="1:37" x14ac:dyDescent="0.15">
      <c r="A202" s="32"/>
      <c r="B202" s="41">
        <f>FastICA!B199</f>
        <v>180</v>
      </c>
      <c r="C202" s="47">
        <f ca="1">FastICA!M199</f>
        <v>1.2659058242007883</v>
      </c>
      <c r="D202" s="47">
        <f ca="1">FastICA!N199</f>
        <v>0.12807544327422704</v>
      </c>
      <c r="E202" s="47">
        <f ca="1">FastICA!O199</f>
        <v>-1.3646460598518757</v>
      </c>
      <c r="F202" s="47">
        <f ca="1">FastICA!P199</f>
        <v>0.62388263373030517</v>
      </c>
      <c r="G202" s="39" t="s">
        <v>13</v>
      </c>
      <c r="H202" s="47">
        <f t="array" aca="1" ref="H202:K202" ca="1">TRANSPOSE(MMULT(M$10:P$13, TRANSPOSE($C202:$F202)))</f>
        <v>1.4410661885912961</v>
      </c>
      <c r="I202" s="47">
        <f ca="1"/>
        <v>-0.4859572290644506</v>
      </c>
      <c r="J202" s="47">
        <f ca="1"/>
        <v>-1.2477682002991213</v>
      </c>
      <c r="K202" s="47">
        <f ca="1"/>
        <v>2.5643994530412884E-2</v>
      </c>
      <c r="L202" s="40"/>
      <c r="M202" s="40">
        <f t="shared" ca="1" si="32"/>
        <v>0.89391215123383838</v>
      </c>
      <c r="N202" s="40">
        <f t="shared" ca="1" si="33"/>
        <v>-0.45100185079795263</v>
      </c>
      <c r="O202" s="40">
        <f t="shared" ca="1" si="34"/>
        <v>-0.84765662411822074</v>
      </c>
      <c r="P202" s="40">
        <f t="shared" ca="1" si="35"/>
        <v>2.5638374721508834E-2</v>
      </c>
      <c r="Q202" s="40"/>
      <c r="R202" s="40">
        <f t="shared" ca="1" si="36"/>
        <v>0.20092106587649128</v>
      </c>
      <c r="S202" s="40">
        <f t="shared" ca="1" si="37"/>
        <v>0.79659733057682125</v>
      </c>
      <c r="T202" s="40">
        <f t="shared" ca="1" si="38"/>
        <v>0.28147824758850148</v>
      </c>
      <c r="U202" s="40">
        <f t="shared" ca="1" si="39"/>
        <v>0.99934267374163954</v>
      </c>
      <c r="V202" s="39" t="s">
        <v>13</v>
      </c>
      <c r="W202" s="47">
        <f t="array" aca="1" ref="W202:Z202" ca="1">TRANSPOSE(MMULT(AB$10:AE$13, TRANSPOSE($C202:$F202)))</f>
        <v>1.4403784663069921</v>
      </c>
      <c r="X202" s="47">
        <f ca="1"/>
        <v>-0.48562292878728641</v>
      </c>
      <c r="Y202" s="47">
        <f ca="1"/>
        <v>-1.2487229314811445</v>
      </c>
      <c r="Z202" s="47">
        <f ca="1"/>
        <v>2.4095011420166679E-2</v>
      </c>
      <c r="AA202" s="40"/>
      <c r="AB202" s="40">
        <f t="shared" ca="1" si="40"/>
        <v>0.51046195954805895</v>
      </c>
      <c r="AC202" s="40">
        <f t="shared" ca="1" si="41"/>
        <v>-0.43160794505284295</v>
      </c>
      <c r="AD202" s="40">
        <f t="shared" ca="1" si="42"/>
        <v>-0.57261991581455796</v>
      </c>
      <c r="AE202" s="40">
        <f t="shared" ca="1" si="43"/>
        <v>2.4088018019980648E-2</v>
      </c>
      <c r="AF202" s="40"/>
      <c r="AG202" s="40">
        <f t="shared" ca="1" si="44"/>
        <v>-0.38086408576628289</v>
      </c>
      <c r="AH202" s="40">
        <f t="shared" ca="1" si="45"/>
        <v>0.67917304550834112</v>
      </c>
      <c r="AI202" s="40">
        <f t="shared" ca="1" si="46"/>
        <v>-0.2564791926937125</v>
      </c>
      <c r="AJ202" s="40">
        <f t="shared" ca="1" si="47"/>
        <v>0.99912935627160293</v>
      </c>
      <c r="AK202" s="35" t="s">
        <v>13</v>
      </c>
    </row>
    <row r="203" spans="1:37" x14ac:dyDescent="0.15">
      <c r="A203" s="32"/>
      <c r="B203" s="41">
        <f>FastICA!B200</f>
        <v>181</v>
      </c>
      <c r="C203" s="47">
        <f ca="1">FastICA!M200</f>
        <v>1.5008150276431578</v>
      </c>
      <c r="D203" s="47">
        <f ca="1">FastICA!N200</f>
        <v>0.12971663461701033</v>
      </c>
      <c r="E203" s="47">
        <f ca="1">FastICA!O200</f>
        <v>-1.3611401679651791</v>
      </c>
      <c r="F203" s="47">
        <f ca="1">FastICA!P200</f>
        <v>0.41148969214180431</v>
      </c>
      <c r="G203" s="39" t="s">
        <v>13</v>
      </c>
      <c r="H203" s="47">
        <f t="array" aca="1" ref="H203:K203" ca="1">TRANSPOSE(MMULT(M$10:P$13, TRANSPOSE($C203:$F203)))</f>
        <v>1.6061526073371521</v>
      </c>
      <c r="I203" s="47">
        <f ca="1"/>
        <v>-0.59722303466529447</v>
      </c>
      <c r="J203" s="47">
        <f ca="1"/>
        <v>-1.1468535576231222</v>
      </c>
      <c r="K203" s="47">
        <f ca="1"/>
        <v>-0.19905738513155657</v>
      </c>
      <c r="L203" s="40"/>
      <c r="M203" s="40">
        <f t="shared" ca="1" si="32"/>
        <v>0.92258945466094899</v>
      </c>
      <c r="N203" s="40">
        <f t="shared" ca="1" si="33"/>
        <v>-0.53507059392818523</v>
      </c>
      <c r="O203" s="40">
        <f t="shared" ca="1" si="34"/>
        <v>-0.81670904455027415</v>
      </c>
      <c r="P203" s="40">
        <f t="shared" ca="1" si="35"/>
        <v>-0.19646925851650446</v>
      </c>
      <c r="Q203" s="40"/>
      <c r="R203" s="40">
        <f t="shared" ca="1" si="36"/>
        <v>0.14882869814841271</v>
      </c>
      <c r="S203" s="40">
        <f t="shared" ca="1" si="37"/>
        <v>0.71369945951333913</v>
      </c>
      <c r="T203" s="40">
        <f t="shared" ca="1" si="38"/>
        <v>0.33298633654977827</v>
      </c>
      <c r="U203" s="40">
        <f t="shared" ca="1" si="39"/>
        <v>0.96139983045797495</v>
      </c>
      <c r="V203" s="39" t="s">
        <v>13</v>
      </c>
      <c r="W203" s="47">
        <f t="array" aca="1" ref="W203:Z203" ca="1">TRANSPOSE(MMULT(AB$10:AE$13, TRANSPOSE($C203:$F203)))</f>
        <v>1.6053335229034724</v>
      </c>
      <c r="X203" s="47">
        <f ca="1"/>
        <v>-0.59684748896105999</v>
      </c>
      <c r="Y203" s="47">
        <f ca="1"/>
        <v>-1.1478980157922891</v>
      </c>
      <c r="Z203" s="47">
        <f ca="1"/>
        <v>-0.20076348447634113</v>
      </c>
      <c r="AA203" s="40"/>
      <c r="AB203" s="40">
        <f t="shared" ca="1" si="40"/>
        <v>0.4425435848923811</v>
      </c>
      <c r="AC203" s="40">
        <f t="shared" ca="1" si="41"/>
        <v>-0.49947030947935733</v>
      </c>
      <c r="AD203" s="40">
        <f t="shared" ca="1" si="42"/>
        <v>-0.59398425316351422</v>
      </c>
      <c r="AE203" s="40">
        <f t="shared" ca="1" si="43"/>
        <v>-0.19675799714818754</v>
      </c>
      <c r="AF203" s="40"/>
      <c r="AG203" s="40">
        <f t="shared" ca="1" si="44"/>
        <v>-0.43475924696176499</v>
      </c>
      <c r="AH203" s="40">
        <f t="shared" ca="1" si="45"/>
        <v>0.53873986723966372</v>
      </c>
      <c r="AI203" s="40">
        <f t="shared" ca="1" si="46"/>
        <v>-0.16437949084045722</v>
      </c>
      <c r="AJ203" s="40">
        <f t="shared" ca="1" si="47"/>
        <v>0.94054690469385094</v>
      </c>
      <c r="AK203" s="35" t="s">
        <v>13</v>
      </c>
    </row>
    <row r="204" spans="1:37" x14ac:dyDescent="0.15">
      <c r="A204" s="32"/>
      <c r="B204" s="41">
        <f>FastICA!B201</f>
        <v>182</v>
      </c>
      <c r="C204" s="47">
        <f ca="1">FastICA!M201</f>
        <v>-0.51266068844052004</v>
      </c>
      <c r="D204" s="47">
        <f ca="1">FastICA!N201</f>
        <v>0.63335148839388289</v>
      </c>
      <c r="E204" s="47">
        <f ca="1">FastICA!O201</f>
        <v>-1.01093108451878</v>
      </c>
      <c r="F204" s="47">
        <f ca="1">FastICA!P201</f>
        <v>-0.10630225409573113</v>
      </c>
      <c r="G204" s="39" t="s">
        <v>13</v>
      </c>
      <c r="H204" s="47">
        <f t="array" aca="1" ref="H204:K204" ca="1">TRANSPOSE(MMULT(M$10:P$13, TRANSPOSE($C204:$F204)))</f>
        <v>-0.43638367281062096</v>
      </c>
      <c r="I204" s="47">
        <f ca="1"/>
        <v>8.9741930999767905E-2</v>
      </c>
      <c r="J204" s="47">
        <f ca="1"/>
        <v>-1.1452009996320767</v>
      </c>
      <c r="K204" s="47">
        <f ca="1"/>
        <v>-0.43274387643929085</v>
      </c>
      <c r="L204" s="40"/>
      <c r="M204" s="40">
        <f t="shared" ca="1" si="32"/>
        <v>-0.41064239722319307</v>
      </c>
      <c r="N204" s="40">
        <f t="shared" ca="1" si="33"/>
        <v>8.9501788945358346E-2</v>
      </c>
      <c r="O204" s="40">
        <f t="shared" ca="1" si="34"/>
        <v>-0.81615802212810107</v>
      </c>
      <c r="P204" s="40">
        <f t="shared" ca="1" si="35"/>
        <v>-0.40761185321001514</v>
      </c>
      <c r="Q204" s="40"/>
      <c r="R204" s="40">
        <f t="shared" ca="1" si="36"/>
        <v>0.83137282160278936</v>
      </c>
      <c r="S204" s="40">
        <f t="shared" ca="1" si="37"/>
        <v>0.99198942977558058</v>
      </c>
      <c r="T204" s="40">
        <f t="shared" ca="1" si="38"/>
        <v>0.33388608291594613</v>
      </c>
      <c r="U204" s="40">
        <f t="shared" ca="1" si="39"/>
        <v>0.833852577122697</v>
      </c>
      <c r="V204" s="39" t="s">
        <v>13</v>
      </c>
      <c r="W204" s="47">
        <f t="array" aca="1" ref="W204:Z204" ca="1">TRANSPOSE(MMULT(AB$10:AE$13, TRANSPOSE($C204:$F204)))</f>
        <v>-0.43762427689050376</v>
      </c>
      <c r="X204" s="47">
        <f ca="1"/>
        <v>8.9557894908178587E-2</v>
      </c>
      <c r="Y204" s="47">
        <f ca="1"/>
        <v>-1.1448768129591775</v>
      </c>
      <c r="Z204" s="47">
        <f ca="1"/>
        <v>-0.4323868350120651</v>
      </c>
      <c r="AA204" s="40"/>
      <c r="AB204" s="40">
        <f t="shared" ca="1" si="40"/>
        <v>-0.39766232800069379</v>
      </c>
      <c r="AC204" s="40">
        <f t="shared" ca="1" si="41"/>
        <v>8.9199459340508366E-2</v>
      </c>
      <c r="AD204" s="40">
        <f t="shared" ca="1" si="42"/>
        <v>-0.59447630887933633</v>
      </c>
      <c r="AE204" s="40">
        <f t="shared" ca="1" si="43"/>
        <v>-0.39379932472516926</v>
      </c>
      <c r="AF204" s="40"/>
      <c r="AG204" s="40">
        <f t="shared" ca="1" si="44"/>
        <v>0.73465765305923525</v>
      </c>
      <c r="AH204" s="40">
        <f t="shared" ca="1" si="45"/>
        <v>0.98800920647195811</v>
      </c>
      <c r="AI204" s="40">
        <f t="shared" ca="1" si="46"/>
        <v>-0.16135299460109068</v>
      </c>
      <c r="AJ204" s="40">
        <f t="shared" ca="1" si="47"/>
        <v>0.74048332866885014</v>
      </c>
      <c r="AK204" s="35" t="s">
        <v>13</v>
      </c>
    </row>
    <row r="205" spans="1:37" x14ac:dyDescent="0.15">
      <c r="A205" s="32"/>
      <c r="B205" s="41">
        <f>FastICA!B202</f>
        <v>183</v>
      </c>
      <c r="C205" s="47">
        <f ca="1">FastICA!M202</f>
        <v>1.5360972187321371</v>
      </c>
      <c r="D205" s="47">
        <f ca="1">FastICA!N202</f>
        <v>0.24516081043235693</v>
      </c>
      <c r="E205" s="47">
        <f ca="1">FastICA!O202</f>
        <v>-1.2687801707263562</v>
      </c>
      <c r="F205" s="47">
        <f ca="1">FastICA!P202</f>
        <v>-8.555289183360415E-2</v>
      </c>
      <c r="G205" s="39" t="s">
        <v>13</v>
      </c>
      <c r="H205" s="47">
        <f t="array" aca="1" ref="H205:K205" ca="1">TRANSPOSE(MMULT(M$10:P$13, TRANSPOSE($C205:$F205)))</f>
        <v>1.5065295876754017</v>
      </c>
      <c r="I205" s="47">
        <f ca="1"/>
        <v>-0.6499115566734005</v>
      </c>
      <c r="J205" s="47">
        <f ca="1"/>
        <v>-0.94910563190198471</v>
      </c>
      <c r="K205" s="47">
        <f ca="1"/>
        <v>-0.66633548388158215</v>
      </c>
      <c r="L205" s="40"/>
      <c r="M205" s="40">
        <f t="shared" ca="1" si="32"/>
        <v>0.90632124415577819</v>
      </c>
      <c r="N205" s="40">
        <f t="shared" ca="1" si="33"/>
        <v>-0.57161042360662928</v>
      </c>
      <c r="O205" s="40">
        <f t="shared" ca="1" si="34"/>
        <v>-0.73937788405502414</v>
      </c>
      <c r="P205" s="40">
        <f t="shared" ca="1" si="35"/>
        <v>-0.58256420193527214</v>
      </c>
      <c r="Q205" s="40"/>
      <c r="R205" s="40">
        <f t="shared" ca="1" si="36"/>
        <v>0.17858180239192234</v>
      </c>
      <c r="S205" s="40">
        <f t="shared" ca="1" si="37"/>
        <v>0.67326152362424985</v>
      </c>
      <c r="T205" s="40">
        <f t="shared" ca="1" si="38"/>
        <v>0.45332034457031534</v>
      </c>
      <c r="U205" s="40">
        <f t="shared" ca="1" si="39"/>
        <v>0.66061895062351939</v>
      </c>
      <c r="V205" s="39" t="s">
        <v>13</v>
      </c>
      <c r="W205" s="47">
        <f t="array" aca="1" ref="W205:Z205" ca="1">TRANSPOSE(MMULT(AB$10:AE$13, TRANSPOSE($C205:$F205)))</f>
        <v>1.5053812276502543</v>
      </c>
      <c r="X205" s="47">
        <f ca="1"/>
        <v>-0.64957037597487155</v>
      </c>
      <c r="Y205" s="47">
        <f ca="1"/>
        <v>-0.95004504241433463</v>
      </c>
      <c r="Z205" s="47">
        <f ca="1"/>
        <v>-0.66792290789714492</v>
      </c>
      <c r="AA205" s="40"/>
      <c r="AB205" s="40">
        <f t="shared" ca="1" si="40"/>
        <v>0.48478967264776068</v>
      </c>
      <c r="AC205" s="40">
        <f t="shared" ca="1" si="41"/>
        <v>-0.52602058536591345</v>
      </c>
      <c r="AD205" s="40">
        <f t="shared" ca="1" si="42"/>
        <v>-0.60499282909817975</v>
      </c>
      <c r="AE205" s="40">
        <f t="shared" ca="1" si="43"/>
        <v>-0.53438270275008182</v>
      </c>
      <c r="AF205" s="40"/>
      <c r="AG205" s="40">
        <f t="shared" ca="1" si="44"/>
        <v>-0.40775546330654128</v>
      </c>
      <c r="AH205" s="40">
        <f t="shared" ca="1" si="45"/>
        <v>0.46811029352564093</v>
      </c>
      <c r="AI205" s="40">
        <f t="shared" ca="1" si="46"/>
        <v>6.2033926116064113E-2</v>
      </c>
      <c r="AJ205" s="40">
        <f t="shared" ca="1" si="47"/>
        <v>0.44313999070180915</v>
      </c>
      <c r="AK205" s="35" t="s">
        <v>13</v>
      </c>
    </row>
    <row r="206" spans="1:37" x14ac:dyDescent="0.15">
      <c r="A206" s="32"/>
      <c r="B206" s="41">
        <f>FastICA!B203</f>
        <v>184</v>
      </c>
      <c r="C206" s="47">
        <f ca="1">FastICA!M203</f>
        <v>-1.0528948451479057</v>
      </c>
      <c r="D206" s="47">
        <f ca="1">FastICA!N203</f>
        <v>0.88194214635021551</v>
      </c>
      <c r="E206" s="47">
        <f ca="1">FastICA!O203</f>
        <v>-0.82419151899336562</v>
      </c>
      <c r="F206" s="47">
        <f ca="1">FastICA!P203</f>
        <v>-0.6855824998367005</v>
      </c>
      <c r="G206" s="39" t="s">
        <v>13</v>
      </c>
      <c r="H206" s="47">
        <f t="array" aca="1" ref="H206:K206" ca="1">TRANSPOSE(MMULT(M$10:P$13, TRANSPOSE($C206:$F206)))</f>
        <v>-1.1020529872269145</v>
      </c>
      <c r="I206" s="47">
        <f ca="1"/>
        <v>0.24615904723084042</v>
      </c>
      <c r="J206" s="47">
        <f ca="1"/>
        <v>-0.96822185566396013</v>
      </c>
      <c r="K206" s="47">
        <f ca="1"/>
        <v>-0.90727939663866741</v>
      </c>
      <c r="L206" s="40"/>
      <c r="M206" s="40">
        <f t="shared" ca="1" si="32"/>
        <v>-0.80123524651799194</v>
      </c>
      <c r="N206" s="40">
        <f t="shared" ca="1" si="33"/>
        <v>0.24130472783495052</v>
      </c>
      <c r="O206" s="40">
        <f t="shared" ca="1" si="34"/>
        <v>-0.74792185503002329</v>
      </c>
      <c r="P206" s="40">
        <f t="shared" ca="1" si="35"/>
        <v>-0.71982388710567724</v>
      </c>
      <c r="Q206" s="40"/>
      <c r="R206" s="40">
        <f t="shared" ca="1" si="36"/>
        <v>0.35802207973725264</v>
      </c>
      <c r="S206" s="40">
        <f t="shared" ca="1" si="37"/>
        <v>0.94177202832450047</v>
      </c>
      <c r="T206" s="40">
        <f t="shared" ca="1" si="38"/>
        <v>0.44061289876844878</v>
      </c>
      <c r="U206" s="40">
        <f t="shared" ca="1" si="39"/>
        <v>0.4818535715520732</v>
      </c>
      <c r="V206" s="39" t="s">
        <v>13</v>
      </c>
      <c r="W206" s="47">
        <f t="array" aca="1" ref="W206:Z206" ca="1">TRANSPOSE(MMULT(AB$10:AE$13, TRANSPOSE($C206:$F206)))</f>
        <v>-1.1037003554735243</v>
      </c>
      <c r="X206" s="47">
        <f ca="1"/>
        <v>0.24578662690717892</v>
      </c>
      <c r="Y206" s="47">
        <f ca="1"/>
        <v>-0.96741851025284364</v>
      </c>
      <c r="Z206" s="47">
        <f ca="1"/>
        <v>-0.9062341937398608</v>
      </c>
      <c r="AA206" s="40"/>
      <c r="AB206" s="40">
        <f t="shared" ca="1" si="40"/>
        <v>-0.60025018032451505</v>
      </c>
      <c r="AC206" s="40">
        <f t="shared" ca="1" si="41"/>
        <v>0.23847351507769651</v>
      </c>
      <c r="AD206" s="40">
        <f t="shared" ca="1" si="42"/>
        <v>-0.6058799761156346</v>
      </c>
      <c r="AE206" s="40">
        <f t="shared" ca="1" si="43"/>
        <v>-0.60104364809169575</v>
      </c>
      <c r="AF206" s="40"/>
      <c r="AG206" s="40">
        <f t="shared" ca="1" si="44"/>
        <v>-0.11864385302704508</v>
      </c>
      <c r="AH206" s="40">
        <f t="shared" ca="1" si="45"/>
        <v>0.91163249460156803</v>
      </c>
      <c r="AI206" s="40">
        <f t="shared" ca="1" si="46"/>
        <v>4.0145779778316737E-2</v>
      </c>
      <c r="AJ206" s="40">
        <f t="shared" ca="1" si="47"/>
        <v>0.11854583906461748</v>
      </c>
      <c r="AK206" s="35" t="s">
        <v>13</v>
      </c>
    </row>
    <row r="207" spans="1:37" x14ac:dyDescent="0.15">
      <c r="A207" s="32"/>
      <c r="B207" s="41">
        <f>FastICA!B204</f>
        <v>185</v>
      </c>
      <c r="C207" s="47">
        <f ca="1">FastICA!M204</f>
        <v>0.88583160414131679</v>
      </c>
      <c r="D207" s="47">
        <f ca="1">FastICA!N204</f>
        <v>-1.0832199421340405</v>
      </c>
      <c r="E207" s="47">
        <f ca="1">FastICA!O204</f>
        <v>0.14124814245475084</v>
      </c>
      <c r="F207" s="47">
        <f ca="1">FastICA!P204</f>
        <v>-0.81064201553589288</v>
      </c>
      <c r="G207" s="39" t="s">
        <v>13</v>
      </c>
      <c r="H207" s="47">
        <f t="array" aca="1" ref="H207:K207" ca="1">TRANSPOSE(MMULT(M$10:P$13, TRANSPOSE($C207:$F207)))</f>
        <v>0.53011831818561383</v>
      </c>
      <c r="I207" s="47">
        <f ca="1"/>
        <v>-1.2352314831942839</v>
      </c>
      <c r="J207" s="47">
        <f ca="1"/>
        <v>0.85943733751734375</v>
      </c>
      <c r="K207" s="47">
        <f ca="1"/>
        <v>-0.29949925452828952</v>
      </c>
      <c r="L207" s="40"/>
      <c r="M207" s="40">
        <f t="shared" ca="1" si="32"/>
        <v>0.4854715284471266</v>
      </c>
      <c r="N207" s="40">
        <f t="shared" ca="1" si="33"/>
        <v>-0.84409009692174042</v>
      </c>
      <c r="O207" s="40">
        <f t="shared" ca="1" si="34"/>
        <v>0.69596766118283238</v>
      </c>
      <c r="P207" s="40">
        <f t="shared" ca="1" si="35"/>
        <v>-0.29085429494390252</v>
      </c>
      <c r="Q207" s="40"/>
      <c r="R207" s="40">
        <f t="shared" ca="1" si="36"/>
        <v>0.76431739506721075</v>
      </c>
      <c r="S207" s="40">
        <f t="shared" ca="1" si="37"/>
        <v>0.28751190827864692</v>
      </c>
      <c r="T207" s="40">
        <f t="shared" ca="1" si="38"/>
        <v>0.51562901458769828</v>
      </c>
      <c r="U207" s="40">
        <f t="shared" ca="1" si="39"/>
        <v>0.91540377911268533</v>
      </c>
      <c r="V207" s="39" t="s">
        <v>13</v>
      </c>
      <c r="W207" s="47">
        <f t="array" aca="1" ref="W207:Z207" ca="1">TRANSPOSE(MMULT(AB$10:AE$13, TRANSPOSE($C207:$F207)))</f>
        <v>0.53072688616382124</v>
      </c>
      <c r="X207" s="47">
        <f ca="1"/>
        <v>-1.2350603874715218</v>
      </c>
      <c r="Y207" s="47">
        <f ca="1"/>
        <v>0.85915616472127887</v>
      </c>
      <c r="Z207" s="47">
        <f ca="1"/>
        <v>-0.29993346798816289</v>
      </c>
      <c r="AA207" s="40"/>
      <c r="AB207" s="40">
        <f t="shared" ca="1" si="40"/>
        <v>0.46100645100468968</v>
      </c>
      <c r="AC207" s="40">
        <f t="shared" ca="1" si="41"/>
        <v>-0.57604631431141673</v>
      </c>
      <c r="AD207" s="40">
        <f t="shared" ca="1" si="42"/>
        <v>0.59399805565560027</v>
      </c>
      <c r="AE207" s="40">
        <f t="shared" ca="1" si="43"/>
        <v>-0.2867413626663376</v>
      </c>
      <c r="AF207" s="40"/>
      <c r="AG207" s="40">
        <f t="shared" ca="1" si="44"/>
        <v>0.62396365966838618</v>
      </c>
      <c r="AH207" s="40">
        <f t="shared" ca="1" si="45"/>
        <v>-0.24504052755349129</v>
      </c>
      <c r="AI207" s="40">
        <f t="shared" ca="1" si="46"/>
        <v>0.18103670080476186</v>
      </c>
      <c r="AJ207" s="40">
        <f t="shared" ca="1" si="47"/>
        <v>0.87001322991818841</v>
      </c>
      <c r="AK207" s="35" t="s">
        <v>13</v>
      </c>
    </row>
    <row r="208" spans="1:37" x14ac:dyDescent="0.15">
      <c r="A208" s="32"/>
      <c r="B208" s="41">
        <f>FastICA!B205</f>
        <v>186</v>
      </c>
      <c r="C208" s="47">
        <f ca="1">FastICA!M205</f>
        <v>-1.6014151941546504</v>
      </c>
      <c r="D208" s="47">
        <f ca="1">FastICA!N205</f>
        <v>-0.47096294798433119</v>
      </c>
      <c r="E208" s="47">
        <f ca="1">FastICA!O205</f>
        <v>0.56795788213120746</v>
      </c>
      <c r="F208" s="47">
        <f ca="1">FastICA!P205</f>
        <v>-1.3952717208598155</v>
      </c>
      <c r="G208" s="39" t="s">
        <v>13</v>
      </c>
      <c r="H208" s="47">
        <f t="array" aca="1" ref="H208:K208" ca="1">TRANSPOSE(MMULT(M$10:P$13, TRANSPOSE($C208:$F208)))</f>
        <v>-1.9781890242721474</v>
      </c>
      <c r="I208" s="47">
        <f ca="1"/>
        <v>-0.37714190509248979</v>
      </c>
      <c r="J208" s="47">
        <f ca="1"/>
        <v>0.84301004077366826</v>
      </c>
      <c r="K208" s="47">
        <f ca="1"/>
        <v>-0.53810992587295758</v>
      </c>
      <c r="L208" s="40"/>
      <c r="M208" s="40">
        <f t="shared" ca="1" si="32"/>
        <v>-0.96245377477300176</v>
      </c>
      <c r="N208" s="40">
        <f t="shared" ca="1" si="33"/>
        <v>-0.36022280525938916</v>
      </c>
      <c r="O208" s="40">
        <f t="shared" ca="1" si="34"/>
        <v>0.68740008909241146</v>
      </c>
      <c r="P208" s="40">
        <f t="shared" ca="1" si="35"/>
        <v>-0.49155591809520249</v>
      </c>
      <c r="Q208" s="40"/>
      <c r="R208" s="40">
        <f t="shared" ca="1" si="36"/>
        <v>7.3682731425199988E-2</v>
      </c>
      <c r="S208" s="40">
        <f t="shared" ca="1" si="37"/>
        <v>0.87023953057105619</v>
      </c>
      <c r="T208" s="40">
        <f t="shared" ca="1" si="38"/>
        <v>0.52748111751574478</v>
      </c>
      <c r="U208" s="40">
        <f t="shared" ca="1" si="39"/>
        <v>0.75837277938558256</v>
      </c>
      <c r="V208" s="39" t="s">
        <v>13</v>
      </c>
      <c r="W208" s="47">
        <f t="array" aca="1" ref="W208:Z208" ca="1">TRANSPOSE(MMULT(AB$10:AE$13, TRANSPOSE($C208:$F208)))</f>
        <v>-1.9780650837869296</v>
      </c>
      <c r="X208" s="47">
        <f ca="1"/>
        <v>-0.37765713348352137</v>
      </c>
      <c r="Y208" s="47">
        <f ca="1"/>
        <v>0.84440531266205476</v>
      </c>
      <c r="Z208" s="47">
        <f ca="1"/>
        <v>-0.53601243938941523</v>
      </c>
      <c r="AA208" s="40"/>
      <c r="AB208" s="40">
        <f t="shared" ca="1" si="40"/>
        <v>-0.27964017225401855</v>
      </c>
      <c r="AC208" s="40">
        <f t="shared" ca="1" si="41"/>
        <v>-0.35166333191292543</v>
      </c>
      <c r="AD208" s="40">
        <f t="shared" ca="1" si="42"/>
        <v>0.59118112442983417</v>
      </c>
      <c r="AE208" s="40">
        <f t="shared" ca="1" si="43"/>
        <v>-0.46428690971108044</v>
      </c>
      <c r="AF208" s="40"/>
      <c r="AG208" s="40">
        <f t="shared" ca="1" si="44"/>
        <v>-0.41177589891833338</v>
      </c>
      <c r="AH208" s="40">
        <f t="shared" ca="1" si="45"/>
        <v>0.79836273156500626</v>
      </c>
      <c r="AI208" s="40">
        <f t="shared" ca="1" si="46"/>
        <v>0.20091887182850574</v>
      </c>
      <c r="AJ208" s="40">
        <f t="shared" ca="1" si="47"/>
        <v>0.61732325974757696</v>
      </c>
      <c r="AK208" s="35" t="s">
        <v>13</v>
      </c>
    </row>
    <row r="209" spans="1:37" x14ac:dyDescent="0.15">
      <c r="A209" s="32"/>
      <c r="B209" s="41">
        <f>FastICA!B206</f>
        <v>187</v>
      </c>
      <c r="C209" s="47">
        <f ca="1">FastICA!M206</f>
        <v>-1.0893561342747449</v>
      </c>
      <c r="D209" s="47">
        <f ca="1">FastICA!N206</f>
        <v>-0.52435251360512214</v>
      </c>
      <c r="E209" s="47">
        <f ca="1">FastICA!O206</f>
        <v>0.53702161119149328</v>
      </c>
      <c r="F209" s="47">
        <f ca="1">FastICA!P206</f>
        <v>-1.5760036358355416</v>
      </c>
      <c r="G209" s="39" t="s">
        <v>13</v>
      </c>
      <c r="H209" s="47">
        <f t="array" aca="1" ref="H209:K209" ca="1">TRANSPOSE(MMULT(M$10:P$13, TRANSPOSE($C209:$F209)))</f>
        <v>-1.5423962112717007</v>
      </c>
      <c r="I209" s="47">
        <f ca="1"/>
        <v>-0.57976060119138761</v>
      </c>
      <c r="J209" s="47">
        <f ca="1"/>
        <v>0.96298994070107913</v>
      </c>
      <c r="K209" s="47">
        <f ca="1"/>
        <v>-0.76900192703985371</v>
      </c>
      <c r="L209" s="40"/>
      <c r="M209" s="40">
        <f t="shared" ca="1" si="32"/>
        <v>-0.91252214110538499</v>
      </c>
      <c r="N209" s="40">
        <f t="shared" ca="1" si="33"/>
        <v>-0.52249140786934967</v>
      </c>
      <c r="O209" s="40">
        <f t="shared" ca="1" si="34"/>
        <v>0.74560757098781105</v>
      </c>
      <c r="P209" s="40">
        <f t="shared" ca="1" si="35"/>
        <v>-0.64634871391640769</v>
      </c>
      <c r="Q209" s="40"/>
      <c r="R209" s="40">
        <f t="shared" ca="1" si="36"/>
        <v>0.1673033419924439</v>
      </c>
      <c r="S209" s="40">
        <f t="shared" ca="1" si="37"/>
        <v>0.72700272870270488</v>
      </c>
      <c r="T209" s="40">
        <f t="shared" ca="1" si="38"/>
        <v>0.44406935008565629</v>
      </c>
      <c r="U209" s="40">
        <f t="shared" ca="1" si="39"/>
        <v>0.58223334001860572</v>
      </c>
      <c r="V209" s="39" t="s">
        <v>13</v>
      </c>
      <c r="W209" s="47">
        <f t="array" aca="1" ref="W209:Z209" ca="1">TRANSPOSE(MMULT(AB$10:AE$13, TRANSPOSE($C209:$F209)))</f>
        <v>-1.5423726026805467</v>
      </c>
      <c r="X209" s="47">
        <f ca="1"/>
        <v>-0.5801608554895239</v>
      </c>
      <c r="Y209" s="47">
        <f ca="1"/>
        <v>0.96411691512947306</v>
      </c>
      <c r="Z209" s="47">
        <f ca="1"/>
        <v>-0.76733351751330703</v>
      </c>
      <c r="AA209" s="40"/>
      <c r="AB209" s="40">
        <f t="shared" ca="1" si="40"/>
        <v>-0.46947757698800141</v>
      </c>
      <c r="AC209" s="40">
        <f t="shared" ca="1" si="41"/>
        <v>-0.49029737413781915</v>
      </c>
      <c r="AD209" s="40">
        <f t="shared" ca="1" si="42"/>
        <v>0.60574060840073995</v>
      </c>
      <c r="AE209" s="40">
        <f t="shared" ca="1" si="43"/>
        <v>-0.57164671936841094</v>
      </c>
      <c r="AF209" s="40"/>
      <c r="AG209" s="40">
        <f t="shared" ca="1" si="44"/>
        <v>-0.41972273641836599</v>
      </c>
      <c r="AH209" s="40">
        <f t="shared" ca="1" si="45"/>
        <v>0.56065457702970889</v>
      </c>
      <c r="AI209" s="40">
        <f t="shared" ca="1" si="46"/>
        <v>4.4280660986803597E-2</v>
      </c>
      <c r="AJ209" s="40">
        <f t="shared" ca="1" si="47"/>
        <v>0.30633448167635813</v>
      </c>
      <c r="AK209" s="35" t="s">
        <v>13</v>
      </c>
    </row>
    <row r="210" spans="1:37" x14ac:dyDescent="0.15">
      <c r="A210" s="32"/>
      <c r="B210" s="41">
        <f>FastICA!B207</f>
        <v>188</v>
      </c>
      <c r="C210" s="47">
        <f ca="1">FastICA!M207</f>
        <v>0.15512878110667938</v>
      </c>
      <c r="D210" s="47">
        <f ca="1">FastICA!N207</f>
        <v>-0.74538033087508604</v>
      </c>
      <c r="E210" s="47">
        <f ca="1">FastICA!O207</f>
        <v>0.38816567612223263</v>
      </c>
      <c r="F210" s="47">
        <f ca="1">FastICA!P207</f>
        <v>-1.6536577394298186</v>
      </c>
      <c r="G210" s="39" t="s">
        <v>13</v>
      </c>
      <c r="H210" s="47">
        <f t="array" aca="1" ref="H210:K210" ca="1">TRANSPOSE(MMULT(M$10:P$13, TRANSPOSE($C210:$F210)))</f>
        <v>-0.386604424915233</v>
      </c>
      <c r="I210" s="47">
        <f ca="1"/>
        <v>-1.0466350751828837</v>
      </c>
      <c r="J210" s="47">
        <f ca="1"/>
        <v>1.1112056190287016</v>
      </c>
      <c r="K210" s="47">
        <f ca="1"/>
        <v>-0.99258621680851156</v>
      </c>
      <c r="L210" s="40"/>
      <c r="M210" s="40">
        <f t="shared" ca="1" si="32"/>
        <v>-0.36842924653406478</v>
      </c>
      <c r="N210" s="40">
        <f t="shared" ca="1" si="33"/>
        <v>-0.78049470045998581</v>
      </c>
      <c r="O210" s="40">
        <f t="shared" ca="1" si="34"/>
        <v>0.80448814511574462</v>
      </c>
      <c r="P210" s="40">
        <f t="shared" ca="1" si="35"/>
        <v>-0.75846293481418103</v>
      </c>
      <c r="Q210" s="40"/>
      <c r="R210" s="40">
        <f t="shared" ca="1" si="36"/>
        <v>0.86425989029834138</v>
      </c>
      <c r="S210" s="40">
        <f t="shared" ca="1" si="37"/>
        <v>0.39082802255387705</v>
      </c>
      <c r="T210" s="40">
        <f t="shared" ca="1" si="38"/>
        <v>0.35279882436822863</v>
      </c>
      <c r="U210" s="40">
        <f t="shared" ca="1" si="39"/>
        <v>0.42473397651305933</v>
      </c>
      <c r="V210" s="39" t="s">
        <v>13</v>
      </c>
      <c r="W210" s="47">
        <f t="array" aca="1" ref="W210:Z210" ca="1">TRANSPOSE(MMULT(AB$10:AE$13, TRANSPOSE($C210:$F210)))</f>
        <v>-0.38658378453621095</v>
      </c>
      <c r="X210" s="47">
        <f ca="1"/>
        <v>-1.0467244321576157</v>
      </c>
      <c r="Y210" s="47">
        <f ca="1"/>
        <v>1.1115885032017316</v>
      </c>
      <c r="Z210" s="47">
        <f ca="1"/>
        <v>-0.99207118082882184</v>
      </c>
      <c r="AA210" s="40"/>
      <c r="AB210" s="40">
        <f t="shared" ca="1" si="40"/>
        <v>-0.35874976459248786</v>
      </c>
      <c r="AC210" s="40">
        <f t="shared" ca="1" si="41"/>
        <v>-0.60522782671821107</v>
      </c>
      <c r="AD210" s="40">
        <f t="shared" ca="1" si="42"/>
        <v>0.59928115084786471</v>
      </c>
      <c r="AE210" s="40">
        <f t="shared" ca="1" si="43"/>
        <v>-0.60649242927680036</v>
      </c>
      <c r="AF210" s="40"/>
      <c r="AG210" s="40">
        <f t="shared" ca="1" si="44"/>
        <v>0.78931319074780937</v>
      </c>
      <c r="AH210" s="40">
        <f t="shared" ca="1" si="45"/>
        <v>-5.5295518156195989E-2</v>
      </c>
      <c r="AI210" s="40">
        <f t="shared" ca="1" si="46"/>
        <v>-0.12703263676823134</v>
      </c>
      <c r="AJ210" s="40">
        <f t="shared" ca="1" si="47"/>
        <v>9.6559701841061434E-3</v>
      </c>
      <c r="AK210" s="35" t="s">
        <v>13</v>
      </c>
    </row>
    <row r="211" spans="1:37" x14ac:dyDescent="0.15">
      <c r="A211" s="32"/>
      <c r="B211" s="41">
        <f>FastICA!B208</f>
        <v>189</v>
      </c>
      <c r="C211" s="47">
        <f ca="1">FastICA!M208</f>
        <v>1.3895836469208935</v>
      </c>
      <c r="D211" s="47">
        <f ca="1">FastICA!N208</f>
        <v>-0.97214695710597054</v>
      </c>
      <c r="E211" s="47">
        <f ca="1">FastICA!O208</f>
        <v>0.2311929380796014</v>
      </c>
      <c r="F211" s="47">
        <f ca="1">FastICA!P208</f>
        <v>-1.7257023103916993</v>
      </c>
      <c r="G211" s="39" t="s">
        <v>13</v>
      </c>
      <c r="H211" s="47">
        <f t="array" aca="1" ref="H211:K211" ca="1">TRANSPOSE(MMULT(M$10:P$13, TRANSPOSE($C211:$F211)))</f>
        <v>0.76099215864233138</v>
      </c>
      <c r="I211" s="47">
        <f ca="1"/>
        <v>-1.51815272833895</v>
      </c>
      <c r="J211" s="47">
        <f ca="1"/>
        <v>1.2510218320350051</v>
      </c>
      <c r="K211" s="47">
        <f ca="1"/>
        <v>-1.2077080193484626</v>
      </c>
      <c r="L211" s="40"/>
      <c r="M211" s="40">
        <f t="shared" ca="1" si="32"/>
        <v>0.64166099113219244</v>
      </c>
      <c r="N211" s="40">
        <f t="shared" ca="1" si="33"/>
        <v>-0.90837519612641848</v>
      </c>
      <c r="O211" s="40">
        <f t="shared" ca="1" si="34"/>
        <v>0.84856992859526192</v>
      </c>
      <c r="P211" s="40">
        <f t="shared" ca="1" si="35"/>
        <v>-0.83599064977660487</v>
      </c>
      <c r="Q211" s="40"/>
      <c r="R211" s="40">
        <f t="shared" ca="1" si="36"/>
        <v>0.58827117245925242</v>
      </c>
      <c r="S211" s="40">
        <f t="shared" ca="1" si="37"/>
        <v>0.17485450306229078</v>
      </c>
      <c r="T211" s="40">
        <f t="shared" ca="1" si="38"/>
        <v>0.27992907628383212</v>
      </c>
      <c r="U211" s="40">
        <f t="shared" ca="1" si="39"/>
        <v>0.30111963348608994</v>
      </c>
      <c r="V211" s="39" t="s">
        <v>13</v>
      </c>
      <c r="W211" s="47">
        <f t="array" aca="1" ref="W211:Z211" ca="1">TRANSPOSE(MMULT(AB$10:AE$13, TRANSPOSE($C211:$F211)))</f>
        <v>0.76101405439217307</v>
      </c>
      <c r="X211" s="47">
        <f ca="1"/>
        <v>-1.5179334803042965</v>
      </c>
      <c r="Y211" s="47">
        <f ca="1"/>
        <v>1.250665736663028</v>
      </c>
      <c r="Z211" s="47">
        <f ca="1"/>
        <v>-1.2083384584178476</v>
      </c>
      <c r="AA211" s="40"/>
      <c r="AB211" s="40">
        <f t="shared" ca="1" si="40"/>
        <v>0.56968332172656366</v>
      </c>
      <c r="AC211" s="40">
        <f t="shared" ca="1" si="41"/>
        <v>-0.47964397553824234</v>
      </c>
      <c r="AD211" s="40">
        <f t="shared" ca="1" si="42"/>
        <v>0.57212007199173598</v>
      </c>
      <c r="AE211" s="40">
        <f t="shared" ca="1" si="43"/>
        <v>-0.58228534146448496</v>
      </c>
      <c r="AF211" s="40"/>
      <c r="AG211" s="40">
        <f t="shared" ca="1" si="44"/>
        <v>0.31504748078605788</v>
      </c>
      <c r="AH211" s="40">
        <f t="shared" ca="1" si="45"/>
        <v>-0.41208280406678033</v>
      </c>
      <c r="AI211" s="40">
        <f t="shared" ca="1" si="46"/>
        <v>-0.25807854798369301</v>
      </c>
      <c r="AJ211" s="40">
        <f t="shared" ca="1" si="47"/>
        <v>-0.22170849869934697</v>
      </c>
      <c r="AK211" s="35" t="s">
        <v>13</v>
      </c>
    </row>
    <row r="212" spans="1:37" x14ac:dyDescent="0.15">
      <c r="A212" s="32"/>
      <c r="B212" s="41">
        <f>FastICA!B209</f>
        <v>190</v>
      </c>
      <c r="C212" s="47">
        <f ca="1">FastICA!M209</f>
        <v>0.89683366904875694</v>
      </c>
      <c r="D212" s="47">
        <f ca="1">FastICA!N209</f>
        <v>4.8226508146337249E-2</v>
      </c>
      <c r="E212" s="47">
        <f ca="1">FastICA!O209</f>
        <v>1.8739622772756892</v>
      </c>
      <c r="F212" s="47">
        <f ca="1">FastICA!P209</f>
        <v>0.95844300635071278</v>
      </c>
      <c r="G212" s="39" t="s">
        <v>13</v>
      </c>
      <c r="H212" s="47">
        <f t="array" aca="1" ref="H212:K212" ca="1">TRANSPOSE(MMULT(M$10:P$13, TRANSPOSE($C212:$F212)))</f>
        <v>1.0669889199948965</v>
      </c>
      <c r="I212" s="47">
        <f ca="1"/>
        <v>1.0956987377070304</v>
      </c>
      <c r="J212" s="47">
        <f ca="1"/>
        <v>1.4783513036183724</v>
      </c>
      <c r="K212" s="47">
        <f ca="1"/>
        <v>0.8440618360119676</v>
      </c>
      <c r="L212" s="40"/>
      <c r="M212" s="40">
        <f t="shared" ca="1" si="32"/>
        <v>0.78832409394724778</v>
      </c>
      <c r="N212" s="40">
        <f t="shared" ca="1" si="33"/>
        <v>0.79894867415569493</v>
      </c>
      <c r="O212" s="40">
        <f t="shared" ca="1" si="34"/>
        <v>0.9011586360587126</v>
      </c>
      <c r="P212" s="40">
        <f t="shared" ca="1" si="35"/>
        <v>0.68795449018138488</v>
      </c>
      <c r="Q212" s="40"/>
      <c r="R212" s="40">
        <f t="shared" ca="1" si="36"/>
        <v>0.37854512290225084</v>
      </c>
      <c r="S212" s="40">
        <f t="shared" ca="1" si="37"/>
        <v>0.36168101606485725</v>
      </c>
      <c r="T212" s="40">
        <f t="shared" ca="1" si="38"/>
        <v>0.18791311265680077</v>
      </c>
      <c r="U212" s="40">
        <f t="shared" ca="1" si="39"/>
        <v>0.52671861943927079</v>
      </c>
      <c r="V212" s="39" t="s">
        <v>13</v>
      </c>
      <c r="W212" s="47">
        <f t="array" aca="1" ref="W212:Z212" ca="1">TRANSPOSE(MMULT(AB$10:AE$13, TRANSPOSE($C212:$F212)))</f>
        <v>1.0685544151411943</v>
      </c>
      <c r="X212" s="47">
        <f ca="1"/>
        <v>1.0960822058396642</v>
      </c>
      <c r="Y212" s="47">
        <f ca="1"/>
        <v>1.4775166926032857</v>
      </c>
      <c r="Z212" s="47">
        <f ca="1"/>
        <v>0.84304431800086843</v>
      </c>
      <c r="AA212" s="40"/>
      <c r="AB212" s="40">
        <f t="shared" ca="1" si="40"/>
        <v>0.60374850638562572</v>
      </c>
      <c r="AC212" s="40">
        <f t="shared" ca="1" si="41"/>
        <v>0.60112287769969197</v>
      </c>
      <c r="AD212" s="40">
        <f t="shared" ca="1" si="42"/>
        <v>0.49600710867387271</v>
      </c>
      <c r="AE212" s="40">
        <f t="shared" ca="1" si="43"/>
        <v>0.59090642251526304</v>
      </c>
      <c r="AF212" s="40"/>
      <c r="AG212" s="40">
        <f t="shared" ca="1" si="44"/>
        <v>-8.0123849443831538E-2</v>
      </c>
      <c r="AH212" s="40">
        <f t="shared" ca="1" si="45"/>
        <v>-0.11045144591709335</v>
      </c>
      <c r="AI212" s="40">
        <f t="shared" ca="1" si="46"/>
        <v>-0.39715556450015521</v>
      </c>
      <c r="AJ212" s="40">
        <f t="shared" ca="1" si="47"/>
        <v>0.20275945977520668</v>
      </c>
      <c r="AK212" s="35" t="s">
        <v>13</v>
      </c>
    </row>
    <row r="213" spans="1:37" x14ac:dyDescent="0.15">
      <c r="A213" s="32"/>
      <c r="B213" s="41">
        <f>FastICA!B210</f>
        <v>191</v>
      </c>
      <c r="C213" s="47">
        <f ca="1">FastICA!M210</f>
        <v>2.0293272475171387</v>
      </c>
      <c r="D213" s="47">
        <f ca="1">FastICA!N210</f>
        <v>-0.17689287356128419</v>
      </c>
      <c r="E213" s="47">
        <f ca="1">FastICA!O210</f>
        <v>1.707133896914891</v>
      </c>
      <c r="F213" s="47">
        <f ca="1">FastICA!P210</f>
        <v>0.89100296222560038</v>
      </c>
      <c r="G213" s="39" t="s">
        <v>13</v>
      </c>
      <c r="H213" s="47">
        <f t="array" aca="1" ref="H213:K213" ca="1">TRANSPOSE(MMULT(M$10:P$13, TRANSPOSE($C213:$F213)))</f>
        <v>2.11884807135558</v>
      </c>
      <c r="I213" s="47">
        <f ca="1"/>
        <v>0.63866439710304868</v>
      </c>
      <c r="J213" s="47">
        <f ca="1"/>
        <v>1.5926056389054732</v>
      </c>
      <c r="K213" s="47">
        <f ca="1"/>
        <v>0.65103802038385161</v>
      </c>
      <c r="L213" s="40"/>
      <c r="M213" s="40">
        <f t="shared" ca="1" si="32"/>
        <v>0.97152949129308863</v>
      </c>
      <c r="N213" s="40">
        <f t="shared" ca="1" si="33"/>
        <v>0.56398947010011213</v>
      </c>
      <c r="O213" s="40">
        <f t="shared" ca="1" si="34"/>
        <v>0.9205478857529813</v>
      </c>
      <c r="P213" s="40">
        <f t="shared" ca="1" si="35"/>
        <v>0.57236833993894376</v>
      </c>
      <c r="Q213" s="40"/>
      <c r="R213" s="40">
        <f t="shared" ca="1" si="36"/>
        <v>5.6130447547792395E-2</v>
      </c>
      <c r="S213" s="40">
        <f t="shared" ca="1" si="37"/>
        <v>0.68191587761619465</v>
      </c>
      <c r="T213" s="40">
        <f t="shared" ca="1" si="38"/>
        <v>0.1525915900357161</v>
      </c>
      <c r="U213" s="40">
        <f t="shared" ca="1" si="39"/>
        <v>0.67239448343553776</v>
      </c>
      <c r="V213" s="39" t="s">
        <v>13</v>
      </c>
      <c r="W213" s="47">
        <f t="array" aca="1" ref="W213:Z213" ca="1">TRANSPOSE(MMULT(AB$10:AE$13, TRANSPOSE($C213:$F213)))</f>
        <v>2.1204162691428845</v>
      </c>
      <c r="X213" s="47">
        <f ca="1"/>
        <v>0.63933025046114156</v>
      </c>
      <c r="Y213" s="47">
        <f ca="1"/>
        <v>1.5910944909208264</v>
      </c>
      <c r="Z213" s="47">
        <f ca="1"/>
        <v>0.64897040317291987</v>
      </c>
      <c r="AA213" s="40"/>
      <c r="AB213" s="40">
        <f t="shared" ca="1" si="40"/>
        <v>0.22391916686921989</v>
      </c>
      <c r="AC213" s="40">
        <f t="shared" ca="1" si="41"/>
        <v>0.52115607247008966</v>
      </c>
      <c r="AD213" s="40">
        <f t="shared" ca="1" si="42"/>
        <v>0.44871438778374301</v>
      </c>
      <c r="AE213" s="40">
        <f t="shared" ca="1" si="43"/>
        <v>0.52573948786237157</v>
      </c>
      <c r="AF213" s="40"/>
      <c r="AG213" s="40">
        <f t="shared" ca="1" si="44"/>
        <v>-0.36920033109213746</v>
      </c>
      <c r="AH213" s="40">
        <f t="shared" ca="1" si="45"/>
        <v>0.48196857189565151</v>
      </c>
      <c r="AI213" s="40">
        <f t="shared" ca="1" si="46"/>
        <v>-0.43193081201159267</v>
      </c>
      <c r="AJ213" s="40">
        <f t="shared" ca="1" si="47"/>
        <v>0.46892382927379328</v>
      </c>
      <c r="AK213" s="35" t="s">
        <v>13</v>
      </c>
    </row>
    <row r="214" spans="1:37" x14ac:dyDescent="0.15">
      <c r="A214" s="32"/>
      <c r="B214" s="41">
        <f>FastICA!B211</f>
        <v>192</v>
      </c>
      <c r="C214" s="47">
        <f ca="1">FastICA!M211</f>
        <v>1.889779650363453</v>
      </c>
      <c r="D214" s="47">
        <f ca="1">FastICA!N211</f>
        <v>-0.13395644380388011</v>
      </c>
      <c r="E214" s="47">
        <f ca="1">FastICA!O211</f>
        <v>1.717135200407105</v>
      </c>
      <c r="F214" s="47">
        <f ca="1">FastICA!P211</f>
        <v>0.66472016871890371</v>
      </c>
      <c r="G214" s="39" t="s">
        <v>13</v>
      </c>
      <c r="H214" s="47">
        <f t="array" aca="1" ref="H214:K214" ca="1">TRANSPOSE(MMULT(M$10:P$13, TRANSPOSE($C214:$F214)))</f>
        <v>1.9250324793372597</v>
      </c>
      <c r="I214" s="47">
        <f ca="1"/>
        <v>0.61683269013601916</v>
      </c>
      <c r="J214" s="47">
        <f ca="1"/>
        <v>1.6347937704934519</v>
      </c>
      <c r="K214" s="47">
        <f ca="1"/>
        <v>0.46993017407514681</v>
      </c>
      <c r="L214" s="40"/>
      <c r="M214" s="40">
        <f t="shared" ca="1" si="32"/>
        <v>0.9583299614787425</v>
      </c>
      <c r="N214" s="40">
        <f t="shared" ca="1" si="33"/>
        <v>0.54891891520963165</v>
      </c>
      <c r="O214" s="40">
        <f t="shared" ca="1" si="34"/>
        <v>0.92674123957977927</v>
      </c>
      <c r="P214" s="40">
        <f t="shared" ca="1" si="35"/>
        <v>0.43814289506078608</v>
      </c>
      <c r="Q214" s="40"/>
      <c r="R214" s="40">
        <f t="shared" ca="1" si="36"/>
        <v>8.1603684932151865E-2</v>
      </c>
      <c r="S214" s="40">
        <f t="shared" ca="1" si="37"/>
        <v>0.69868802452508127</v>
      </c>
      <c r="T214" s="40">
        <f t="shared" ca="1" si="38"/>
        <v>0.14115067486213417</v>
      </c>
      <c r="U214" s="40">
        <f t="shared" ca="1" si="39"/>
        <v>0.80803080350775303</v>
      </c>
      <c r="V214" s="39" t="s">
        <v>13</v>
      </c>
      <c r="W214" s="47">
        <f t="array" aca="1" ref="W214:Z214" ca="1">TRANSPOSE(MMULT(AB$10:AE$13, TRANSPOSE($C214:$F214)))</f>
        <v>1.9264502531204186</v>
      </c>
      <c r="X214" s="47">
        <f ca="1"/>
        <v>0.6174417817578598</v>
      </c>
      <c r="Y214" s="47">
        <f ca="1"/>
        <v>1.6334283814614559</v>
      </c>
      <c r="Z214" s="47">
        <f ca="1"/>
        <v>0.46806457447151589</v>
      </c>
      <c r="AA214" s="40"/>
      <c r="AB214" s="40">
        <f t="shared" ca="1" si="40"/>
        <v>0.30121643287199595</v>
      </c>
      <c r="AC214" s="40">
        <f t="shared" ca="1" si="41"/>
        <v>0.51028408833030103</v>
      </c>
      <c r="AD214" s="40">
        <f t="shared" ca="1" si="42"/>
        <v>0.43026110605554935</v>
      </c>
      <c r="AE214" s="40">
        <f t="shared" ca="1" si="43"/>
        <v>0.41950021696313267</v>
      </c>
      <c r="AF214" s="40"/>
      <c r="AG214" s="40">
        <f t="shared" ca="1" si="44"/>
        <v>-0.42392020124640362</v>
      </c>
      <c r="AH214" s="40">
        <f t="shared" ca="1" si="45"/>
        <v>0.51137819460737621</v>
      </c>
      <c r="AI214" s="40">
        <f t="shared" ca="1" si="46"/>
        <v>-0.43939086363534996</v>
      </c>
      <c r="AJ214" s="40">
        <f t="shared" ca="1" si="47"/>
        <v>0.6998911309515774</v>
      </c>
      <c r="AK214" s="35" t="s">
        <v>13</v>
      </c>
    </row>
    <row r="215" spans="1:37" x14ac:dyDescent="0.15">
      <c r="A215" s="32"/>
      <c r="B215" s="41">
        <f>FastICA!B212</f>
        <v>193</v>
      </c>
      <c r="C215" s="47">
        <f ca="1">FastICA!M212</f>
        <v>0.15013370344700402</v>
      </c>
      <c r="D215" s="47">
        <f ca="1">FastICA!N212</f>
        <v>0.24830591774334251</v>
      </c>
      <c r="E215" s="47">
        <f ca="1">FastICA!O212</f>
        <v>1.9521610735317578</v>
      </c>
      <c r="F215" s="47">
        <f ca="1">FastICA!P212</f>
        <v>0.23676015205696066</v>
      </c>
      <c r="G215" s="39" t="s">
        <v>13</v>
      </c>
      <c r="H215" s="47">
        <f t="array" aca="1" ref="H215:K215" ca="1">TRANSPOSE(MMULT(M$10:P$13, TRANSPOSE($C215:$F215)))</f>
        <v>0.16384164615983327</v>
      </c>
      <c r="I215" s="47">
        <f ca="1"/>
        <v>1.1446411684349744</v>
      </c>
      <c r="J215" s="47">
        <f ca="1"/>
        <v>1.5884631744936608</v>
      </c>
      <c r="K215" s="47">
        <f ca="1"/>
        <v>0.30153181949092112</v>
      </c>
      <c r="L215" s="40"/>
      <c r="M215" s="40">
        <f t="shared" ca="1" si="32"/>
        <v>0.1623911592756766</v>
      </c>
      <c r="N215" s="40">
        <f t="shared" ca="1" si="33"/>
        <v>0.81597101685742979</v>
      </c>
      <c r="O215" s="40">
        <f t="shared" ca="1" si="34"/>
        <v>0.9199133645079266</v>
      </c>
      <c r="P215" s="40">
        <f t="shared" ca="1" si="35"/>
        <v>0.29271381072223535</v>
      </c>
      <c r="Q215" s="40"/>
      <c r="R215" s="40">
        <f t="shared" ca="1" si="36"/>
        <v>0.9736291113891018</v>
      </c>
      <c r="S215" s="40">
        <f t="shared" ca="1" si="37"/>
        <v>0.33419129964865202</v>
      </c>
      <c r="T215" s="40">
        <f t="shared" ca="1" si="38"/>
        <v>0.1537594017997066</v>
      </c>
      <c r="U215" s="40">
        <f t="shared" ca="1" si="39"/>
        <v>0.91431862501246741</v>
      </c>
      <c r="V215" s="39" t="s">
        <v>13</v>
      </c>
      <c r="W215" s="47">
        <f t="array" aca="1" ref="W215:Z215" ca="1">TRANSPOSE(MMULT(AB$10:AE$13, TRANSPOSE($C215:$F215)))</f>
        <v>0.1649148988028655</v>
      </c>
      <c r="X215" s="47">
        <f ca="1"/>
        <v>1.1447667819371476</v>
      </c>
      <c r="Y215" s="47">
        <f ca="1"/>
        <v>1.5882782830345668</v>
      </c>
      <c r="Z215" s="47">
        <f ca="1"/>
        <v>0.30144381085546995</v>
      </c>
      <c r="AA215" s="40"/>
      <c r="AB215" s="40">
        <f t="shared" ca="1" si="40"/>
        <v>0.16268748882965975</v>
      </c>
      <c r="AC215" s="40">
        <f t="shared" ca="1" si="41"/>
        <v>0.59449405663489874</v>
      </c>
      <c r="AD215" s="40">
        <f t="shared" ca="1" si="42"/>
        <v>0.44992995517409529</v>
      </c>
      <c r="AE215" s="40">
        <f t="shared" ca="1" si="43"/>
        <v>0.28805442786584601</v>
      </c>
      <c r="AF215" s="40"/>
      <c r="AG215" s="40">
        <f t="shared" ca="1" si="44"/>
        <v>0.95966398872340086</v>
      </c>
      <c r="AH215" s="40">
        <f t="shared" ca="1" si="45"/>
        <v>-0.16124248899392207</v>
      </c>
      <c r="AI215" s="40">
        <f t="shared" ca="1" si="46"/>
        <v>-0.4313324132634167</v>
      </c>
      <c r="AJ215" s="40">
        <f t="shared" ca="1" si="47"/>
        <v>0.86875026716740522</v>
      </c>
      <c r="AK215" s="35" t="s">
        <v>13</v>
      </c>
    </row>
    <row r="216" spans="1:37" x14ac:dyDescent="0.15">
      <c r="A216" s="32"/>
      <c r="B216" s="41">
        <f>FastICA!B213</f>
        <v>194</v>
      </c>
      <c r="C216" s="47">
        <f ca="1">FastICA!M213</f>
        <v>0.87239337535969441</v>
      </c>
      <c r="D216" s="47">
        <f ca="1">FastICA!N213</f>
        <v>7.3158636204720712E-2</v>
      </c>
      <c r="E216" s="47">
        <f ca="1">FastICA!O213</f>
        <v>1.7981794583266419</v>
      </c>
      <c r="F216" s="47">
        <f ca="1">FastICA!P213</f>
        <v>0.14996857676906417</v>
      </c>
      <c r="G216" s="39" t="s">
        <v>13</v>
      </c>
      <c r="H216" s="47">
        <f t="array" aca="1" ref="H216:K216" ca="1">TRANSPOSE(MMULT(M$10:P$13, TRANSPOSE($C216:$F216)))</f>
        <v>0.82152755825854185</v>
      </c>
      <c r="I216" s="47">
        <f ca="1"/>
        <v>0.79045112546267182</v>
      </c>
      <c r="J216" s="47">
        <f ca="1"/>
        <v>1.6430986030269144</v>
      </c>
      <c r="K216" s="47">
        <f ca="1"/>
        <v>0.15122432235387315</v>
      </c>
      <c r="L216" s="40"/>
      <c r="M216" s="40">
        <f t="shared" ref="M216:M279" ca="1" si="48">TANH($N$21 * H216)</f>
        <v>0.67590043813199496</v>
      </c>
      <c r="N216" s="40">
        <f t="shared" ref="N216:N279" ca="1" si="49">TANH($N$21 * I216)</f>
        <v>0.65866452151775357</v>
      </c>
      <c r="O216" s="40">
        <f t="shared" ref="O216:O279" ca="1" si="50">TANH($N$21 * J216)</f>
        <v>0.92790449265653074</v>
      </c>
      <c r="P216" s="40">
        <f t="shared" ref="P216:P279" ca="1" si="51">TANH($N$21 * K216)</f>
        <v>0.15008199794104532</v>
      </c>
      <c r="Q216" s="40"/>
      <c r="R216" s="40">
        <f t="shared" ref="R216:R279" ca="1" si="52">$N$21*(1-M216^2)</f>
        <v>0.54315859773297726</v>
      </c>
      <c r="S216" s="40">
        <f t="shared" ref="S216:S279" ca="1" si="53">$N$21*(1-N216^2)</f>
        <v>0.56616104809378875</v>
      </c>
      <c r="T216" s="40">
        <f t="shared" ref="T216:T279" ca="1" si="54">$N$21*(1-O216^2)</f>
        <v>0.13899325250782624</v>
      </c>
      <c r="U216" s="40">
        <f t="shared" ref="U216:U279" ca="1" si="55">$N$21*(1-P216^2)</f>
        <v>0.97747539389402405</v>
      </c>
      <c r="V216" s="39" t="s">
        <v>13</v>
      </c>
      <c r="W216" s="47">
        <f t="array" aca="1" ref="W216:Z216" ca="1">TRANSPOSE(MMULT(AB$10:AE$13, TRANSPOSE($C216:$F216)))</f>
        <v>0.82257935809225868</v>
      </c>
      <c r="X216" s="47">
        <f ca="1"/>
        <v>0.79075152294522111</v>
      </c>
      <c r="Y216" s="47">
        <f ca="1"/>
        <v>1.6424959871459444</v>
      </c>
      <c r="Z216" s="47">
        <f ca="1"/>
        <v>0.15048085111967482</v>
      </c>
      <c r="AA216" s="40"/>
      <c r="AB216" s="40">
        <f t="shared" ref="AB216:AB279" ca="1" si="56">W216*EXP(-(W216^2)/2)</f>
        <v>0.58647295928706422</v>
      </c>
      <c r="AC216" s="40">
        <f t="shared" ref="AC216:AC279" ca="1" si="57">X216*EXP(-(X216^2)/2)</f>
        <v>0.57844287940486994</v>
      </c>
      <c r="AD216" s="40">
        <f t="shared" ref="AD216:AD279" ca="1" si="58">Y216*EXP(-(Y216^2)/2)</f>
        <v>0.4262712042163645</v>
      </c>
      <c r="AE216" s="40">
        <f t="shared" ref="AE216:AE279" ca="1" si="59">Z216*EXP(-(Z216^2)/2)</f>
        <v>0.14878667932579412</v>
      </c>
      <c r="AF216" s="40"/>
      <c r="AG216" s="40">
        <f t="shared" ref="AG216:AG279" ca="1" si="60">(1-(W216^2))*EXP(-(W216^2)/2)</f>
        <v>0.23054769214916762</v>
      </c>
      <c r="AH216" s="40">
        <f t="shared" ref="AH216:AH279" ca="1" si="61">(1-(X216^2))*EXP(-(X216^2)/2)</f>
        <v>0.27410570664708123</v>
      </c>
      <c r="AI216" s="40">
        <f t="shared" ref="AI216:AI279" ca="1" si="62">(1-(Y216^2))*EXP(-(Y216^2)/2)</f>
        <v>-0.44062226098635743</v>
      </c>
      <c r="AJ216" s="40">
        <f t="shared" ref="AJ216:AJ279" ca="1" si="63">(1-(Z216^2))*EXP(-(Z216^2)/2)</f>
        <v>0.96635206595677225</v>
      </c>
      <c r="AK216" s="35" t="s">
        <v>13</v>
      </c>
    </row>
    <row r="217" spans="1:37" x14ac:dyDescent="0.15">
      <c r="A217" s="32"/>
      <c r="B217" s="41">
        <f>FastICA!B214</f>
        <v>195</v>
      </c>
      <c r="C217" s="47">
        <f ca="1">FastICA!M214</f>
        <v>-1.1053149013817174</v>
      </c>
      <c r="D217" s="47">
        <f ca="1">FastICA!N214</f>
        <v>0.47852566195245938</v>
      </c>
      <c r="E217" s="47">
        <f ca="1">FastICA!O214</f>
        <v>2.0335207205391588</v>
      </c>
      <c r="F217" s="47">
        <f ca="1">FastICA!P214</f>
        <v>-0.28407019949137302</v>
      </c>
      <c r="G217" s="39" t="s">
        <v>13</v>
      </c>
      <c r="H217" s="47">
        <f t="array" aca="1" ref="H217:K217" ca="1">TRANSPOSE(MMULT(M$10:P$13, TRANSPOSE($C217:$F217)))</f>
        <v>-1.1671841583245204</v>
      </c>
      <c r="I217" s="47">
        <f ca="1"/>
        <v>1.3718795757348881</v>
      </c>
      <c r="J217" s="47">
        <f ca="1"/>
        <v>1.5562919693259267</v>
      </c>
      <c r="K217" s="47">
        <f ca="1"/>
        <v>1.389662544994516E-2</v>
      </c>
      <c r="L217" s="40"/>
      <c r="M217" s="40">
        <f t="shared" ca="1" si="48"/>
        <v>-0.82336738316261993</v>
      </c>
      <c r="N217" s="40">
        <f t="shared" ca="1" si="49"/>
        <v>0.87911984193925419</v>
      </c>
      <c r="O217" s="40">
        <f t="shared" ca="1" si="50"/>
        <v>0.91481769210269681</v>
      </c>
      <c r="P217" s="40">
        <f t="shared" ca="1" si="51"/>
        <v>1.3895730964546153E-2</v>
      </c>
      <c r="Q217" s="40"/>
      <c r="R217" s="40">
        <f t="shared" ca="1" si="52"/>
        <v>0.32206615234393943</v>
      </c>
      <c r="S217" s="40">
        <f t="shared" ca="1" si="53"/>
        <v>0.22714830350870074</v>
      </c>
      <c r="T217" s="40">
        <f t="shared" ca="1" si="54"/>
        <v>0.16310859021589541</v>
      </c>
      <c r="U217" s="40">
        <f t="shared" ca="1" si="55"/>
        <v>0.999806908660961</v>
      </c>
      <c r="V217" s="39" t="s">
        <v>13</v>
      </c>
      <c r="W217" s="47">
        <f t="array" aca="1" ref="W217:Z217" ca="1">TRANSPOSE(MMULT(AB$10:AE$13, TRANSPOSE($C217:$F217)))</f>
        <v>-1.1664868203715073</v>
      </c>
      <c r="X217" s="47">
        <f ca="1"/>
        <v>1.3716343398042472</v>
      </c>
      <c r="Y217" s="47">
        <f ca="1"/>
        <v>1.5570190114645786</v>
      </c>
      <c r="Z217" s="47">
        <f ca="1"/>
        <v>1.5158274101912922E-2</v>
      </c>
      <c r="AA217" s="40"/>
      <c r="AB217" s="40">
        <f t="shared" ca="1" si="56"/>
        <v>-0.59075775414201581</v>
      </c>
      <c r="AC217" s="40">
        <f t="shared" ca="1" si="57"/>
        <v>0.53542877554378221</v>
      </c>
      <c r="AD217" s="40">
        <f t="shared" ca="1" si="58"/>
        <v>0.46329976307929654</v>
      </c>
      <c r="AE217" s="40">
        <f t="shared" ca="1" si="59"/>
        <v>1.5156532718813271E-2</v>
      </c>
      <c r="AF217" s="40"/>
      <c r="AG217" s="40">
        <f t="shared" ca="1" si="60"/>
        <v>-0.18266927495254232</v>
      </c>
      <c r="AH217" s="40">
        <f t="shared" ca="1" si="61"/>
        <v>-0.34405424868743512</v>
      </c>
      <c r="AI217" s="40">
        <f t="shared" ca="1" si="62"/>
        <v>-0.42381091541495114</v>
      </c>
      <c r="AJ217" s="40">
        <f t="shared" ca="1" si="63"/>
        <v>0.99965537308495611</v>
      </c>
      <c r="AK217" s="35" t="s">
        <v>13</v>
      </c>
    </row>
    <row r="218" spans="1:37" x14ac:dyDescent="0.15">
      <c r="A218" s="32"/>
      <c r="B218" s="41">
        <f>FastICA!B215</f>
        <v>196</v>
      </c>
      <c r="C218" s="47">
        <f ca="1">FastICA!M215</f>
        <v>1.7492005354863518</v>
      </c>
      <c r="D218" s="47">
        <f ca="1">FastICA!N215</f>
        <v>-0.19715513282183261</v>
      </c>
      <c r="E218" s="47">
        <f ca="1">FastICA!O215</f>
        <v>1.5211069419415106</v>
      </c>
      <c r="F218" s="47">
        <f ca="1">FastICA!P215</f>
        <v>-5.9854911080089002E-2</v>
      </c>
      <c r="G218" s="39" t="s">
        <v>13</v>
      </c>
      <c r="H218" s="47">
        <f t="array" aca="1" ref="H218:K218" ca="1">TRANSPOSE(MMULT(M$10:P$13, TRANSPOSE($C218:$F218)))</f>
        <v>1.5891701672312371</v>
      </c>
      <c r="I218" s="47">
        <f ca="1"/>
        <v>0.23552681630255656</v>
      </c>
      <c r="J218" s="47">
        <f ca="1"/>
        <v>1.6806608329900876</v>
      </c>
      <c r="K218" s="47">
        <f ca="1"/>
        <v>-0.1018138566546393</v>
      </c>
      <c r="L218" s="40"/>
      <c r="M218" s="40">
        <f t="shared" ca="1" si="48"/>
        <v>0.92002200061634221</v>
      </c>
      <c r="N218" s="40">
        <f t="shared" ca="1" si="49"/>
        <v>0.23126621352236179</v>
      </c>
      <c r="O218" s="40">
        <f t="shared" ca="1" si="50"/>
        <v>0.9329472564407556</v>
      </c>
      <c r="P218" s="40">
        <f t="shared" ca="1" si="51"/>
        <v>-0.10146350638720016</v>
      </c>
      <c r="Q218" s="40"/>
      <c r="R218" s="40">
        <f t="shared" ca="1" si="52"/>
        <v>0.15355951838190318</v>
      </c>
      <c r="S218" s="40">
        <f t="shared" ca="1" si="53"/>
        <v>0.9465159384830294</v>
      </c>
      <c r="T218" s="40">
        <f t="shared" ca="1" si="54"/>
        <v>0.12960941669966697</v>
      </c>
      <c r="U218" s="40">
        <f t="shared" ca="1" si="55"/>
        <v>0.98970515687161464</v>
      </c>
      <c r="V218" s="39" t="s">
        <v>13</v>
      </c>
      <c r="W218" s="47">
        <f t="array" aca="1" ref="W218:Z218" ca="1">TRANSPOSE(MMULT(AB$10:AE$13, TRANSPOSE($C218:$F218)))</f>
        <v>1.5901381459537203</v>
      </c>
      <c r="X218" s="47">
        <f ca="1"/>
        <v>0.23602734869245756</v>
      </c>
      <c r="Y218" s="47">
        <f ca="1"/>
        <v>1.679582825320763</v>
      </c>
      <c r="Z218" s="47">
        <f ca="1"/>
        <v>-0.10331940355765137</v>
      </c>
      <c r="AA218" s="40"/>
      <c r="AB218" s="40">
        <f t="shared" ca="1" si="56"/>
        <v>0.44912736628661321</v>
      </c>
      <c r="AC218" s="40">
        <f t="shared" ca="1" si="57"/>
        <v>0.22954365469237109</v>
      </c>
      <c r="AD218" s="40">
        <f t="shared" ca="1" si="58"/>
        <v>0.40985420124817762</v>
      </c>
      <c r="AE218" s="40">
        <f t="shared" ca="1" si="59"/>
        <v>-0.10276941053667331</v>
      </c>
      <c r="AF218" s="40"/>
      <c r="AG218" s="40">
        <f t="shared" ca="1" si="60"/>
        <v>-0.43172905589928184</v>
      </c>
      <c r="AH218" s="40">
        <f t="shared" ca="1" si="61"/>
        <v>0.91835132346500836</v>
      </c>
      <c r="AI218" s="40">
        <f t="shared" ca="1" si="62"/>
        <v>-0.44436264824868332</v>
      </c>
      <c r="AJ218" s="40">
        <f t="shared" ca="1" si="63"/>
        <v>0.98405869509885402</v>
      </c>
      <c r="AK218" s="35" t="s">
        <v>13</v>
      </c>
    </row>
    <row r="219" spans="1:37" x14ac:dyDescent="0.15">
      <c r="A219" s="32"/>
      <c r="B219" s="41">
        <f>FastICA!B216</f>
        <v>197</v>
      </c>
      <c r="C219" s="47">
        <f ca="1">FastICA!M216</f>
        <v>-1.0027345728244348</v>
      </c>
      <c r="D219" s="47">
        <f ca="1">FastICA!N216</f>
        <v>0.3484391197443279</v>
      </c>
      <c r="E219" s="47">
        <f ca="1">FastICA!O216</f>
        <v>1.8363083124646908</v>
      </c>
      <c r="F219" s="47">
        <f ca="1">FastICA!P216</f>
        <v>-0.57053995265657642</v>
      </c>
      <c r="G219" s="39" t="s">
        <v>13</v>
      </c>
      <c r="H219" s="47">
        <f t="array" aca="1" ref="H219:K219" ca="1">TRANSPOSE(MMULT(M$10:P$13, TRANSPOSE($C219:$F219)))</f>
        <v>-1.1529706924510841</v>
      </c>
      <c r="I219" s="47">
        <f ca="1"/>
        <v>1.0582672103591708</v>
      </c>
      <c r="J219" s="47">
        <f ca="1"/>
        <v>1.5271283497258099</v>
      </c>
      <c r="K219" s="47">
        <f ca="1"/>
        <v>-0.20745745879479738</v>
      </c>
      <c r="L219" s="40"/>
      <c r="M219" s="40">
        <f t="shared" ca="1" si="48"/>
        <v>-0.81873581600004719</v>
      </c>
      <c r="N219" s="40">
        <f t="shared" ca="1" si="49"/>
        <v>0.78499976102938207</v>
      </c>
      <c r="O219" s="40">
        <f t="shared" ca="1" si="50"/>
        <v>0.90993189005408104</v>
      </c>
      <c r="P219" s="40">
        <f t="shared" ca="1" si="51"/>
        <v>-0.20453159256031692</v>
      </c>
      <c r="Q219" s="40"/>
      <c r="R219" s="40">
        <f t="shared" ca="1" si="52"/>
        <v>0.3296716635987369</v>
      </c>
      <c r="S219" s="40">
        <f t="shared" ca="1" si="53"/>
        <v>0.38377537518381299</v>
      </c>
      <c r="T219" s="40">
        <f t="shared" ca="1" si="54"/>
        <v>0.17202395546260774</v>
      </c>
      <c r="U219" s="40">
        <f t="shared" ca="1" si="55"/>
        <v>0.95816682764474048</v>
      </c>
      <c r="V219" s="39" t="s">
        <v>13</v>
      </c>
      <c r="W219" s="47">
        <f t="array" aca="1" ref="W219:Z219" ca="1">TRANSPOSE(MMULT(AB$10:AE$13, TRANSPOSE($C219:$F219)))</f>
        <v>-1.152434520557881</v>
      </c>
      <c r="X219" s="47">
        <f ca="1"/>
        <v>1.0580168026340848</v>
      </c>
      <c r="Y219" s="47">
        <f ca="1"/>
        <v>1.5278764811467238</v>
      </c>
      <c r="Z219" s="47">
        <f ca="1"/>
        <v>-0.20620155022035175</v>
      </c>
      <c r="AA219" s="40"/>
      <c r="AB219" s="40">
        <f t="shared" ca="1" si="56"/>
        <v>-0.59322828787446269</v>
      </c>
      <c r="AC219" s="40">
        <f t="shared" ca="1" si="57"/>
        <v>0.60453025381548786</v>
      </c>
      <c r="AD219" s="40">
        <f t="shared" ca="1" si="58"/>
        <v>0.47553042189732875</v>
      </c>
      <c r="AE219" s="40">
        <f t="shared" ca="1" si="59"/>
        <v>-0.20186406996852885</v>
      </c>
      <c r="AF219" s="40"/>
      <c r="AG219" s="40">
        <f t="shared" ca="1" si="60"/>
        <v>-0.16889580816071112</v>
      </c>
      <c r="AH219" s="40">
        <f t="shared" ca="1" si="61"/>
        <v>-6.8222586732058749E-2</v>
      </c>
      <c r="AI219" s="40">
        <f t="shared" ca="1" si="62"/>
        <v>-0.41531557921029588</v>
      </c>
      <c r="AJ219" s="40">
        <f t="shared" ca="1" si="63"/>
        <v>0.93734016723197122</v>
      </c>
      <c r="AK219" s="35" t="s">
        <v>13</v>
      </c>
    </row>
    <row r="220" spans="1:37" x14ac:dyDescent="0.15">
      <c r="A220" s="32"/>
      <c r="B220" s="41">
        <f>FastICA!B217</f>
        <v>198</v>
      </c>
      <c r="C220" s="47">
        <f ca="1">FastICA!M217</f>
        <v>0.6083621464780955</v>
      </c>
      <c r="D220" s="47">
        <f ca="1">FastICA!N217</f>
        <v>-8.3246490186508482E-2</v>
      </c>
      <c r="E220" s="47">
        <f ca="1">FastICA!O217</f>
        <v>1.4749079972692152</v>
      </c>
      <c r="F220" s="47">
        <f ca="1">FastICA!P217</f>
        <v>-0.48583820416006884</v>
      </c>
      <c r="G220" s="39" t="s">
        <v>13</v>
      </c>
      <c r="H220" s="47">
        <f t="array" aca="1" ref="H220:K220" ca="1">TRANSPOSE(MMULT(M$10:P$13, TRANSPOSE($C220:$F220)))</f>
        <v>0.38947351521375961</v>
      </c>
      <c r="I220" s="47">
        <f ca="1"/>
        <v>0.32878500205996192</v>
      </c>
      <c r="J220" s="47">
        <f ca="1"/>
        <v>1.5630722289415171</v>
      </c>
      <c r="K220" s="47">
        <f ca="1"/>
        <v>-0.29230609085053616</v>
      </c>
      <c r="L220" s="40"/>
      <c r="M220" s="40">
        <f t="shared" ca="1" si="48"/>
        <v>0.37090626105907604</v>
      </c>
      <c r="N220" s="40">
        <f t="shared" ca="1" si="49"/>
        <v>0.31742862504076857</v>
      </c>
      <c r="O220" s="40">
        <f t="shared" ca="1" si="50"/>
        <v>0.91591677655487513</v>
      </c>
      <c r="P220" s="40">
        <f t="shared" ca="1" si="51"/>
        <v>-0.28425595473173643</v>
      </c>
      <c r="Q220" s="40"/>
      <c r="R220" s="40">
        <f t="shared" ca="1" si="52"/>
        <v>0.86242854550717651</v>
      </c>
      <c r="S220" s="40">
        <f t="shared" ca="1" si="53"/>
        <v>0.89923906800472719</v>
      </c>
      <c r="T220" s="40">
        <f t="shared" ca="1" si="54"/>
        <v>0.16109645842532694</v>
      </c>
      <c r="U220" s="40">
        <f t="shared" ca="1" si="55"/>
        <v>0.91919855219954905</v>
      </c>
      <c r="V220" s="39" t="s">
        <v>13</v>
      </c>
      <c r="W220" s="47">
        <f t="array" aca="1" ref="W220:Z220" ca="1">TRANSPOSE(MMULT(AB$10:AE$13, TRANSPOSE($C220:$F220)))</f>
        <v>0.39014311622081232</v>
      </c>
      <c r="X220" s="47">
        <f ca="1"/>
        <v>0.32894972365534914</v>
      </c>
      <c r="Y220" s="47">
        <f ca="1"/>
        <v>1.5628159512225179</v>
      </c>
      <c r="Z220" s="47">
        <f ca="1"/>
        <v>-0.29259796845944452</v>
      </c>
      <c r="AA220" s="40"/>
      <c r="AB220" s="40">
        <f t="shared" ca="1" si="56"/>
        <v>0.36155269944692725</v>
      </c>
      <c r="AC220" s="40">
        <f t="shared" ca="1" si="57"/>
        <v>0.31162513127531499</v>
      </c>
      <c r="AD220" s="40">
        <f t="shared" ca="1" si="58"/>
        <v>0.46083852996141061</v>
      </c>
      <c r="AE220" s="40">
        <f t="shared" ca="1" si="59"/>
        <v>-0.28033708663484436</v>
      </c>
      <c r="AF220" s="40"/>
      <c r="AG220" s="40">
        <f t="shared" ca="1" si="60"/>
        <v>0.78566083405786968</v>
      </c>
      <c r="AH220" s="40">
        <f t="shared" ca="1" si="61"/>
        <v>0.84482461543430631</v>
      </c>
      <c r="AI220" s="40">
        <f t="shared" ca="1" si="62"/>
        <v>-0.42532877311201872</v>
      </c>
      <c r="AJ220" s="40">
        <f t="shared" ca="1" si="63"/>
        <v>0.87607042821533687</v>
      </c>
      <c r="AK220" s="35" t="s">
        <v>13</v>
      </c>
    </row>
    <row r="221" spans="1:37" x14ac:dyDescent="0.15">
      <c r="A221" s="32"/>
      <c r="B221" s="41">
        <f>FastICA!B218</f>
        <v>199</v>
      </c>
      <c r="C221" s="47">
        <f ca="1">FastICA!M218</f>
        <v>1.563614679436961</v>
      </c>
      <c r="D221" s="47">
        <f ca="1">FastICA!N218</f>
        <v>-0.38470014286491611</v>
      </c>
      <c r="E221" s="47">
        <f ca="1">FastICA!O218</f>
        <v>1.1950206814004676</v>
      </c>
      <c r="F221" s="47">
        <f ca="1">FastICA!P218</f>
        <v>-0.47606556986449045</v>
      </c>
      <c r="G221" s="39" t="s">
        <v>13</v>
      </c>
      <c r="H221" s="47">
        <f t="array" aca="1" ref="H221:K221" ca="1">TRANSPOSE(MMULT(M$10:P$13, TRANSPOSE($C221:$F221)))</f>
        <v>1.2913196508385145</v>
      </c>
      <c r="I221" s="47">
        <f ca="1"/>
        <v>-0.18451275472157963</v>
      </c>
      <c r="J221" s="47">
        <f ca="1"/>
        <v>1.5539081008536006</v>
      </c>
      <c r="K221" s="47">
        <f ca="1"/>
        <v>-0.36251363822606619</v>
      </c>
      <c r="L221" s="40"/>
      <c r="M221" s="40">
        <f t="shared" ca="1" si="48"/>
        <v>0.85947176526842239</v>
      </c>
      <c r="N221" s="40">
        <f t="shared" ca="1" si="49"/>
        <v>-0.18244697237700128</v>
      </c>
      <c r="O221" s="40">
        <f t="shared" ca="1" si="50"/>
        <v>0.91442801360223047</v>
      </c>
      <c r="P221" s="40">
        <f t="shared" ca="1" si="51"/>
        <v>-0.34742619099042299</v>
      </c>
      <c r="Q221" s="40"/>
      <c r="R221" s="40">
        <f t="shared" ca="1" si="52"/>
        <v>0.26130828470638179</v>
      </c>
      <c r="S221" s="40">
        <f t="shared" ca="1" si="53"/>
        <v>0.9667131022704657</v>
      </c>
      <c r="T221" s="40">
        <f t="shared" ca="1" si="54"/>
        <v>0.16382140793947897</v>
      </c>
      <c r="U221" s="40">
        <f t="shared" ca="1" si="55"/>
        <v>0.87929504181388607</v>
      </c>
      <c r="V221" s="39" t="s">
        <v>13</v>
      </c>
      <c r="W221" s="47">
        <f t="array" aca="1" ref="W221:Z221" ca="1">TRANSPOSE(MMULT(AB$10:AE$13, TRANSPOSE($C221:$F221)))</f>
        <v>1.2920492459194621</v>
      </c>
      <c r="X221" s="47">
        <f ca="1"/>
        <v>-0.18410737484031667</v>
      </c>
      <c r="Y221" s="47">
        <f ca="1"/>
        <v>1.5530699824447276</v>
      </c>
      <c r="Z221" s="47">
        <f ca="1"/>
        <v>-0.36370973537277296</v>
      </c>
      <c r="AA221" s="40"/>
      <c r="AB221" s="40">
        <f t="shared" ca="1" si="56"/>
        <v>0.56075785016917579</v>
      </c>
      <c r="AC221" s="40">
        <f t="shared" ca="1" si="57"/>
        <v>-0.18101345826993967</v>
      </c>
      <c r="AD221" s="40">
        <f t="shared" ca="1" si="58"/>
        <v>0.46497130764487971</v>
      </c>
      <c r="AE221" s="40">
        <f t="shared" ca="1" si="59"/>
        <v>-0.3404314328719667</v>
      </c>
      <c r="AF221" s="40"/>
      <c r="AG221" s="40">
        <f t="shared" ca="1" si="60"/>
        <v>-0.29052019621842251</v>
      </c>
      <c r="AH221" s="40">
        <f t="shared" ca="1" si="61"/>
        <v>0.9498691301003509</v>
      </c>
      <c r="AI221" s="40">
        <f t="shared" ca="1" si="62"/>
        <v>-0.4227444708105812</v>
      </c>
      <c r="AJ221" s="40">
        <f t="shared" ca="1" si="63"/>
        <v>0.81217935567383182</v>
      </c>
      <c r="AK221" s="35" t="s">
        <v>13</v>
      </c>
    </row>
    <row r="222" spans="1:37" x14ac:dyDescent="0.15">
      <c r="A222" s="32"/>
      <c r="B222" s="41">
        <f>FastICA!B219</f>
        <v>200</v>
      </c>
      <c r="C222" s="47">
        <f ca="1">FastICA!M219</f>
        <v>-0.22085680582366474</v>
      </c>
      <c r="D222" s="47">
        <f ca="1">FastICA!N219</f>
        <v>-9.5475424521864277E-2</v>
      </c>
      <c r="E222" s="47">
        <f ca="1">FastICA!O219</f>
        <v>1.3121464713765434</v>
      </c>
      <c r="F222" s="47">
        <f ca="1">FastICA!P219</f>
        <v>-0.82006557514551148</v>
      </c>
      <c r="G222" s="39" t="s">
        <v>13</v>
      </c>
      <c r="H222" s="47">
        <f t="array" aca="1" ref="H222:K222" ca="1">TRANSPOSE(MMULT(M$10:P$13, TRANSPOSE($C222:$F222)))</f>
        <v>-0.49253396810793049</v>
      </c>
      <c r="I222" s="47">
        <f ca="1"/>
        <v>0.25324658745360262</v>
      </c>
      <c r="J222" s="47">
        <f ca="1"/>
        <v>1.4028310581588546</v>
      </c>
      <c r="K222" s="47">
        <f ca="1"/>
        <v>-0.42127268332183243</v>
      </c>
      <c r="L222" s="40"/>
      <c r="M222" s="40">
        <f t="shared" ca="1" si="48"/>
        <v>-0.45622529488365959</v>
      </c>
      <c r="N222" s="40">
        <f t="shared" ca="1" si="49"/>
        <v>0.2479680673702184</v>
      </c>
      <c r="O222" s="40">
        <f t="shared" ca="1" si="50"/>
        <v>0.88596205677605089</v>
      </c>
      <c r="P222" s="40">
        <f t="shared" ca="1" si="51"/>
        <v>-0.39800205734621374</v>
      </c>
      <c r="Q222" s="40"/>
      <c r="R222" s="40">
        <f t="shared" ca="1" si="52"/>
        <v>0.79185848030831785</v>
      </c>
      <c r="S222" s="40">
        <f t="shared" ca="1" si="53"/>
        <v>0.93851183756467882</v>
      </c>
      <c r="T222" s="40">
        <f t="shared" ca="1" si="54"/>
        <v>0.21507123395314953</v>
      </c>
      <c r="U222" s="40">
        <f t="shared" ca="1" si="55"/>
        <v>0.84159436234818119</v>
      </c>
      <c r="V222" s="39" t="s">
        <v>13</v>
      </c>
      <c r="W222" s="47">
        <f t="array" aca="1" ref="W222:Z222" ca="1">TRANSPOSE(MMULT(AB$10:AE$13, TRANSPOSE($C222:$F222)))</f>
        <v>-0.49208340927716743</v>
      </c>
      <c r="X222" s="47">
        <f ca="1"/>
        <v>0.25316152174169188</v>
      </c>
      <c r="Y222" s="47">
        <f ca="1"/>
        <v>1.4031844937000519</v>
      </c>
      <c r="Z222" s="47">
        <f ca="1"/>
        <v>-0.42067283500554586</v>
      </c>
      <c r="AA222" s="40"/>
      <c r="AB222" s="40">
        <f t="shared" ca="1" si="56"/>
        <v>-0.43597076673654661</v>
      </c>
      <c r="AC222" s="40">
        <f t="shared" ca="1" si="57"/>
        <v>0.24517747420905256</v>
      </c>
      <c r="AD222" s="40">
        <f t="shared" ca="1" si="58"/>
        <v>0.52428540873919882</v>
      </c>
      <c r="AE222" s="40">
        <f t="shared" ca="1" si="59"/>
        <v>-0.38504977071458762</v>
      </c>
      <c r="AF222" s="40"/>
      <c r="AG222" s="40">
        <f t="shared" ca="1" si="60"/>
        <v>0.67143526404813292</v>
      </c>
      <c r="AH222" s="40">
        <f t="shared" ca="1" si="61"/>
        <v>0.90639313167325275</v>
      </c>
      <c r="AI222" s="40">
        <f t="shared" ca="1" si="62"/>
        <v>-0.36202947329879948</v>
      </c>
      <c r="AJ222" s="40">
        <f t="shared" ca="1" si="63"/>
        <v>0.753338859808657</v>
      </c>
      <c r="AK222" s="35" t="s">
        <v>13</v>
      </c>
    </row>
    <row r="223" spans="1:37" x14ac:dyDescent="0.15">
      <c r="A223" s="32"/>
      <c r="B223" s="41">
        <f>FastICA!B220</f>
        <v>201</v>
      </c>
      <c r="C223" s="47">
        <f ca="1">FastICA!M220</f>
        <v>1.0888537807381986</v>
      </c>
      <c r="D223" s="47">
        <f ca="1">FastICA!N220</f>
        <v>-0.50119607470761751</v>
      </c>
      <c r="E223" s="47">
        <f ca="1">FastICA!O220</f>
        <v>0.94716597536090763</v>
      </c>
      <c r="F223" s="47">
        <f ca="1">FastICA!P220</f>
        <v>-0.74018844082214652</v>
      </c>
      <c r="G223" s="39" t="s">
        <v>13</v>
      </c>
      <c r="H223" s="47">
        <f t="array" aca="1" ref="H223:K223" ca="1">TRANSPOSE(MMULT(M$10:P$13, TRANSPOSE($C223:$F223)))</f>
        <v>0.76255026104969026</v>
      </c>
      <c r="I223" s="47">
        <f ca="1"/>
        <v>-0.41173140157150134</v>
      </c>
      <c r="J223" s="47">
        <f ca="1"/>
        <v>1.3842558090414285</v>
      </c>
      <c r="K223" s="47">
        <f ca="1"/>
        <v>-0.4632845574319856</v>
      </c>
      <c r="L223" s="40"/>
      <c r="M223" s="40">
        <f t="shared" ca="1" si="48"/>
        <v>0.64257666165803673</v>
      </c>
      <c r="N223" s="40">
        <f t="shared" ca="1" si="49"/>
        <v>-0.38994180460037936</v>
      </c>
      <c r="O223" s="40">
        <f t="shared" ca="1" si="50"/>
        <v>0.8819006842593955</v>
      </c>
      <c r="P223" s="40">
        <f t="shared" ca="1" si="51"/>
        <v>-0.43275743036861553</v>
      </c>
      <c r="Q223" s="40"/>
      <c r="R223" s="40">
        <f t="shared" ca="1" si="52"/>
        <v>0.58709523389241292</v>
      </c>
      <c r="S223" s="40">
        <f t="shared" ca="1" si="53"/>
        <v>0.8479453890249995</v>
      </c>
      <c r="T223" s="40">
        <f t="shared" ca="1" si="54"/>
        <v>0.22225118310281</v>
      </c>
      <c r="U223" s="40">
        <f t="shared" ca="1" si="55"/>
        <v>0.81272100646075285</v>
      </c>
      <c r="V223" s="39" t="s">
        <v>13</v>
      </c>
      <c r="W223" s="47">
        <f t="array" aca="1" ref="W223:Z223" ca="1">TRANSPOSE(MMULT(AB$10:AE$13, TRANSPOSE($C223:$F223)))</f>
        <v>0.76312393638318099</v>
      </c>
      <c r="X223" s="47">
        <f ca="1"/>
        <v>-0.41147986659041258</v>
      </c>
      <c r="Y223" s="47">
        <f ca="1"/>
        <v>1.3837930975758321</v>
      </c>
      <c r="Z223" s="47">
        <f ca="1"/>
        <v>-0.4639452705436668</v>
      </c>
      <c r="AA223" s="40"/>
      <c r="AB223" s="40">
        <f t="shared" ca="1" si="56"/>
        <v>0.57034496524889189</v>
      </c>
      <c r="AC223" s="40">
        <f t="shared" ca="1" si="57"/>
        <v>-0.37807865339511187</v>
      </c>
      <c r="AD223" s="40">
        <f t="shared" ca="1" si="58"/>
        <v>0.53120178612012248</v>
      </c>
      <c r="AE223" s="40">
        <f t="shared" ca="1" si="59"/>
        <v>-0.41660727306551121</v>
      </c>
      <c r="AF223" s="40"/>
      <c r="AG223" s="40">
        <f t="shared" ca="1" si="60"/>
        <v>0.3121379365404186</v>
      </c>
      <c r="AH223" s="40">
        <f t="shared" ca="1" si="61"/>
        <v>0.76325486219792182</v>
      </c>
      <c r="AI223" s="40">
        <f t="shared" ca="1" si="62"/>
        <v>-0.35119965802936626</v>
      </c>
      <c r="AJ223" s="40">
        <f t="shared" ca="1" si="63"/>
        <v>0.70468344469279232</v>
      </c>
      <c r="AK223" s="35" t="s">
        <v>13</v>
      </c>
    </row>
    <row r="224" spans="1:37" x14ac:dyDescent="0.15">
      <c r="A224" s="32"/>
      <c r="B224" s="41">
        <f>FastICA!B221</f>
        <v>202</v>
      </c>
      <c r="C224" s="47">
        <f ca="1">FastICA!M221</f>
        <v>0.98909417582825876</v>
      </c>
      <c r="D224" s="47">
        <f ca="1">FastICA!N221</f>
        <v>-0.60723190287587081</v>
      </c>
      <c r="E224" s="47">
        <f ca="1">FastICA!O221</f>
        <v>0.78135199076210315</v>
      </c>
      <c r="F224" s="47">
        <f ca="1">FastICA!P221</f>
        <v>-0.83864727836794106</v>
      </c>
      <c r="G224" s="39" t="s">
        <v>13</v>
      </c>
      <c r="H224" s="47">
        <f t="array" aca="1" ref="H224:K224" ca="1">TRANSPOSE(MMULT(M$10:P$13, TRANSPOSE($C224:$F224)))</f>
        <v>0.63682637366871475</v>
      </c>
      <c r="I224" s="47">
        <f ca="1"/>
        <v>-0.59174394816052445</v>
      </c>
      <c r="J224" s="47">
        <f ca="1"/>
        <v>1.2884899951712916</v>
      </c>
      <c r="K224" s="47">
        <f ca="1"/>
        <v>-0.49493723364517017</v>
      </c>
      <c r="L224" s="40"/>
      <c r="M224" s="40">
        <f t="shared" ca="1" si="48"/>
        <v>0.56273479351951994</v>
      </c>
      <c r="N224" s="40">
        <f t="shared" ca="1" si="49"/>
        <v>-0.53114871432962485</v>
      </c>
      <c r="O224" s="40">
        <f t="shared" ca="1" si="50"/>
        <v>0.85873055214088589</v>
      </c>
      <c r="P224" s="40">
        <f t="shared" ca="1" si="51"/>
        <v>-0.45812625315130034</v>
      </c>
      <c r="Q224" s="40"/>
      <c r="R224" s="40">
        <f t="shared" ca="1" si="52"/>
        <v>0.68332955216254332</v>
      </c>
      <c r="S224" s="40">
        <f t="shared" ca="1" si="53"/>
        <v>0.71788104326598656</v>
      </c>
      <c r="T224" s="40">
        <f t="shared" ca="1" si="54"/>
        <v>0.26258183881980923</v>
      </c>
      <c r="U224" s="40">
        <f t="shared" ca="1" si="55"/>
        <v>0.79012033617355071</v>
      </c>
      <c r="V224" s="39" t="s">
        <v>13</v>
      </c>
      <c r="W224" s="47">
        <f t="array" aca="1" ref="W224:Z224" ca="1">TRANSPOSE(MMULT(AB$10:AE$13, TRANSPOSE($C224:$F224)))</f>
        <v>0.63735164954551904</v>
      </c>
      <c r="X224" s="47">
        <f ca="1"/>
        <v>-0.59153173004960591</v>
      </c>
      <c r="Y224" s="47">
        <f ca="1"/>
        <v>1.2881227386416489</v>
      </c>
      <c r="Z224" s="47">
        <f ca="1"/>
        <v>-0.49547044391314143</v>
      </c>
      <c r="AA224" s="40"/>
      <c r="AB224" s="40">
        <f t="shared" ca="1" si="56"/>
        <v>0.52019980635724428</v>
      </c>
      <c r="AC224" s="40">
        <f t="shared" ca="1" si="57"/>
        <v>-0.49658786247040104</v>
      </c>
      <c r="AD224" s="40">
        <f t="shared" ca="1" si="58"/>
        <v>0.56189280945641806</v>
      </c>
      <c r="AE224" s="40">
        <f t="shared" ca="1" si="59"/>
        <v>-0.43823803540323564</v>
      </c>
      <c r="AF224" s="40"/>
      <c r="AG224" s="40">
        <f t="shared" ca="1" si="60"/>
        <v>0.48463942428125284</v>
      </c>
      <c r="AH224" s="40">
        <f t="shared" ca="1" si="61"/>
        <v>0.54574740890741746</v>
      </c>
      <c r="AI224" s="40">
        <f t="shared" ca="1" si="62"/>
        <v>-0.28757629152894565</v>
      </c>
      <c r="AJ224" s="40">
        <f t="shared" ca="1" si="63"/>
        <v>0.66735475970124214</v>
      </c>
      <c r="AK224" s="35" t="s">
        <v>13</v>
      </c>
    </row>
    <row r="225" spans="1:37" x14ac:dyDescent="0.15">
      <c r="A225" s="32"/>
      <c r="B225" s="41">
        <f>FastICA!B222</f>
        <v>203</v>
      </c>
      <c r="C225" s="47">
        <f ca="1">FastICA!M222</f>
        <v>0.6673158764095718</v>
      </c>
      <c r="D225" s="47">
        <f ca="1">FastICA!N222</f>
        <v>-0.67395726221928254</v>
      </c>
      <c r="E225" s="47">
        <f ca="1">FastICA!O222</f>
        <v>0.63734709821961733</v>
      </c>
      <c r="F225" s="47">
        <f ca="1">FastICA!P222</f>
        <v>-0.95829767870948368</v>
      </c>
      <c r="G225" s="39" t="s">
        <v>13</v>
      </c>
      <c r="H225" s="47">
        <f t="array" aca="1" ref="H225:K225" ca="1">TRANSPOSE(MMULT(M$10:P$13, TRANSPOSE($C225:$F225)))</f>
        <v>0.29523452486351998</v>
      </c>
      <c r="I225" s="47">
        <f ca="1"/>
        <v>-0.70348430815679941</v>
      </c>
      <c r="J225" s="47">
        <f ca="1"/>
        <v>1.1726908437657451</v>
      </c>
      <c r="K225" s="47">
        <f ca="1"/>
        <v>-0.51654353459886582</v>
      </c>
      <c r="L225" s="40"/>
      <c r="M225" s="40">
        <f t="shared" ca="1" si="48"/>
        <v>0.28694552048710859</v>
      </c>
      <c r="N225" s="40">
        <f t="shared" ca="1" si="49"/>
        <v>-0.60657474906738973</v>
      </c>
      <c r="O225" s="40">
        <f t="shared" ca="1" si="50"/>
        <v>0.82513287751366149</v>
      </c>
      <c r="P225" s="40">
        <f t="shared" ca="1" si="51"/>
        <v>-0.4750279014212449</v>
      </c>
      <c r="Q225" s="40"/>
      <c r="R225" s="40">
        <f t="shared" ca="1" si="52"/>
        <v>0.91766226827238229</v>
      </c>
      <c r="S225" s="40">
        <f t="shared" ca="1" si="53"/>
        <v>0.6320670737938332</v>
      </c>
      <c r="T225" s="40">
        <f t="shared" ca="1" si="54"/>
        <v>0.31915573444602485</v>
      </c>
      <c r="U225" s="40">
        <f t="shared" ca="1" si="55"/>
        <v>0.77434849287132801</v>
      </c>
      <c r="V225" s="39" t="s">
        <v>13</v>
      </c>
      <c r="W225" s="47">
        <f t="array" aca="1" ref="W225:Z225" ca="1">TRANSPOSE(MMULT(AB$10:AE$13, TRANSPOSE($C225:$F225)))</f>
        <v>0.29568984510455093</v>
      </c>
      <c r="X225" s="47">
        <f ca="1"/>
        <v>-0.70337023720715441</v>
      </c>
      <c r="Y225" s="47">
        <f ca="1"/>
        <v>1.1725612563752956</v>
      </c>
      <c r="Z225" s="47">
        <f ca="1"/>
        <v>-0.51673258049140636</v>
      </c>
      <c r="AA225" s="40"/>
      <c r="AB225" s="40">
        <f t="shared" ca="1" si="56"/>
        <v>0.28304187138829251</v>
      </c>
      <c r="AC225" s="40">
        <f t="shared" ca="1" si="57"/>
        <v>-0.54923069410795822</v>
      </c>
      <c r="AD225" s="40">
        <f t="shared" ca="1" si="58"/>
        <v>0.58963033708467871</v>
      </c>
      <c r="AE225" s="40">
        <f t="shared" ca="1" si="59"/>
        <v>-0.45215236257839936</v>
      </c>
      <c r="AF225" s="40"/>
      <c r="AG225" s="40">
        <f t="shared" ca="1" si="60"/>
        <v>0.87353293199682014</v>
      </c>
      <c r="AH225" s="40">
        <f t="shared" ca="1" si="61"/>
        <v>0.39454322641220602</v>
      </c>
      <c r="AI225" s="40">
        <f t="shared" ca="1" si="62"/>
        <v>-0.18852094351580878</v>
      </c>
      <c r="AJ225" s="40">
        <f t="shared" ca="1" si="63"/>
        <v>0.64138011684512475</v>
      </c>
      <c r="AK225" s="35" t="s">
        <v>13</v>
      </c>
    </row>
    <row r="226" spans="1:37" x14ac:dyDescent="0.15">
      <c r="A226" s="32"/>
      <c r="B226" s="41">
        <f>FastICA!B223</f>
        <v>204</v>
      </c>
      <c r="C226" s="47">
        <f ca="1">FastICA!M223</f>
        <v>1.1271432885411952</v>
      </c>
      <c r="D226" s="47">
        <f ca="1">FastICA!N223</f>
        <v>0.6823010767067742</v>
      </c>
      <c r="E226" s="47">
        <f ca="1">FastICA!O223</f>
        <v>-0.83840495864582543</v>
      </c>
      <c r="F226" s="47">
        <f ca="1">FastICA!P223</f>
        <v>-0.83738306769186766</v>
      </c>
      <c r="G226" s="39" t="s">
        <v>13</v>
      </c>
      <c r="H226" s="47">
        <f t="array" aca="1" ref="H226:K226" ca="1">TRANSPOSE(MMULT(M$10:P$13, TRANSPOSE($C226:$F226)))</f>
        <v>0.92462189494051517</v>
      </c>
      <c r="I226" s="47">
        <f ca="1"/>
        <v>-0.31607350965093123</v>
      </c>
      <c r="J226" s="47">
        <f ca="1"/>
        <v>-0.54905872541289646</v>
      </c>
      <c r="K226" s="47">
        <f ca="1"/>
        <v>-1.3725255673609804</v>
      </c>
      <c r="L226" s="40"/>
      <c r="M226" s="40">
        <f t="shared" ca="1" si="48"/>
        <v>0.72807658162275413</v>
      </c>
      <c r="N226" s="40">
        <f t="shared" ca="1" si="49"/>
        <v>-0.30595226555816257</v>
      </c>
      <c r="O226" s="40">
        <f t="shared" ca="1" si="50"/>
        <v>-0.49981441285403239</v>
      </c>
      <c r="P226" s="40">
        <f t="shared" ca="1" si="51"/>
        <v>-0.87926649453619754</v>
      </c>
      <c r="Q226" s="40"/>
      <c r="R226" s="40">
        <f t="shared" ca="1" si="52"/>
        <v>0.46990449129252509</v>
      </c>
      <c r="S226" s="40">
        <f t="shared" ca="1" si="53"/>
        <v>0.90639321119982752</v>
      </c>
      <c r="T226" s="40">
        <f t="shared" ca="1" si="54"/>
        <v>0.75018555270337883</v>
      </c>
      <c r="U226" s="40">
        <f t="shared" ca="1" si="55"/>
        <v>0.22689043158602695</v>
      </c>
      <c r="V226" s="39" t="s">
        <v>13</v>
      </c>
      <c r="W226" s="47">
        <f t="array" aca="1" ref="W226:Z226" ca="1">TRANSPOSE(MMULT(AB$10:AE$13, TRANSPOSE($C226:$F226)))</f>
        <v>0.92293303360084866</v>
      </c>
      <c r="X226" s="47">
        <f ca="1"/>
        <v>-0.3158962261534134</v>
      </c>
      <c r="Y226" s="47">
        <f ca="1"/>
        <v>-0.5495660339692624</v>
      </c>
      <c r="Z226" s="47">
        <f ca="1"/>
        <v>-1.3734996880551562</v>
      </c>
      <c r="AA226" s="40"/>
      <c r="AB226" s="40">
        <f t="shared" ca="1" si="56"/>
        <v>0.60284130520122647</v>
      </c>
      <c r="AC226" s="40">
        <f t="shared" ca="1" si="57"/>
        <v>-0.30052127452417954</v>
      </c>
      <c r="AD226" s="40">
        <f t="shared" ca="1" si="58"/>
        <v>-0.47253769653883593</v>
      </c>
      <c r="AE226" s="40">
        <f t="shared" ca="1" si="59"/>
        <v>-0.53478595454323974</v>
      </c>
      <c r="AF226" s="40"/>
      <c r="AG226" s="40">
        <f t="shared" ca="1" si="60"/>
        <v>9.6797743901556557E-2</v>
      </c>
      <c r="AH226" s="40">
        <f t="shared" ca="1" si="61"/>
        <v>0.85639556984366461</v>
      </c>
      <c r="AI226" s="40">
        <f t="shared" ca="1" si="62"/>
        <v>0.60014721761771417</v>
      </c>
      <c r="AJ226" s="40">
        <f t="shared" ca="1" si="63"/>
        <v>-0.34516825728411221</v>
      </c>
      <c r="AK226" s="35" t="s">
        <v>13</v>
      </c>
    </row>
    <row r="227" spans="1:37" x14ac:dyDescent="0.15">
      <c r="A227" s="32"/>
      <c r="B227" s="41">
        <f>FastICA!B224</f>
        <v>205</v>
      </c>
      <c r="C227" s="47">
        <f ca="1">FastICA!M224</f>
        <v>0.20724798041727888</v>
      </c>
      <c r="D227" s="47">
        <f ca="1">FastICA!N224</f>
        <v>0.73344702556700703</v>
      </c>
      <c r="E227" s="47">
        <f ca="1">FastICA!O224</f>
        <v>-0.90915889231818414</v>
      </c>
      <c r="F227" s="47">
        <f ca="1">FastICA!P224</f>
        <v>-1.0245828936812322</v>
      </c>
      <c r="G227" s="39" t="s">
        <v>13</v>
      </c>
      <c r="H227" s="47">
        <f t="array" aca="1" ref="H227:K227" ca="1">TRANSPOSE(MMULT(M$10:P$13, TRANSPOSE($C227:$F227)))</f>
        <v>-9.9681590994599167E-4</v>
      </c>
      <c r="I227" s="47">
        <f ca="1"/>
        <v>-0.23158099156459527</v>
      </c>
      <c r="J227" s="47">
        <f ca="1"/>
        <v>-0.70689074599604385</v>
      </c>
      <c r="K227" s="47">
        <f ca="1"/>
        <v>-1.3798228097506131</v>
      </c>
      <c r="L227" s="40"/>
      <c r="M227" s="40">
        <f t="shared" ca="1" si="48"/>
        <v>-9.968155797867521E-4</v>
      </c>
      <c r="N227" s="40">
        <f t="shared" ca="1" si="49"/>
        <v>-0.22752803569632132</v>
      </c>
      <c r="O227" s="40">
        <f t="shared" ca="1" si="50"/>
        <v>-0.60872339828749222</v>
      </c>
      <c r="P227" s="40">
        <f t="shared" ca="1" si="51"/>
        <v>-0.88091158455060148</v>
      </c>
      <c r="Q227" s="40"/>
      <c r="R227" s="40">
        <f t="shared" ca="1" si="52"/>
        <v>0.99999900635869987</v>
      </c>
      <c r="S227" s="40">
        <f t="shared" ca="1" si="53"/>
        <v>0.9482309929721735</v>
      </c>
      <c r="T227" s="40">
        <f t="shared" ca="1" si="54"/>
        <v>0.62945582437732717</v>
      </c>
      <c r="U227" s="40">
        <f t="shared" ca="1" si="55"/>
        <v>0.22399478020454855</v>
      </c>
      <c r="V227" s="39" t="s">
        <v>13</v>
      </c>
      <c r="W227" s="47">
        <f t="array" aca="1" ref="W227:Z227" ca="1">TRANSPOSE(MMULT(AB$10:AE$13, TRANSPOSE($C227:$F227)))</f>
        <v>-2.8219833367605918E-3</v>
      </c>
      <c r="X227" s="47">
        <f ca="1"/>
        <v>-0.23166092572928793</v>
      </c>
      <c r="Y227" s="47">
        <f ca="1"/>
        <v>-0.70677516826165521</v>
      </c>
      <c r="Z227" s="47">
        <f ca="1"/>
        <v>-1.3798660716523397</v>
      </c>
      <c r="AA227" s="40"/>
      <c r="AB227" s="40">
        <f t="shared" ca="1" si="56"/>
        <v>-2.8219721002238885E-3</v>
      </c>
      <c r="AC227" s="40">
        <f t="shared" ca="1" si="57"/>
        <v>-0.22552733775180769</v>
      </c>
      <c r="AD227" s="40">
        <f t="shared" ca="1" si="58"/>
        <v>-0.55056610900359815</v>
      </c>
      <c r="AE227" s="40">
        <f t="shared" ca="1" si="59"/>
        <v>-0.53257649298527621</v>
      </c>
      <c r="AF227" s="40"/>
      <c r="AG227" s="40">
        <f t="shared" ca="1" si="60"/>
        <v>0.99998805465470719</v>
      </c>
      <c r="AH227" s="40">
        <f t="shared" ca="1" si="61"/>
        <v>0.92127755271523271</v>
      </c>
      <c r="AI227" s="40">
        <f t="shared" ca="1" si="62"/>
        <v>0.38985692500633207</v>
      </c>
      <c r="AJ227" s="40">
        <f t="shared" ca="1" si="63"/>
        <v>-0.34892178083954989</v>
      </c>
      <c r="AK227" s="35" t="s">
        <v>13</v>
      </c>
    </row>
    <row r="228" spans="1:37" x14ac:dyDescent="0.15">
      <c r="A228" s="32"/>
      <c r="B228" s="41">
        <f>FastICA!B225</f>
        <v>206</v>
      </c>
      <c r="C228" s="47">
        <f ca="1">FastICA!M225</f>
        <v>0.78897283246075678</v>
      </c>
      <c r="D228" s="47">
        <f ca="1">FastICA!N225</f>
        <v>0.44927150632175589</v>
      </c>
      <c r="E228" s="47">
        <f ca="1">FastICA!O225</f>
        <v>-1.2115330651307854</v>
      </c>
      <c r="F228" s="47">
        <f ca="1">FastICA!P225</f>
        <v>-1.0077673435324754</v>
      </c>
      <c r="G228" s="39" t="s">
        <v>13</v>
      </c>
      <c r="H228" s="47">
        <f t="array" aca="1" ref="H228:K228" ca="1">TRANSPOSE(MMULT(M$10:P$13, TRANSPOSE($C228:$F228)))</f>
        <v>0.54779271509101213</v>
      </c>
      <c r="I228" s="47">
        <f ca="1"/>
        <v>-0.68025828727601834</v>
      </c>
      <c r="J228" s="47">
        <f ca="1"/>
        <v>-0.79848572530968265</v>
      </c>
      <c r="K228" s="47">
        <f ca="1"/>
        <v>-1.3810585628324392</v>
      </c>
      <c r="L228" s="40"/>
      <c r="M228" s="40">
        <f t="shared" ca="1" si="48"/>
        <v>0.49886406935966426</v>
      </c>
      <c r="N228" s="40">
        <f t="shared" ca="1" si="49"/>
        <v>-0.5916872835769732</v>
      </c>
      <c r="O228" s="40">
        <f t="shared" ca="1" si="50"/>
        <v>-0.66318935572037296</v>
      </c>
      <c r="P228" s="40">
        <f t="shared" ca="1" si="51"/>
        <v>-0.88118808565368922</v>
      </c>
      <c r="Q228" s="40"/>
      <c r="R228" s="40">
        <f t="shared" ca="1" si="52"/>
        <v>0.75113464030191612</v>
      </c>
      <c r="S228" s="40">
        <f t="shared" ca="1" si="53"/>
        <v>0.64990615845330257</v>
      </c>
      <c r="T228" s="40">
        <f t="shared" ca="1" si="54"/>
        <v>0.56017987845919659</v>
      </c>
      <c r="U228" s="40">
        <f t="shared" ca="1" si="55"/>
        <v>0.22350755770198649</v>
      </c>
      <c r="V228" s="39" t="s">
        <v>13</v>
      </c>
      <c r="W228" s="47">
        <f t="array" aca="1" ref="W228:Z228" ca="1">TRANSPOSE(MMULT(AB$10:AE$13, TRANSPOSE($C228:$F228)))</f>
        <v>0.54602506729714695</v>
      </c>
      <c r="X228" s="47">
        <f ca="1"/>
        <v>-0.68019416417710643</v>
      </c>
      <c r="Y228" s="47">
        <f ca="1"/>
        <v>-0.79872126839987501</v>
      </c>
      <c r="Z228" s="47">
        <f ca="1"/>
        <v>-1.3816538147278208</v>
      </c>
      <c r="AA228" s="40"/>
      <c r="AB228" s="40">
        <f t="shared" ca="1" si="56"/>
        <v>0.47040461081228579</v>
      </c>
      <c r="AC228" s="40">
        <f t="shared" ca="1" si="57"/>
        <v>-0.53971770938693742</v>
      </c>
      <c r="AD228" s="40">
        <f t="shared" ca="1" si="58"/>
        <v>-0.58058383077800257</v>
      </c>
      <c r="AE228" s="40">
        <f t="shared" ca="1" si="59"/>
        <v>-0.53195177951112449</v>
      </c>
      <c r="AF228" s="40"/>
      <c r="AG228" s="40">
        <f t="shared" ca="1" si="60"/>
        <v>0.6046546444815768</v>
      </c>
      <c r="AH228" s="40">
        <f t="shared" ca="1" si="61"/>
        <v>0.42636311198138083</v>
      </c>
      <c r="AI228" s="40">
        <f t="shared" ca="1" si="62"/>
        <v>0.26316700891465483</v>
      </c>
      <c r="AJ228" s="40">
        <f t="shared" ca="1" si="63"/>
        <v>-0.34996230482340773</v>
      </c>
      <c r="AK228" s="35" t="s">
        <v>13</v>
      </c>
    </row>
    <row r="229" spans="1:37" x14ac:dyDescent="0.15">
      <c r="A229" s="32"/>
      <c r="B229" s="41">
        <f>FastICA!B226</f>
        <v>207</v>
      </c>
      <c r="C229" s="47">
        <f ca="1">FastICA!M226</f>
        <v>0.70816594486344975</v>
      </c>
      <c r="D229" s="47">
        <f ca="1">FastICA!N226</f>
        <v>0.30913830261440739</v>
      </c>
      <c r="E229" s="47">
        <f ca="1">FastICA!O226</f>
        <v>-1.4164439924584726</v>
      </c>
      <c r="F229" s="47">
        <f ca="1">FastICA!P226</f>
        <v>-1.0775529534994503</v>
      </c>
      <c r="G229" s="39" t="s">
        <v>13</v>
      </c>
      <c r="H229" s="47">
        <f t="array" aca="1" ref="H229:K229" ca="1">TRANSPOSE(MMULT(M$10:P$13, TRANSPOSE($C229:$F229)))</f>
        <v>0.44686585090182479</v>
      </c>
      <c r="I229" s="47">
        <f ca="1"/>
        <v>-0.89771091683875259</v>
      </c>
      <c r="J229" s="47">
        <f ca="1"/>
        <v>-0.92319998242248635</v>
      </c>
      <c r="K229" s="47">
        <f ca="1"/>
        <v>-1.3808067427445914</v>
      </c>
      <c r="L229" s="40"/>
      <c r="M229" s="40">
        <f t="shared" ca="1" si="48"/>
        <v>0.41931932819241186</v>
      </c>
      <c r="N229" s="40">
        <f t="shared" ca="1" si="49"/>
        <v>-0.71518144725661958</v>
      </c>
      <c r="O229" s="40">
        <f t="shared" ca="1" si="50"/>
        <v>-0.72740772655537544</v>
      </c>
      <c r="P229" s="40">
        <f t="shared" ca="1" si="51"/>
        <v>-0.88113178946989235</v>
      </c>
      <c r="Q229" s="40"/>
      <c r="R229" s="40">
        <f t="shared" ca="1" si="52"/>
        <v>0.82417130100426439</v>
      </c>
      <c r="S229" s="40">
        <f t="shared" ca="1" si="53"/>
        <v>0.48851549749992706</v>
      </c>
      <c r="T229" s="40">
        <f t="shared" ca="1" si="54"/>
        <v>0.47087799934754015</v>
      </c>
      <c r="U229" s="40">
        <f t="shared" ca="1" si="55"/>
        <v>0.22360676958558534</v>
      </c>
      <c r="V229" s="39" t="s">
        <v>13</v>
      </c>
      <c r="W229" s="47">
        <f t="array" aca="1" ref="W229:Z229" ca="1">TRANSPOSE(MMULT(AB$10:AE$13, TRANSPOSE($C229:$F229)))</f>
        <v>0.44507290567362912</v>
      </c>
      <c r="X229" s="47">
        <f ca="1"/>
        <v>-0.89767959358309568</v>
      </c>
      <c r="Y229" s="47">
        <f ca="1"/>
        <v>-0.92335758630986065</v>
      </c>
      <c r="Z229" s="47">
        <f ca="1"/>
        <v>-1.381300716999772</v>
      </c>
      <c r="AA229" s="40"/>
      <c r="AB229" s="40">
        <f t="shared" ca="1" si="56"/>
        <v>0.40310342068726462</v>
      </c>
      <c r="AC229" s="40">
        <f t="shared" ca="1" si="57"/>
        <v>-0.59998153410288424</v>
      </c>
      <c r="AD229" s="40">
        <f t="shared" ca="1" si="58"/>
        <v>-0.60288228424669021</v>
      </c>
      <c r="AE229" s="40">
        <f t="shared" ca="1" si="59"/>
        <v>-0.53207531421216203</v>
      </c>
      <c r="AF229" s="40"/>
      <c r="AG229" s="40">
        <f t="shared" ca="1" si="60"/>
        <v>0.72629158898205048</v>
      </c>
      <c r="AH229" s="40">
        <f t="shared" ca="1" si="61"/>
        <v>0.12977817881050838</v>
      </c>
      <c r="AI229" s="40">
        <f t="shared" ca="1" si="62"/>
        <v>9.6248021063453482E-2</v>
      </c>
      <c r="AJ229" s="40">
        <f t="shared" ca="1" si="63"/>
        <v>-0.34975725965292992</v>
      </c>
      <c r="AK229" s="35" t="s">
        <v>13</v>
      </c>
    </row>
    <row r="230" spans="1:37" x14ac:dyDescent="0.15">
      <c r="A230" s="32"/>
      <c r="B230" s="41">
        <f>FastICA!B227</f>
        <v>208</v>
      </c>
      <c r="C230" s="47">
        <f ca="1">FastICA!M227</f>
        <v>-0.2097005517812166</v>
      </c>
      <c r="D230" s="47">
        <f ca="1">FastICA!N227</f>
        <v>0.35362447028472849</v>
      </c>
      <c r="E230" s="47">
        <f ca="1">FastICA!O227</f>
        <v>-1.4950286524272278</v>
      </c>
      <c r="F230" s="47">
        <f ca="1">FastICA!P227</f>
        <v>-1.2590532548176288</v>
      </c>
      <c r="G230" s="39" t="s">
        <v>13</v>
      </c>
      <c r="H230" s="47">
        <f t="array" aca="1" ref="H230:K230" ca="1">TRANSPOSE(MMULT(M$10:P$13, TRANSPOSE($C230:$F230)))</f>
        <v>-0.47547483880471086</v>
      </c>
      <c r="I230" s="47">
        <f ca="1"/>
        <v>-0.82032121866242314</v>
      </c>
      <c r="J230" s="47">
        <f ca="1"/>
        <v>-1.0871324833399423</v>
      </c>
      <c r="K230" s="47">
        <f ca="1"/>
        <v>-1.381481124444595</v>
      </c>
      <c r="L230" s="40"/>
      <c r="M230" s="40">
        <f t="shared" ca="1" si="48"/>
        <v>-0.44261225150110189</v>
      </c>
      <c r="N230" s="40">
        <f t="shared" ca="1" si="49"/>
        <v>-0.67524467003602429</v>
      </c>
      <c r="O230" s="40">
        <f t="shared" ca="1" si="50"/>
        <v>-0.79582914885270395</v>
      </c>
      <c r="P230" s="40">
        <f t="shared" ca="1" si="51"/>
        <v>-0.881282496207621</v>
      </c>
      <c r="Q230" s="40"/>
      <c r="R230" s="40">
        <f t="shared" ca="1" si="52"/>
        <v>0.80409439482112532</v>
      </c>
      <c r="S230" s="40">
        <f t="shared" ca="1" si="53"/>
        <v>0.54404463558794069</v>
      </c>
      <c r="T230" s="40">
        <f t="shared" ca="1" si="54"/>
        <v>0.36665596583638083</v>
      </c>
      <c r="U230" s="40">
        <f t="shared" ca="1" si="55"/>
        <v>0.22334116187806452</v>
      </c>
      <c r="V230" s="39" t="s">
        <v>13</v>
      </c>
      <c r="W230" s="47">
        <f t="array" aca="1" ref="W230:Z230" ca="1">TRANSPOSE(MMULT(AB$10:AE$13, TRANSPOSE($C230:$F230)))</f>
        <v>-0.47739953547325398</v>
      </c>
      <c r="X230" s="47">
        <f ca="1"/>
        <v>-0.82054626908233019</v>
      </c>
      <c r="Y230" s="47">
        <f ca="1"/>
        <v>-1.0866696022253135</v>
      </c>
      <c r="Z230" s="47">
        <f ca="1"/>
        <v>-1.3810478040045893</v>
      </c>
      <c r="AA230" s="40"/>
      <c r="AB230" s="40">
        <f t="shared" ca="1" si="56"/>
        <v>-0.42598263504550177</v>
      </c>
      <c r="AC230" s="40">
        <f t="shared" ca="1" si="57"/>
        <v>-0.58600141861157817</v>
      </c>
      <c r="AD230" s="40">
        <f t="shared" ca="1" si="58"/>
        <v>-0.60211440869795496</v>
      </c>
      <c r="AE230" s="40">
        <f t="shared" ca="1" si="59"/>
        <v>-0.53216375378048597</v>
      </c>
      <c r="AF230" s="40"/>
      <c r="AG230" s="40">
        <f t="shared" ca="1" si="60"/>
        <v>0.68893405511063743</v>
      </c>
      <c r="AH230" s="40">
        <f t="shared" ca="1" si="61"/>
        <v>0.23331883815990256</v>
      </c>
      <c r="AI230" s="40">
        <f t="shared" ca="1" si="62"/>
        <v>-0.10020790769656523</v>
      </c>
      <c r="AJ230" s="40">
        <f t="shared" ca="1" si="63"/>
        <v>-0.34961025021724884</v>
      </c>
      <c r="AK230" s="35" t="s">
        <v>13</v>
      </c>
    </row>
    <row r="231" spans="1:37" x14ac:dyDescent="0.15">
      <c r="A231" s="32"/>
      <c r="B231" s="41">
        <f>FastICA!B228</f>
        <v>209</v>
      </c>
      <c r="C231" s="47">
        <f ca="1">FastICA!M228</f>
        <v>0.27207905056079223</v>
      </c>
      <c r="D231" s="47">
        <f ca="1">FastICA!N228</f>
        <v>0.96734283113974096</v>
      </c>
      <c r="E231" s="47">
        <f ca="1">FastICA!O228</f>
        <v>-0.23154414832916648</v>
      </c>
      <c r="F231" s="47">
        <f ca="1">FastICA!P228</f>
        <v>1.7226883981621142</v>
      </c>
      <c r="G231" s="39" t="s">
        <v>13</v>
      </c>
      <c r="H231" s="47">
        <f t="array" aca="1" ref="H231:K231" ca="1">TRANSPOSE(MMULT(M$10:P$13, TRANSPOSE($C231:$F231)))</f>
        <v>0.82655786561380684</v>
      </c>
      <c r="I231" s="47">
        <f ca="1"/>
        <v>1.2531223217215919</v>
      </c>
      <c r="J231" s="47">
        <f ca="1"/>
        <v>-1.0053419709543969</v>
      </c>
      <c r="K231" s="47">
        <f ca="1"/>
        <v>0.87568329633056707</v>
      </c>
      <c r="L231" s="40"/>
      <c r="M231" s="40">
        <f t="shared" ca="1" si="48"/>
        <v>0.67862341177906482</v>
      </c>
      <c r="N231" s="40">
        <f t="shared" ca="1" si="49"/>
        <v>0.8491568696986751</v>
      </c>
      <c r="O231" s="40">
        <f t="shared" ca="1" si="50"/>
        <v>-0.76382853505749237</v>
      </c>
      <c r="P231" s="40">
        <f t="shared" ca="1" si="51"/>
        <v>0.70425017270063872</v>
      </c>
      <c r="Q231" s="40"/>
      <c r="R231" s="40">
        <f t="shared" ca="1" si="52"/>
        <v>0.53947026498534179</v>
      </c>
      <c r="S231" s="40">
        <f t="shared" ca="1" si="53"/>
        <v>0.27893261064354735</v>
      </c>
      <c r="T231" s="40">
        <f t="shared" ca="1" si="54"/>
        <v>0.41656596903192511</v>
      </c>
      <c r="U231" s="40">
        <f t="shared" ca="1" si="55"/>
        <v>0.50403169425112049</v>
      </c>
      <c r="V231" s="39" t="s">
        <v>13</v>
      </c>
      <c r="W231" s="47">
        <f t="array" aca="1" ref="W231:Z231" ca="1">TRANSPOSE(MMULT(AB$10:AE$13, TRANSPOSE($C231:$F231)))</f>
        <v>0.82643330188956798</v>
      </c>
      <c r="X231" s="47">
        <f ca="1"/>
        <v>1.2533311057490992</v>
      </c>
      <c r="Y231" s="47">
        <f ca="1"/>
        <v>-1.0060227772786667</v>
      </c>
      <c r="Z231" s="47">
        <f ca="1"/>
        <v>0.87471965849796607</v>
      </c>
      <c r="AA231" s="40"/>
      <c r="AB231" s="40">
        <f t="shared" ca="1" si="56"/>
        <v>0.58735136208420369</v>
      </c>
      <c r="AC231" s="40">
        <f t="shared" ca="1" si="57"/>
        <v>0.57142928515505176</v>
      </c>
      <c r="AD231" s="40">
        <f t="shared" ca="1" si="58"/>
        <v>-0.60650870288111625</v>
      </c>
      <c r="AE231" s="40">
        <f t="shared" ca="1" si="59"/>
        <v>0.5966532979541489</v>
      </c>
      <c r="AF231" s="40"/>
      <c r="AG231" s="40">
        <f t="shared" ca="1" si="60"/>
        <v>0.22529958402436431</v>
      </c>
      <c r="AH231" s="40">
        <f t="shared" ca="1" si="61"/>
        <v>-0.26026166635215131</v>
      </c>
      <c r="AI231" s="40">
        <f t="shared" ca="1" si="62"/>
        <v>-7.2838649769439712E-3</v>
      </c>
      <c r="AJ231" s="40">
        <f t="shared" ca="1" si="63"/>
        <v>0.16020365513436685</v>
      </c>
      <c r="AK231" s="35" t="s">
        <v>13</v>
      </c>
    </row>
    <row r="232" spans="1:37" x14ac:dyDescent="0.15">
      <c r="A232" s="32"/>
      <c r="B232" s="41">
        <f>FastICA!B229</f>
        <v>210</v>
      </c>
      <c r="C232" s="47">
        <f ca="1">FastICA!M229</f>
        <v>-1.3713252364548165</v>
      </c>
      <c r="D232" s="47">
        <f ca="1">FastICA!N229</f>
        <v>1.1780637629824899</v>
      </c>
      <c r="E232" s="47">
        <f ca="1">FastICA!O229</f>
        <v>-0.1931085001411863</v>
      </c>
      <c r="F232" s="47">
        <f ca="1">FastICA!P229</f>
        <v>1.4389284450407087</v>
      </c>
      <c r="G232" s="39" t="s">
        <v>13</v>
      </c>
      <c r="H232" s="47">
        <f t="array" aca="1" ref="H232:K232" ca="1">TRANSPOSE(MMULT(M$10:P$13, TRANSPOSE($C232:$F232)))</f>
        <v>-0.80904645644531881</v>
      </c>
      <c r="I232" s="47">
        <f ca="1"/>
        <v>1.5924605750110827</v>
      </c>
      <c r="J232" s="47">
        <f ca="1"/>
        <v>-1.1970721168590162</v>
      </c>
      <c r="K232" s="47">
        <f ca="1"/>
        <v>0.86758549529190554</v>
      </c>
      <c r="L232" s="40"/>
      <c r="M232" s="40">
        <f t="shared" ca="1" si="48"/>
        <v>-0.66906390246995917</v>
      </c>
      <c r="N232" s="40">
        <f t="shared" ca="1" si="49"/>
        <v>0.92052574726650005</v>
      </c>
      <c r="O232" s="40">
        <f t="shared" ca="1" si="50"/>
        <v>-0.83275936151180507</v>
      </c>
      <c r="P232" s="40">
        <f t="shared" ca="1" si="51"/>
        <v>0.70014530448602208</v>
      </c>
      <c r="Q232" s="40"/>
      <c r="R232" s="40">
        <f t="shared" ca="1" si="52"/>
        <v>0.55235349441166903</v>
      </c>
      <c r="S232" s="40">
        <f t="shared" ca="1" si="53"/>
        <v>0.15263234861945163</v>
      </c>
      <c r="T232" s="40">
        <f t="shared" ca="1" si="54"/>
        <v>0.30651184581445079</v>
      </c>
      <c r="U232" s="40">
        <f t="shared" ca="1" si="55"/>
        <v>0.5097965526061754</v>
      </c>
      <c r="V232" s="39" t="s">
        <v>13</v>
      </c>
      <c r="W232" s="47">
        <f t="array" aca="1" ref="W232:Z232" ca="1">TRANSPOSE(MMULT(AB$10:AE$13, TRANSPOSE($C232:$F232)))</f>
        <v>-0.80939933933242947</v>
      </c>
      <c r="X232" s="47">
        <f ca="1"/>
        <v>1.5922188962677013</v>
      </c>
      <c r="Y232" s="47">
        <f ca="1"/>
        <v>-1.1966610896957874</v>
      </c>
      <c r="Z232" s="47">
        <f ca="1"/>
        <v>0.8682666806451369</v>
      </c>
      <c r="AA232" s="40"/>
      <c r="AB232" s="40">
        <f t="shared" ca="1" si="56"/>
        <v>-0.5833158293332471</v>
      </c>
      <c r="AC232" s="40">
        <f t="shared" ca="1" si="57"/>
        <v>0.44822858998758619</v>
      </c>
      <c r="AD232" s="40">
        <f t="shared" ca="1" si="58"/>
        <v>-0.58481271494782772</v>
      </c>
      <c r="AE232" s="40">
        <f t="shared" ca="1" si="59"/>
        <v>0.59559171411229384</v>
      </c>
      <c r="AF232" s="40"/>
      <c r="AG232" s="40">
        <f t="shared" ca="1" si="60"/>
        <v>0.24854197523245847</v>
      </c>
      <c r="AH232" s="40">
        <f t="shared" ca="1" si="61"/>
        <v>-0.43216611620244538</v>
      </c>
      <c r="AI232" s="40">
        <f t="shared" ca="1" si="62"/>
        <v>-0.21111891006817932</v>
      </c>
      <c r="AJ232" s="40">
        <f t="shared" ca="1" si="63"/>
        <v>0.16882237876718978</v>
      </c>
      <c r="AK232" s="35" t="s">
        <v>13</v>
      </c>
    </row>
    <row r="233" spans="1:37" x14ac:dyDescent="0.15">
      <c r="A233" s="32"/>
      <c r="B233" s="41">
        <f>FastICA!B230</f>
        <v>211</v>
      </c>
      <c r="C233" s="47">
        <f ca="1">FastICA!M230</f>
        <v>-1.0041840697922155</v>
      </c>
      <c r="D233" s="47">
        <f ca="1">FastICA!N230</f>
        <v>0.95144137367570114</v>
      </c>
      <c r="E233" s="47">
        <f ca="1">FastICA!O230</f>
        <v>-0.45071334456288376</v>
      </c>
      <c r="F233" s="47">
        <f ca="1">FastICA!P230</f>
        <v>1.4181699774937309</v>
      </c>
      <c r="G233" s="39" t="s">
        <v>13</v>
      </c>
      <c r="H233" s="47">
        <f t="array" aca="1" ref="H233:K233" ca="1">TRANSPOSE(MMULT(M$10:P$13, TRANSPOSE($C233:$F233)))</f>
        <v>-0.47294831028466966</v>
      </c>
      <c r="I233" s="47">
        <f ca="1"/>
        <v>1.2298820218530504</v>
      </c>
      <c r="J233" s="47">
        <f ca="1"/>
        <v>-1.2885232778305575</v>
      </c>
      <c r="K233" s="47">
        <f ca="1"/>
        <v>0.85521506530687197</v>
      </c>
      <c r="L233" s="40"/>
      <c r="M233" s="40">
        <f t="shared" ca="1" si="48"/>
        <v>-0.44057841402286824</v>
      </c>
      <c r="N233" s="40">
        <f t="shared" ca="1" si="49"/>
        <v>0.84254510150626483</v>
      </c>
      <c r="O233" s="40">
        <f t="shared" ca="1" si="50"/>
        <v>-0.85873929131298077</v>
      </c>
      <c r="P233" s="40">
        <f t="shared" ca="1" si="51"/>
        <v>0.69378413165603603</v>
      </c>
      <c r="Q233" s="40"/>
      <c r="R233" s="40">
        <f t="shared" ca="1" si="52"/>
        <v>0.80589066109709406</v>
      </c>
      <c r="S233" s="40">
        <f t="shared" ca="1" si="53"/>
        <v>0.29011775192779787</v>
      </c>
      <c r="T233" s="40">
        <f t="shared" ca="1" si="54"/>
        <v>0.26256682955527955</v>
      </c>
      <c r="U233" s="40">
        <f t="shared" ca="1" si="55"/>
        <v>0.51866357866228008</v>
      </c>
      <c r="V233" s="39" t="s">
        <v>13</v>
      </c>
      <c r="W233" s="47">
        <f t="array" aca="1" ref="W233:Z233" ca="1">TRANSPOSE(MMULT(AB$10:AE$13, TRANSPOSE($C233:$F233)))</f>
        <v>-0.47327803552649644</v>
      </c>
      <c r="X233" s="47">
        <f ca="1"/>
        <v>1.2297265890509408</v>
      </c>
      <c r="Y233" s="47">
        <f ca="1"/>
        <v>-1.2883224996337181</v>
      </c>
      <c r="Z233" s="47">
        <f ca="1"/>
        <v>0.85555858461286838</v>
      </c>
      <c r="AA233" s="40"/>
      <c r="AB233" s="40">
        <f t="shared" ca="1" si="56"/>
        <v>-0.42313318146650175</v>
      </c>
      <c r="AC233" s="40">
        <f t="shared" ca="1" si="57"/>
        <v>0.57734118279295743</v>
      </c>
      <c r="AD233" s="40">
        <f t="shared" ca="1" si="58"/>
        <v>-0.56183534790251077</v>
      </c>
      <c r="AE233" s="40">
        <f t="shared" ca="1" si="59"/>
        <v>0.59333806250689791</v>
      </c>
      <c r="AF233" s="40"/>
      <c r="AG233" s="40">
        <f t="shared" ca="1" si="60"/>
        <v>0.69378814857804916</v>
      </c>
      <c r="AH233" s="40">
        <f t="shared" ca="1" si="61"/>
        <v>-0.24048436782624649</v>
      </c>
      <c r="AI233" s="40">
        <f t="shared" ca="1" si="62"/>
        <v>-0.28772674530750209</v>
      </c>
      <c r="AJ233" s="40">
        <f t="shared" ca="1" si="63"/>
        <v>0.18587409281609654</v>
      </c>
      <c r="AK233" s="35" t="s">
        <v>13</v>
      </c>
    </row>
    <row r="234" spans="1:37" x14ac:dyDescent="0.15">
      <c r="A234" s="32"/>
      <c r="B234" s="41">
        <f>FastICA!B231</f>
        <v>212</v>
      </c>
      <c r="C234" s="47">
        <f ca="1">FastICA!M231</f>
        <v>-0.94490740545078933</v>
      </c>
      <c r="D234" s="47">
        <f ca="1">FastICA!N231</f>
        <v>0.80067166777757182</v>
      </c>
      <c r="E234" s="47">
        <f ca="1">FastICA!O231</f>
        <v>-0.65222579177664608</v>
      </c>
      <c r="F234" s="47">
        <f ca="1">FastICA!P231</f>
        <v>1.3493754985276718</v>
      </c>
      <c r="G234" s="39" t="s">
        <v>13</v>
      </c>
      <c r="H234" s="47">
        <f t="array" aca="1" ref="H234:K234" ca="1">TRANSPOSE(MMULT(M$10:P$13, TRANSPOSE($C234:$F234)))</f>
        <v>-0.44060763130872782</v>
      </c>
      <c r="I234" s="47">
        <f ca="1"/>
        <v>0.98392047701257934</v>
      </c>
      <c r="J234" s="47">
        <f ca="1"/>
        <v>-1.3864690932129686</v>
      </c>
      <c r="K234" s="47">
        <f ca="1"/>
        <v>0.83403039954485181</v>
      </c>
      <c r="L234" s="40"/>
      <c r="M234" s="40">
        <f t="shared" ca="1" si="48"/>
        <v>-0.41414798010818654</v>
      </c>
      <c r="N234" s="40">
        <f t="shared" ca="1" si="49"/>
        <v>0.75475804249798395</v>
      </c>
      <c r="O234" s="40">
        <f t="shared" ca="1" si="50"/>
        <v>-0.88239163020757194</v>
      </c>
      <c r="P234" s="40">
        <f t="shared" ca="1" si="51"/>
        <v>0.68263420809221875</v>
      </c>
      <c r="Q234" s="40"/>
      <c r="R234" s="40">
        <f t="shared" ca="1" si="52"/>
        <v>0.82848145057230915</v>
      </c>
      <c r="S234" s="40">
        <f t="shared" ca="1" si="53"/>
        <v>0.43034029728461143</v>
      </c>
      <c r="T234" s="40">
        <f t="shared" ca="1" si="54"/>
        <v>0.22138501093962359</v>
      </c>
      <c r="U234" s="40">
        <f t="shared" ca="1" si="55"/>
        <v>0.53401053794230946</v>
      </c>
      <c r="V234" s="39" t="s">
        <v>13</v>
      </c>
      <c r="W234" s="47">
        <f t="array" aca="1" ref="W234:Z234" ca="1">TRANSPOSE(MMULT(AB$10:AE$13, TRANSPOSE($C234:$F234)))</f>
        <v>-0.44095885108873517</v>
      </c>
      <c r="X234" s="47">
        <f ca="1"/>
        <v>0.98376867464979645</v>
      </c>
      <c r="Y234" s="47">
        <f ca="1"/>
        <v>-1.3862776292071697</v>
      </c>
      <c r="Z234" s="47">
        <f ca="1"/>
        <v>0.83434205516859894</v>
      </c>
      <c r="AA234" s="40"/>
      <c r="AB234" s="40">
        <f t="shared" ca="1" si="56"/>
        <v>-0.40010587865832115</v>
      </c>
      <c r="AC234" s="40">
        <f t="shared" ca="1" si="57"/>
        <v>0.60637001167690452</v>
      </c>
      <c r="AD234" s="40">
        <f t="shared" ca="1" si="58"/>
        <v>-0.53032744511427932</v>
      </c>
      <c r="AE234" s="40">
        <f t="shared" ca="1" si="59"/>
        <v>0.58909067775938684</v>
      </c>
      <c r="AF234" s="40"/>
      <c r="AG234" s="40">
        <f t="shared" ca="1" si="60"/>
        <v>0.73092400113140144</v>
      </c>
      <c r="AH234" s="40">
        <f t="shared" ca="1" si="61"/>
        <v>1.9846765420073579E-2</v>
      </c>
      <c r="AI234" s="40">
        <f t="shared" ca="1" si="62"/>
        <v>-0.35262606850295858</v>
      </c>
      <c r="AJ234" s="40">
        <f t="shared" ca="1" si="63"/>
        <v>0.2145510318528242</v>
      </c>
      <c r="AK234" s="35" t="s">
        <v>13</v>
      </c>
    </row>
    <row r="235" spans="1:37" x14ac:dyDescent="0.15">
      <c r="A235" s="32"/>
      <c r="B235" s="41">
        <f>FastICA!B232</f>
        <v>213</v>
      </c>
      <c r="C235" s="47">
        <f ca="1">FastICA!M232</f>
        <v>-1.4413520879653465</v>
      </c>
      <c r="D235" s="47">
        <f ca="1">FastICA!N232</f>
        <v>0.78212751746678233</v>
      </c>
      <c r="E235" s="47">
        <f ca="1">FastICA!O232</f>
        <v>-0.7581733766242903</v>
      </c>
      <c r="F235" s="47">
        <f ca="1">FastICA!P232</f>
        <v>1.1979747312444446</v>
      </c>
      <c r="G235" s="39" t="s">
        <v>13</v>
      </c>
      <c r="H235" s="47">
        <f t="array" aca="1" ref="H235:K235" ca="1">TRANSPOSE(MMULT(M$10:P$13, TRANSPOSE($C235:$F235)))</f>
        <v>-0.95560201221129337</v>
      </c>
      <c r="I235" s="47">
        <f ca="1"/>
        <v>0.94363460030003643</v>
      </c>
      <c r="J235" s="47">
        <f ca="1"/>
        <v>-1.5008205513060675</v>
      </c>
      <c r="K235" s="47">
        <f ca="1"/>
        <v>0.80193879350621611</v>
      </c>
      <c r="L235" s="40"/>
      <c r="M235" s="40">
        <f t="shared" ca="1" si="48"/>
        <v>-0.74230870662440529</v>
      </c>
      <c r="N235" s="40">
        <f t="shared" ca="1" si="49"/>
        <v>0.73688770580062446</v>
      </c>
      <c r="O235" s="40">
        <f t="shared" ca="1" si="50"/>
        <v>-0.90529642263203969</v>
      </c>
      <c r="P235" s="40">
        <f t="shared" ca="1" si="51"/>
        <v>0.66511926780033337</v>
      </c>
      <c r="Q235" s="40"/>
      <c r="R235" s="40">
        <f t="shared" ca="1" si="52"/>
        <v>0.44897778406960265</v>
      </c>
      <c r="S235" s="40">
        <f t="shared" ca="1" si="53"/>
        <v>0.45699650903989231</v>
      </c>
      <c r="T235" s="40">
        <f t="shared" ca="1" si="54"/>
        <v>0.18043838716963134</v>
      </c>
      <c r="U235" s="40">
        <f t="shared" ca="1" si="55"/>
        <v>0.5576163596007484</v>
      </c>
      <c r="V235" s="39" t="s">
        <v>13</v>
      </c>
      <c r="W235" s="47">
        <f t="array" aca="1" ref="W235:Z235" ca="1">TRANSPOSE(MMULT(AB$10:AE$13, TRANSPOSE($C235:$F235)))</f>
        <v>-0.95605208032305167</v>
      </c>
      <c r="X235" s="47">
        <f ca="1"/>
        <v>0.94333752875250354</v>
      </c>
      <c r="Y235" s="47">
        <f ca="1"/>
        <v>-1.5002765182709723</v>
      </c>
      <c r="Z235" s="47">
        <f ca="1"/>
        <v>0.8027694039515465</v>
      </c>
      <c r="AA235" s="40"/>
      <c r="AB235" s="40">
        <f t="shared" ca="1" si="56"/>
        <v>-0.60534261210801144</v>
      </c>
      <c r="AC235" s="40">
        <f t="shared" ca="1" si="57"/>
        <v>0.60454813992547962</v>
      </c>
      <c r="AD235" s="40">
        <f t="shared" ca="1" si="58"/>
        <v>-0.48686647165674218</v>
      </c>
      <c r="AE235" s="40">
        <f t="shared" ca="1" si="59"/>
        <v>0.58163793339053815</v>
      </c>
      <c r="AF235" s="40"/>
      <c r="AG235" s="40">
        <f t="shared" ca="1" si="60"/>
        <v>5.4430012178830284E-2</v>
      </c>
      <c r="AH235" s="40">
        <f t="shared" ca="1" si="61"/>
        <v>7.0567954051020204E-2</v>
      </c>
      <c r="AI235" s="40">
        <f t="shared" ca="1" si="62"/>
        <v>-0.40591651059401768</v>
      </c>
      <c r="AJ235" s="40">
        <f t="shared" ca="1" si="63"/>
        <v>0.25761810234367161</v>
      </c>
      <c r="AK235" s="35" t="s">
        <v>13</v>
      </c>
    </row>
    <row r="236" spans="1:37" x14ac:dyDescent="0.15">
      <c r="A236" s="32"/>
      <c r="B236" s="41">
        <f>FastICA!B233</f>
        <v>214</v>
      </c>
      <c r="C236" s="47">
        <f ca="1">FastICA!M233</f>
        <v>0.22630348044780063</v>
      </c>
      <c r="D236" s="47">
        <f ca="1">FastICA!N233</f>
        <v>0.29745958942541284</v>
      </c>
      <c r="E236" s="47">
        <f ca="1">FastICA!O233</f>
        <v>-1.1771737452850712</v>
      </c>
      <c r="F236" s="47">
        <f ca="1">FastICA!P233</f>
        <v>1.3256235089920312</v>
      </c>
      <c r="G236" s="39" t="s">
        <v>13</v>
      </c>
      <c r="H236" s="47">
        <f t="array" aca="1" ref="H236:K236" ca="1">TRANSPOSE(MMULT(M$10:P$13, TRANSPOSE($C236:$F236)))</f>
        <v>0.65073671983868442</v>
      </c>
      <c r="I236" s="47">
        <f ca="1"/>
        <v>0.15257558847697539</v>
      </c>
      <c r="J236" s="47">
        <f ca="1"/>
        <v>-1.5026252223007814</v>
      </c>
      <c r="K236" s="47">
        <f ca="1"/>
        <v>0.76032298352167627</v>
      </c>
      <c r="L236" s="40"/>
      <c r="M236" s="40">
        <f t="shared" ca="1" si="48"/>
        <v>0.57216571217649981</v>
      </c>
      <c r="N236" s="40">
        <f t="shared" ca="1" si="49"/>
        <v>0.15140255871255967</v>
      </c>
      <c r="O236" s="40">
        <f t="shared" ca="1" si="50"/>
        <v>-0.90562152306596599</v>
      </c>
      <c r="P236" s="40">
        <f t="shared" ca="1" si="51"/>
        <v>0.64126716565597908</v>
      </c>
      <c r="Q236" s="40"/>
      <c r="R236" s="40">
        <f t="shared" ca="1" si="52"/>
        <v>0.6726263978095588</v>
      </c>
      <c r="S236" s="40">
        <f t="shared" ca="1" si="53"/>
        <v>0.97707726521528993</v>
      </c>
      <c r="T236" s="40">
        <f t="shared" ca="1" si="54"/>
        <v>0.17984965695968003</v>
      </c>
      <c r="U236" s="40">
        <f t="shared" ca="1" si="55"/>
        <v>0.58877642225154703</v>
      </c>
      <c r="V236" s="39" t="s">
        <v>13</v>
      </c>
      <c r="W236" s="47">
        <f t="array" aca="1" ref="W236:Z236" ca="1">TRANSPOSE(MMULT(AB$10:AE$13, TRANSPOSE($C236:$F236)))</f>
        <v>0.65045529028906257</v>
      </c>
      <c r="X236" s="47">
        <f ca="1"/>
        <v>0.15271072267909874</v>
      </c>
      <c r="Y236" s="47">
        <f ca="1"/>
        <v>-1.5031293407129569</v>
      </c>
      <c r="Z236" s="47">
        <f ca="1"/>
        <v>0.75953980959462764</v>
      </c>
      <c r="AA236" s="40"/>
      <c r="AB236" s="40">
        <f t="shared" ca="1" si="56"/>
        <v>0.52643429183748724</v>
      </c>
      <c r="AC236" s="40">
        <f t="shared" ca="1" si="57"/>
        <v>0.15094041373453687</v>
      </c>
      <c r="AD236" s="40">
        <f t="shared" ca="1" si="58"/>
        <v>-0.48570698649240968</v>
      </c>
      <c r="AE236" s="40">
        <f t="shared" ca="1" si="59"/>
        <v>0.56921736587183047</v>
      </c>
      <c r="AF236" s="40"/>
      <c r="AG236" s="40">
        <f t="shared" ca="1" si="60"/>
        <v>0.46691004654576718</v>
      </c>
      <c r="AH236" s="40">
        <f t="shared" ca="1" si="61"/>
        <v>0.96535721556167564</v>
      </c>
      <c r="AI236" s="40">
        <f t="shared" ca="1" si="62"/>
        <v>-0.40694988841477675</v>
      </c>
      <c r="AJ236" s="40">
        <f t="shared" ca="1" si="63"/>
        <v>0.31708075505561123</v>
      </c>
      <c r="AK236" s="35" t="s">
        <v>13</v>
      </c>
    </row>
    <row r="237" spans="1:37" x14ac:dyDescent="0.15">
      <c r="A237" s="32"/>
      <c r="B237" s="41">
        <f>FastICA!B234</f>
        <v>215</v>
      </c>
      <c r="C237" s="47">
        <f ca="1">FastICA!M234</f>
        <v>-1.4655535651525273</v>
      </c>
      <c r="D237" s="47">
        <f ca="1">FastICA!N234</f>
        <v>0.56625754312019927</v>
      </c>
      <c r="E237" s="47">
        <f ca="1">FastICA!O234</f>
        <v>-1.0740250201910768</v>
      </c>
      <c r="F237" s="47">
        <f ca="1">FastICA!P234</f>
        <v>0.99398390604016917</v>
      </c>
      <c r="G237" s="39" t="s">
        <v>13</v>
      </c>
      <c r="H237" s="47">
        <f t="array" aca="1" ref="H237:K237" ca="1">TRANSPOSE(MMULT(M$10:P$13, TRANSPOSE($C237:$F237)))</f>
        <v>-1.042233549394961</v>
      </c>
      <c r="I237" s="47">
        <f ca="1"/>
        <v>0.5577128130914154</v>
      </c>
      <c r="J237" s="47">
        <f ca="1"/>
        <v>-1.6493630570882645</v>
      </c>
      <c r="K237" s="47">
        <f ca="1"/>
        <v>0.70166641578674127</v>
      </c>
      <c r="L237" s="40"/>
      <c r="M237" s="40">
        <f t="shared" ca="1" si="48"/>
        <v>-0.77876854199849344</v>
      </c>
      <c r="N237" s="40">
        <f t="shared" ca="1" si="49"/>
        <v>0.50627846318455161</v>
      </c>
      <c r="O237" s="40">
        <f t="shared" ca="1" si="50"/>
        <v>-0.92877016617765973</v>
      </c>
      <c r="P237" s="40">
        <f t="shared" ca="1" si="51"/>
        <v>0.60542445200540007</v>
      </c>
      <c r="Q237" s="40"/>
      <c r="R237" s="40">
        <f t="shared" ca="1" si="52"/>
        <v>0.39351955799354077</v>
      </c>
      <c r="S237" s="40">
        <f t="shared" ca="1" si="53"/>
        <v>0.74368211771548864</v>
      </c>
      <c r="T237" s="40">
        <f t="shared" ca="1" si="54"/>
        <v>0.13738597841832234</v>
      </c>
      <c r="U237" s="40">
        <f t="shared" ca="1" si="55"/>
        <v>0.63346123291396106</v>
      </c>
      <c r="V237" s="39" t="s">
        <v>13</v>
      </c>
      <c r="W237" s="47">
        <f t="array" aca="1" ref="W237:Z237" ca="1">TRANSPOSE(MMULT(AB$10:AE$13, TRANSPOSE($C237:$F237)))</f>
        <v>-1.0427822368482667</v>
      </c>
      <c r="X237" s="47">
        <f ca="1"/>
        <v>0.55738223848730151</v>
      </c>
      <c r="Y237" s="47">
        <f ca="1"/>
        <v>-1.6487356502205364</v>
      </c>
      <c r="Z237" s="47">
        <f ca="1"/>
        <v>0.7025877946597614</v>
      </c>
      <c r="AA237" s="40"/>
      <c r="AB237" s="40">
        <f t="shared" ca="1" si="56"/>
        <v>-0.6054368424298161</v>
      </c>
      <c r="AC237" s="40">
        <f t="shared" ca="1" si="57"/>
        <v>0.47718953964944594</v>
      </c>
      <c r="AD237" s="40">
        <f t="shared" ca="1" si="58"/>
        <v>-0.42351942398407261</v>
      </c>
      <c r="AE237" s="40">
        <f t="shared" ca="1" si="59"/>
        <v>0.54892156552207361</v>
      </c>
      <c r="AF237" s="40"/>
      <c r="AG237" s="40">
        <f t="shared" ca="1" si="60"/>
        <v>-5.0741205539766972E-2</v>
      </c>
      <c r="AH237" s="40">
        <f t="shared" ca="1" si="61"/>
        <v>0.5901492295549341</v>
      </c>
      <c r="AI237" s="40">
        <f t="shared" ca="1" si="62"/>
        <v>-0.44139629762177102</v>
      </c>
      <c r="AJ237" s="40">
        <f t="shared" ca="1" si="63"/>
        <v>0.39561977842768203</v>
      </c>
      <c r="AK237" s="35" t="s">
        <v>13</v>
      </c>
    </row>
    <row r="238" spans="1:37" x14ac:dyDescent="0.15">
      <c r="A238" s="32"/>
      <c r="B238" s="41">
        <f>FastICA!B235</f>
        <v>216</v>
      </c>
      <c r="C238" s="47">
        <f ca="1">FastICA!M235</f>
        <v>-0.16057526864871485</v>
      </c>
      <c r="D238" s="47">
        <f ca="1">FastICA!N235</f>
        <v>0.18766941886726979</v>
      </c>
      <c r="E238" s="47">
        <f ca="1">FastICA!O235</f>
        <v>-1.406691791465833</v>
      </c>
      <c r="F238" s="47">
        <f ca="1">FastICA!P235</f>
        <v>1.050431239855</v>
      </c>
      <c r="G238" s="39" t="s">
        <v>13</v>
      </c>
      <c r="H238" s="47">
        <f t="array" aca="1" ref="H238:K238" ca="1">TRANSPOSE(MMULT(M$10:P$13, TRANSPOSE($C238:$F238)))</f>
        <v>0.20280149919426779</v>
      </c>
      <c r="I238" s="47">
        <f ca="1"/>
        <v>-7.8770863879568331E-2</v>
      </c>
      <c r="J238" s="47">
        <f ca="1"/>
        <v>-1.6421416970804372</v>
      </c>
      <c r="K238" s="47">
        <f ca="1"/>
        <v>0.63184583801761973</v>
      </c>
      <c r="L238" s="40"/>
      <c r="M238" s="40">
        <f t="shared" ca="1" si="48"/>
        <v>0.20006618642182689</v>
      </c>
      <c r="N238" s="40">
        <f t="shared" ca="1" si="49"/>
        <v>-7.8608346786700728E-2</v>
      </c>
      <c r="O238" s="40">
        <f t="shared" ca="1" si="50"/>
        <v>-0.92777137102631557</v>
      </c>
      <c r="P238" s="40">
        <f t="shared" ca="1" si="51"/>
        <v>0.55932190918159808</v>
      </c>
      <c r="Q238" s="40"/>
      <c r="R238" s="40">
        <f t="shared" ca="1" si="52"/>
        <v>0.95997352105062683</v>
      </c>
      <c r="S238" s="40">
        <f t="shared" ca="1" si="53"/>
        <v>0.99382072781546182</v>
      </c>
      <c r="T238" s="40">
        <f t="shared" ca="1" si="54"/>
        <v>0.13924028310395065</v>
      </c>
      <c r="U238" s="40">
        <f t="shared" ca="1" si="55"/>
        <v>0.68715900190945223</v>
      </c>
      <c r="V238" s="39" t="s">
        <v>13</v>
      </c>
      <c r="W238" s="47">
        <f t="array" aca="1" ref="W238:Z238" ca="1">TRANSPOSE(MMULT(AB$10:AE$13, TRANSPOSE($C238:$F238)))</f>
        <v>0.20235728258584695</v>
      </c>
      <c r="X238" s="47">
        <f ca="1"/>
        <v>-7.8767370447332619E-2</v>
      </c>
      <c r="Y238" s="47">
        <f ca="1"/>
        <v>-1.6423228080015937</v>
      </c>
      <c r="Z238" s="47">
        <f ca="1"/>
        <v>0.63151788519818353</v>
      </c>
      <c r="AA238" s="40"/>
      <c r="AB238" s="40">
        <f t="shared" ca="1" si="56"/>
        <v>0.19825629757029434</v>
      </c>
      <c r="AC238" s="40">
        <f t="shared" ca="1" si="57"/>
        <v>-7.8523400912991065E-2</v>
      </c>
      <c r="AD238" s="40">
        <f t="shared" ca="1" si="58"/>
        <v>-0.42634750886942341</v>
      </c>
      <c r="AE238" s="40">
        <f t="shared" ca="1" si="59"/>
        <v>0.51734959411146697</v>
      </c>
      <c r="AF238" s="40"/>
      <c r="AG238" s="40">
        <f t="shared" ca="1" si="60"/>
        <v>0.93961533345277859</v>
      </c>
      <c r="AH238" s="40">
        <f t="shared" ca="1" si="61"/>
        <v>0.99071757556147622</v>
      </c>
      <c r="AI238" s="40">
        <f t="shared" ca="1" si="62"/>
        <v>-0.44059992868637465</v>
      </c>
      <c r="AJ238" s="40">
        <f t="shared" ca="1" si="63"/>
        <v>0.49250053902012059</v>
      </c>
      <c r="AK238" s="35" t="s">
        <v>13</v>
      </c>
    </row>
    <row r="239" spans="1:37" x14ac:dyDescent="0.15">
      <c r="A239" s="32"/>
      <c r="B239" s="41">
        <f>FastICA!B236</f>
        <v>217</v>
      </c>
      <c r="C239" s="47">
        <f ca="1">FastICA!M236</f>
        <v>1.0837756233751512</v>
      </c>
      <c r="D239" s="47">
        <f ca="1">FastICA!N236</f>
        <v>-0.16312782498336864</v>
      </c>
      <c r="E239" s="47">
        <f ca="1">FastICA!O236</f>
        <v>-1.7127440395358335</v>
      </c>
      <c r="F239" s="47">
        <f ca="1">FastICA!P236</f>
        <v>1.086186776569285</v>
      </c>
      <c r="G239" s="39" t="s">
        <v>13</v>
      </c>
      <c r="H239" s="47">
        <f t="array" aca="1" ref="H239:K239" ca="1">TRANSPOSE(MMULT(M$10:P$13, TRANSPOSE($C239:$F239)))</f>
        <v>1.3853548583204529</v>
      </c>
      <c r="I239" s="47">
        <f ca="1"/>
        <v>-0.67907207690116111</v>
      </c>
      <c r="J239" s="47">
        <f ca="1"/>
        <v>-1.6233807366355006</v>
      </c>
      <c r="K239" s="47">
        <f ca="1"/>
        <v>0.54659140374990001</v>
      </c>
      <c r="L239" s="40"/>
      <c r="M239" s="40">
        <f t="shared" ca="1" si="48"/>
        <v>0.8821447126386216</v>
      </c>
      <c r="N239" s="40">
        <f t="shared" ca="1" si="49"/>
        <v>-0.59091581704515839</v>
      </c>
      <c r="O239" s="40">
        <f t="shared" ca="1" si="50"/>
        <v>-0.92511313246526916</v>
      </c>
      <c r="P239" s="40">
        <f t="shared" ca="1" si="51"/>
        <v>0.49796118213965795</v>
      </c>
      <c r="Q239" s="40"/>
      <c r="R239" s="40">
        <f t="shared" ca="1" si="52"/>
        <v>0.22182070596372372</v>
      </c>
      <c r="S239" s="40">
        <f t="shared" ca="1" si="53"/>
        <v>0.65081849716585283</v>
      </c>
      <c r="T239" s="40">
        <f t="shared" ca="1" si="54"/>
        <v>0.1441656921402974</v>
      </c>
      <c r="U239" s="40">
        <f t="shared" ca="1" si="55"/>
        <v>0.7520346610820744</v>
      </c>
      <c r="V239" s="39" t="s">
        <v>13</v>
      </c>
      <c r="W239" s="47">
        <f t="array" aca="1" ref="W239:Z239" ca="1">TRANSPOSE(MMULT(AB$10:AE$13, TRANSPOSE($C239:$F239)))</f>
        <v>1.3849974295089651</v>
      </c>
      <c r="X239" s="47">
        <f ca="1"/>
        <v>-0.67875140986056837</v>
      </c>
      <c r="Y239" s="47">
        <f ca="1"/>
        <v>-1.6243285479291087</v>
      </c>
      <c r="Z239" s="47">
        <f ca="1"/>
        <v>0.54507757243552568</v>
      </c>
      <c r="AA239" s="40"/>
      <c r="AB239" s="40">
        <f t="shared" ca="1" si="56"/>
        <v>0.53077840767472406</v>
      </c>
      <c r="AC239" s="40">
        <f t="shared" ca="1" si="57"/>
        <v>-0.53910114706431922</v>
      </c>
      <c r="AD239" s="40">
        <f t="shared" ca="1" si="58"/>
        <v>-0.43425338159100751</v>
      </c>
      <c r="AE239" s="40">
        <f t="shared" ca="1" si="59"/>
        <v>0.46983113329998977</v>
      </c>
      <c r="AF239" s="40"/>
      <c r="AG239" s="40">
        <f t="shared" ca="1" si="60"/>
        <v>-0.35189251165835628</v>
      </c>
      <c r="AH239" s="40">
        <f t="shared" ca="1" si="61"/>
        <v>0.42833852020566643</v>
      </c>
      <c r="AI239" s="40">
        <f t="shared" ca="1" si="62"/>
        <v>-0.43802684794396923</v>
      </c>
      <c r="AJ239" s="40">
        <f t="shared" ca="1" si="63"/>
        <v>0.60585837452163627</v>
      </c>
      <c r="AK239" s="35" t="s">
        <v>13</v>
      </c>
    </row>
    <row r="240" spans="1:37" x14ac:dyDescent="0.15">
      <c r="A240" s="32"/>
      <c r="B240" s="41">
        <f>FastICA!B237</f>
        <v>218</v>
      </c>
      <c r="C240" s="47">
        <f ca="1">FastICA!M237</f>
        <v>-1.0927422779939728</v>
      </c>
      <c r="D240" s="47">
        <f ca="1">FastICA!N237</f>
        <v>0.25555412423277551</v>
      </c>
      <c r="E240" s="47">
        <f ca="1">FastICA!O237</f>
        <v>-1.4843827305105073</v>
      </c>
      <c r="F240" s="47">
        <f ca="1">FastICA!P237</f>
        <v>0.65229740757914745</v>
      </c>
      <c r="G240" s="39" t="s">
        <v>13</v>
      </c>
      <c r="H240" s="47">
        <f t="array" aca="1" ref="H240:K240" ca="1">TRANSPOSE(MMULT(M$10:P$13, TRANSPOSE($C240:$F240)))</f>
        <v>-0.7921241252974166</v>
      </c>
      <c r="I240" s="47">
        <f ca="1"/>
        <v>-5.9014200173120646E-2</v>
      </c>
      <c r="J240" s="47">
        <f ca="1"/>
        <v>-1.7499535481305082</v>
      </c>
      <c r="K240" s="47">
        <f ca="1"/>
        <v>0.44158449753924234</v>
      </c>
      <c r="L240" s="40"/>
      <c r="M240" s="40">
        <f t="shared" ca="1" si="48"/>
        <v>-0.65961066537582891</v>
      </c>
      <c r="N240" s="40">
        <f t="shared" ca="1" si="49"/>
        <v>-5.8945786367415834E-2</v>
      </c>
      <c r="O240" s="40">
        <f t="shared" ca="1" si="50"/>
        <v>-0.94137025148148934</v>
      </c>
      <c r="P240" s="40">
        <f t="shared" ca="1" si="51"/>
        <v>0.41495696811253552</v>
      </c>
      <c r="Q240" s="40"/>
      <c r="R240" s="40">
        <f t="shared" ca="1" si="52"/>
        <v>0.56491377012245625</v>
      </c>
      <c r="S240" s="40">
        <f t="shared" ca="1" si="53"/>
        <v>0.99652539426952702</v>
      </c>
      <c r="T240" s="40">
        <f t="shared" ca="1" si="54"/>
        <v>0.11382204962567755</v>
      </c>
      <c r="U240" s="40">
        <f t="shared" ca="1" si="55"/>
        <v>0.82781071461485212</v>
      </c>
      <c r="V240" s="39" t="s">
        <v>13</v>
      </c>
      <c r="W240" s="47">
        <f t="array" aca="1" ref="W240:Z240" ca="1">TRANSPOSE(MMULT(AB$10:AE$13, TRANSPOSE($C240:$F240)))</f>
        <v>-0.79284018160167391</v>
      </c>
      <c r="X240" s="47">
        <f ca="1"/>
        <v>-5.9290782603811654E-2</v>
      </c>
      <c r="Y240" s="47">
        <f ca="1"/>
        <v>-1.7494481808554829</v>
      </c>
      <c r="Z240" s="47">
        <f ca="1"/>
        <v>0.44226429544296725</v>
      </c>
      <c r="AA240" s="40"/>
      <c r="AB240" s="40">
        <f t="shared" ca="1" si="56"/>
        <v>-0.57901239682830374</v>
      </c>
      <c r="AC240" s="40">
        <f t="shared" ca="1" si="57"/>
        <v>-5.9186658822988798E-2</v>
      </c>
      <c r="AD240" s="40">
        <f t="shared" ca="1" si="58"/>
        <v>-0.37871018273975871</v>
      </c>
      <c r="AE240" s="40">
        <f t="shared" ca="1" si="59"/>
        <v>0.40105910214994811</v>
      </c>
      <c r="AF240" s="40"/>
      <c r="AG240" s="40">
        <f t="shared" ca="1" si="60"/>
        <v>0.2712372350884395</v>
      </c>
      <c r="AH240" s="40">
        <f t="shared" ca="1" si="61"/>
        <v>0.99473462207504426</v>
      </c>
      <c r="AI240" s="40">
        <f t="shared" ca="1" si="62"/>
        <v>-0.44605976181949725</v>
      </c>
      <c r="AJ240" s="40">
        <f t="shared" ca="1" si="63"/>
        <v>0.72945717009627264</v>
      </c>
      <c r="AK240" s="35" t="s">
        <v>13</v>
      </c>
    </row>
    <row r="241" spans="1:37" x14ac:dyDescent="0.15">
      <c r="A241" s="32"/>
      <c r="B241" s="41">
        <f>FastICA!B238</f>
        <v>219</v>
      </c>
      <c r="C241" s="47">
        <f ca="1">FastICA!M238</f>
        <v>0.30569598003626552</v>
      </c>
      <c r="D241" s="47">
        <f ca="1">FastICA!N238</f>
        <v>-9.8978629794036599E-2</v>
      </c>
      <c r="E241" s="47">
        <f ca="1">FastICA!O238</f>
        <v>-1.7770501577121705</v>
      </c>
      <c r="F241" s="47">
        <f ca="1">FastICA!P238</f>
        <v>0.68218339033617315</v>
      </c>
      <c r="G241" s="39" t="s">
        <v>13</v>
      </c>
      <c r="H241" s="47">
        <f t="array" aca="1" ref="H241:K241" ca="1">TRANSPOSE(MMULT(M$10:P$13, TRANSPOSE($C241:$F241)))</f>
        <v>0.5353690859598248</v>
      </c>
      <c r="I241" s="47">
        <f ca="1"/>
        <v>-0.68248450758406276</v>
      </c>
      <c r="J241" s="47">
        <f ca="1"/>
        <v>-1.6938053812731646</v>
      </c>
      <c r="K241" s="47">
        <f ca="1"/>
        <v>0.32426287415904065</v>
      </c>
      <c r="L241" s="40"/>
      <c r="M241" s="40">
        <f t="shared" ca="1" si="48"/>
        <v>0.48947454073440505</v>
      </c>
      <c r="N241" s="40">
        <f t="shared" ca="1" si="49"/>
        <v>-0.59313221218031531</v>
      </c>
      <c r="O241" s="40">
        <f t="shared" ca="1" si="50"/>
        <v>-0.93463017878969579</v>
      </c>
      <c r="P241" s="40">
        <f t="shared" ca="1" si="51"/>
        <v>0.31335633313769184</v>
      </c>
      <c r="Q241" s="40"/>
      <c r="R241" s="40">
        <f t="shared" ca="1" si="52"/>
        <v>0.76041467397284324</v>
      </c>
      <c r="S241" s="40">
        <f t="shared" ca="1" si="53"/>
        <v>0.64819417887408548</v>
      </c>
      <c r="T241" s="40">
        <f t="shared" ca="1" si="54"/>
        <v>0.12646642889554127</v>
      </c>
      <c r="U241" s="40">
        <f t="shared" ca="1" si="55"/>
        <v>0.90180780848249986</v>
      </c>
      <c r="V241" s="39" t="s">
        <v>13</v>
      </c>
      <c r="W241" s="47">
        <f t="array" aca="1" ref="W241:Z241" ca="1">TRANSPOSE(MMULT(AB$10:AE$13, TRANSPOSE($C241:$F241)))</f>
        <v>0.53473849215686886</v>
      </c>
      <c r="X241" s="47">
        <f ca="1"/>
        <v>-0.68240423157768004</v>
      </c>
      <c r="Y241" s="47">
        <f ca="1"/>
        <v>-1.6941612976177478</v>
      </c>
      <c r="Z241" s="47">
        <f ca="1"/>
        <v>0.32361234500567299</v>
      </c>
      <c r="AA241" s="40"/>
      <c r="AB241" s="40">
        <f t="shared" ca="1" si="56"/>
        <v>0.46349945083842858</v>
      </c>
      <c r="AC241" s="40">
        <f t="shared" ca="1" si="57"/>
        <v>-0.54065665552438802</v>
      </c>
      <c r="AD241" s="40">
        <f t="shared" ca="1" si="58"/>
        <v>-0.40336902450580364</v>
      </c>
      <c r="AE241" s="40">
        <f t="shared" ca="1" si="59"/>
        <v>0.30710320339422675</v>
      </c>
      <c r="AF241" s="40"/>
      <c r="AG241" s="40">
        <f t="shared" ca="1" si="60"/>
        <v>0.61892679699158704</v>
      </c>
      <c r="AH241" s="40">
        <f t="shared" ca="1" si="61"/>
        <v>0.42333570733452525</v>
      </c>
      <c r="AI241" s="40">
        <f t="shared" ca="1" si="62"/>
        <v>-0.44527855327579174</v>
      </c>
      <c r="AJ241" s="40">
        <f t="shared" ca="1" si="63"/>
        <v>0.84960243348634168</v>
      </c>
      <c r="AK241" s="35" t="s">
        <v>13</v>
      </c>
    </row>
    <row r="242" spans="1:37" x14ac:dyDescent="0.15">
      <c r="A242" s="32"/>
      <c r="B242" s="41">
        <f>FastICA!B239</f>
        <v>220</v>
      </c>
      <c r="C242" s="47">
        <f ca="1">FastICA!M239</f>
        <v>-0.48070580207226526</v>
      </c>
      <c r="D242" s="47">
        <f ca="1">FastICA!N239</f>
        <v>4.3637387805590386E-2</v>
      </c>
      <c r="E242" s="47">
        <f ca="1">FastICA!O239</f>
        <v>-1.721496931047922</v>
      </c>
      <c r="F242" s="47">
        <f ca="1">FastICA!P239</f>
        <v>0.4071373977605896</v>
      </c>
      <c r="G242" s="39" t="s">
        <v>13</v>
      </c>
      <c r="H242" s="47">
        <f t="array" aca="1" ref="H242:K242" ca="1">TRANSPOSE(MMULT(M$10:P$13, TRANSPOSE($C242:$F242)))</f>
        <v>-0.28430327602610073</v>
      </c>
      <c r="I242" s="47">
        <f ca="1"/>
        <v>-0.52067680609934586</v>
      </c>
      <c r="J242" s="47">
        <f ca="1"/>
        <v>-1.7247964576977117</v>
      </c>
      <c r="K242" s="47">
        <f ca="1"/>
        <v>0.18825335124568712</v>
      </c>
      <c r="L242" s="40"/>
      <c r="M242" s="40">
        <f t="shared" ca="1" si="48"/>
        <v>-0.27688316435207727</v>
      </c>
      <c r="N242" s="40">
        <f t="shared" ca="1" si="49"/>
        <v>-0.47822220403251764</v>
      </c>
      <c r="O242" s="40">
        <f t="shared" ca="1" si="50"/>
        <v>-0.93843799638180281</v>
      </c>
      <c r="P242" s="40">
        <f t="shared" ca="1" si="51"/>
        <v>0.18606057305350718</v>
      </c>
      <c r="Q242" s="40"/>
      <c r="R242" s="40">
        <f t="shared" ca="1" si="52"/>
        <v>0.9233357132983806</v>
      </c>
      <c r="S242" s="40">
        <f t="shared" ca="1" si="53"/>
        <v>0.77130352357028109</v>
      </c>
      <c r="T242" s="40">
        <f t="shared" ca="1" si="54"/>
        <v>0.11933412694690748</v>
      </c>
      <c r="U242" s="40">
        <f t="shared" ca="1" si="55"/>
        <v>0.96538146315500051</v>
      </c>
      <c r="V242" s="39" t="s">
        <v>13</v>
      </c>
      <c r="W242" s="47">
        <f t="array" aca="1" ref="W242:Z242" ca="1">TRANSPOSE(MMULT(AB$10:AE$13, TRANSPOSE($C242:$F242)))</f>
        <v>-0.28513682595392492</v>
      </c>
      <c r="X242" s="47">
        <f ca="1"/>
        <v>-0.52082397235754074</v>
      </c>
      <c r="Y242" s="47">
        <f ca="1"/>
        <v>-1.7245948693164395</v>
      </c>
      <c r="Z242" s="47">
        <f ca="1"/>
        <v>0.18843235128978811</v>
      </c>
      <c r="AA242" s="40"/>
      <c r="AB242" s="40">
        <f t="shared" ca="1" si="56"/>
        <v>-0.27377802528764211</v>
      </c>
      <c r="AC242" s="40">
        <f t="shared" ca="1" si="57"/>
        <v>-0.45476614264640769</v>
      </c>
      <c r="AD242" s="40">
        <f t="shared" ca="1" si="58"/>
        <v>-0.38979997068894312</v>
      </c>
      <c r="AE242" s="40">
        <f t="shared" ca="1" si="59"/>
        <v>0.18511656132142296</v>
      </c>
      <c r="AF242" s="40"/>
      <c r="AG242" s="40">
        <f t="shared" ca="1" si="60"/>
        <v>0.88209948697859275</v>
      </c>
      <c r="AH242" s="40">
        <f t="shared" ca="1" si="61"/>
        <v>0.63631357846335357</v>
      </c>
      <c r="AI242" s="40">
        <f t="shared" ca="1" si="62"/>
        <v>-0.4462229483623486</v>
      </c>
      <c r="AJ242" s="40">
        <f t="shared" ca="1" si="63"/>
        <v>0.94752133828492346</v>
      </c>
      <c r="AK242" s="35" t="s">
        <v>13</v>
      </c>
    </row>
    <row r="243" spans="1:37" x14ac:dyDescent="0.15">
      <c r="A243" s="32"/>
      <c r="B243" s="41">
        <f>FastICA!B240</f>
        <v>221</v>
      </c>
      <c r="C243" s="47">
        <f ca="1">FastICA!M240</f>
        <v>0.15936798219662104</v>
      </c>
      <c r="D243" s="47">
        <f ca="1">FastICA!N240</f>
        <v>-0.11338321942105142</v>
      </c>
      <c r="E243" s="47">
        <f ca="1">FastICA!O240</f>
        <v>-1.8630753239455629</v>
      </c>
      <c r="F243" s="47">
        <f ca="1">FastICA!P240</f>
        <v>0.30937722361507958</v>
      </c>
      <c r="G243" s="39" t="s">
        <v>13</v>
      </c>
      <c r="H243" s="47">
        <f t="array" aca="1" ref="H243:K243" ca="1">TRANSPOSE(MMULT(M$10:P$13, TRANSPOSE($C243:$F243)))</f>
        <v>0.2927329145433778</v>
      </c>
      <c r="I243" s="47">
        <f ca="1"/>
        <v>-0.84591804045838992</v>
      </c>
      <c r="J243" s="47">
        <f ca="1"/>
        <v>-1.674011634478678</v>
      </c>
      <c r="K243" s="47">
        <f ca="1"/>
        <v>3.7854915882438472E-2</v>
      </c>
      <c r="L243" s="40"/>
      <c r="M243" s="40">
        <f t="shared" ca="1" si="48"/>
        <v>0.28464824283321105</v>
      </c>
      <c r="N243" s="40">
        <f t="shared" ca="1" si="49"/>
        <v>-0.68893093959289653</v>
      </c>
      <c r="O243" s="40">
        <f t="shared" ca="1" si="50"/>
        <v>-0.93208009114866885</v>
      </c>
      <c r="P243" s="40">
        <f t="shared" ca="1" si="51"/>
        <v>3.7836844276913278E-2</v>
      </c>
      <c r="Q243" s="40"/>
      <c r="R243" s="40">
        <f t="shared" ca="1" si="52"/>
        <v>0.91897537785196537</v>
      </c>
      <c r="S243" s="40">
        <f t="shared" ca="1" si="53"/>
        <v>0.52537416047164875</v>
      </c>
      <c r="T243" s="40">
        <f t="shared" ca="1" si="54"/>
        <v>0.13122670368428913</v>
      </c>
      <c r="U243" s="40">
        <f t="shared" ca="1" si="55"/>
        <v>0.99856837321516456</v>
      </c>
      <c r="V243" s="39" t="s">
        <v>13</v>
      </c>
      <c r="W243" s="47">
        <f t="array" aca="1" ref="W243:Z243" ca="1">TRANSPOSE(MMULT(AB$10:AE$13, TRANSPOSE($C243:$F243)))</f>
        <v>0.2918674597226788</v>
      </c>
      <c r="X243" s="47">
        <f ca="1"/>
        <v>-0.84591237411656939</v>
      </c>
      <c r="Y243" s="47">
        <f ca="1"/>
        <v>-1.6741745011850413</v>
      </c>
      <c r="Z243" s="47">
        <f ca="1"/>
        <v>3.7459555012952062E-2</v>
      </c>
      <c r="AA243" s="40"/>
      <c r="AB243" s="40">
        <f t="shared" ca="1" si="56"/>
        <v>0.27969689169228584</v>
      </c>
      <c r="AC243" s="40">
        <f t="shared" ca="1" si="57"/>
        <v>-0.59148238644939055</v>
      </c>
      <c r="AD243" s="40">
        <f t="shared" ca="1" si="58"/>
        <v>-0.41225634705555647</v>
      </c>
      <c r="AE243" s="40">
        <f t="shared" ca="1" si="59"/>
        <v>3.7433282264793859E-2</v>
      </c>
      <c r="AF243" s="40"/>
      <c r="AG243" s="40">
        <f t="shared" ca="1" si="60"/>
        <v>0.87666662386151473</v>
      </c>
      <c r="AH243" s="40">
        <f t="shared" ca="1" si="61"/>
        <v>0.19888191059205851</v>
      </c>
      <c r="AI243" s="40">
        <f t="shared" ca="1" si="62"/>
        <v>-0.44394451395928941</v>
      </c>
      <c r="AJ243" s="40">
        <f t="shared" ca="1" si="63"/>
        <v>0.99789640284293701</v>
      </c>
      <c r="AK243" s="35" t="s">
        <v>13</v>
      </c>
    </row>
    <row r="244" spans="1:37" x14ac:dyDescent="0.15">
      <c r="A244" s="32"/>
      <c r="B244" s="41">
        <f>FastICA!B241</f>
        <v>222</v>
      </c>
      <c r="C244" s="47">
        <f ca="1">FastICA!M241</f>
        <v>-0.24350415900283978</v>
      </c>
      <c r="D244" s="47">
        <f ca="1">FastICA!N241</f>
        <v>-1.6292790325477933</v>
      </c>
      <c r="E244" s="47">
        <f ca="1">FastICA!O241</f>
        <v>-0.62563162091247781</v>
      </c>
      <c r="F244" s="47">
        <f ca="1">FastICA!P241</f>
        <v>-6.9478910578943509E-2</v>
      </c>
      <c r="G244" s="39" t="s">
        <v>13</v>
      </c>
      <c r="H244" s="47">
        <f t="array" aca="1" ref="H244:K244" ca="1">TRANSPOSE(MMULT(M$10:P$13, TRANSPOSE($C244:$F244)))</f>
        <v>-0.35900564555565401</v>
      </c>
      <c r="I244" s="47">
        <f ca="1"/>
        <v>-1.5716058616515152</v>
      </c>
      <c r="J244" s="47">
        <f ca="1"/>
        <v>-2.3070201527411845E-2</v>
      </c>
      <c r="K244" s="47">
        <f ca="1"/>
        <v>0.71464985364764833</v>
      </c>
      <c r="L244" s="40"/>
      <c r="M244" s="40">
        <f t="shared" ca="1" si="48"/>
        <v>-0.34433787915959291</v>
      </c>
      <c r="N244" s="40">
        <f t="shared" ca="1" si="49"/>
        <v>-0.91728081995490252</v>
      </c>
      <c r="O244" s="40">
        <f t="shared" ca="1" si="50"/>
        <v>-2.3066109481840437E-2</v>
      </c>
      <c r="P244" s="40">
        <f t="shared" ca="1" si="51"/>
        <v>0.61358435720190507</v>
      </c>
      <c r="Q244" s="40"/>
      <c r="R244" s="40">
        <f t="shared" ca="1" si="52"/>
        <v>0.88143142497587357</v>
      </c>
      <c r="S244" s="40">
        <f t="shared" ca="1" si="53"/>
        <v>0.15859589734286172</v>
      </c>
      <c r="T244" s="40">
        <f t="shared" ca="1" si="54"/>
        <v>0.99946795459337179</v>
      </c>
      <c r="U244" s="40">
        <f t="shared" ca="1" si="55"/>
        <v>0.6235142365971249</v>
      </c>
      <c r="V244" s="39" t="s">
        <v>13</v>
      </c>
      <c r="W244" s="47">
        <f t="array" aca="1" ref="W244:Z244" ca="1">TRANSPOSE(MMULT(AB$10:AE$13, TRANSPOSE($C244:$F244)))</f>
        <v>-0.35786648908575536</v>
      </c>
      <c r="X244" s="47">
        <f ca="1"/>
        <v>-1.5716788394349999</v>
      </c>
      <c r="Y244" s="47">
        <f ca="1"/>
        <v>-2.2811612579923091E-2</v>
      </c>
      <c r="Z244" s="47">
        <f ca="1"/>
        <v>0.71506888999533313</v>
      </c>
      <c r="AA244" s="40"/>
      <c r="AB244" s="40">
        <f t="shared" ca="1" si="56"/>
        <v>-0.33566907181844347</v>
      </c>
      <c r="AC244" s="40">
        <f t="shared" ca="1" si="57"/>
        <v>-0.45705899037132475</v>
      </c>
      <c r="AD244" s="40">
        <f t="shared" ca="1" si="58"/>
        <v>-2.2805678116347237E-2</v>
      </c>
      <c r="AE244" s="40">
        <f t="shared" ca="1" si="59"/>
        <v>0.55375210847224743</v>
      </c>
      <c r="AF244" s="40"/>
      <c r="AG244" s="40">
        <f t="shared" ca="1" si="60"/>
        <v>0.81784819682133292</v>
      </c>
      <c r="AH244" s="40">
        <f t="shared" ca="1" si="61"/>
        <v>-0.42754053712499879</v>
      </c>
      <c r="AI244" s="40">
        <f t="shared" ca="1" si="62"/>
        <v>0.99921961471707765</v>
      </c>
      <c r="AJ244" s="40">
        <f t="shared" ca="1" si="63"/>
        <v>0.37843295431386187</v>
      </c>
      <c r="AK244" s="35" t="s">
        <v>13</v>
      </c>
    </row>
    <row r="245" spans="1:37" x14ac:dyDescent="0.15">
      <c r="A245" s="32"/>
      <c r="B245" s="41">
        <f>FastICA!B242</f>
        <v>223</v>
      </c>
      <c r="C245" s="47">
        <f ca="1">FastICA!M242</f>
        <v>-0.62542533943333978</v>
      </c>
      <c r="D245" s="47">
        <f ca="1">FastICA!N242</f>
        <v>-1.5328854079867309</v>
      </c>
      <c r="E245" s="47">
        <f ca="1">FastICA!O242</f>
        <v>-0.57905209795914925</v>
      </c>
      <c r="F245" s="47">
        <f ca="1">FastICA!P242</f>
        <v>-0.3281090898091823</v>
      </c>
      <c r="G245" s="39" t="s">
        <v>13</v>
      </c>
      <c r="H245" s="47">
        <f t="array" aca="1" ref="H245:K245" ca="1">TRANSPOSE(MMULT(M$10:P$13, TRANSPOSE($C245:$F245)))</f>
        <v>-0.79066452865133807</v>
      </c>
      <c r="I245" s="47">
        <f ca="1"/>
        <v>-1.5080649252567129</v>
      </c>
      <c r="J245" s="47">
        <f ca="1"/>
        <v>7.7621482524159319E-3</v>
      </c>
      <c r="K245" s="47">
        <f ca="1"/>
        <v>0.53327382232113751</v>
      </c>
      <c r="L245" s="40"/>
      <c r="M245" s="40">
        <f t="shared" ca="1" si="48"/>
        <v>-0.65878532510859489</v>
      </c>
      <c r="N245" s="40">
        <f t="shared" ca="1" si="49"/>
        <v>-0.90659504629502852</v>
      </c>
      <c r="O245" s="40">
        <f t="shared" ca="1" si="50"/>
        <v>7.7619923639158164E-3</v>
      </c>
      <c r="P245" s="40">
        <f t="shared" ca="1" si="51"/>
        <v>0.48787963815431917</v>
      </c>
      <c r="Q245" s="40"/>
      <c r="R245" s="40">
        <f t="shared" ca="1" si="52"/>
        <v>0.56600189542156287</v>
      </c>
      <c r="S245" s="40">
        <f t="shared" ca="1" si="53"/>
        <v>0.17808542203331512</v>
      </c>
      <c r="T245" s="40">
        <f t="shared" ca="1" si="54"/>
        <v>0.9999397514745425</v>
      </c>
      <c r="U245" s="40">
        <f t="shared" ca="1" si="55"/>
        <v>0.76197345867441058</v>
      </c>
      <c r="V245" s="39" t="s">
        <v>13</v>
      </c>
      <c r="W245" s="47">
        <f t="array" aca="1" ref="W245:Z245" ca="1">TRANSPOSE(MMULT(AB$10:AE$13, TRANSPOSE($C245:$F245)))</f>
        <v>-0.78970662032118188</v>
      </c>
      <c r="X245" s="47">
        <f ca="1"/>
        <v>-1.5082594013737938</v>
      </c>
      <c r="Y245" s="47">
        <f ca="1"/>
        <v>8.3235922159884262E-3</v>
      </c>
      <c r="Z245" s="47">
        <f ca="1"/>
        <v>0.53413405244864465</v>
      </c>
      <c r="AA245" s="40"/>
      <c r="AB245" s="40">
        <f t="shared" ca="1" si="56"/>
        <v>-0.57815571570056434</v>
      </c>
      <c r="AC245" s="40">
        <f t="shared" ca="1" si="57"/>
        <v>-0.48361461506934422</v>
      </c>
      <c r="AD245" s="40">
        <f t="shared" ca="1" si="58"/>
        <v>8.3233038826447635E-3</v>
      </c>
      <c r="AE245" s="40">
        <f t="shared" ca="1" si="59"/>
        <v>0.4631251171527454</v>
      </c>
      <c r="AF245" s="40"/>
      <c r="AG245" s="40">
        <f t="shared" ca="1" si="60"/>
        <v>0.27554116479213248</v>
      </c>
      <c r="AH245" s="40">
        <f t="shared" ca="1" si="61"/>
        <v>-0.40877209915313989</v>
      </c>
      <c r="AI245" s="40">
        <f t="shared" ca="1" si="62"/>
        <v>0.99989607971889782</v>
      </c>
      <c r="AJ245" s="40">
        <f t="shared" ca="1" si="63"/>
        <v>0.61968694319781403</v>
      </c>
      <c r="AK245" s="35" t="s">
        <v>13</v>
      </c>
    </row>
    <row r="246" spans="1:37" x14ac:dyDescent="0.15">
      <c r="A246" s="32"/>
      <c r="B246" s="41">
        <f>FastICA!B243</f>
        <v>224</v>
      </c>
      <c r="C246" s="47">
        <f ca="1">FastICA!M243</f>
        <v>-0.16432006064841842</v>
      </c>
      <c r="D246" s="47">
        <f ca="1">FastICA!N243</f>
        <v>-1.6099253883014826</v>
      </c>
      <c r="E246" s="47">
        <f ca="1">FastICA!O243</f>
        <v>-0.64455677696014013</v>
      </c>
      <c r="F246" s="47">
        <f ca="1">FastICA!P243</f>
        <v>-0.48515319064097073</v>
      </c>
      <c r="G246" s="39" t="s">
        <v>13</v>
      </c>
      <c r="H246" s="47">
        <f t="array" aca="1" ref="H246:K246" ca="1">TRANSPOSE(MMULT(M$10:P$13, TRANSPOSE($C246:$F246)))</f>
        <v>-0.3976445157341113</v>
      </c>
      <c r="I246" s="47">
        <f ca="1"/>
        <v>-1.7286122977214362</v>
      </c>
      <c r="J246" s="47">
        <f ca="1"/>
        <v>9.056033664151647E-2</v>
      </c>
      <c r="K246" s="47">
        <f ca="1"/>
        <v>0.33950711928477922</v>
      </c>
      <c r="L246" s="40"/>
      <c r="M246" s="40">
        <f t="shared" ca="1" si="48"/>
        <v>-0.37793171692654026</v>
      </c>
      <c r="N246" s="40">
        <f t="shared" ca="1" si="49"/>
        <v>-0.93889172933179244</v>
      </c>
      <c r="O246" s="40">
        <f t="shared" ca="1" si="50"/>
        <v>9.0313579047373582E-2</v>
      </c>
      <c r="P246" s="40">
        <f t="shared" ca="1" si="51"/>
        <v>0.32703730033433914</v>
      </c>
      <c r="Q246" s="40"/>
      <c r="R246" s="40">
        <f t="shared" ca="1" si="52"/>
        <v>0.85716761734095748</v>
      </c>
      <c r="S246" s="40">
        <f t="shared" ca="1" si="53"/>
        <v>0.11848232059235619</v>
      </c>
      <c r="T246" s="40">
        <f t="shared" ca="1" si="54"/>
        <v>0.99184345743965385</v>
      </c>
      <c r="U246" s="40">
        <f t="shared" ca="1" si="55"/>
        <v>0.89304660419002724</v>
      </c>
      <c r="V246" s="39" t="s">
        <v>13</v>
      </c>
      <c r="W246" s="47">
        <f t="array" aca="1" ref="W246:Z246" ca="1">TRANSPOSE(MMULT(AB$10:AE$13, TRANSPOSE($C246:$F246)))</f>
        <v>-0.39676928933212618</v>
      </c>
      <c r="X246" s="47">
        <f ca="1"/>
        <v>-1.7287037125865301</v>
      </c>
      <c r="Y246" s="47">
        <f ca="1"/>
        <v>9.0880408464506179E-2</v>
      </c>
      <c r="Z246" s="47">
        <f ca="1"/>
        <v>0.33997978150659502</v>
      </c>
      <c r="AA246" s="40"/>
      <c r="AB246" s="40">
        <f t="shared" ca="1" si="56"/>
        <v>-0.36673592626720619</v>
      </c>
      <c r="AC246" s="40">
        <f t="shared" ca="1" si="57"/>
        <v>-0.38796644137797232</v>
      </c>
      <c r="AD246" s="40">
        <f t="shared" ca="1" si="58"/>
        <v>9.050588038177812E-2</v>
      </c>
      <c r="AE246" s="40">
        <f t="shared" ca="1" si="59"/>
        <v>0.3208882795509308</v>
      </c>
      <c r="AF246" s="40"/>
      <c r="AG246" s="40">
        <f t="shared" ca="1" si="60"/>
        <v>0.77879566968737435</v>
      </c>
      <c r="AH246" s="40">
        <f t="shared" ca="1" si="61"/>
        <v>-0.44625280660754907</v>
      </c>
      <c r="AI246" s="40">
        <f t="shared" ca="1" si="62"/>
        <v>0.98765367947412308</v>
      </c>
      <c r="AJ246" s="40">
        <f t="shared" ca="1" si="63"/>
        <v>0.83474965717897054</v>
      </c>
      <c r="AK246" s="35" t="s">
        <v>13</v>
      </c>
    </row>
    <row r="247" spans="1:37" x14ac:dyDescent="0.15">
      <c r="A247" s="32"/>
      <c r="B247" s="41">
        <f>FastICA!B244</f>
        <v>225</v>
      </c>
      <c r="C247" s="47">
        <f ca="1">FastICA!M244</f>
        <v>-0.14443092991853848</v>
      </c>
      <c r="D247" s="47">
        <f ca="1">FastICA!N244</f>
        <v>-1.5784683300736031</v>
      </c>
      <c r="E247" s="47">
        <f ca="1">FastICA!O244</f>
        <v>-0.62992850674496825</v>
      </c>
      <c r="F247" s="47">
        <f ca="1">FastICA!P244</f>
        <v>-0.71085550134822562</v>
      </c>
      <c r="G247" s="39" t="s">
        <v>13</v>
      </c>
      <c r="H247" s="47">
        <f t="array" aca="1" ref="H247:K247" ca="1">TRANSPOSE(MMULT(M$10:P$13, TRANSPOSE($C247:$F247)))</f>
        <v>-0.43991087889575964</v>
      </c>
      <c r="I247" s="47">
        <f ca="1"/>
        <v>-1.7822472028972818</v>
      </c>
      <c r="J247" s="47">
        <f ca="1"/>
        <v>0.1638400104238483</v>
      </c>
      <c r="K247" s="47">
        <f ca="1"/>
        <v>0.13333344424087046</v>
      </c>
      <c r="L247" s="40"/>
      <c r="M247" s="40">
        <f t="shared" ca="1" si="48"/>
        <v>-0.4135705671343568</v>
      </c>
      <c r="N247" s="40">
        <f t="shared" ca="1" si="49"/>
        <v>-0.94493633201061544</v>
      </c>
      <c r="O247" s="40">
        <f t="shared" ca="1" si="50"/>
        <v>0.16238956667508003</v>
      </c>
      <c r="P247" s="40">
        <f t="shared" ca="1" si="51"/>
        <v>0.13254889734985928</v>
      </c>
      <c r="Q247" s="40"/>
      <c r="R247" s="40">
        <f t="shared" ca="1" si="52"/>
        <v>0.8289593860001665</v>
      </c>
      <c r="S247" s="40">
        <f t="shared" ca="1" si="53"/>
        <v>0.10709532844632397</v>
      </c>
      <c r="T247" s="40">
        <f t="shared" ca="1" si="54"/>
        <v>0.97362962863507974</v>
      </c>
      <c r="U247" s="40">
        <f t="shared" ca="1" si="55"/>
        <v>0.98243078981133647</v>
      </c>
      <c r="V247" s="39" t="s">
        <v>13</v>
      </c>
      <c r="W247" s="47">
        <f t="array" aca="1" ref="W247:Z247" ca="1">TRANSPOSE(MMULT(AB$10:AE$13, TRANSPOSE($C247:$F247)))</f>
        <v>-0.43918218159867406</v>
      </c>
      <c r="X247" s="47">
        <f ca="1"/>
        <v>-1.7823539466797369</v>
      </c>
      <c r="Y247" s="47">
        <f ca="1"/>
        <v>0.16420664292574674</v>
      </c>
      <c r="Z247" s="47">
        <f ca="1"/>
        <v>0.13385674622981591</v>
      </c>
      <c r="AA247" s="40"/>
      <c r="AB247" s="40">
        <f t="shared" ca="1" si="56"/>
        <v>-0.39880549822859229</v>
      </c>
      <c r="AC247" s="40">
        <f t="shared" ca="1" si="57"/>
        <v>-0.36405225534103897</v>
      </c>
      <c r="AD247" s="40">
        <f t="shared" ca="1" si="58"/>
        <v>0.16200768003260604</v>
      </c>
      <c r="AE247" s="40">
        <f t="shared" ca="1" si="59"/>
        <v>0.13266290419284957</v>
      </c>
      <c r="AF247" s="40"/>
      <c r="AG247" s="40">
        <f t="shared" ca="1" si="60"/>
        <v>0.73291566221103199</v>
      </c>
      <c r="AH247" s="40">
        <f t="shared" ca="1" si="61"/>
        <v>-0.44461634871278083</v>
      </c>
      <c r="AI247" s="40">
        <f t="shared" ca="1" si="62"/>
        <v>0.96000582585899275</v>
      </c>
      <c r="AJ247" s="40">
        <f t="shared" ca="1" si="63"/>
        <v>0.97332337164849003</v>
      </c>
      <c r="AK247" s="35" t="s">
        <v>13</v>
      </c>
    </row>
    <row r="248" spans="1:37" x14ac:dyDescent="0.15">
      <c r="A248" s="32"/>
      <c r="B248" s="41">
        <f>FastICA!B245</f>
        <v>226</v>
      </c>
      <c r="C248" s="47">
        <f ca="1">FastICA!M245</f>
        <v>-1.7214143613137489</v>
      </c>
      <c r="D248" s="47">
        <f ca="1">FastICA!N245</f>
        <v>-1.1851525087848589</v>
      </c>
      <c r="E248" s="47">
        <f ca="1">FastICA!O245</f>
        <v>-0.36260827669107587</v>
      </c>
      <c r="F248" s="47">
        <f ca="1">FastICA!P245</f>
        <v>-1.158117032047477</v>
      </c>
      <c r="G248" s="39" t="s">
        <v>13</v>
      </c>
      <c r="H248" s="47">
        <f t="array" aca="1" ref="H248:K248" ca="1">TRANSPOSE(MMULT(M$10:P$13, TRANSPOSE($C248:$F248)))</f>
        <v>-2.0512029837375816</v>
      </c>
      <c r="I248" s="47">
        <f ca="1"/>
        <v>-1.263475750134873</v>
      </c>
      <c r="J248" s="47">
        <f ca="1"/>
        <v>0.17193361802672169</v>
      </c>
      <c r="K248" s="47">
        <f ca="1"/>
        <v>-8.4899199091256539E-2</v>
      </c>
      <c r="L248" s="40"/>
      <c r="M248" s="40">
        <f t="shared" ca="1" si="48"/>
        <v>-0.96747207921106371</v>
      </c>
      <c r="N248" s="40">
        <f t="shared" ca="1" si="49"/>
        <v>-0.85201950880948174</v>
      </c>
      <c r="O248" s="40">
        <f t="shared" ca="1" si="50"/>
        <v>0.17025922776983468</v>
      </c>
      <c r="P248" s="40">
        <f t="shared" ca="1" si="51"/>
        <v>-8.4695804577849546E-2</v>
      </c>
      <c r="Q248" s="40"/>
      <c r="R248" s="40">
        <f t="shared" ca="1" si="52"/>
        <v>6.3997775947021274E-2</v>
      </c>
      <c r="S248" s="40">
        <f t="shared" ca="1" si="53"/>
        <v>0.27406275660804946</v>
      </c>
      <c r="T248" s="40">
        <f t="shared" ca="1" si="54"/>
        <v>0.97101179535921955</v>
      </c>
      <c r="U248" s="40">
        <f t="shared" ca="1" si="55"/>
        <v>0.99282662068691074</v>
      </c>
      <c r="V248" s="39" t="s">
        <v>13</v>
      </c>
      <c r="W248" s="47">
        <f t="array" aca="1" ref="W248:Z248" ca="1">TRANSPOSE(MMULT(AB$10:AE$13, TRANSPOSE($C248:$F248)))</f>
        <v>-2.0508305789266905</v>
      </c>
      <c r="X248" s="47">
        <f ca="1"/>
        <v>-1.2640248079913785</v>
      </c>
      <c r="Y248" s="47">
        <f ca="1"/>
        <v>0.17338352357032455</v>
      </c>
      <c r="Z248" s="47">
        <f ca="1"/>
        <v>-8.2747022562143835E-2</v>
      </c>
      <c r="AA248" s="40"/>
      <c r="AB248" s="40">
        <f t="shared" ca="1" si="56"/>
        <v>-0.25039686490466284</v>
      </c>
      <c r="AC248" s="40">
        <f t="shared" ca="1" si="57"/>
        <v>-0.56859979772851321</v>
      </c>
      <c r="AD248" s="40">
        <f t="shared" ca="1" si="58"/>
        <v>0.17079689754447169</v>
      </c>
      <c r="AE248" s="40">
        <f t="shared" ca="1" si="59"/>
        <v>-8.2464219613989143E-2</v>
      </c>
      <c r="AF248" s="40"/>
      <c r="AG248" s="40">
        <f t="shared" ca="1" si="60"/>
        <v>-0.39142620346998674</v>
      </c>
      <c r="AH248" s="40">
        <f t="shared" ca="1" si="61"/>
        <v>-0.26889146669780001</v>
      </c>
      <c r="AI248" s="40">
        <f t="shared" ca="1" si="62"/>
        <v>0.95546810942540883</v>
      </c>
      <c r="AJ248" s="40">
        <f t="shared" ca="1" si="63"/>
        <v>0.98975865010116759</v>
      </c>
      <c r="AK248" s="35" t="s">
        <v>13</v>
      </c>
    </row>
    <row r="249" spans="1:37" x14ac:dyDescent="0.15">
      <c r="A249" s="32"/>
      <c r="B249" s="41">
        <f>FastICA!B246</f>
        <v>227</v>
      </c>
      <c r="C249" s="47">
        <f ca="1">FastICA!M246</f>
        <v>-0.34983927435609935</v>
      </c>
      <c r="D249" s="47">
        <f ca="1">FastICA!N246</f>
        <v>-1.4342109553326901</v>
      </c>
      <c r="E249" s="47">
        <f ca="1">FastICA!O246</f>
        <v>-0.53064424006382016</v>
      </c>
      <c r="F249" s="47">
        <f ca="1">FastICA!P246</f>
        <v>-1.2188095726443855</v>
      </c>
      <c r="G249" s="39" t="s">
        <v>13</v>
      </c>
      <c r="H249" s="47">
        <f t="array" aca="1" ref="H249:K249" ca="1">TRANSPOSE(MMULT(M$10:P$13, TRANSPOSE($C249:$F249)))</f>
        <v>-0.77069651411155371</v>
      </c>
      <c r="I249" s="47">
        <f ca="1"/>
        <v>-1.7751159273275274</v>
      </c>
      <c r="J249" s="47">
        <f ca="1"/>
        <v>0.32610377472145063</v>
      </c>
      <c r="K249" s="47">
        <f ca="1"/>
        <v>-0.30834286429404156</v>
      </c>
      <c r="L249" s="40"/>
      <c r="M249" s="40">
        <f t="shared" ca="1" si="48"/>
        <v>-0.6473342785804902</v>
      </c>
      <c r="N249" s="40">
        <f t="shared" ca="1" si="49"/>
        <v>-0.94416743747145226</v>
      </c>
      <c r="O249" s="40">
        <f t="shared" ca="1" si="50"/>
        <v>0.31501551265451205</v>
      </c>
      <c r="P249" s="40">
        <f t="shared" ca="1" si="51"/>
        <v>-0.2989287890161727</v>
      </c>
      <c r="Q249" s="40"/>
      <c r="R249" s="40">
        <f t="shared" ca="1" si="52"/>
        <v>0.58095833177467626</v>
      </c>
      <c r="S249" s="40">
        <f t="shared" ca="1" si="53"/>
        <v>0.10854785001859124</v>
      </c>
      <c r="T249" s="40">
        <f t="shared" ca="1" si="54"/>
        <v>0.90076522678701498</v>
      </c>
      <c r="U249" s="40">
        <f t="shared" ca="1" si="55"/>
        <v>0.91064157909732446</v>
      </c>
      <c r="V249" s="39" t="s">
        <v>13</v>
      </c>
      <c r="W249" s="47">
        <f t="array" aca="1" ref="W249:Z249" ca="1">TRANSPOSE(MMULT(AB$10:AE$13, TRANSPOSE($C249:$F249)))</f>
        <v>-0.77031091467595059</v>
      </c>
      <c r="X249" s="47">
        <f ca="1"/>
        <v>-1.7753201428029515</v>
      </c>
      <c r="Y249" s="47">
        <f ca="1"/>
        <v>0.32672721566267643</v>
      </c>
      <c r="Z249" s="47">
        <f ca="1"/>
        <v>-0.30746947490014664</v>
      </c>
      <c r="AA249" s="40"/>
      <c r="AB249" s="40">
        <f t="shared" ca="1" si="56"/>
        <v>-0.57255268993097352</v>
      </c>
      <c r="AC249" s="40">
        <f t="shared" ca="1" si="57"/>
        <v>-0.36718112064818681</v>
      </c>
      <c r="AD249" s="40">
        <f t="shared" ca="1" si="58"/>
        <v>0.30974528026784515</v>
      </c>
      <c r="AE249" s="40">
        <f t="shared" ca="1" si="59"/>
        <v>-0.29327392641376165</v>
      </c>
      <c r="AF249" s="40"/>
      <c r="AG249" s="40">
        <f t="shared" ca="1" si="60"/>
        <v>0.3022312122747301</v>
      </c>
      <c r="AH249" s="40">
        <f t="shared" ca="1" si="61"/>
        <v>-0.44503873981579345</v>
      </c>
      <c r="AI249" s="40">
        <f t="shared" ca="1" si="62"/>
        <v>0.8468219044399885</v>
      </c>
      <c r="AJ249" s="40">
        <f t="shared" ca="1" si="63"/>
        <v>0.86365825139241381</v>
      </c>
      <c r="AK249" s="35" t="s">
        <v>13</v>
      </c>
    </row>
    <row r="250" spans="1:37" x14ac:dyDescent="0.15">
      <c r="A250" s="32"/>
      <c r="B250" s="41">
        <f>FastICA!B247</f>
        <v>228</v>
      </c>
      <c r="C250" s="47">
        <f ca="1">FastICA!M247</f>
        <v>-0.13315914823374983</v>
      </c>
      <c r="D250" s="47">
        <f ca="1">FastICA!N247</f>
        <v>-0.54660237025351699</v>
      </c>
      <c r="E250" s="47">
        <f ca="1">FastICA!O247</f>
        <v>1.0337723710463633</v>
      </c>
      <c r="F250" s="47">
        <f ca="1">FastICA!P247</f>
        <v>1.5393018685845008</v>
      </c>
      <c r="G250" s="39" t="s">
        <v>13</v>
      </c>
      <c r="H250" s="47">
        <f t="array" aca="1" ref="H250:K250" ca="1">TRANSPOSE(MMULT(M$10:P$13, TRANSPOSE($C250:$F250)))</f>
        <v>0.2265587098370303</v>
      </c>
      <c r="I250" s="47">
        <f ca="1"/>
        <v>0.61322494494435953</v>
      </c>
      <c r="J250" s="47">
        <f ca="1"/>
        <v>0.61031263103549416</v>
      </c>
      <c r="K250" s="47">
        <f ca="1"/>
        <v>1.7189490621148753</v>
      </c>
      <c r="L250" s="40"/>
      <c r="M250" s="40">
        <f t="shared" ca="1" si="48"/>
        <v>0.22276034450448901</v>
      </c>
      <c r="N250" s="40">
        <f t="shared" ca="1" si="49"/>
        <v>0.54639323605369983</v>
      </c>
      <c r="O250" s="40">
        <f t="shared" ca="1" si="50"/>
        <v>0.54434713043719585</v>
      </c>
      <c r="P250" s="40">
        <f t="shared" ca="1" si="51"/>
        <v>0.93773636036151775</v>
      </c>
      <c r="Q250" s="40"/>
      <c r="R250" s="40">
        <f t="shared" ca="1" si="52"/>
        <v>0.95037782891624134</v>
      </c>
      <c r="S250" s="40">
        <f t="shared" ca="1" si="53"/>
        <v>0.70145443159476584</v>
      </c>
      <c r="T250" s="40">
        <f t="shared" ca="1" si="54"/>
        <v>0.70368620158479045</v>
      </c>
      <c r="U250" s="40">
        <f t="shared" ca="1" si="55"/>
        <v>0.12065051845593378</v>
      </c>
      <c r="V250" s="39" t="s">
        <v>13</v>
      </c>
      <c r="W250" s="47">
        <f t="array" aca="1" ref="W250:Z250" ca="1">TRANSPOSE(MMULT(AB$10:AE$13, TRANSPOSE($C250:$F250)))</f>
        <v>0.22856173618929701</v>
      </c>
      <c r="X250" s="47">
        <f ca="1"/>
        <v>0.61337328152681037</v>
      </c>
      <c r="Y250" s="47">
        <f ca="1"/>
        <v>0.61000187955536977</v>
      </c>
      <c r="Z250" s="47">
        <f ca="1"/>
        <v>1.7187412617808466</v>
      </c>
      <c r="AA250" s="40"/>
      <c r="AB250" s="40">
        <f t="shared" ca="1" si="56"/>
        <v>0.22266894580708615</v>
      </c>
      <c r="AC250" s="40">
        <f t="shared" ca="1" si="57"/>
        <v>0.50819249424963309</v>
      </c>
      <c r="AD250" s="40">
        <f t="shared" ca="1" si="58"/>
        <v>0.50644255004238936</v>
      </c>
      <c r="AE250" s="40">
        <f t="shared" ca="1" si="59"/>
        <v>0.3924117671466324</v>
      </c>
      <c r="AF250" s="40"/>
      <c r="AG250" s="40">
        <f t="shared" ca="1" si="60"/>
        <v>0.92332434796219076</v>
      </c>
      <c r="AH250" s="40">
        <f t="shared" ca="1" si="61"/>
        <v>0.51680905706059543</v>
      </c>
      <c r="AI250" s="40">
        <f t="shared" ca="1" si="62"/>
        <v>0.52130022304144286</v>
      </c>
      <c r="AJ250" s="40">
        <f t="shared" ca="1" si="63"/>
        <v>-0.44614083415979533</v>
      </c>
      <c r="AK250" s="35" t="s">
        <v>13</v>
      </c>
    </row>
    <row r="251" spans="1:37" x14ac:dyDescent="0.15">
      <c r="A251" s="32"/>
      <c r="B251" s="41">
        <f>FastICA!B248</f>
        <v>229</v>
      </c>
      <c r="C251" s="47">
        <f ca="1">FastICA!M248</f>
        <v>-0.4715705234094465</v>
      </c>
      <c r="D251" s="47">
        <f ca="1">FastICA!N248</f>
        <v>-0.40828610950274496</v>
      </c>
      <c r="E251" s="47">
        <f ca="1">FastICA!O248</f>
        <v>1.1361869766159756</v>
      </c>
      <c r="F251" s="47">
        <f ca="1">FastICA!P248</f>
        <v>1.241457576705167</v>
      </c>
      <c r="G251" s="39" t="s">
        <v>13</v>
      </c>
      <c r="H251" s="47">
        <f t="array" aca="1" ref="H251:K251" ca="1">TRANSPOSE(MMULT(M$10:P$13, TRANSPOSE($C251:$F251)))</f>
        <v>-0.1730778686339029</v>
      </c>
      <c r="I251" s="47">
        <f ca="1"/>
        <v>0.71441784420390508</v>
      </c>
      <c r="J251" s="47">
        <f ca="1"/>
        <v>0.69456341098926355</v>
      </c>
      <c r="K251" s="47">
        <f ca="1"/>
        <v>1.4827160651785527</v>
      </c>
      <c r="L251" s="40"/>
      <c r="M251" s="40">
        <f t="shared" ca="1" si="48"/>
        <v>-0.17137009170378262</v>
      </c>
      <c r="N251" s="40">
        <f t="shared" ca="1" si="49"/>
        <v>0.61343967541678435</v>
      </c>
      <c r="O251" s="40">
        <f t="shared" ca="1" si="50"/>
        <v>0.6009056173316023</v>
      </c>
      <c r="P251" s="40">
        <f t="shared" ca="1" si="51"/>
        <v>0.90197561334981857</v>
      </c>
      <c r="Q251" s="40"/>
      <c r="R251" s="40">
        <f t="shared" ca="1" si="52"/>
        <v>0.9706322916694371</v>
      </c>
      <c r="S251" s="40">
        <f t="shared" ca="1" si="53"/>
        <v>0.62369176462455034</v>
      </c>
      <c r="T251" s="40">
        <f t="shared" ca="1" si="54"/>
        <v>0.63891243905932593</v>
      </c>
      <c r="U251" s="40">
        <f t="shared" ca="1" si="55"/>
        <v>0.18643999292221858</v>
      </c>
      <c r="V251" s="39" t="s">
        <v>13</v>
      </c>
      <c r="W251" s="47">
        <f t="array" aca="1" ref="W251:Z251" ca="1">TRANSPOSE(MMULT(AB$10:AE$13, TRANSPOSE($C251:$F251)))</f>
        <v>-0.17128618919031624</v>
      </c>
      <c r="X251" s="47">
        <f ca="1"/>
        <v>0.71445379831943634</v>
      </c>
      <c r="Y251" s="47">
        <f ca="1"/>
        <v>0.6945363221033396</v>
      </c>
      <c r="Z251" s="47">
        <f ca="1"/>
        <v>1.4829194769652472</v>
      </c>
      <c r="AA251" s="40"/>
      <c r="AB251" s="40">
        <f t="shared" ca="1" si="56"/>
        <v>-0.16879185004157318</v>
      </c>
      <c r="AC251" s="40">
        <f t="shared" ca="1" si="57"/>
        <v>0.55351907682250623</v>
      </c>
      <c r="AD251" s="40">
        <f t="shared" ca="1" si="58"/>
        <v>0.54569166990890772</v>
      </c>
      <c r="AE251" s="40">
        <f t="shared" ca="1" si="59"/>
        <v>0.49385549575860577</v>
      </c>
      <c r="AF251" s="40"/>
      <c r="AG251" s="40">
        <f t="shared" ca="1" si="60"/>
        <v>0.95652588054197751</v>
      </c>
      <c r="AH251" s="40">
        <f t="shared" ca="1" si="61"/>
        <v>0.3792805896448217</v>
      </c>
      <c r="AI251" s="40">
        <f t="shared" ca="1" si="62"/>
        <v>0.40668936918077603</v>
      </c>
      <c r="AJ251" s="40">
        <f t="shared" ca="1" si="63"/>
        <v>-0.3993187276131418</v>
      </c>
      <c r="AK251" s="35" t="s">
        <v>13</v>
      </c>
    </row>
    <row r="252" spans="1:37" x14ac:dyDescent="0.15">
      <c r="A252" s="32"/>
      <c r="B252" s="41">
        <f>FastICA!B249</f>
        <v>230</v>
      </c>
      <c r="C252" s="47">
        <f ca="1">FastICA!M249</f>
        <v>-1.3124562579793633</v>
      </c>
      <c r="D252" s="47">
        <f ca="1">FastICA!N249</f>
        <v>-0.15706189297075757</v>
      </c>
      <c r="E252" s="47">
        <f ca="1">FastICA!O249</f>
        <v>1.3169572035421595</v>
      </c>
      <c r="F252" s="47">
        <f ca="1">FastICA!P249</f>
        <v>0.87473173454763753</v>
      </c>
      <c r="G252" s="39" t="s">
        <v>13</v>
      </c>
      <c r="H252" s="47">
        <f t="array" aca="1" ref="H252:K252" ca="1">TRANSPOSE(MMULT(M$10:P$13, TRANSPOSE($C252:$F252)))</f>
        <v>-1.0662286011087603</v>
      </c>
      <c r="I252" s="47">
        <f ca="1"/>
        <v>0.99474288626485619</v>
      </c>
      <c r="J252" s="47">
        <f ca="1"/>
        <v>0.75735014787469224</v>
      </c>
      <c r="K252" s="47">
        <f ca="1"/>
        <v>1.2437064223229926</v>
      </c>
      <c r="L252" s="40"/>
      <c r="M252" s="40">
        <f t="shared" ca="1" si="48"/>
        <v>-0.7880361063832213</v>
      </c>
      <c r="N252" s="40">
        <f t="shared" ca="1" si="49"/>
        <v>0.75937744827162568</v>
      </c>
      <c r="O252" s="40">
        <f t="shared" ca="1" si="50"/>
        <v>0.63951349211450081</v>
      </c>
      <c r="P252" s="40">
        <f t="shared" ca="1" si="51"/>
        <v>0.84650937832124562</v>
      </c>
      <c r="Q252" s="40"/>
      <c r="R252" s="40">
        <f t="shared" ca="1" si="52"/>
        <v>0.3789990950363723</v>
      </c>
      <c r="S252" s="40">
        <f t="shared" ca="1" si="53"/>
        <v>0.42334589105647447</v>
      </c>
      <c r="T252" s="40">
        <f t="shared" ca="1" si="54"/>
        <v>0.59102249340351631</v>
      </c>
      <c r="U252" s="40">
        <f t="shared" ca="1" si="55"/>
        <v>0.28342187241417827</v>
      </c>
      <c r="V252" s="39" t="s">
        <v>13</v>
      </c>
      <c r="W252" s="47">
        <f t="array" aca="1" ref="W252:Z252" ca="1">TRANSPOSE(MMULT(AB$10:AE$13, TRANSPOSE($C252:$F252)))</f>
        <v>-1.0647136124797423</v>
      </c>
      <c r="X252" s="47">
        <f ca="1"/>
        <v>0.99453214855690031</v>
      </c>
      <c r="Y252" s="47">
        <f ca="1"/>
        <v>0.75793276807155063</v>
      </c>
      <c r="Z252" s="47">
        <f ca="1"/>
        <v>1.2448174158464735</v>
      </c>
      <c r="AA252" s="40"/>
      <c r="AB252" s="40">
        <f t="shared" ca="1" si="56"/>
        <v>-0.60404795785901644</v>
      </c>
      <c r="AC252" s="40">
        <f t="shared" ca="1" si="57"/>
        <v>0.60651249310840849</v>
      </c>
      <c r="AD252" s="40">
        <f t="shared" ca="1" si="58"/>
        <v>0.56870602282764537</v>
      </c>
      <c r="AE252" s="40">
        <f t="shared" ca="1" si="59"/>
        <v>0.57361528981161913</v>
      </c>
      <c r="AF252" s="40"/>
      <c r="AG252" s="40">
        <f t="shared" ca="1" si="60"/>
        <v>-7.5804341386438351E-2</v>
      </c>
      <c r="AH252" s="40">
        <f t="shared" ca="1" si="61"/>
        <v>6.6508732621158558E-3</v>
      </c>
      <c r="AI252" s="40">
        <f t="shared" ca="1" si="62"/>
        <v>0.31929742019205742</v>
      </c>
      <c r="AJ252" s="40">
        <f t="shared" ca="1" si="63"/>
        <v>-0.25324355167552065</v>
      </c>
      <c r="AK252" s="35" t="s">
        <v>13</v>
      </c>
    </row>
    <row r="253" spans="1:37" x14ac:dyDescent="0.15">
      <c r="A253" s="32"/>
      <c r="B253" s="41">
        <f>FastICA!B250</f>
        <v>231</v>
      </c>
      <c r="C253" s="47">
        <f ca="1">FastICA!M250</f>
        <v>0.33533826599348932</v>
      </c>
      <c r="D253" s="47">
        <f ca="1">FastICA!N250</f>
        <v>-0.45473357336907727</v>
      </c>
      <c r="E253" s="47">
        <f ca="1">FastICA!O250</f>
        <v>1.1221440379434469</v>
      </c>
      <c r="F253" s="47">
        <f ca="1">FastICA!P250</f>
        <v>0.84014728823567875</v>
      </c>
      <c r="G253" s="39" t="s">
        <v>13</v>
      </c>
      <c r="H253" s="47">
        <f t="array" aca="1" ref="H253:K253" ca="1">TRANSPOSE(MMULT(M$10:P$13, TRANSPOSE($C253:$F253)))</f>
        <v>0.48278410324213394</v>
      </c>
      <c r="I253" s="47">
        <f ca="1"/>
        <v>0.39846574552296854</v>
      </c>
      <c r="J253" s="47">
        <f ca="1"/>
        <v>0.93673750444888304</v>
      </c>
      <c r="K253" s="47">
        <f ca="1"/>
        <v>1.007450490290339</v>
      </c>
      <c r="L253" s="40"/>
      <c r="M253" s="40">
        <f t="shared" ca="1" si="48"/>
        <v>0.44847053320181257</v>
      </c>
      <c r="N253" s="40">
        <f t="shared" ca="1" si="49"/>
        <v>0.37863542993919341</v>
      </c>
      <c r="O253" s="40">
        <f t="shared" ca="1" si="50"/>
        <v>0.73371970631430583</v>
      </c>
      <c r="P253" s="40">
        <f t="shared" ca="1" si="51"/>
        <v>0.76470545883117425</v>
      </c>
      <c r="Q253" s="40"/>
      <c r="R253" s="40">
        <f t="shared" ca="1" si="52"/>
        <v>0.79887418084968198</v>
      </c>
      <c r="S253" s="40">
        <f t="shared" ca="1" si="53"/>
        <v>0.85663521119476216</v>
      </c>
      <c r="T253" s="40">
        <f t="shared" ca="1" si="54"/>
        <v>0.46165539256604882</v>
      </c>
      <c r="U253" s="40">
        <f t="shared" ca="1" si="55"/>
        <v>0.41522556123380328</v>
      </c>
      <c r="V253" s="39" t="s">
        <v>13</v>
      </c>
      <c r="W253" s="47">
        <f t="array" aca="1" ref="W253:Z253" ca="1">TRANSPOSE(MMULT(AB$10:AE$13, TRANSPOSE($C253:$F253)))</f>
        <v>0.48433890179363215</v>
      </c>
      <c r="X253" s="47">
        <f ca="1"/>
        <v>0.39867302824950634</v>
      </c>
      <c r="Y253" s="47">
        <f ca="1"/>
        <v>0.93631677892908938</v>
      </c>
      <c r="Z253" s="47">
        <f ca="1"/>
        <v>1.0070132161514227</v>
      </c>
      <c r="AA253" s="40"/>
      <c r="AB253" s="40">
        <f t="shared" ca="1" si="56"/>
        <v>0.43073488554826345</v>
      </c>
      <c r="AC253" s="40">
        <f t="shared" ca="1" si="57"/>
        <v>0.36821665860529973</v>
      </c>
      <c r="AD253" s="40">
        <f t="shared" ca="1" si="58"/>
        <v>0.60402120382838265</v>
      </c>
      <c r="AE253" s="40">
        <f t="shared" ca="1" si="59"/>
        <v>0.60650089748600355</v>
      </c>
      <c r="AF253" s="40"/>
      <c r="AG253" s="40">
        <f t="shared" ca="1" si="60"/>
        <v>0.68070373438855836</v>
      </c>
      <c r="AH253" s="40">
        <f t="shared" ca="1" si="61"/>
        <v>0.77680759266732158</v>
      </c>
      <c r="AI253" s="40">
        <f t="shared" ca="1" si="62"/>
        <v>7.9548282797648862E-2</v>
      </c>
      <c r="AJ253" s="40">
        <f t="shared" ca="1" si="63"/>
        <v>-8.4774206650917242E-3</v>
      </c>
      <c r="AK253" s="35" t="s">
        <v>13</v>
      </c>
    </row>
    <row r="254" spans="1:37" x14ac:dyDescent="0.15">
      <c r="A254" s="32"/>
      <c r="B254" s="41">
        <f>FastICA!B251</f>
        <v>232</v>
      </c>
      <c r="C254" s="47">
        <f ca="1">FastICA!M251</f>
        <v>-6.3269540508419292E-2</v>
      </c>
      <c r="D254" s="47">
        <f ca="1">FastICA!N251</f>
        <v>-0.30314056722227256</v>
      </c>
      <c r="E254" s="47">
        <f ca="1">FastICA!O251</f>
        <v>1.2336432898101406</v>
      </c>
      <c r="F254" s="47">
        <f ca="1">FastICA!P251</f>
        <v>0.53426912914621238</v>
      </c>
      <c r="G254" s="39" t="s">
        <v>13</v>
      </c>
      <c r="H254" s="47">
        <f t="array" aca="1" ref="H254:K254" ca="1">TRANSPOSE(MMULT(M$10:P$13, TRANSPOSE($C254:$F254)))</f>
        <v>2.4076246688114283E-2</v>
      </c>
      <c r="I254" s="47">
        <f ca="1"/>
        <v>0.52086198053300392</v>
      </c>
      <c r="J254" s="47">
        <f ca="1"/>
        <v>1.0181679376861166</v>
      </c>
      <c r="K254" s="47">
        <f ca="1"/>
        <v>0.77115088633856066</v>
      </c>
      <c r="L254" s="40"/>
      <c r="M254" s="40">
        <f t="shared" ca="1" si="48"/>
        <v>2.4071595708751017E-2</v>
      </c>
      <c r="N254" s="40">
        <f t="shared" ca="1" si="49"/>
        <v>0.4783650170772995</v>
      </c>
      <c r="O254" s="40">
        <f t="shared" ca="1" si="50"/>
        <v>0.769119273686103</v>
      </c>
      <c r="P254" s="40">
        <f t="shared" ca="1" si="51"/>
        <v>0.64759817227409489</v>
      </c>
      <c r="Q254" s="40"/>
      <c r="R254" s="40">
        <f t="shared" ca="1" si="52"/>
        <v>0.9994205582800344</v>
      </c>
      <c r="S254" s="40">
        <f t="shared" ca="1" si="53"/>
        <v>0.77116691043663499</v>
      </c>
      <c r="T254" s="40">
        <f t="shared" ca="1" si="54"/>
        <v>0.40845554284456143</v>
      </c>
      <c r="U254" s="40">
        <f t="shared" ca="1" si="55"/>
        <v>0.58061660726725173</v>
      </c>
      <c r="V254" s="39" t="s">
        <v>13</v>
      </c>
      <c r="W254" s="47">
        <f t="array" aca="1" ref="W254:Z254" ca="1">TRANSPOSE(MMULT(AB$10:AE$13, TRANSPOSE($C254:$F254)))</f>
        <v>2.5412042781443073E-2</v>
      </c>
      <c r="X254" s="47">
        <f ca="1"/>
        <v>0.52094080267023113</v>
      </c>
      <c r="Y254" s="47">
        <f ca="1"/>
        <v>1.0180698914811837</v>
      </c>
      <c r="Z254" s="47">
        <f ca="1"/>
        <v>0.77118422663579111</v>
      </c>
      <c r="AA254" s="40"/>
      <c r="AB254" s="40">
        <f t="shared" ca="1" si="56"/>
        <v>2.5403838914163347E-2</v>
      </c>
      <c r="AC254" s="40">
        <f t="shared" ca="1" si="57"/>
        <v>0.45484047489142077</v>
      </c>
      <c r="AD254" s="40">
        <f t="shared" ca="1" si="58"/>
        <v>0.60633382362222588</v>
      </c>
      <c r="AE254" s="40">
        <f t="shared" ca="1" si="59"/>
        <v>0.57281610662986893</v>
      </c>
      <c r="AF254" s="40"/>
      <c r="AG254" s="40">
        <f t="shared" ca="1" si="60"/>
        <v>0.99903160272159874</v>
      </c>
      <c r="AH254" s="40">
        <f t="shared" ca="1" si="61"/>
        <v>0.63616859048038477</v>
      </c>
      <c r="AI254" s="40">
        <f t="shared" ca="1" si="62"/>
        <v>-2.1718306067818507E-2</v>
      </c>
      <c r="AJ254" s="40">
        <f t="shared" ca="1" si="63"/>
        <v>0.30102792014904484</v>
      </c>
      <c r="AK254" s="35" t="s">
        <v>13</v>
      </c>
    </row>
    <row r="255" spans="1:37" x14ac:dyDescent="0.15">
      <c r="A255" s="32"/>
      <c r="B255" s="41">
        <f>FastICA!B252</f>
        <v>233</v>
      </c>
      <c r="C255" s="47">
        <f ca="1">FastICA!M252</f>
        <v>1.7202859555148184</v>
      </c>
      <c r="D255" s="47">
        <f ca="1">FastICA!N252</f>
        <v>-0.63696759537561309</v>
      </c>
      <c r="E255" s="47">
        <f ca="1">FastICA!O252</f>
        <v>1.010816982602909</v>
      </c>
      <c r="F255" s="47">
        <f ca="1">FastICA!P252</f>
        <v>0.52323221603488834</v>
      </c>
      <c r="G255" s="39" t="s">
        <v>13</v>
      </c>
      <c r="H255" s="47">
        <f t="array" aca="1" ref="H255:K255" ca="1">TRANSPOSE(MMULT(M$10:P$13, TRANSPOSE($C255:$F255)))</f>
        <v>1.7075994966317647</v>
      </c>
      <c r="I255" s="47">
        <f ca="1"/>
        <v>-0.12962322936301743</v>
      </c>
      <c r="J255" s="47">
        <f ca="1"/>
        <v>1.1977204853562218</v>
      </c>
      <c r="K255" s="47">
        <f ca="1"/>
        <v>0.54166578888517969</v>
      </c>
      <c r="L255" s="40"/>
      <c r="M255" s="40">
        <f t="shared" ca="1" si="48"/>
        <v>0.93635235903884806</v>
      </c>
      <c r="N255" s="40">
        <f t="shared" ca="1" si="49"/>
        <v>-0.12890209130651842</v>
      </c>
      <c r="O255" s="40">
        <f t="shared" ca="1" si="50"/>
        <v>0.83295798686405209</v>
      </c>
      <c r="P255" s="40">
        <f t="shared" ca="1" si="51"/>
        <v>0.49424787118544272</v>
      </c>
      <c r="Q255" s="40"/>
      <c r="R255" s="40">
        <f t="shared" ca="1" si="52"/>
        <v>0.12324425972238418</v>
      </c>
      <c r="S255" s="40">
        <f t="shared" ca="1" si="53"/>
        <v>0.98338425085680603</v>
      </c>
      <c r="T255" s="40">
        <f t="shared" ca="1" si="54"/>
        <v>0.30618099211938565</v>
      </c>
      <c r="U255" s="40">
        <f t="shared" ca="1" si="55"/>
        <v>0.75571904182865801</v>
      </c>
      <c r="V255" s="39" t="s">
        <v>13</v>
      </c>
      <c r="W255" s="47">
        <f t="array" aca="1" ref="W255:Z255" ca="1">TRANSPOSE(MMULT(AB$10:AE$13, TRANSPOSE($C255:$F255)))</f>
        <v>1.7089966648337089</v>
      </c>
      <c r="X255" s="47">
        <f ca="1"/>
        <v>-0.12908982370971517</v>
      </c>
      <c r="Y255" s="47">
        <f ca="1"/>
        <v>1.1965300127491618</v>
      </c>
      <c r="Z255" s="47">
        <f ca="1"/>
        <v>0.5400153294670178</v>
      </c>
      <c r="AA255" s="40"/>
      <c r="AB255" s="40">
        <f t="shared" ca="1" si="56"/>
        <v>0.396758162013015</v>
      </c>
      <c r="AC255" s="40">
        <f t="shared" ca="1" si="57"/>
        <v>-0.12801870404378232</v>
      </c>
      <c r="AD255" s="40">
        <f t="shared" ca="1" si="58"/>
        <v>0.58484037989182636</v>
      </c>
      <c r="AE255" s="40">
        <f t="shared" ca="1" si="59"/>
        <v>0.46674788404303386</v>
      </c>
      <c r="AF255" s="40"/>
      <c r="AG255" s="40">
        <f t="shared" ca="1" si="60"/>
        <v>-0.44589984063437599</v>
      </c>
      <c r="AH255" s="40">
        <f t="shared" ca="1" si="61"/>
        <v>0.97517661243638176</v>
      </c>
      <c r="AI255" s="40">
        <f t="shared" ca="1" si="62"/>
        <v>-0.21099869926063802</v>
      </c>
      <c r="AJ255" s="40">
        <f t="shared" ca="1" si="63"/>
        <v>0.61227238470570011</v>
      </c>
      <c r="AK255" s="35" t="s">
        <v>13</v>
      </c>
    </row>
    <row r="256" spans="1:37" x14ac:dyDescent="0.15">
      <c r="A256" s="32"/>
      <c r="B256" s="41">
        <f>FastICA!B253</f>
        <v>234</v>
      </c>
      <c r="C256" s="47">
        <f ca="1">FastICA!M253</f>
        <v>1.881931194909805</v>
      </c>
      <c r="D256" s="47">
        <f ca="1">FastICA!N253</f>
        <v>-0.61916752258535412</v>
      </c>
      <c r="E256" s="47">
        <f ca="1">FastICA!O253</f>
        <v>1.0253796295999855</v>
      </c>
      <c r="F256" s="47">
        <f ca="1">FastICA!P253</f>
        <v>0.30106140314276986</v>
      </c>
      <c r="G256" s="39" t="s">
        <v>13</v>
      </c>
      <c r="H256" s="47">
        <f t="array" aca="1" ref="H256:K256" ca="1">TRANSPOSE(MMULT(M$10:P$13, TRANSPOSE($C256:$F256)))</f>
        <v>1.800791354547937</v>
      </c>
      <c r="I256" s="47">
        <f ca="1"/>
        <v>-0.21508284689117724</v>
      </c>
      <c r="J256" s="47">
        <f ca="1"/>
        <v>1.2952025361677375</v>
      </c>
      <c r="K256" s="47">
        <f ca="1"/>
        <v>0.31688334305569316</v>
      </c>
      <c r="L256" s="40"/>
      <c r="M256" s="40">
        <f t="shared" ca="1" si="48"/>
        <v>0.94688790286259428</v>
      </c>
      <c r="N256" s="40">
        <f t="shared" ca="1" si="49"/>
        <v>-0.21182646776570768</v>
      </c>
      <c r="O256" s="40">
        <f t="shared" ca="1" si="50"/>
        <v>0.86048301551640272</v>
      </c>
      <c r="P256" s="40">
        <f t="shared" ca="1" si="51"/>
        <v>0.30668611107284466</v>
      </c>
      <c r="Q256" s="40"/>
      <c r="R256" s="40">
        <f t="shared" ca="1" si="52"/>
        <v>0.10340329941247828</v>
      </c>
      <c r="S256" s="40">
        <f t="shared" ca="1" si="53"/>
        <v>0.95512954755390356</v>
      </c>
      <c r="T256" s="40">
        <f t="shared" ca="1" si="54"/>
        <v>0.25956898000779827</v>
      </c>
      <c r="U256" s="40">
        <f t="shared" ca="1" si="55"/>
        <v>0.90594362927501482</v>
      </c>
      <c r="V256" s="39" t="s">
        <v>13</v>
      </c>
      <c r="W256" s="47">
        <f t="array" aca="1" ref="W256:Z256" ca="1">TRANSPOSE(MMULT(AB$10:AE$13, TRANSPOSE($C256:$F256)))</f>
        <v>1.8020478431727078</v>
      </c>
      <c r="X256" s="47">
        <f ca="1"/>
        <v>-0.21452776419641917</v>
      </c>
      <c r="Y256" s="47">
        <f ca="1"/>
        <v>1.2939698231031618</v>
      </c>
      <c r="Z256" s="47">
        <f ca="1"/>
        <v>0.31514806486325098</v>
      </c>
      <c r="AA256" s="40"/>
      <c r="AB256" s="40">
        <f t="shared" ca="1" si="56"/>
        <v>0.3553100445751296</v>
      </c>
      <c r="AC256" s="40">
        <f t="shared" ca="1" si="57"/>
        <v>-0.209647612599619</v>
      </c>
      <c r="AD256" s="40">
        <f t="shared" ca="1" si="58"/>
        <v>0.56019850974721053</v>
      </c>
      <c r="AE256" s="40">
        <f t="shared" ca="1" si="59"/>
        <v>0.29988030873999283</v>
      </c>
      <c r="AF256" s="40"/>
      <c r="AG256" s="40">
        <f t="shared" ca="1" si="60"/>
        <v>-0.44311554891286636</v>
      </c>
      <c r="AH256" s="40">
        <f t="shared" ca="1" si="61"/>
        <v>0.93227642137759881</v>
      </c>
      <c r="AI256" s="40">
        <f t="shared" ca="1" si="62"/>
        <v>-0.29194984736801516</v>
      </c>
      <c r="AJ256" s="40">
        <f t="shared" ca="1" si="63"/>
        <v>0.85704700599662553</v>
      </c>
      <c r="AK256" s="35" t="s">
        <v>13</v>
      </c>
    </row>
    <row r="257" spans="1:37" x14ac:dyDescent="0.15">
      <c r="A257" s="32"/>
      <c r="B257" s="41">
        <f>FastICA!B254</f>
        <v>235</v>
      </c>
      <c r="C257" s="47">
        <f ca="1">FastICA!M254</f>
        <v>-0.78939515136682359</v>
      </c>
      <c r="D257" s="47">
        <f ca="1">FastICA!N254</f>
        <v>1.5513308833251693E-2</v>
      </c>
      <c r="E257" s="47">
        <f ca="1">FastICA!O254</f>
        <v>1.4578544724836582</v>
      </c>
      <c r="F257" s="47">
        <f ca="1">FastICA!P254</f>
        <v>-0.29225206895583788</v>
      </c>
      <c r="G257" s="39" t="s">
        <v>13</v>
      </c>
      <c r="H257" s="47">
        <f t="array" aca="1" ref="H257:K257" ca="1">TRANSPOSE(MMULT(M$10:P$13, TRANSPOSE($C257:$F257)))</f>
        <v>-0.88438890643557322</v>
      </c>
      <c r="I257" s="47">
        <f ca="1"/>
        <v>0.68915531443169031</v>
      </c>
      <c r="J257" s="47">
        <f ca="1"/>
        <v>1.2520235620119984</v>
      </c>
      <c r="K257" s="47">
        <f ca="1"/>
        <v>9.7439815393072199E-2</v>
      </c>
      <c r="L257" s="40"/>
      <c r="M257" s="40">
        <f t="shared" ca="1" si="48"/>
        <v>-0.7086112286231866</v>
      </c>
      <c r="N257" s="40">
        <f t="shared" ca="1" si="49"/>
        <v>0.59743908558411352</v>
      </c>
      <c r="O257" s="40">
        <f t="shared" ca="1" si="50"/>
        <v>0.84885010368923397</v>
      </c>
      <c r="P257" s="40">
        <f t="shared" ca="1" si="51"/>
        <v>9.7132600734170085E-2</v>
      </c>
      <c r="Q257" s="40"/>
      <c r="R257" s="40">
        <f t="shared" ca="1" si="52"/>
        <v>0.49787012666913799</v>
      </c>
      <c r="S257" s="40">
        <f t="shared" ca="1" si="53"/>
        <v>0.6430665390164183</v>
      </c>
      <c r="T257" s="40">
        <f t="shared" ca="1" si="54"/>
        <v>0.27945350146677672</v>
      </c>
      <c r="U257" s="40">
        <f t="shared" ca="1" si="55"/>
        <v>0.99056525787461625</v>
      </c>
      <c r="V257" s="39" t="s">
        <v>13</v>
      </c>
      <c r="W257" s="47">
        <f t="array" aca="1" ref="W257:Z257" ca="1">TRANSPOSE(MMULT(AB$10:AE$13, TRANSPOSE($C257:$F257)))</f>
        <v>-0.88362788459950314</v>
      </c>
      <c r="X257" s="47">
        <f ca="1"/>
        <v>0.6889757903211563</v>
      </c>
      <c r="Y257" s="47">
        <f ca="1"/>
        <v>1.25258342768841</v>
      </c>
      <c r="Z257" s="47">
        <f ca="1"/>
        <v>9.8413318000666467E-2</v>
      </c>
      <c r="AA257" s="40"/>
      <c r="AB257" s="40">
        <f t="shared" ca="1" si="56"/>
        <v>-0.59802760181776693</v>
      </c>
      <c r="AC257" s="40">
        <f t="shared" ca="1" si="57"/>
        <v>0.54340902929901136</v>
      </c>
      <c r="AD257" s="40">
        <f t="shared" ca="1" si="58"/>
        <v>0.57162364870042603</v>
      </c>
      <c r="AE257" s="40">
        <f t="shared" ca="1" si="59"/>
        <v>9.7937894663345362E-2</v>
      </c>
      <c r="AF257" s="40"/>
      <c r="AG257" s="40">
        <f t="shared" ca="1" si="60"/>
        <v>0.14835283727866899</v>
      </c>
      <c r="AH257" s="40">
        <f t="shared" ca="1" si="61"/>
        <v>0.41432439837142926</v>
      </c>
      <c r="AI257" s="40">
        <f t="shared" ca="1" si="62"/>
        <v>-0.25965055993939468</v>
      </c>
      <c r="AJ257" s="40">
        <f t="shared" ca="1" si="63"/>
        <v>0.98553072268587461</v>
      </c>
      <c r="AK257" s="35" t="s">
        <v>13</v>
      </c>
    </row>
    <row r="258" spans="1:37" x14ac:dyDescent="0.15">
      <c r="B258" s="41">
        <f>FastICA!B255</f>
        <v>236</v>
      </c>
      <c r="C258" s="47">
        <f ca="1">FastICA!M255</f>
        <v>0.38916391174231835</v>
      </c>
      <c r="D258" s="47">
        <f ca="1">FastICA!N255</f>
        <v>-0.2085824182339521</v>
      </c>
      <c r="E258" s="47">
        <f ca="1">FastICA!O255</f>
        <v>1.2976201091701618</v>
      </c>
      <c r="F258" s="47">
        <f ca="1">FastICA!P255</f>
        <v>-0.3633172994902934</v>
      </c>
      <c r="G258" s="39" t="s">
        <v>13</v>
      </c>
      <c r="H258" s="47">
        <f t="array" aca="1" ref="H258:K258" ca="1">TRANSPOSE(MMULT(M$10:P$13, TRANSPOSE($C258:$F258)))</f>
        <v>0.21035754452092878</v>
      </c>
      <c r="I258" s="47">
        <f ca="1"/>
        <v>0.22739542478459307</v>
      </c>
      <c r="J258" s="47">
        <f ca="1"/>
        <v>1.3795896921064263</v>
      </c>
      <c r="K258" s="47">
        <f ca="1"/>
        <v>-0.1074517978343309</v>
      </c>
      <c r="L258" s="40"/>
      <c r="M258" s="40">
        <f t="shared" ca="1" si="48"/>
        <v>0.2073087034460602</v>
      </c>
      <c r="N258" s="40">
        <f t="shared" ca="1" si="49"/>
        <v>0.22355539146789341</v>
      </c>
      <c r="O258" s="40">
        <f t="shared" ca="1" si="50"/>
        <v>0.88085935669077009</v>
      </c>
      <c r="P258" s="40">
        <f t="shared" ca="1" si="51"/>
        <v>-0.10704015666335495</v>
      </c>
      <c r="Q258" s="40"/>
      <c r="R258" s="40">
        <f t="shared" ca="1" si="52"/>
        <v>0.9570231014755135</v>
      </c>
      <c r="S258" s="40">
        <f t="shared" ca="1" si="53"/>
        <v>0.95002298694563692</v>
      </c>
      <c r="T258" s="40">
        <f t="shared" ca="1" si="54"/>
        <v>0.2240867937303227</v>
      </c>
      <c r="U258" s="40">
        <f t="shared" ca="1" si="55"/>
        <v>0.98854240486148448</v>
      </c>
      <c r="V258" s="39" t="s">
        <v>13</v>
      </c>
      <c r="W258" s="47">
        <f t="array" aca="1" ref="W258:Z258" ca="1">TRANSPOSE(MMULT(AB$10:AE$13, TRANSPOSE($C258:$F258)))</f>
        <v>0.21111939241608035</v>
      </c>
      <c r="X258" s="47">
        <f ca="1"/>
        <v>0.22751004586626378</v>
      </c>
      <c r="Y258" s="47">
        <f ca="1"/>
        <v>1.3794451187746759</v>
      </c>
      <c r="Z258" s="47">
        <f ca="1"/>
        <v>-0.10757104013006388</v>
      </c>
      <c r="AA258" s="40"/>
      <c r="AB258" s="40">
        <f t="shared" ca="1" si="56"/>
        <v>0.20646648837966949</v>
      </c>
      <c r="AC258" s="40">
        <f t="shared" ca="1" si="57"/>
        <v>0.22169753204106529</v>
      </c>
      <c r="AD258" s="40">
        <f t="shared" ca="1" si="58"/>
        <v>0.53272332087485985</v>
      </c>
      <c r="AE258" s="40">
        <f t="shared" ca="1" si="59"/>
        <v>-0.1069504564489873</v>
      </c>
      <c r="AF258" s="40"/>
      <c r="AG258" s="40">
        <f t="shared" ca="1" si="60"/>
        <v>0.93437171320472268</v>
      </c>
      <c r="AH258" s="40">
        <f t="shared" ca="1" si="61"/>
        <v>0.92401320115400765</v>
      </c>
      <c r="AI258" s="40">
        <f t="shared" ca="1" si="62"/>
        <v>-0.34867591173309759</v>
      </c>
      <c r="AJ258" s="40">
        <f t="shared" ca="1" si="63"/>
        <v>0.98272616912137578</v>
      </c>
      <c r="AK258" s="35" t="s">
        <v>13</v>
      </c>
    </row>
    <row r="259" spans="1:37" x14ac:dyDescent="0.15">
      <c r="B259" s="41">
        <f>FastICA!B256</f>
        <v>237</v>
      </c>
      <c r="C259" s="47">
        <f ca="1">FastICA!M256</f>
        <v>0.55145421432705677</v>
      </c>
      <c r="D259" s="47">
        <f ca="1">FastICA!N256</f>
        <v>-0.21971665842214655</v>
      </c>
      <c r="E259" s="47">
        <f ca="1">FastICA!O256</f>
        <v>1.277211597952586</v>
      </c>
      <c r="F259" s="47">
        <f ca="1">FastICA!P256</f>
        <v>-0.56024150261887329</v>
      </c>
      <c r="G259" s="39" t="s">
        <v>13</v>
      </c>
      <c r="H259" s="47">
        <f t="array" aca="1" ref="H259:K259" ca="1">TRANSPOSE(MMULT(M$10:P$13, TRANSPOSE($C259:$F259)))</f>
        <v>0.31014783990130024</v>
      </c>
      <c r="I259" s="47">
        <f ca="1"/>
        <v>0.11210137262572709</v>
      </c>
      <c r="J259" s="47">
        <f ca="1"/>
        <v>1.4483876844970176</v>
      </c>
      <c r="K259" s="47">
        <f ca="1"/>
        <v>-0.30154913797490829</v>
      </c>
      <c r="L259" s="40"/>
      <c r="M259" s="40">
        <f t="shared" ca="1" si="48"/>
        <v>0.30057158668280592</v>
      </c>
      <c r="N259" s="40">
        <f t="shared" ca="1" si="49"/>
        <v>0.11163413901954387</v>
      </c>
      <c r="O259" s="40">
        <f t="shared" ca="1" si="50"/>
        <v>0.89537360300993862</v>
      </c>
      <c r="P259" s="40">
        <f t="shared" ca="1" si="51"/>
        <v>-0.29272964525442929</v>
      </c>
      <c r="Q259" s="40"/>
      <c r="R259" s="40">
        <f t="shared" ca="1" si="52"/>
        <v>0.90965672127898045</v>
      </c>
      <c r="S259" s="40">
        <f t="shared" ca="1" si="53"/>
        <v>0.98753781900536519</v>
      </c>
      <c r="T259" s="40">
        <f t="shared" ca="1" si="54"/>
        <v>0.19830611103300078</v>
      </c>
      <c r="U259" s="40">
        <f t="shared" ca="1" si="55"/>
        <v>0.91430935478921593</v>
      </c>
      <c r="V259" s="39" t="s">
        <v>13</v>
      </c>
      <c r="W259" s="47">
        <f t="array" aca="1" ref="W259:Z259" ca="1">TRANSPOSE(MMULT(AB$10:AE$13, TRANSPOSE($C259:$F259)))</f>
        <v>0.3107890037344655</v>
      </c>
      <c r="X259" s="47">
        <f ca="1"/>
        <v>0.11223924318892223</v>
      </c>
      <c r="Y259" s="47">
        <f ca="1"/>
        <v>1.4481954179554541</v>
      </c>
      <c r="Z259" s="47">
        <f ca="1"/>
        <v>-0.3017610751900382</v>
      </c>
      <c r="AA259" s="40"/>
      <c r="AB259" s="40">
        <f t="shared" ca="1" si="56"/>
        <v>0.2961361559637305</v>
      </c>
      <c r="AC259" s="40">
        <f t="shared" ca="1" si="57"/>
        <v>0.11153448985502154</v>
      </c>
      <c r="AD259" s="40">
        <f t="shared" ca="1" si="58"/>
        <v>0.50747047744299389</v>
      </c>
      <c r="AE259" s="40">
        <f t="shared" ca="1" si="59"/>
        <v>-0.28833000915419121</v>
      </c>
      <c r="AF259" s="40"/>
      <c r="AG259" s="40">
        <f t="shared" ca="1" si="60"/>
        <v>0.8608168861760398</v>
      </c>
      <c r="AH259" s="40">
        <f t="shared" ca="1" si="61"/>
        <v>0.98120242541872416</v>
      </c>
      <c r="AI259" s="40">
        <f t="shared" ca="1" si="62"/>
        <v>-0.38450067438337893</v>
      </c>
      <c r="AJ259" s="40">
        <f t="shared" ca="1" si="63"/>
        <v>0.86848428495049113</v>
      </c>
      <c r="AK259" s="35" t="s">
        <v>13</v>
      </c>
    </row>
    <row r="260" spans="1:37" x14ac:dyDescent="0.15">
      <c r="B260" s="41">
        <f>FastICA!B257</f>
        <v>238</v>
      </c>
      <c r="C260" s="47">
        <f ca="1">FastICA!M257</f>
        <v>1.3029393001650174</v>
      </c>
      <c r="D260" s="47">
        <f ca="1">FastICA!N257</f>
        <v>-0.37330374029146507</v>
      </c>
      <c r="E260" s="47">
        <f ca="1">FastICA!O257</f>
        <v>1.1527411962991463</v>
      </c>
      <c r="F260" s="47">
        <f ca="1">FastICA!P257</f>
        <v>-0.66760631216319066</v>
      </c>
      <c r="G260" s="39" t="s">
        <v>13</v>
      </c>
      <c r="H260" s="47">
        <f t="array" aca="1" ref="H260:K260" ca="1">TRANSPOSE(MMULT(M$10:P$13, TRANSPOSE($C260:$F260)))</f>
        <v>0.99071031712242541</v>
      </c>
      <c r="I260" s="47">
        <f ca="1"/>
        <v>-0.22358390881233969</v>
      </c>
      <c r="J260" s="47">
        <f ca="1"/>
        <v>1.5323228274349368</v>
      </c>
      <c r="K260" s="47">
        <f ca="1"/>
        <v>-0.48167106159052903</v>
      </c>
      <c r="L260" s="40"/>
      <c r="M260" s="40">
        <f t="shared" ca="1" si="48"/>
        <v>0.75766504217494657</v>
      </c>
      <c r="N260" s="40">
        <f t="shared" ca="1" si="49"/>
        <v>-0.21993129318942395</v>
      </c>
      <c r="O260" s="40">
        <f t="shared" ca="1" si="50"/>
        <v>0.9108212529756835</v>
      </c>
      <c r="P260" s="40">
        <f t="shared" ca="1" si="51"/>
        <v>-0.44758090926114424</v>
      </c>
      <c r="Q260" s="40"/>
      <c r="R260" s="40">
        <f t="shared" ca="1" si="52"/>
        <v>0.42594368386603643</v>
      </c>
      <c r="S260" s="40">
        <f t="shared" ca="1" si="53"/>
        <v>0.95163022627602767</v>
      </c>
      <c r="T260" s="40">
        <f t="shared" ca="1" si="54"/>
        <v>0.17040464512780595</v>
      </c>
      <c r="U260" s="40">
        <f t="shared" ca="1" si="55"/>
        <v>0.79967132966496735</v>
      </c>
      <c r="V260" s="39" t="s">
        <v>13</v>
      </c>
      <c r="W260" s="47">
        <f t="array" aca="1" ref="W260:Z260" ca="1">TRANSPOSE(MMULT(AB$10:AE$13, TRANSPOSE($C260:$F260)))</f>
        <v>0.99131437504441244</v>
      </c>
      <c r="X260" s="47">
        <f ca="1"/>
        <v>-0.22326481025384612</v>
      </c>
      <c r="Y260" s="47">
        <f ca="1"/>
        <v>1.5316987910370019</v>
      </c>
      <c r="Z260" s="47">
        <f ca="1"/>
        <v>-0.48256025931038804</v>
      </c>
      <c r="AA260" s="40"/>
      <c r="AB260" s="40">
        <f t="shared" ca="1" si="56"/>
        <v>0.60648477138233592</v>
      </c>
      <c r="AC260" s="40">
        <f t="shared" ca="1" si="57"/>
        <v>-0.21776902203316467</v>
      </c>
      <c r="AD260" s="40">
        <f t="shared" ca="1" si="58"/>
        <v>0.47394066102297139</v>
      </c>
      <c r="AE260" s="40">
        <f t="shared" ca="1" si="59"/>
        <v>-0.42952227418395694</v>
      </c>
      <c r="AF260" s="40"/>
      <c r="AG260" s="40">
        <f t="shared" ca="1" si="60"/>
        <v>1.0581552668733903E-2</v>
      </c>
      <c r="AH260" s="40">
        <f t="shared" ca="1" si="61"/>
        <v>0.92676428111829434</v>
      </c>
      <c r="AI260" s="40">
        <f t="shared" ca="1" si="62"/>
        <v>-0.41651275684870842</v>
      </c>
      <c r="AJ260" s="40">
        <f t="shared" ca="1" si="63"/>
        <v>0.68282006133274864</v>
      </c>
      <c r="AK260" s="35" t="s">
        <v>13</v>
      </c>
    </row>
    <row r="261" spans="1:37" x14ac:dyDescent="0.15">
      <c r="B261" s="41">
        <f>FastICA!B258</f>
        <v>239</v>
      </c>
      <c r="C261" s="47">
        <f ca="1">FastICA!M258</f>
        <v>-1.2287228022903229</v>
      </c>
      <c r="D261" s="47">
        <f ca="1">FastICA!N258</f>
        <v>0.1836433428408325</v>
      </c>
      <c r="E261" s="47">
        <f ca="1">FastICA!O258</f>
        <v>1.5072955277746549</v>
      </c>
      <c r="F261" s="47">
        <f ca="1">FastICA!P258</f>
        <v>-1.2012694823459356</v>
      </c>
      <c r="G261" s="39" t="s">
        <v>13</v>
      </c>
      <c r="H261" s="47">
        <f t="array" aca="1" ref="H261:K261" ca="1">TRANSPOSE(MMULT(M$10:P$13, TRANSPOSE($C261:$F261)))</f>
        <v>-1.5476928115247923</v>
      </c>
      <c r="I261" s="47">
        <f ca="1"/>
        <v>0.5832009821363624</v>
      </c>
      <c r="J261" s="47">
        <f ca="1"/>
        <v>1.4488843811107261</v>
      </c>
      <c r="K261" s="47">
        <f ca="1"/>
        <v>-0.65094577763257655</v>
      </c>
      <c r="L261" s="40"/>
      <c r="M261" s="40">
        <f t="shared" ca="1" si="48"/>
        <v>-0.91340400947875622</v>
      </c>
      <c r="N261" s="40">
        <f t="shared" ca="1" si="49"/>
        <v>0.5249880764185626</v>
      </c>
      <c r="O261" s="40">
        <f t="shared" ca="1" si="50"/>
        <v>0.89547205719023704</v>
      </c>
      <c r="P261" s="40">
        <f t="shared" ca="1" si="51"/>
        <v>-0.57230631314720748</v>
      </c>
      <c r="Q261" s="40"/>
      <c r="R261" s="40">
        <f t="shared" ca="1" si="52"/>
        <v>0.16569311546813226</v>
      </c>
      <c r="S261" s="40">
        <f t="shared" ca="1" si="53"/>
        <v>0.72438751961833747</v>
      </c>
      <c r="T261" s="40">
        <f t="shared" ca="1" si="54"/>
        <v>0.19812979479148485</v>
      </c>
      <c r="U261" s="40">
        <f t="shared" ca="1" si="55"/>
        <v>0.67246548393185046</v>
      </c>
      <c r="V261" s="39" t="s">
        <v>13</v>
      </c>
      <c r="W261" s="47">
        <f t="array" aca="1" ref="W261:Z261" ca="1">TRANSPOSE(MMULT(AB$10:AE$13, TRANSPOSE($C261:$F261)))</f>
        <v>-1.5475340002966154</v>
      </c>
      <c r="X261" s="47">
        <f ca="1"/>
        <v>0.58282505959159403</v>
      </c>
      <c r="Y261" s="47">
        <f ca="1"/>
        <v>1.4499541928684117</v>
      </c>
      <c r="Z261" s="47">
        <f ca="1"/>
        <v>-0.64927581656611322</v>
      </c>
      <c r="AA261" s="40"/>
      <c r="AB261" s="40">
        <f t="shared" ca="1" si="56"/>
        <v>-0.46730737624221752</v>
      </c>
      <c r="AC261" s="40">
        <f t="shared" ca="1" si="57"/>
        <v>0.49178643495790952</v>
      </c>
      <c r="AD261" s="40">
        <f t="shared" ca="1" si="58"/>
        <v>0.50679352041846482</v>
      </c>
      <c r="AE261" s="40">
        <f t="shared" ca="1" si="59"/>
        <v>-0.52588264024516596</v>
      </c>
      <c r="AF261" s="40"/>
      <c r="AG261" s="40">
        <f t="shared" ca="1" si="60"/>
        <v>-0.42120500052626758</v>
      </c>
      <c r="AH261" s="40">
        <f t="shared" ca="1" si="61"/>
        <v>0.55717222487689966</v>
      </c>
      <c r="AI261" s="40">
        <f t="shared" ca="1" si="62"/>
        <v>-0.38530357529630904</v>
      </c>
      <c r="AJ261" s="40">
        <f t="shared" ca="1" si="63"/>
        <v>0.46850972626816711</v>
      </c>
      <c r="AK261" s="35" t="s">
        <v>13</v>
      </c>
    </row>
    <row r="262" spans="1:37" x14ac:dyDescent="0.15">
      <c r="B262" s="41">
        <f>FastICA!B259</f>
        <v>240</v>
      </c>
      <c r="C262" s="47">
        <f ca="1">FastICA!M259</f>
        <v>0.36127377357519375</v>
      </c>
      <c r="D262" s="47">
        <f ca="1">FastICA!N259</f>
        <v>-0.18288940276443735</v>
      </c>
      <c r="E262" s="47">
        <f ca="1">FastICA!O259</f>
        <v>1.2223579293382962</v>
      </c>
      <c r="F262" s="47">
        <f ca="1">FastICA!P259</f>
        <v>-1.1722521482665971</v>
      </c>
      <c r="G262" s="39" t="s">
        <v>13</v>
      </c>
      <c r="H262" s="47">
        <f t="array" aca="1" ref="H262:K262" ca="1">TRANSPOSE(MMULT(M$10:P$13, TRANSPOSE($C262:$F262)))</f>
        <v>-3.848917940413521E-2</v>
      </c>
      <c r="I262" s="47">
        <f ca="1"/>
        <v>-7.6637028867407031E-2</v>
      </c>
      <c r="J262" s="47">
        <f ca="1"/>
        <v>1.5441753580537831</v>
      </c>
      <c r="K262" s="47">
        <f ca="1"/>
        <v>-0.8002931287260947</v>
      </c>
      <c r="L262" s="40"/>
      <c r="M262" s="40">
        <f t="shared" ca="1" si="48"/>
        <v>-3.8470184485800779E-2</v>
      </c>
      <c r="N262" s="40">
        <f t="shared" ca="1" si="49"/>
        <v>-7.6487344769997745E-2</v>
      </c>
      <c r="O262" s="40">
        <f t="shared" ca="1" si="50"/>
        <v>0.91281931552847284</v>
      </c>
      <c r="P262" s="40">
        <f t="shared" ca="1" si="51"/>
        <v>-0.66420061350049131</v>
      </c>
      <c r="Q262" s="40"/>
      <c r="R262" s="40">
        <f t="shared" ca="1" si="52"/>
        <v>0.9985200449056284</v>
      </c>
      <c r="S262" s="40">
        <f t="shared" ca="1" si="53"/>
        <v>0.99414968609003551</v>
      </c>
      <c r="T262" s="40">
        <f t="shared" ca="1" si="54"/>
        <v>0.16676089719813036</v>
      </c>
      <c r="U262" s="40">
        <f t="shared" ca="1" si="55"/>
        <v>0.55883754502557093</v>
      </c>
      <c r="V262" s="39" t="s">
        <v>13</v>
      </c>
      <c r="W262" s="47">
        <f t="array" aca="1" ref="W262:Z262" ca="1">TRANSPOSE(MMULT(AB$10:AE$13, TRANSPOSE($C262:$F262)))</f>
        <v>-3.8241465559452514E-2</v>
      </c>
      <c r="X262" s="47">
        <f ca="1"/>
        <v>-7.6606399869542652E-2</v>
      </c>
      <c r="Y262" s="47">
        <f ca="1"/>
        <v>1.5442650158959834</v>
      </c>
      <c r="Z262" s="47">
        <f ca="1"/>
        <v>-0.80013491991105967</v>
      </c>
      <c r="AA262" s="40"/>
      <c r="AB262" s="40">
        <f t="shared" ca="1" si="56"/>
        <v>-3.8213513435200942E-2</v>
      </c>
      <c r="AC262" s="40">
        <f t="shared" ca="1" si="57"/>
        <v>-7.6381945455408537E-2</v>
      </c>
      <c r="AD262" s="40">
        <f t="shared" ca="1" si="58"/>
        <v>0.46868276794576297</v>
      </c>
      <c r="AE262" s="40">
        <f t="shared" ca="1" si="59"/>
        <v>-0.58095448708780006</v>
      </c>
      <c r="AF262" s="40"/>
      <c r="AG262" s="40">
        <f t="shared" ca="1" si="60"/>
        <v>0.99780772166311082</v>
      </c>
      <c r="AH262" s="40">
        <f t="shared" ca="1" si="61"/>
        <v>0.99121868465653218</v>
      </c>
      <c r="AI262" s="40">
        <f t="shared" ca="1" si="62"/>
        <v>-0.42027147987240288</v>
      </c>
      <c r="AJ262" s="40">
        <f t="shared" ca="1" si="63"/>
        <v>0.26122868512617958</v>
      </c>
      <c r="AK262" s="35" t="s">
        <v>13</v>
      </c>
    </row>
    <row r="263" spans="1:37" x14ac:dyDescent="0.15">
      <c r="B263" s="41">
        <f>FastICA!B260</f>
        <v>241</v>
      </c>
      <c r="C263" s="47">
        <f ca="1">FastICA!M260</f>
        <v>0.7909557112568103</v>
      </c>
      <c r="D263" s="47">
        <f ca="1">FastICA!N260</f>
        <v>1.2948341459447543</v>
      </c>
      <c r="E263" s="47">
        <f ca="1">FastICA!O260</f>
        <v>-0.10977548727450759</v>
      </c>
      <c r="F263" s="47">
        <f ca="1">FastICA!P260</f>
        <v>-1.1556954745253671</v>
      </c>
      <c r="G263" s="39" t="s">
        <v>13</v>
      </c>
      <c r="H263" s="47">
        <f t="array" aca="1" ref="H263:K263" ca="1">TRANSPOSE(MMULT(M$10:P$13, TRANSPOSE($C263:$F263)))</f>
        <v>0.53752732884159671</v>
      </c>
      <c r="I263" s="47">
        <f ca="1"/>
        <v>0.43945926088876019</v>
      </c>
      <c r="J263" s="47">
        <f ca="1"/>
        <v>-6.4480269250071665E-2</v>
      </c>
      <c r="K263" s="47">
        <f ca="1"/>
        <v>-1.7786712213780975</v>
      </c>
      <c r="L263" s="40"/>
      <c r="M263" s="40">
        <f t="shared" ca="1" si="48"/>
        <v>0.49111396584941946</v>
      </c>
      <c r="N263" s="40">
        <f t="shared" ca="1" si="49"/>
        <v>0.41319612423711</v>
      </c>
      <c r="O263" s="40">
        <f t="shared" ca="1" si="50"/>
        <v>-6.4391054303655479E-2</v>
      </c>
      <c r="P263" s="40">
        <f t="shared" ca="1" si="51"/>
        <v>-0.9445520642637758</v>
      </c>
      <c r="Q263" s="40"/>
      <c r="R263" s="40">
        <f t="shared" ca="1" si="52"/>
        <v>0.75880707254765523</v>
      </c>
      <c r="S263" s="40">
        <f t="shared" ca="1" si="53"/>
        <v>0.82926896291543073</v>
      </c>
      <c r="T263" s="40">
        <f t="shared" ca="1" si="54"/>
        <v>0.99585379212566372</v>
      </c>
      <c r="U263" s="40">
        <f t="shared" ca="1" si="55"/>
        <v>0.10782139789503997</v>
      </c>
      <c r="V263" s="39" t="s">
        <v>13</v>
      </c>
      <c r="W263" s="47">
        <f t="array" aca="1" ref="W263:Z263" ca="1">TRANSPOSE(MMULT(AB$10:AE$13, TRANSPOSE($C263:$F263)))</f>
        <v>0.53554761668451623</v>
      </c>
      <c r="X263" s="47">
        <f ca="1"/>
        <v>0.43953946726647863</v>
      </c>
      <c r="Y263" s="47">
        <f ca="1"/>
        <v>-6.4728716488375249E-2</v>
      </c>
      <c r="Z263" s="47">
        <f ca="1"/>
        <v>-1.7792394696493434</v>
      </c>
      <c r="AA263" s="40"/>
      <c r="AB263" s="40">
        <f t="shared" ca="1" si="56"/>
        <v>0.46399982780311017</v>
      </c>
      <c r="AC263" s="40">
        <f t="shared" ca="1" si="57"/>
        <v>0.39906728702399452</v>
      </c>
      <c r="AD263" s="40">
        <f t="shared" ca="1" si="58"/>
        <v>-6.4593258017867944E-2</v>
      </c>
      <c r="AE263" s="40">
        <f t="shared" ca="1" si="59"/>
        <v>-0.36543730873952263</v>
      </c>
      <c r="AF263" s="40"/>
      <c r="AG263" s="40">
        <f t="shared" ca="1" si="60"/>
        <v>0.6179085612630697</v>
      </c>
      <c r="AH263" s="40">
        <f t="shared" ca="1" si="61"/>
        <v>0.73251557395489886</v>
      </c>
      <c r="AI263" s="40">
        <f t="shared" ca="1" si="62"/>
        <v>0.99372625072416065</v>
      </c>
      <c r="AJ263" s="40">
        <f t="shared" ca="1" si="63"/>
        <v>-0.44481086891142946</v>
      </c>
      <c r="AK263" s="35" t="s">
        <v>13</v>
      </c>
    </row>
    <row r="264" spans="1:37" x14ac:dyDescent="0.15">
      <c r="B264" s="41">
        <f>FastICA!B261</f>
        <v>242</v>
      </c>
      <c r="C264" s="47">
        <f ca="1">FastICA!M261</f>
        <v>1.6417709329482926</v>
      </c>
      <c r="D264" s="47">
        <f ca="1">FastICA!N261</f>
        <v>1.0610834958780817</v>
      </c>
      <c r="E264" s="47">
        <f ca="1">FastICA!O261</f>
        <v>-0.31979745726772646</v>
      </c>
      <c r="F264" s="47">
        <f ca="1">FastICA!P261</f>
        <v>-1.1988957305739838</v>
      </c>
      <c r="G264" s="39" t="s">
        <v>13</v>
      </c>
      <c r="H264" s="47">
        <f t="array" aca="1" ref="H264:K264" ca="1">TRANSPOSE(MMULT(M$10:P$13, TRANSPOSE($C264:$F264)))</f>
        <v>1.3276333237542577</v>
      </c>
      <c r="I264" s="47">
        <f ca="1"/>
        <v>8.8813699944987889E-3</v>
      </c>
      <c r="J264" s="47">
        <f ca="1"/>
        <v>-3.3989550822976444E-2</v>
      </c>
      <c r="K264" s="47">
        <f ca="1"/>
        <v>-1.896598786593078</v>
      </c>
      <c r="L264" s="40"/>
      <c r="M264" s="40">
        <f t="shared" ca="1" si="48"/>
        <v>0.86866971289753159</v>
      </c>
      <c r="N264" s="40">
        <f t="shared" ca="1" si="49"/>
        <v>8.881136484795606E-3</v>
      </c>
      <c r="O264" s="40">
        <f t="shared" ca="1" si="50"/>
        <v>-3.3976467611105829E-2</v>
      </c>
      <c r="P264" s="40">
        <f t="shared" ca="1" si="51"/>
        <v>-0.95594533153094252</v>
      </c>
      <c r="Q264" s="40"/>
      <c r="R264" s="40">
        <f t="shared" ca="1" si="52"/>
        <v>0.24541292989452002</v>
      </c>
      <c r="S264" s="40">
        <f t="shared" ca="1" si="53"/>
        <v>0.99992112541473843</v>
      </c>
      <c r="T264" s="40">
        <f t="shared" ca="1" si="54"/>
        <v>0.99884559964867148</v>
      </c>
      <c r="U264" s="40">
        <f t="shared" ca="1" si="55"/>
        <v>8.6168523124196428E-2</v>
      </c>
      <c r="V264" s="39" t="s">
        <v>13</v>
      </c>
      <c r="W264" s="47">
        <f t="array" aca="1" ref="W264:Z264" ca="1">TRANSPOSE(MMULT(AB$10:AE$13, TRANSPOSE($C264:$F264)))</f>
        <v>1.325669429517166</v>
      </c>
      <c r="X264" s="47">
        <f ca="1"/>
        <v>9.1721678295305087E-3</v>
      </c>
      <c r="Y264" s="47">
        <f ca="1"/>
        <v>-3.4744336137356002E-2</v>
      </c>
      <c r="Z264" s="47">
        <f ca="1"/>
        <v>-1.8979569631698472</v>
      </c>
      <c r="AA264" s="40"/>
      <c r="AB264" s="40">
        <f t="shared" ca="1" si="56"/>
        <v>0.55058047043898473</v>
      </c>
      <c r="AC264" s="40">
        <f t="shared" ca="1" si="57"/>
        <v>9.1717820165383018E-3</v>
      </c>
      <c r="AD264" s="40">
        <f t="shared" ca="1" si="58"/>
        <v>-3.4723371324102748E-2</v>
      </c>
      <c r="AE264" s="40">
        <f t="shared" ca="1" si="59"/>
        <v>-0.31337889545734465</v>
      </c>
      <c r="AF264" s="40"/>
      <c r="AG264" s="40">
        <f t="shared" ca="1" si="60"/>
        <v>-0.31456510099293306</v>
      </c>
      <c r="AH264" s="40">
        <f t="shared" ca="1" si="61"/>
        <v>0.99987381142939358</v>
      </c>
      <c r="AI264" s="40">
        <f t="shared" ca="1" si="62"/>
        <v>0.99819015718852899</v>
      </c>
      <c r="AJ264" s="40">
        <f t="shared" ca="1" si="63"/>
        <v>-0.42966585198498847</v>
      </c>
      <c r="AK264" s="35" t="s">
        <v>13</v>
      </c>
    </row>
    <row r="265" spans="1:37" x14ac:dyDescent="0.15">
      <c r="B265" s="41">
        <f>FastICA!B262</f>
        <v>243</v>
      </c>
      <c r="C265" s="47">
        <f ca="1">FastICA!M262</f>
        <v>-0.17765508254889761</v>
      </c>
      <c r="D265" s="47">
        <f ca="1">FastICA!N262</f>
        <v>1.4010063235440042</v>
      </c>
      <c r="E265" s="47">
        <f ca="1">FastICA!O262</f>
        <v>-0.14532727446422544</v>
      </c>
      <c r="F265" s="47">
        <f ca="1">FastICA!P262</f>
        <v>-1.5851273110589488</v>
      </c>
      <c r="G265" s="39" t="s">
        <v>13</v>
      </c>
      <c r="H265" s="47">
        <f t="array" aca="1" ref="H265:K265" ca="1">TRANSPOSE(MMULT(M$10:P$13, TRANSPOSE($C265:$F265)))</f>
        <v>-0.49942830742548516</v>
      </c>
      <c r="I265" s="47">
        <f ca="1"/>
        <v>0.50315871483540631</v>
      </c>
      <c r="J265" s="47">
        <f ca="1"/>
        <v>-0.14383175378136259</v>
      </c>
      <c r="K265" s="47">
        <f ca="1"/>
        <v>-2.0012105726240663</v>
      </c>
      <c r="L265" s="40"/>
      <c r="M265" s="40">
        <f t="shared" ca="1" si="48"/>
        <v>-0.46166743216742523</v>
      </c>
      <c r="N265" s="40">
        <f t="shared" ca="1" si="49"/>
        <v>0.46459769230370163</v>
      </c>
      <c r="O265" s="40">
        <f t="shared" ca="1" si="50"/>
        <v>-0.14284804983820074</v>
      </c>
      <c r="P265" s="40">
        <f t="shared" ca="1" si="51"/>
        <v>-0.96411300829162316</v>
      </c>
      <c r="Q265" s="40"/>
      <c r="R265" s="40">
        <f t="shared" ca="1" si="52"/>
        <v>0.78686318207593586</v>
      </c>
      <c r="S265" s="40">
        <f t="shared" ca="1" si="53"/>
        <v>0.78414898430607494</v>
      </c>
      <c r="T265" s="40">
        <f t="shared" ca="1" si="54"/>
        <v>0.97959443465742291</v>
      </c>
      <c r="U265" s="40">
        <f t="shared" ca="1" si="55"/>
        <v>7.0486107242876517E-2</v>
      </c>
      <c r="V265" s="39" t="s">
        <v>13</v>
      </c>
      <c r="W265" s="47">
        <f t="array" aca="1" ref="W265:Z265" ca="1">TRANSPOSE(MMULT(AB$10:AE$13, TRANSPOSE($C265:$F265)))</f>
        <v>-0.50170541558938664</v>
      </c>
      <c r="X265" s="47">
        <f ca="1"/>
        <v>0.50294764039875628</v>
      </c>
      <c r="Y265" s="47">
        <f ca="1"/>
        <v>-0.14336481202770546</v>
      </c>
      <c r="Z265" s="47">
        <f ca="1"/>
        <v>-2.000727501085275</v>
      </c>
      <c r="AA265" s="40"/>
      <c r="AB265" s="40">
        <f t="shared" ca="1" si="56"/>
        <v>-0.44237545353547342</v>
      </c>
      <c r="AC265" s="40">
        <f t="shared" ca="1" si="57"/>
        <v>0.44319413655704515</v>
      </c>
      <c r="AD265" s="40">
        <f t="shared" ca="1" si="58"/>
        <v>-0.14189903449793287</v>
      </c>
      <c r="AE265" s="40">
        <f t="shared" ca="1" si="59"/>
        <v>-0.27037526844758741</v>
      </c>
      <c r="AF265" s="40"/>
      <c r="AG265" s="40">
        <f t="shared" ca="1" si="60"/>
        <v>0.65980126832876551</v>
      </c>
      <c r="AH265" s="40">
        <f t="shared" ca="1" si="61"/>
        <v>0.65828994541942909</v>
      </c>
      <c r="AI265" s="40">
        <f t="shared" ca="1" si="62"/>
        <v>0.96943256214004037</v>
      </c>
      <c r="AJ265" s="40">
        <f t="shared" ca="1" si="63"/>
        <v>-0.40580875766714064</v>
      </c>
      <c r="AK265" s="35" t="s">
        <v>13</v>
      </c>
    </row>
    <row r="266" spans="1:37" x14ac:dyDescent="0.15">
      <c r="B266" s="41">
        <f>FastICA!B263</f>
        <v>244</v>
      </c>
      <c r="C266" s="47">
        <f ca="1">FastICA!M263</f>
        <v>-1.0000493941737514</v>
      </c>
      <c r="D266" s="47">
        <f ca="1">FastICA!N263</f>
        <v>1.5060442390671267</v>
      </c>
      <c r="E266" s="47">
        <f ca="1">FastICA!O263</f>
        <v>-0.13947317281075186</v>
      </c>
      <c r="F266" s="47">
        <f ca="1">FastICA!P263</f>
        <v>-1.8252013568877317</v>
      </c>
      <c r="G266" s="39" t="s">
        <v>13</v>
      </c>
      <c r="H266" s="47">
        <f t="array" aca="1" ref="H266:K266" ca="1">TRANSPOSE(MMULT(M$10:P$13, TRANSPOSE($C266:$F266)))</f>
        <v>-1.3449898707607846</v>
      </c>
      <c r="I266" s="47">
        <f ca="1"/>
        <v>0.63083906979418702</v>
      </c>
      <c r="J266" s="47">
        <f ca="1"/>
        <v>-0.22190274700223023</v>
      </c>
      <c r="K266" s="47">
        <f ca="1"/>
        <v>-2.0887518489302295</v>
      </c>
      <c r="L266" s="40"/>
      <c r="M266" s="40">
        <f t="shared" ca="1" si="48"/>
        <v>-0.87286555152132628</v>
      </c>
      <c r="N266" s="40">
        <f t="shared" ca="1" si="49"/>
        <v>0.55862970978520787</v>
      </c>
      <c r="O266" s="40">
        <f t="shared" ca="1" si="50"/>
        <v>-0.2183308585585888</v>
      </c>
      <c r="P266" s="40">
        <f t="shared" ca="1" si="51"/>
        <v>-0.96978983564601051</v>
      </c>
      <c r="Q266" s="40"/>
      <c r="R266" s="40">
        <f t="shared" ca="1" si="52"/>
        <v>0.23810572896737092</v>
      </c>
      <c r="S266" s="40">
        <f t="shared" ca="1" si="53"/>
        <v>0.68793284734529436</v>
      </c>
      <c r="T266" s="40">
        <f t="shared" ca="1" si="54"/>
        <v>0.95233163620106953</v>
      </c>
      <c r="U266" s="40">
        <f t="shared" ca="1" si="55"/>
        <v>5.9507674677683919E-2</v>
      </c>
      <c r="V266" s="39" t="s">
        <v>13</v>
      </c>
      <c r="W266" s="47">
        <f t="array" aca="1" ref="W266:Z266" ca="1">TRANSPOSE(MMULT(AB$10:AE$13, TRANSPOSE($C266:$F266)))</f>
        <v>-1.347443031795212</v>
      </c>
      <c r="X266" s="47">
        <f ca="1"/>
        <v>0.63039315314695865</v>
      </c>
      <c r="Y266" s="47">
        <f ca="1"/>
        <v>-0.22086293085704678</v>
      </c>
      <c r="Z266" s="47">
        <f ca="1"/>
        <v>-2.0874151753427332</v>
      </c>
      <c r="AA266" s="40"/>
      <c r="AB266" s="40">
        <f t="shared" ca="1" si="56"/>
        <v>-0.54357226660775959</v>
      </c>
      <c r="AC266" s="40">
        <f t="shared" ca="1" si="57"/>
        <v>0.51679481193506094</v>
      </c>
      <c r="AD266" s="40">
        <f t="shared" ca="1" si="58"/>
        <v>-0.21554119893422213</v>
      </c>
      <c r="AE266" s="40">
        <f t="shared" ca="1" si="59"/>
        <v>-0.23628312406010155</v>
      </c>
      <c r="AF266" s="40"/>
      <c r="AG266" s="40">
        <f t="shared" ca="1" si="60"/>
        <v>-0.32902246019953474</v>
      </c>
      <c r="AH266" s="40">
        <f t="shared" ca="1" si="61"/>
        <v>0.49401371741485517</v>
      </c>
      <c r="AI266" s="40">
        <f t="shared" ca="1" si="62"/>
        <v>0.92829975976890733</v>
      </c>
      <c r="AJ266" s="40">
        <f t="shared" ca="1" si="63"/>
        <v>-0.38002685873862824</v>
      </c>
      <c r="AK266" s="35" t="s">
        <v>13</v>
      </c>
    </row>
    <row r="267" spans="1:37" x14ac:dyDescent="0.15">
      <c r="B267" s="41">
        <f>FastICA!B264</f>
        <v>245</v>
      </c>
      <c r="C267" s="47">
        <f ca="1">FastICA!M264</f>
        <v>-0.73199872716049152</v>
      </c>
      <c r="D267" s="47">
        <f ca="1">FastICA!N264</f>
        <v>1.3561577808025407</v>
      </c>
      <c r="E267" s="47">
        <f ca="1">FastICA!O264</f>
        <v>-0.31565025620776455</v>
      </c>
      <c r="F267" s="47">
        <f ca="1">FastICA!P264</f>
        <v>-1.90714327137734</v>
      </c>
      <c r="G267" s="39" t="s">
        <v>13</v>
      </c>
      <c r="H267" s="47">
        <f t="array" aca="1" ref="H267:K267" ca="1">TRANSPOSE(MMULT(M$10:P$13, TRANSPOSE($C267:$F267)))</f>
        <v>-1.1175008627621728</v>
      </c>
      <c r="I267" s="47">
        <f ca="1"/>
        <v>0.35959838468597993</v>
      </c>
      <c r="J267" s="47">
        <f ca="1"/>
        <v>-0.26326392537231158</v>
      </c>
      <c r="K267" s="47">
        <f ca="1"/>
        <v>-2.1597197813368529</v>
      </c>
      <c r="L267" s="40"/>
      <c r="M267" s="40">
        <f t="shared" ca="1" si="48"/>
        <v>-0.80669787942682181</v>
      </c>
      <c r="N267" s="40">
        <f t="shared" ca="1" si="49"/>
        <v>0.34486023138128813</v>
      </c>
      <c r="O267" s="40">
        <f t="shared" ca="1" si="50"/>
        <v>-0.25734584968927432</v>
      </c>
      <c r="P267" s="40">
        <f t="shared" ca="1" si="51"/>
        <v>-0.97373484062437821</v>
      </c>
      <c r="Q267" s="40"/>
      <c r="R267" s="40">
        <f t="shared" ca="1" si="52"/>
        <v>0.34923853132826888</v>
      </c>
      <c r="S267" s="40">
        <f t="shared" ca="1" si="53"/>
        <v>0.88107142081164436</v>
      </c>
      <c r="T267" s="40">
        <f t="shared" ca="1" si="54"/>
        <v>0.93377311364770543</v>
      </c>
      <c r="U267" s="40">
        <f t="shared" ca="1" si="55"/>
        <v>5.1840460154216728E-2</v>
      </c>
      <c r="V267" s="39" t="s">
        <v>13</v>
      </c>
      <c r="W267" s="47">
        <f t="array" aca="1" ref="W267:Z267" ca="1">TRANSPOSE(MMULT(AB$10:AE$13, TRANSPOSE($C267:$F267)))</f>
        <v>-1.1199814254001237</v>
      </c>
      <c r="X267" s="47">
        <f ca="1"/>
        <v>0.35920957863808411</v>
      </c>
      <c r="Y267" s="47">
        <f ca="1"/>
        <v>-0.26236053541900106</v>
      </c>
      <c r="Z267" s="47">
        <f ca="1"/>
        <v>-2.158609191040521</v>
      </c>
      <c r="AA267" s="40"/>
      <c r="AB267" s="40">
        <f t="shared" ca="1" si="56"/>
        <v>-0.59817788906484781</v>
      </c>
      <c r="AC267" s="40">
        <f t="shared" ca="1" si="57"/>
        <v>0.33676664484463847</v>
      </c>
      <c r="AD267" s="40">
        <f t="shared" ca="1" si="58"/>
        <v>-0.25348461273801209</v>
      </c>
      <c r="AE267" s="40">
        <f t="shared" ca="1" si="59"/>
        <v>-0.21006617086284129</v>
      </c>
      <c r="AF267" s="40"/>
      <c r="AG267" s="40">
        <f t="shared" ca="1" si="60"/>
        <v>-0.13585186618666054</v>
      </c>
      <c r="AH267" s="40">
        <f t="shared" ca="1" si="61"/>
        <v>0.81655153356591847</v>
      </c>
      <c r="AI267" s="40">
        <f t="shared" ca="1" si="62"/>
        <v>0.89966462829475824</v>
      </c>
      <c r="AJ267" s="40">
        <f t="shared" ca="1" si="63"/>
        <v>-0.35613524948607583</v>
      </c>
      <c r="AK267" s="35" t="s">
        <v>13</v>
      </c>
    </row>
    <row r="268" spans="1:37" x14ac:dyDescent="0.15">
      <c r="B268" s="41">
        <f>FastICA!B265</f>
        <v>246</v>
      </c>
      <c r="C268" s="47">
        <f ca="1">FastICA!M265</f>
        <v>-0.98278020771100438</v>
      </c>
      <c r="D268" s="47">
        <f ca="1">FastICA!N265</f>
        <v>1.3071164049542332</v>
      </c>
      <c r="E268" s="47">
        <f ca="1">FastICA!O265</f>
        <v>-0.42998388857943504</v>
      </c>
      <c r="F268" s="47">
        <f ca="1">FastICA!P265</f>
        <v>-2.0464556968818033</v>
      </c>
      <c r="G268" s="39" t="s">
        <v>13</v>
      </c>
      <c r="H268" s="47">
        <f t="array" aca="1" ref="H268:K268" ca="1">TRANSPOSE(MMULT(M$10:P$13, TRANSPOSE($C268:$F268)))</f>
        <v>-1.3963312309028599</v>
      </c>
      <c r="I268" s="47">
        <f ca="1"/>
        <v>0.25713726211612242</v>
      </c>
      <c r="J268" s="47">
        <f ca="1"/>
        <v>-0.34248392482263079</v>
      </c>
      <c r="K268" s="47">
        <f ca="1"/>
        <v>-2.2167818069981386</v>
      </c>
      <c r="L268" s="40"/>
      <c r="M268" s="40">
        <f t="shared" ca="1" si="48"/>
        <v>-0.88455605410025318</v>
      </c>
      <c r="N268" s="40">
        <f t="shared" ca="1" si="49"/>
        <v>0.25161597382512452</v>
      </c>
      <c r="O268" s="40">
        <f t="shared" ca="1" si="50"/>
        <v>-0.32969313304310299</v>
      </c>
      <c r="P268" s="40">
        <f t="shared" ca="1" si="51"/>
        <v>-0.97653437323435011</v>
      </c>
      <c r="Q268" s="40"/>
      <c r="R268" s="40">
        <f t="shared" ca="1" si="52"/>
        <v>0.21756058715458992</v>
      </c>
      <c r="S268" s="40">
        <f t="shared" ca="1" si="53"/>
        <v>0.93668940171603421</v>
      </c>
      <c r="T268" s="40">
        <f t="shared" ca="1" si="54"/>
        <v>0.89130243802422282</v>
      </c>
      <c r="U268" s="40">
        <f t="shared" ca="1" si="55"/>
        <v>4.638061789179504E-2</v>
      </c>
      <c r="V268" s="39" t="s">
        <v>13</v>
      </c>
      <c r="W268" s="47">
        <f t="array" aca="1" ref="W268:Z268" ca="1">TRANSPOSE(MMULT(AB$10:AE$13, TRANSPOSE($C268:$F268)))</f>
        <v>-1.3988957810235898</v>
      </c>
      <c r="X268" s="47">
        <f ca="1"/>
        <v>0.25666765030024663</v>
      </c>
      <c r="Y268" s="47">
        <f ca="1"/>
        <v>-0.34138305238120259</v>
      </c>
      <c r="Z268" s="47">
        <f ca="1"/>
        <v>-2.2153887286882679</v>
      </c>
      <c r="AA268" s="40"/>
      <c r="AB268" s="40">
        <f t="shared" ca="1" si="56"/>
        <v>-0.52583305344470532</v>
      </c>
      <c r="AC268" s="40">
        <f t="shared" ca="1" si="57"/>
        <v>0.24835096250767533</v>
      </c>
      <c r="AD268" s="40">
        <f t="shared" ca="1" si="58"/>
        <v>-0.32205874711831944</v>
      </c>
      <c r="AE268" s="40">
        <f t="shared" ca="1" si="59"/>
        <v>-0.19041569596696631</v>
      </c>
      <c r="AF268" s="40"/>
      <c r="AG268" s="40">
        <f t="shared" ca="1" si="60"/>
        <v>-0.35969412570952042</v>
      </c>
      <c r="AH268" s="40">
        <f t="shared" ca="1" si="61"/>
        <v>0.90385378646959869</v>
      </c>
      <c r="AI268" s="40">
        <f t="shared" ca="1" si="62"/>
        <v>0.83344867157969682</v>
      </c>
      <c r="AJ268" s="40">
        <f t="shared" ca="1" si="63"/>
        <v>-0.33589341676688689</v>
      </c>
      <c r="AK268" s="35" t="s">
        <v>13</v>
      </c>
    </row>
    <row r="269" spans="1:37" x14ac:dyDescent="0.15">
      <c r="B269" s="41">
        <f>FastICA!B266</f>
        <v>247</v>
      </c>
      <c r="C269" s="47">
        <f ca="1">FastICA!M266</f>
        <v>0.36414345402560849</v>
      </c>
      <c r="D269" s="47">
        <f ca="1">FastICA!N266</f>
        <v>1.7690384037208431</v>
      </c>
      <c r="E269" s="47">
        <f ca="1">FastICA!O266</f>
        <v>0.75019481161966206</v>
      </c>
      <c r="F269" s="47">
        <f ca="1">FastICA!P266</f>
        <v>1.0166528076205141</v>
      </c>
      <c r="G269" s="39" t="s">
        <v>13</v>
      </c>
      <c r="H269" s="47">
        <f t="array" aca="1" ref="H269:K269" ca="1">TRANSPOSE(MMULT(M$10:P$13, TRANSPOSE($C269:$F269)))</f>
        <v>0.74659082075154992</v>
      </c>
      <c r="I269" s="47">
        <f ca="1"/>
        <v>2.0659680423537004</v>
      </c>
      <c r="J269" s="47">
        <f ca="1"/>
        <v>-0.18124748682218106</v>
      </c>
      <c r="K269" s="47">
        <f ca="1"/>
        <v>-2.4174232996776457E-4</v>
      </c>
      <c r="L269" s="40"/>
      <c r="M269" s="40">
        <f t="shared" ca="1" si="48"/>
        <v>0.63311067877787786</v>
      </c>
      <c r="N269" s="40">
        <f t="shared" ca="1" si="49"/>
        <v>0.96840363535358842</v>
      </c>
      <c r="O269" s="40">
        <f t="shared" ca="1" si="50"/>
        <v>-0.17928852473327</v>
      </c>
      <c r="P269" s="40">
        <f t="shared" ca="1" si="51"/>
        <v>-2.4174232525867617E-4</v>
      </c>
      <c r="Q269" s="40"/>
      <c r="R269" s="40">
        <f t="shared" ca="1" si="52"/>
        <v>0.59917086841741474</v>
      </c>
      <c r="S269" s="40">
        <f t="shared" ca="1" si="53"/>
        <v>6.2194399033954184E-2</v>
      </c>
      <c r="T269" s="40">
        <f t="shared" ca="1" si="54"/>
        <v>0.96785562489896759</v>
      </c>
      <c r="U269" s="40">
        <f t="shared" ca="1" si="55"/>
        <v>0.9999999415606482</v>
      </c>
      <c r="V269" s="39" t="s">
        <v>13</v>
      </c>
      <c r="W269" s="47">
        <f t="array" aca="1" ref="W269:Z269" ca="1">TRANSPOSE(MMULT(AB$10:AE$13, TRANSPOSE($C269:$F269)))</f>
        <v>0.74590944371057133</v>
      </c>
      <c r="X269" s="47">
        <f ca="1"/>
        <v>2.0661614426184522</v>
      </c>
      <c r="Y269" s="47">
        <f ca="1"/>
        <v>-0.18184422808995898</v>
      </c>
      <c r="Z269" s="47">
        <f ca="1"/>
        <v>-1.0895426488329862E-3</v>
      </c>
      <c r="AA269" s="40"/>
      <c r="AB269" s="40">
        <f t="shared" ca="1" si="56"/>
        <v>0.56476728119148945</v>
      </c>
      <c r="AC269" s="40">
        <f t="shared" ca="1" si="57"/>
        <v>0.24443177613093905</v>
      </c>
      <c r="AD269" s="40">
        <f t="shared" ca="1" si="58"/>
        <v>-0.17886239538351015</v>
      </c>
      <c r="AE269" s="40">
        <f t="shared" ca="1" si="59"/>
        <v>-1.0895420021334045E-3</v>
      </c>
      <c r="AF269" s="40"/>
      <c r="AG269" s="40">
        <f t="shared" ca="1" si="60"/>
        <v>0.33588736020351151</v>
      </c>
      <c r="AH269" s="40">
        <f t="shared" ca="1" si="61"/>
        <v>-0.38673315054967072</v>
      </c>
      <c r="AI269" s="40">
        <f t="shared" ca="1" si="62"/>
        <v>0.95107717494034238</v>
      </c>
      <c r="AJ269" s="40">
        <f t="shared" ca="1" si="63"/>
        <v>0.99999821934610533</v>
      </c>
      <c r="AK269" s="35" t="s">
        <v>13</v>
      </c>
    </row>
    <row r="270" spans="1:37" x14ac:dyDescent="0.15">
      <c r="B270" s="41">
        <f>FastICA!B267</f>
        <v>248</v>
      </c>
      <c r="C270" s="47">
        <f ca="1">FastICA!M267</f>
        <v>-0.54795596335024188</v>
      </c>
      <c r="D270" s="47">
        <f ca="1">FastICA!N267</f>
        <v>1.8421698223072094</v>
      </c>
      <c r="E270" s="47">
        <f ca="1">FastICA!O267</f>
        <v>0.70697646444824125</v>
      </c>
      <c r="F270" s="47">
        <f ca="1">FastICA!P267</f>
        <v>0.80977840391783873</v>
      </c>
      <c r="G270" s="39" t="s">
        <v>13</v>
      </c>
      <c r="H270" s="47">
        <f t="array" aca="1" ref="H270:K270" ca="1">TRANSPOSE(MMULT(M$10:P$13, TRANSPOSE($C270:$F270)))</f>
        <v>-0.17628914221294706</v>
      </c>
      <c r="I270" s="47">
        <f ca="1"/>
        <v>2.1720906271624889</v>
      </c>
      <c r="J270" s="47">
        <f ca="1"/>
        <v>-0.31507336293061872</v>
      </c>
      <c r="K270" s="47">
        <f ca="1"/>
        <v>-3.2793268013990851E-2</v>
      </c>
      <c r="L270" s="40"/>
      <c r="M270" s="40">
        <f t="shared" ca="1" si="48"/>
        <v>-0.1744853324609813</v>
      </c>
      <c r="N270" s="40">
        <f t="shared" ca="1" si="49"/>
        <v>0.97436848579955004</v>
      </c>
      <c r="O270" s="40">
        <f t="shared" ca="1" si="50"/>
        <v>-0.30504546218377132</v>
      </c>
      <c r="P270" s="40">
        <f t="shared" ca="1" si="51"/>
        <v>-3.278151779215311E-2</v>
      </c>
      <c r="Q270" s="40"/>
      <c r="R270" s="40">
        <f t="shared" ca="1" si="52"/>
        <v>0.96955486875598085</v>
      </c>
      <c r="S270" s="40">
        <f t="shared" ca="1" si="53"/>
        <v>5.0606053880692059E-2</v>
      </c>
      <c r="T270" s="40">
        <f t="shared" ca="1" si="54"/>
        <v>0.90694726600108933</v>
      </c>
      <c r="U270" s="40">
        <f t="shared" ca="1" si="55"/>
        <v>0.99892537209124277</v>
      </c>
      <c r="V270" s="39" t="s">
        <v>13</v>
      </c>
      <c r="W270" s="47">
        <f t="array" aca="1" ref="W270:Z270" ca="1">TRANSPOSE(MMULT(AB$10:AE$13, TRANSPOSE($C270:$F270)))</f>
        <v>-0.17712222894843641</v>
      </c>
      <c r="X270" s="47">
        <f ca="1"/>
        <v>2.1720277392409932</v>
      </c>
      <c r="Y270" s="47">
        <f ca="1"/>
        <v>-0.3150481257651907</v>
      </c>
      <c r="Z270" s="47">
        <f ca="1"/>
        <v>-3.2711942125305038E-2</v>
      </c>
      <c r="AA270" s="40"/>
      <c r="AB270" s="40">
        <f t="shared" ca="1" si="56"/>
        <v>-0.17436554193137693</v>
      </c>
      <c r="AC270" s="40">
        <f t="shared" ca="1" si="57"/>
        <v>0.20531886346528933</v>
      </c>
      <c r="AD270" s="40">
        <f t="shared" ca="1" si="58"/>
        <v>-0.29979465189160975</v>
      </c>
      <c r="AE270" s="40">
        <f t="shared" ca="1" si="59"/>
        <v>-3.2694444753691779E-2</v>
      </c>
      <c r="AF270" s="40"/>
      <c r="AG270" s="40">
        <f t="shared" ca="1" si="60"/>
        <v>0.95355223133179812</v>
      </c>
      <c r="AH270" s="40">
        <f t="shared" ca="1" si="61"/>
        <v>-0.35142961061499572</v>
      </c>
      <c r="AI270" s="40">
        <f t="shared" ca="1" si="62"/>
        <v>0.85713392728116888</v>
      </c>
      <c r="AJ270" s="40">
        <f t="shared" ca="1" si="63"/>
        <v>0.99839560874260547</v>
      </c>
      <c r="AK270" s="35" t="s">
        <v>13</v>
      </c>
    </row>
    <row r="271" spans="1:37" x14ac:dyDescent="0.15">
      <c r="B271" s="41">
        <f>FastICA!B268</f>
        <v>249</v>
      </c>
      <c r="C271" s="47">
        <f ca="1">FastICA!M268</f>
        <v>5.7331756225724007E-2</v>
      </c>
      <c r="D271" s="47">
        <f ca="1">FastICA!N268</f>
        <v>1.570973546194586</v>
      </c>
      <c r="E271" s="47">
        <f ca="1">FastICA!O268</f>
        <v>0.42306183488214855</v>
      </c>
      <c r="F271" s="47">
        <f ca="1">FastICA!P268</f>
        <v>0.81385502738054094</v>
      </c>
      <c r="G271" s="39" t="s">
        <v>13</v>
      </c>
      <c r="H271" s="47">
        <f t="array" aca="1" ref="H271:K271" ca="1">TRANSPOSE(MMULT(M$10:P$13, TRANSPOSE($C271:$F271)))</f>
        <v>0.39185690212448532</v>
      </c>
      <c r="I271" s="47">
        <f ca="1"/>
        <v>1.7338044631950345</v>
      </c>
      <c r="J271" s="47">
        <f ca="1"/>
        <v>-0.38743725505120286</v>
      </c>
      <c r="K271" s="47">
        <f ca="1"/>
        <v>-5.3373775589333761E-2</v>
      </c>
      <c r="L271" s="40"/>
      <c r="M271" s="40">
        <f t="shared" ca="1" si="48"/>
        <v>0.37295994259576826</v>
      </c>
      <c r="N271" s="40">
        <f t="shared" ca="1" si="49"/>
        <v>0.93950391929141819</v>
      </c>
      <c r="O271" s="40">
        <f t="shared" ca="1" si="50"/>
        <v>-0.36914880726037241</v>
      </c>
      <c r="P271" s="40">
        <f t="shared" ca="1" si="51"/>
        <v>-5.332315025208624E-2</v>
      </c>
      <c r="Q271" s="40"/>
      <c r="R271" s="40">
        <f t="shared" ca="1" si="52"/>
        <v>0.86090088121896124</v>
      </c>
      <c r="S271" s="40">
        <f t="shared" ca="1" si="53"/>
        <v>0.11733238563606441</v>
      </c>
      <c r="T271" s="40">
        <f t="shared" ca="1" si="54"/>
        <v>0.86372915809824446</v>
      </c>
      <c r="U271" s="40">
        <f t="shared" ca="1" si="55"/>
        <v>0.99715664164719342</v>
      </c>
      <c r="V271" s="39" t="s">
        <v>13</v>
      </c>
      <c r="W271" s="47">
        <f t="array" aca="1" ref="W271:Z271" ca="1">TRANSPOSE(MMULT(AB$10:AE$13, TRANSPOSE($C271:$F271)))</f>
        <v>0.39107176042660058</v>
      </c>
      <c r="X271" s="47">
        <f ca="1"/>
        <v>1.7338910421416962</v>
      </c>
      <c r="Y271" s="47">
        <f ca="1"/>
        <v>-0.38777523280398463</v>
      </c>
      <c r="Z271" s="47">
        <f ca="1"/>
        <v>-5.3863121418739723E-2</v>
      </c>
      <c r="AA271" s="40"/>
      <c r="AB271" s="40">
        <f t="shared" ca="1" si="56"/>
        <v>0.36228185460308321</v>
      </c>
      <c r="AC271" s="40">
        <f t="shared" ca="1" si="57"/>
        <v>0.3856515517975867</v>
      </c>
      <c r="AD271" s="40">
        <f t="shared" ca="1" si="58"/>
        <v>-0.35968946403031032</v>
      </c>
      <c r="AE271" s="40">
        <f t="shared" ca="1" si="59"/>
        <v>-5.3785043253825368E-2</v>
      </c>
      <c r="AF271" s="40"/>
      <c r="AG271" s="40">
        <f t="shared" ca="1" si="60"/>
        <v>0.78470383579684055</v>
      </c>
      <c r="AH271" s="40">
        <f t="shared" ca="1" si="61"/>
        <v>-0.44625805584030642</v>
      </c>
      <c r="AI271" s="40">
        <f t="shared" ca="1" si="62"/>
        <v>0.78809337506243338</v>
      </c>
      <c r="AJ271" s="40">
        <f t="shared" ca="1" si="63"/>
        <v>0.99565340339783392</v>
      </c>
      <c r="AK271" s="35" t="s">
        <v>13</v>
      </c>
    </row>
    <row r="272" spans="1:37" x14ac:dyDescent="0.15">
      <c r="B272" s="41">
        <f>FastICA!B269</f>
        <v>250</v>
      </c>
      <c r="C272" s="47">
        <f ca="1">FastICA!M269</f>
        <v>-0.98303275305754734</v>
      </c>
      <c r="D272" s="47">
        <f ca="1">FastICA!N269</f>
        <v>1.6547864117908027</v>
      </c>
      <c r="E272" s="47">
        <f ca="1">FastICA!O269</f>
        <v>0.37787309130553559</v>
      </c>
      <c r="F272" s="47">
        <f ca="1">FastICA!P269</f>
        <v>0.60524964849793339</v>
      </c>
      <c r="G272" s="39" t="s">
        <v>13</v>
      </c>
      <c r="H272" s="47">
        <f t="array" aca="1" ref="H272:K272" ca="1">TRANSPOSE(MMULT(M$10:P$13, TRANSPOSE($C272:$F272)))</f>
        <v>-0.6532424306278235</v>
      </c>
      <c r="I272" s="47">
        <f ca="1"/>
        <v>1.8669997418123983</v>
      </c>
      <c r="J272" s="47">
        <f ca="1"/>
        <v>-0.5448334218013664</v>
      </c>
      <c r="K272" s="47">
        <f ca="1"/>
        <v>-6.7301602752988243E-2</v>
      </c>
      <c r="L272" s="40"/>
      <c r="M272" s="40">
        <f t="shared" ca="1" si="48"/>
        <v>-0.5738487030029702</v>
      </c>
      <c r="N272" s="40">
        <f t="shared" ca="1" si="49"/>
        <v>0.9533213459537131</v>
      </c>
      <c r="O272" s="40">
        <f t="shared" ca="1" si="50"/>
        <v>-0.49663796178788844</v>
      </c>
      <c r="P272" s="40">
        <f t="shared" ca="1" si="51"/>
        <v>-6.7200172189313831E-2</v>
      </c>
      <c r="Q272" s="40"/>
      <c r="R272" s="40">
        <f t="shared" ca="1" si="52"/>
        <v>0.67069766606180892</v>
      </c>
      <c r="S272" s="40">
        <f t="shared" ca="1" si="53"/>
        <v>9.1178411349000843E-2</v>
      </c>
      <c r="T272" s="40">
        <f t="shared" ca="1" si="54"/>
        <v>0.75335073491117188</v>
      </c>
      <c r="U272" s="40">
        <f t="shared" ca="1" si="55"/>
        <v>0.99548413685772652</v>
      </c>
      <c r="V272" s="39" t="s">
        <v>13</v>
      </c>
      <c r="W272" s="47">
        <f t="array" aca="1" ref="W272:Z272" ca="1">TRANSPOSE(MMULT(AB$10:AE$13, TRANSPOSE($C272:$F272)))</f>
        <v>-0.65418341581257411</v>
      </c>
      <c r="X272" s="47">
        <f ca="1"/>
        <v>1.8667966299873826</v>
      </c>
      <c r="Y272" s="47">
        <f ca="1"/>
        <v>-0.54446936427750448</v>
      </c>
      <c r="Z272" s="47">
        <f ca="1"/>
        <v>-6.6739676875671616E-2</v>
      </c>
      <c r="AA272" s="40"/>
      <c r="AB272" s="40">
        <f t="shared" ca="1" si="56"/>
        <v>-0.52816555922150066</v>
      </c>
      <c r="AC272" s="40">
        <f t="shared" ca="1" si="57"/>
        <v>0.32685425885520614</v>
      </c>
      <c r="AD272" s="40">
        <f t="shared" ca="1" si="58"/>
        <v>-0.46946241045694453</v>
      </c>
      <c r="AE272" s="40">
        <f t="shared" ca="1" si="59"/>
        <v>-6.6591206849141563E-2</v>
      </c>
      <c r="AF272" s="40"/>
      <c r="AG272" s="40">
        <f t="shared" ca="1" si="60"/>
        <v>0.46184902084214008</v>
      </c>
      <c r="AH272" s="40">
        <f t="shared" ca="1" si="61"/>
        <v>-0.43508212332207014</v>
      </c>
      <c r="AI272" s="40">
        <f t="shared" ca="1" si="62"/>
        <v>0.60663053096359687</v>
      </c>
      <c r="AJ272" s="40">
        <f t="shared" ca="1" si="63"/>
        <v>0.99333111026728771</v>
      </c>
      <c r="AK272" s="35" t="s">
        <v>13</v>
      </c>
    </row>
    <row r="273" spans="2:37" x14ac:dyDescent="0.15">
      <c r="B273" s="41">
        <f>FastICA!B270</f>
        <v>251</v>
      </c>
      <c r="C273" s="47">
        <f ca="1">FastICA!M270</f>
        <v>1.3203985765549844</v>
      </c>
      <c r="D273" s="47">
        <f ca="1">FastICA!N270</f>
        <v>0.99500504893776509</v>
      </c>
      <c r="E273" s="47">
        <f ca="1">FastICA!O270</f>
        <v>-0.17933463636517311</v>
      </c>
      <c r="F273" s="47">
        <f ca="1">FastICA!P270</f>
        <v>0.8482377524561775</v>
      </c>
      <c r="G273" s="39" t="s">
        <v>13</v>
      </c>
      <c r="H273" s="47">
        <f t="array" aca="1" ref="H273:K273" ca="1">TRANSPOSE(MMULT(M$10:P$13, TRANSPOSE($C273:$F273)))</f>
        <v>1.5842171336858273</v>
      </c>
      <c r="I273" s="47">
        <f ca="1"/>
        <v>0.81612135123053831</v>
      </c>
      <c r="J273" s="47">
        <f ca="1"/>
        <v>-0.55164488354445074</v>
      </c>
      <c r="K273" s="47">
        <f ca="1"/>
        <v>-7.103225219938214E-2</v>
      </c>
      <c r="L273" s="40"/>
      <c r="M273" s="40">
        <f t="shared" ca="1" si="48"/>
        <v>0.91925793966948843</v>
      </c>
      <c r="N273" s="40">
        <f t="shared" ca="1" si="49"/>
        <v>0.67295326989312987</v>
      </c>
      <c r="O273" s="40">
        <f t="shared" ca="1" si="50"/>
        <v>-0.50175200247504559</v>
      </c>
      <c r="P273" s="40">
        <f t="shared" ca="1" si="51"/>
        <v>-7.0913026494905246E-2</v>
      </c>
      <c r="Q273" s="40"/>
      <c r="R273" s="40">
        <f t="shared" ca="1" si="52"/>
        <v>0.15496484035460711</v>
      </c>
      <c r="S273" s="40">
        <f t="shared" ca="1" si="53"/>
        <v>0.54713389654014433</v>
      </c>
      <c r="T273" s="40">
        <f t="shared" ca="1" si="54"/>
        <v>0.74824492801228182</v>
      </c>
      <c r="U273" s="40">
        <f t="shared" ca="1" si="55"/>
        <v>0.99497134267333287</v>
      </c>
      <c r="V273" s="39" t="s">
        <v>13</v>
      </c>
      <c r="W273" s="47">
        <f t="array" aca="1" ref="W273:Z273" ca="1">TRANSPOSE(MMULT(AB$10:AE$13, TRANSPOSE($C273:$F273)))</f>
        <v>1.5835497726382273</v>
      </c>
      <c r="X273" s="47">
        <f ca="1"/>
        <v>0.81652195384586879</v>
      </c>
      <c r="Y273" s="47">
        <f ca="1"/>
        <v>-0.55274716050670858</v>
      </c>
      <c r="Z273" s="47">
        <f ca="1"/>
        <v>-7.2720271797052538E-2</v>
      </c>
      <c r="AA273" s="40"/>
      <c r="AB273" s="40">
        <f t="shared" ca="1" si="56"/>
        <v>0.45196708496883364</v>
      </c>
      <c r="AC273" s="40">
        <f t="shared" ca="1" si="57"/>
        <v>0.58505142493517526</v>
      </c>
      <c r="AD273" s="40">
        <f t="shared" ca="1" si="58"/>
        <v>-0.47444038420605417</v>
      </c>
      <c r="AE273" s="40">
        <f t="shared" ca="1" si="59"/>
        <v>-7.2528244730327443E-2</v>
      </c>
      <c r="AF273" s="40"/>
      <c r="AG273" s="40">
        <f t="shared" ca="1" si="60"/>
        <v>-0.4302984945242449</v>
      </c>
      <c r="AH273" s="40">
        <f t="shared" ca="1" si="61"/>
        <v>0.23880913360037073</v>
      </c>
      <c r="AI273" s="40">
        <f t="shared" ca="1" si="62"/>
        <v>0.59608607822965609</v>
      </c>
      <c r="AJ273" s="40">
        <f t="shared" ca="1" si="63"/>
        <v>0.99208509996871497</v>
      </c>
      <c r="AK273" s="35" t="s">
        <v>13</v>
      </c>
    </row>
    <row r="274" spans="2:37" x14ac:dyDescent="0.15">
      <c r="B274" s="41">
        <f>FastICA!B271</f>
        <v>252</v>
      </c>
      <c r="C274" s="47">
        <f ca="1">FastICA!M271</f>
        <v>-0.25593397674344159</v>
      </c>
      <c r="D274" s="47">
        <f ca="1">FastICA!N271</f>
        <v>1.1868042359916</v>
      </c>
      <c r="E274" s="47">
        <f ca="1">FastICA!O271</f>
        <v>-0.15602192401865722</v>
      </c>
      <c r="F274" s="47">
        <f ca="1">FastICA!P271</f>
        <v>0.57703711552559145</v>
      </c>
      <c r="G274" s="39" t="s">
        <v>13</v>
      </c>
      <c r="H274" s="47">
        <f t="array" aca="1" ref="H274:K274" ca="1">TRANSPOSE(MMULT(M$10:P$13, TRANSPOSE($C274:$F274)))</f>
        <v>1.5286289879354986E-2</v>
      </c>
      <c r="I274" s="47">
        <f ca="1"/>
        <v>1.1275890462798985</v>
      </c>
      <c r="J274" s="47">
        <f ca="1"/>
        <v>-0.7443500114691991</v>
      </c>
      <c r="K274" s="47">
        <f ca="1"/>
        <v>-7.4655883761432285E-2</v>
      </c>
      <c r="L274" s="40"/>
      <c r="M274" s="40">
        <f t="shared" ca="1" si="48"/>
        <v>1.528509933815978E-2</v>
      </c>
      <c r="N274" s="40">
        <f t="shared" ca="1" si="49"/>
        <v>0.81019250361424955</v>
      </c>
      <c r="O274" s="40">
        <f t="shared" ca="1" si="50"/>
        <v>-0.63176614592235869</v>
      </c>
      <c r="P274" s="40">
        <f t="shared" ca="1" si="51"/>
        <v>-7.4517494065514195E-2</v>
      </c>
      <c r="Q274" s="40"/>
      <c r="R274" s="40">
        <f t="shared" ca="1" si="52"/>
        <v>0.99976636573822264</v>
      </c>
      <c r="S274" s="40">
        <f t="shared" ca="1" si="53"/>
        <v>0.34358810708727427</v>
      </c>
      <c r="T274" s="40">
        <f t="shared" ca="1" si="54"/>
        <v>0.60087153686640904</v>
      </c>
      <c r="U274" s="40">
        <f t="shared" ca="1" si="55"/>
        <v>0.99444714307819604</v>
      </c>
      <c r="V274" s="39" t="s">
        <v>13</v>
      </c>
      <c r="W274" s="47">
        <f t="array" aca="1" ref="W274:Z274" ca="1">TRANSPOSE(MMULT(AB$10:AE$13, TRANSPOSE($C274:$F274)))</f>
        <v>1.4401995064337203E-2</v>
      </c>
      <c r="X274" s="47">
        <f ca="1"/>
        <v>1.127557301373272</v>
      </c>
      <c r="Y274" s="47">
        <f ca="1"/>
        <v>-0.74440464987616517</v>
      </c>
      <c r="Z274" s="47">
        <f ca="1"/>
        <v>-7.4766305204935712E-2</v>
      </c>
      <c r="AA274" s="40"/>
      <c r="AB274" s="40">
        <f t="shared" ca="1" si="56"/>
        <v>1.4400501529154071E-2</v>
      </c>
      <c r="AC274" s="40">
        <f t="shared" ca="1" si="57"/>
        <v>0.59711884131576243</v>
      </c>
      <c r="AD274" s="40">
        <f t="shared" ca="1" si="58"/>
        <v>-0.56426027742635143</v>
      </c>
      <c r="AE274" s="40">
        <f t="shared" ca="1" si="59"/>
        <v>-7.4557625133430686E-2</v>
      </c>
      <c r="AF274" s="40"/>
      <c r="AG274" s="40">
        <f t="shared" ca="1" si="60"/>
        <v>0.99968890069470107</v>
      </c>
      <c r="AH274" s="40">
        <f t="shared" ca="1" si="61"/>
        <v>-0.14371719817093453</v>
      </c>
      <c r="AI274" s="40">
        <f t="shared" ca="1" si="62"/>
        <v>0.33796411173282148</v>
      </c>
      <c r="AJ274" s="40">
        <f t="shared" ca="1" si="63"/>
        <v>0.99163450402340947</v>
      </c>
      <c r="AK274" s="35" t="s">
        <v>13</v>
      </c>
    </row>
    <row r="275" spans="2:37" x14ac:dyDescent="0.15">
      <c r="B275" s="41">
        <f>FastICA!B272</f>
        <v>253</v>
      </c>
      <c r="C275" s="47">
        <f ca="1">FastICA!M272</f>
        <v>-1.1027982473830316</v>
      </c>
      <c r="D275" s="47">
        <f ca="1">FastICA!N272</f>
        <v>1.2156303644128814</v>
      </c>
      <c r="E275" s="47">
        <f ca="1">FastICA!O272</f>
        <v>-0.24532200507384933</v>
      </c>
      <c r="F275" s="47">
        <f ca="1">FastICA!P272</f>
        <v>0.40501283201745669</v>
      </c>
      <c r="G275" s="39" t="s">
        <v>13</v>
      </c>
      <c r="H275" s="47">
        <f t="array" aca="1" ref="H275:K275" ca="1">TRANSPOSE(MMULT(M$10:P$13, TRANSPOSE($C275:$F275)))</f>
        <v>-0.83737930207703182</v>
      </c>
      <c r="I275" s="47">
        <f ca="1"/>
        <v>1.1799692214022939</v>
      </c>
      <c r="J275" s="47">
        <f ca="1"/>
        <v>-0.904955888356481</v>
      </c>
      <c r="K275" s="47">
        <f ca="1"/>
        <v>-7.525170189445568E-2</v>
      </c>
      <c r="L275" s="40"/>
      <c r="M275" s="40">
        <f t="shared" ca="1" si="48"/>
        <v>-0.68441847170349035</v>
      </c>
      <c r="N275" s="40">
        <f t="shared" ca="1" si="49"/>
        <v>0.82744190553563768</v>
      </c>
      <c r="O275" s="40">
        <f t="shared" ca="1" si="50"/>
        <v>-0.71870242269148865</v>
      </c>
      <c r="P275" s="40">
        <f t="shared" ca="1" si="51"/>
        <v>-7.5109977329993208E-2</v>
      </c>
      <c r="Q275" s="40"/>
      <c r="R275" s="40">
        <f t="shared" ca="1" si="52"/>
        <v>0.53157135559105861</v>
      </c>
      <c r="S275" s="40">
        <f t="shared" ca="1" si="53"/>
        <v>0.3153398929635528</v>
      </c>
      <c r="T275" s="40">
        <f t="shared" ca="1" si="54"/>
        <v>0.4834668276173848</v>
      </c>
      <c r="U275" s="40">
        <f t="shared" ca="1" si="55"/>
        <v>0.99435849130548792</v>
      </c>
      <c r="V275" s="39" t="s">
        <v>13</v>
      </c>
      <c r="W275" s="47">
        <f t="array" aca="1" ref="W275:Z275" ca="1">TRANSPOSE(MMULT(AB$10:AE$13, TRANSPOSE($C275:$F275)))</f>
        <v>-0.83838631854370282</v>
      </c>
      <c r="X275" s="47">
        <f ca="1"/>
        <v>1.1797000671084277</v>
      </c>
      <c r="Y275" s="47">
        <f ca="1"/>
        <v>-0.90443606233039231</v>
      </c>
      <c r="Z275" s="47">
        <f ca="1"/>
        <v>-7.4504894202009342E-2</v>
      </c>
      <c r="AA275" s="40"/>
      <c r="AB275" s="40">
        <f t="shared" ca="1" si="56"/>
        <v>-0.58994728493610427</v>
      </c>
      <c r="AC275" s="40">
        <f t="shared" ca="1" si="57"/>
        <v>0.58826020796641865</v>
      </c>
      <c r="AD275" s="40">
        <f t="shared" ca="1" si="58"/>
        <v>-0.60082836927539174</v>
      </c>
      <c r="AE275" s="40">
        <f t="shared" ca="1" si="59"/>
        <v>-7.4298393343822933E-2</v>
      </c>
      <c r="AF275" s="40"/>
      <c r="AG275" s="40">
        <f t="shared" ca="1" si="60"/>
        <v>0.20906624876183014</v>
      </c>
      <c r="AH275" s="40">
        <f t="shared" ca="1" si="61"/>
        <v>-0.1953182591822071</v>
      </c>
      <c r="AI275" s="40">
        <f t="shared" ca="1" si="62"/>
        <v>0.12090186299873482</v>
      </c>
      <c r="AJ275" s="40">
        <f t="shared" ca="1" si="63"/>
        <v>0.99169276454490263</v>
      </c>
      <c r="AK275" s="35" t="s">
        <v>13</v>
      </c>
    </row>
    <row r="276" spans="2:37" x14ac:dyDescent="0.15">
      <c r="B276" s="41">
        <f>FastICA!B273</f>
        <v>254</v>
      </c>
      <c r="C276" s="47">
        <f ca="1">FastICA!M273</f>
        <v>1.0078754942472967</v>
      </c>
      <c r="D276" s="47">
        <f ca="1">FastICA!N273</f>
        <v>0.59215072780955114</v>
      </c>
      <c r="E276" s="47">
        <f ca="1">FastICA!O273</f>
        <v>-0.78096393995164404</v>
      </c>
      <c r="F276" s="47">
        <f ca="1">FastICA!P273</f>
        <v>0.62770410117612796</v>
      </c>
      <c r="G276" s="39" t="s">
        <v>13</v>
      </c>
      <c r="H276" s="47">
        <f t="array" aca="1" ref="H276:K276" ca="1">TRANSPOSE(MMULT(M$10:P$13, TRANSPOSE($C276:$F276)))</f>
        <v>1.2122127068755737</v>
      </c>
      <c r="I276" s="47">
        <f ca="1"/>
        <v>0.19059874640450694</v>
      </c>
      <c r="J276" s="47">
        <f ca="1"/>
        <v>-0.92699403891573273</v>
      </c>
      <c r="K276" s="47">
        <f ca="1"/>
        <v>-7.2575020715602734E-2</v>
      </c>
      <c r="L276" s="40"/>
      <c r="M276" s="40">
        <f t="shared" ca="1" si="48"/>
        <v>0.83734200146932347</v>
      </c>
      <c r="N276" s="40">
        <f t="shared" ca="1" si="49"/>
        <v>0.18832378228188423</v>
      </c>
      <c r="O276" s="40">
        <f t="shared" ca="1" si="50"/>
        <v>-0.72918933879784265</v>
      </c>
      <c r="P276" s="40">
        <f t="shared" ca="1" si="51"/>
        <v>-7.244786782391241E-2</v>
      </c>
      <c r="Q276" s="40"/>
      <c r="R276" s="40">
        <f t="shared" ca="1" si="52"/>
        <v>0.29885837257534753</v>
      </c>
      <c r="S276" s="40">
        <f t="shared" ca="1" si="53"/>
        <v>0.96453415302704548</v>
      </c>
      <c r="T276" s="40">
        <f t="shared" ca="1" si="54"/>
        <v>0.46828290818356511</v>
      </c>
      <c r="U276" s="40">
        <f t="shared" ca="1" si="55"/>
        <v>0.99475130644776888</v>
      </c>
      <c r="V276" s="39" t="s">
        <v>13</v>
      </c>
      <c r="W276" s="47">
        <f t="array" aca="1" ref="W276:Z276" ca="1">TRANSPOSE(MMULT(AB$10:AE$13, TRANSPOSE($C276:$F276)))</f>
        <v>1.2114590970113794</v>
      </c>
      <c r="X276" s="47">
        <f ca="1"/>
        <v>0.19088212420481479</v>
      </c>
      <c r="Y276" s="47">
        <f ca="1"/>
        <v>-0.92781669655340671</v>
      </c>
      <c r="Z276" s="47">
        <f ca="1"/>
        <v>-7.3889505832950175E-2</v>
      </c>
      <c r="AA276" s="40"/>
      <c r="AB276" s="40">
        <f t="shared" ca="1" si="56"/>
        <v>0.58158911216182674</v>
      </c>
      <c r="AC276" s="40">
        <f t="shared" ca="1" si="57"/>
        <v>0.18743612001352056</v>
      </c>
      <c r="AD276" s="40">
        <f t="shared" ca="1" si="58"/>
        <v>-0.6032986071999622</v>
      </c>
      <c r="AE276" s="40">
        <f t="shared" ca="1" si="59"/>
        <v>-7.3688075138335918E-2</v>
      </c>
      <c r="AF276" s="40"/>
      <c r="AG276" s="40">
        <f t="shared" ca="1" si="60"/>
        <v>-0.22449816551896845</v>
      </c>
      <c r="AH276" s="40">
        <f t="shared" ca="1" si="61"/>
        <v>0.94616874704598031</v>
      </c>
      <c r="AI276" s="40">
        <f t="shared" ca="1" si="62"/>
        <v>9.0484174772060125E-2</v>
      </c>
      <c r="AJ276" s="40">
        <f t="shared" ca="1" si="63"/>
        <v>0.99182911760265469</v>
      </c>
      <c r="AK276" s="35" t="s">
        <v>13</v>
      </c>
    </row>
    <row r="277" spans="2:37" x14ac:dyDescent="0.15">
      <c r="B277" s="41">
        <f>FastICA!B274</f>
        <v>255</v>
      </c>
      <c r="C277" s="47">
        <f ca="1">FastICA!M274</f>
        <v>0.64782812781570276</v>
      </c>
      <c r="D277" s="47">
        <f ca="1">FastICA!N274</f>
        <v>0.51568968083909528</v>
      </c>
      <c r="E277" s="47">
        <f ca="1">FastICA!O274</f>
        <v>-0.94120896476044624</v>
      </c>
      <c r="F277" s="47">
        <f ca="1">FastICA!P274</f>
        <v>0.51882992555993601</v>
      </c>
      <c r="G277" s="39" t="s">
        <v>13</v>
      </c>
      <c r="H277" s="47">
        <f t="array" aca="1" ref="H277:K277" ca="1">TRANSPOSE(MMULT(M$10:P$13, TRANSPOSE($C277:$F277)))</f>
        <v>0.83683302414040495</v>
      </c>
      <c r="I277" s="47">
        <f ca="1"/>
        <v>7.364730401813685E-2</v>
      </c>
      <c r="J277" s="47">
        <f ca="1"/>
        <v>-1.0627132981174432</v>
      </c>
      <c r="K277" s="47">
        <f ca="1"/>
        <v>-7.4852839503465718E-2</v>
      </c>
      <c r="L277" s="40"/>
      <c r="M277" s="40">
        <f t="shared" ca="1" si="48"/>
        <v>0.68412797741829368</v>
      </c>
      <c r="N277" s="40">
        <f t="shared" ca="1" si="49"/>
        <v>7.351443977495499E-2</v>
      </c>
      <c r="O277" s="40">
        <f t="shared" ca="1" si="50"/>
        <v>-0.78670011428766407</v>
      </c>
      <c r="P277" s="40">
        <f t="shared" ca="1" si="51"/>
        <v>-7.4713353263403046E-2</v>
      </c>
      <c r="Q277" s="40"/>
      <c r="R277" s="40">
        <f t="shared" ca="1" si="52"/>
        <v>0.53196891051355466</v>
      </c>
      <c r="S277" s="40">
        <f t="shared" ca="1" si="53"/>
        <v>0.9945956271445745</v>
      </c>
      <c r="T277" s="40">
        <f t="shared" ca="1" si="54"/>
        <v>0.38110293017977626</v>
      </c>
      <c r="U277" s="40">
        <f t="shared" ca="1" si="55"/>
        <v>0.994417914844138</v>
      </c>
      <c r="V277" s="39" t="s">
        <v>13</v>
      </c>
      <c r="W277" s="47">
        <f t="array" aca="1" ref="W277:Z277" ca="1">TRANSPOSE(MMULT(AB$10:AE$13, TRANSPOSE($C277:$F277)))</f>
        <v>0.83601716295816897</v>
      </c>
      <c r="X277" s="47">
        <f ca="1"/>
        <v>7.3823197110878924E-2</v>
      </c>
      <c r="Y277" s="47">
        <f ca="1"/>
        <v>-1.063276660600478</v>
      </c>
      <c r="Z277" s="47">
        <f ca="1"/>
        <v>-7.5789966326768321E-2</v>
      </c>
      <c r="AA277" s="40"/>
      <c r="AB277" s="40">
        <f t="shared" ca="1" si="56"/>
        <v>0.58944817012002926</v>
      </c>
      <c r="AC277" s="40">
        <f t="shared" ca="1" si="57"/>
        <v>7.3622307732070125E-2</v>
      </c>
      <c r="AD277" s="40">
        <f t="shared" ca="1" si="58"/>
        <v>-0.60415572041370413</v>
      </c>
      <c r="AE277" s="40">
        <f t="shared" ca="1" si="59"/>
        <v>-7.5572605320417499E-2</v>
      </c>
      <c r="AF277" s="40"/>
      <c r="AG277" s="40">
        <f t="shared" ca="1" si="60"/>
        <v>0.21227828138698385</v>
      </c>
      <c r="AH277" s="40">
        <f t="shared" ca="1" si="61"/>
        <v>0.99184374290656852</v>
      </c>
      <c r="AI277" s="40">
        <f t="shared" ca="1" si="62"/>
        <v>-7.4182869395493636E-2</v>
      </c>
      <c r="AJ277" s="40">
        <f t="shared" ca="1" si="63"/>
        <v>0.99140441570687443</v>
      </c>
      <c r="AK277" s="35" t="s">
        <v>13</v>
      </c>
    </row>
    <row r="278" spans="2:37" x14ac:dyDescent="0.15">
      <c r="B278" s="41">
        <f>FastICA!B275</f>
        <v>256</v>
      </c>
      <c r="C278" s="47">
        <f ca="1">FastICA!M275</f>
        <v>1.1615762311741473</v>
      </c>
      <c r="D278" s="47">
        <f ca="1">FastICA!N275</f>
        <v>0.25063551378543719</v>
      </c>
      <c r="E278" s="47">
        <f ca="1">FastICA!O275</f>
        <v>-1.2283236198662606</v>
      </c>
      <c r="F278" s="47">
        <f ca="1">FastICA!P275</f>
        <v>0.5229653754462178</v>
      </c>
      <c r="G278" s="39" t="s">
        <v>13</v>
      </c>
      <c r="H278" s="47">
        <f t="array" aca="1" ref="H278:K278" ca="1">TRANSPOSE(MMULT(M$10:P$13, TRANSPOSE($C278:$F278)))</f>
        <v>1.3180609778825489</v>
      </c>
      <c r="I278" s="47">
        <f ca="1"/>
        <v>-0.34684065481795029</v>
      </c>
      <c r="J278" s="47">
        <f ca="1"/>
        <v>-1.1533756975257778</v>
      </c>
      <c r="K278" s="47">
        <f ca="1"/>
        <v>-8.0563763455912818E-2</v>
      </c>
      <c r="L278" s="40"/>
      <c r="M278" s="40">
        <f t="shared" ca="1" si="48"/>
        <v>0.86630091072141613</v>
      </c>
      <c r="N278" s="40">
        <f t="shared" ca="1" si="49"/>
        <v>-0.33357070289711693</v>
      </c>
      <c r="O278" s="40">
        <f t="shared" ca="1" si="50"/>
        <v>-0.81886929043041501</v>
      </c>
      <c r="P278" s="40">
        <f t="shared" ca="1" si="51"/>
        <v>-8.038991455103324E-2</v>
      </c>
      <c r="Q278" s="40"/>
      <c r="R278" s="40">
        <f t="shared" ca="1" si="52"/>
        <v>0.24952273208324505</v>
      </c>
      <c r="S278" s="40">
        <f t="shared" ca="1" si="53"/>
        <v>0.88873058616872336</v>
      </c>
      <c r="T278" s="40">
        <f t="shared" ca="1" si="54"/>
        <v>0.32945308518998861</v>
      </c>
      <c r="U278" s="40">
        <f t="shared" ca="1" si="55"/>
        <v>0.99353746163847756</v>
      </c>
      <c r="V278" s="39" t="s">
        <v>13</v>
      </c>
      <c r="W278" s="47">
        <f t="array" aca="1" ref="W278:Z278" ca="1">TRANSPOSE(MMULT(AB$10:AE$13, TRANSPOSE($C278:$F278)))</f>
        <v>1.3172911358415029</v>
      </c>
      <c r="X278" s="47">
        <f ca="1"/>
        <v>-0.34653906143485547</v>
      </c>
      <c r="Y278" s="47">
        <f ca="1"/>
        <v>-1.1542453993096662</v>
      </c>
      <c r="Z278" s="47">
        <f ca="1"/>
        <v>-8.1984762165263958E-2</v>
      </c>
      <c r="AA278" s="40"/>
      <c r="AB278" s="40">
        <f t="shared" ca="1" si="56"/>
        <v>0.55319179560901444</v>
      </c>
      <c r="AC278" s="40">
        <f t="shared" ca="1" si="57"/>
        <v>-0.32634362254976174</v>
      </c>
      <c r="AD278" s="40">
        <f t="shared" ca="1" si="58"/>
        <v>-0.59292081345705061</v>
      </c>
      <c r="AE278" s="40">
        <f t="shared" ca="1" si="59"/>
        <v>-8.1709694301652452E-2</v>
      </c>
      <c r="AF278" s="40"/>
      <c r="AG278" s="40">
        <f t="shared" ca="1" si="60"/>
        <v>-0.30876815361065502</v>
      </c>
      <c r="AH278" s="40">
        <f t="shared" ca="1" si="61"/>
        <v>0.82863166213768347</v>
      </c>
      <c r="AI278" s="40">
        <f t="shared" ca="1" si="62"/>
        <v>-0.17068915832257778</v>
      </c>
      <c r="AJ278" s="40">
        <f t="shared" ca="1" si="63"/>
        <v>0.98994594053367657</v>
      </c>
      <c r="AK278" s="35" t="s">
        <v>13</v>
      </c>
    </row>
    <row r="279" spans="2:37" x14ac:dyDescent="0.15">
      <c r="B279" s="41">
        <f>FastICA!B276</f>
        <v>257</v>
      </c>
      <c r="C279" s="47">
        <f ca="1">FastICA!M276</f>
        <v>-0.55251495569961495</v>
      </c>
      <c r="D279" s="47">
        <f ca="1">FastICA!N276</f>
        <v>0.4830435264329852</v>
      </c>
      <c r="E279" s="47">
        <f ca="1">FastICA!O276</f>
        <v>-1.1718357618242596</v>
      </c>
      <c r="F279" s="47">
        <f ca="1">FastICA!P276</f>
        <v>0.22444385794147381</v>
      </c>
      <c r="G279" s="39" t="s">
        <v>13</v>
      </c>
      <c r="H279" s="47">
        <f t="array" aca="1" ref="H279:K279" ca="1">TRANSPOSE(MMULT(M$10:P$13, TRANSPOSE($C279:$F279)))</f>
        <v>-0.38817216375407726</v>
      </c>
      <c r="I279" s="47">
        <f ca="1"/>
        <v>2.3665252258428165E-2</v>
      </c>
      <c r="J279" s="47">
        <f ca="1"/>
        <v>-1.3423375697691413</v>
      </c>
      <c r="K279" s="47">
        <f ca="1"/>
        <v>-9.5237065429918971E-2</v>
      </c>
      <c r="L279" s="40"/>
      <c r="M279" s="40">
        <f t="shared" ca="1" si="48"/>
        <v>-0.36978339706304642</v>
      </c>
      <c r="N279" s="40">
        <f t="shared" ca="1" si="49"/>
        <v>2.3660835385740472E-2</v>
      </c>
      <c r="O279" s="40">
        <f t="shared" ca="1" si="50"/>
        <v>-0.87223255950337941</v>
      </c>
      <c r="P279" s="40">
        <f t="shared" ca="1" si="51"/>
        <v>-9.4950169728290859E-2</v>
      </c>
      <c r="Q279" s="40"/>
      <c r="R279" s="40">
        <f t="shared" ca="1" si="52"/>
        <v>0.86326023925651341</v>
      </c>
      <c r="S279" s="40">
        <f t="shared" ca="1" si="53"/>
        <v>0.9994401648688489</v>
      </c>
      <c r="T279" s="40">
        <f t="shared" ca="1" si="54"/>
        <v>0.23921036214218372</v>
      </c>
      <c r="U279" s="40">
        <f t="shared" ca="1" si="55"/>
        <v>0.99098446526856876</v>
      </c>
      <c r="V279" s="39" t="s">
        <v>13</v>
      </c>
      <c r="W279" s="47">
        <f t="array" aca="1" ref="W279:Z279" ca="1">TRANSPOSE(MMULT(AB$10:AE$13, TRANSPOSE($C279:$F279)))</f>
        <v>-0.38918353123703131</v>
      </c>
      <c r="X279" s="47">
        <f ca="1"/>
        <v>2.3497206329013157E-2</v>
      </c>
      <c r="Y279" s="47">
        <f ca="1"/>
        <v>-1.3420685558120866</v>
      </c>
      <c r="Z279" s="47">
        <f ca="1"/>
        <v>-9.4941953608558394E-2</v>
      </c>
      <c r="AA279" s="40"/>
      <c r="AB279" s="40">
        <f t="shared" ca="1" si="56"/>
        <v>-0.36079831735500689</v>
      </c>
      <c r="AC279" s="40">
        <f t="shared" ca="1" si="57"/>
        <v>2.3490720600709426E-2</v>
      </c>
      <c r="AD279" s="40">
        <f t="shared" ca="1" si="58"/>
        <v>-0.54533124377831588</v>
      </c>
      <c r="AE279" s="40">
        <f t="shared" ca="1" si="59"/>
        <v>-9.4515014259349744E-2</v>
      </c>
      <c r="AF279" s="40"/>
      <c r="AG279" s="40">
        <f t="shared" ca="1" si="60"/>
        <v>0.78664794635565582</v>
      </c>
      <c r="AH279" s="40">
        <f t="shared" ca="1" si="61"/>
        <v>0.99917201243947085</v>
      </c>
      <c r="AI279" s="40">
        <f t="shared" ca="1" si="62"/>
        <v>-0.32553556078304202</v>
      </c>
      <c r="AJ279" s="40">
        <f t="shared" ca="1" si="63"/>
        <v>0.98652971384935229</v>
      </c>
      <c r="AK279" s="35" t="s">
        <v>13</v>
      </c>
    </row>
    <row r="280" spans="2:37" x14ac:dyDescent="0.15">
      <c r="B280" s="41">
        <f>FastICA!B277</f>
        <v>258</v>
      </c>
      <c r="C280" s="47">
        <f ca="1">FastICA!M277</f>
        <v>-1.1836453526768045</v>
      </c>
      <c r="D280" s="47">
        <f ca="1">FastICA!N277</f>
        <v>0.48454794328270856</v>
      </c>
      <c r="E280" s="47">
        <f ca="1">FastICA!O277</f>
        <v>-1.2691542590827849</v>
      </c>
      <c r="F280" s="47">
        <f ca="1">FastICA!P277</f>
        <v>6.3507062074376619E-2</v>
      </c>
      <c r="G280" s="39" t="s">
        <v>13</v>
      </c>
      <c r="H280" s="47">
        <f t="array" aca="1" ref="H280:K280" ca="1">TRANSPOSE(MMULT(M$10:P$13, TRANSPOSE($C280:$F280)))</f>
        <v>-1.0333338983127354</v>
      </c>
      <c r="I280" s="47">
        <f ca="1"/>
        <v>2.0889763520145935E-2</v>
      </c>
      <c r="J280" s="47">
        <f ca="1"/>
        <v>-1.4726306064994581</v>
      </c>
      <c r="K280" s="47">
        <f ca="1"/>
        <v>-0.11718566275383402</v>
      </c>
      <c r="L280" s="40"/>
      <c r="M280" s="40">
        <f t="shared" ref="M280:M307" ca="1" si="64">TANH($N$21 * H280)</f>
        <v>-0.77524200674407118</v>
      </c>
      <c r="N280" s="40">
        <f t="shared" ref="N280:N307" ca="1" si="65">TANH($N$21 * I280)</f>
        <v>2.0886725409996171E-2</v>
      </c>
      <c r="O280" s="40">
        <f t="shared" ref="O280:O307" ca="1" si="66">TANH($N$21 * J280)</f>
        <v>-0.90007808331845029</v>
      </c>
      <c r="P280" s="40">
        <f t="shared" ref="P280:P307" ca="1" si="67">TANH($N$21 * K280)</f>
        <v>-0.11665217642572154</v>
      </c>
      <c r="Q280" s="40"/>
      <c r="R280" s="40">
        <f t="shared" ref="R280:R307" ca="1" si="68">$N$21*(1-M280^2)</f>
        <v>0.39899983097942548</v>
      </c>
      <c r="S280" s="40">
        <f t="shared" ref="S280:S307" ca="1" si="69">$N$21*(1-N280^2)</f>
        <v>0.99956374470164744</v>
      </c>
      <c r="T280" s="40">
        <f t="shared" ref="T280:T307" ca="1" si="70">$N$21*(1-O280^2)</f>
        <v>0.18985944392978482</v>
      </c>
      <c r="U280" s="40">
        <f t="shared" ref="U280:U307" ca="1" si="71">$N$21*(1-P280^2)</f>
        <v>0.98639226973514238</v>
      </c>
      <c r="V280" s="39" t="s">
        <v>13</v>
      </c>
      <c r="W280" s="47">
        <f t="array" aca="1" ref="W280:Z280" ca="1">TRANSPOSE(MMULT(AB$10:AE$13, TRANSPOSE($C280:$F280)))</f>
        <v>-1.0344545636356486</v>
      </c>
      <c r="X280" s="47">
        <f ca="1"/>
        <v>2.0540944254169094E-2</v>
      </c>
      <c r="Y280" s="47">
        <f ca="1"/>
        <v>-1.4719234147665667</v>
      </c>
      <c r="Z280" s="47">
        <f ca="1"/>
        <v>-0.11624111545589694</v>
      </c>
      <c r="AA280" s="40"/>
      <c r="AB280" s="40">
        <f t="shared" ref="AB280:AB307" ca="1" si="72">W280*EXP(-(W280^2)/2)</f>
        <v>-0.60581911597391802</v>
      </c>
      <c r="AC280" s="40">
        <f t="shared" ref="AC280:AC307" ca="1" si="73">X280*EXP(-(X280^2)/2)</f>
        <v>2.0536611286918981E-2</v>
      </c>
      <c r="AD280" s="40">
        <f t="shared" ref="AD280:AD307" ca="1" si="74">Y280*EXP(-(Y280^2)/2)</f>
        <v>-0.49822211938847261</v>
      </c>
      <c r="AE280" s="40">
        <f t="shared" ref="AE280:AE307" ca="1" si="75">Z280*EXP(-(Z280^2)/2)</f>
        <v>-0.11545843752122015</v>
      </c>
      <c r="AF280" s="40"/>
      <c r="AG280" s="40">
        <f t="shared" ref="AG280:AG307" ca="1" si="76">(1-(W280^2))*EXP(-(W280^2)/2)</f>
        <v>-4.1051242077965233E-2</v>
      </c>
      <c r="AH280" s="40">
        <f t="shared" ref="AH280:AH307" ca="1" si="77">(1-(X280^2))*EXP(-(X280^2)/2)</f>
        <v>0.99936721566855147</v>
      </c>
      <c r="AI280" s="40">
        <f t="shared" ref="AI280:AI307" ca="1" si="78">(1-(Y280^2))*EXP(-(Y280^2)/2)</f>
        <v>-0.39486107893230249</v>
      </c>
      <c r="AJ280" s="40">
        <f t="shared" ref="AJ280:AJ307" ca="1" si="79">(1-(Z280^2))*EXP(-(Z280^2)/2)</f>
        <v>0.97984575442222854</v>
      </c>
      <c r="AK280" s="35" t="s">
        <v>13</v>
      </c>
    </row>
    <row r="281" spans="2:37" x14ac:dyDescent="0.15">
      <c r="B281" s="41">
        <f>FastICA!B278</f>
        <v>259</v>
      </c>
      <c r="C281" s="47">
        <f ca="1">FastICA!M278</f>
        <v>1.0782760473411925</v>
      </c>
      <c r="D281" s="47">
        <f ca="1">FastICA!N278</f>
        <v>-1.7456965352886091</v>
      </c>
      <c r="E281" s="47">
        <f ca="1">FastICA!O278</f>
        <v>-0.5872260180744604</v>
      </c>
      <c r="F281" s="47">
        <f ca="1">FastICA!P278</f>
        <v>0.15093709839488464</v>
      </c>
      <c r="G281" s="39" t="s">
        <v>13</v>
      </c>
      <c r="H281" s="47">
        <f t="array" aca="1" ref="H281:K281" ca="1">TRANSPOSE(MMULT(M$10:P$13, TRANSPOSE($C281:$F281)))</f>
        <v>0.95614477590028246</v>
      </c>
      <c r="I281" s="47">
        <f ca="1"/>
        <v>-1.7736280490260674</v>
      </c>
      <c r="J281" s="47">
        <f ca="1"/>
        <v>0.17689496106407171</v>
      </c>
      <c r="K281" s="47">
        <f ca="1"/>
        <v>0.69748900748086884</v>
      </c>
      <c r="L281" s="40"/>
      <c r="M281" s="40">
        <f t="shared" ca="1" si="64"/>
        <v>0.74255229729659489</v>
      </c>
      <c r="N281" s="40">
        <f t="shared" ca="1" si="65"/>
        <v>-0.94400570439645315</v>
      </c>
      <c r="O281" s="40">
        <f t="shared" ca="1" si="66"/>
        <v>0.17507264492307531</v>
      </c>
      <c r="P281" s="40">
        <f t="shared" ca="1" si="67"/>
        <v>0.60277153170701903</v>
      </c>
      <c r="Q281" s="40"/>
      <c r="R281" s="40">
        <f t="shared" ca="1" si="68"/>
        <v>0.44861608577954937</v>
      </c>
      <c r="S281" s="40">
        <f t="shared" ca="1" si="69"/>
        <v>0.10885323006695635</v>
      </c>
      <c r="T281" s="40">
        <f t="shared" ca="1" si="70"/>
        <v>0.96934956899963876</v>
      </c>
      <c r="U281" s="40">
        <f t="shared" ca="1" si="71"/>
        <v>0.63666648056357422</v>
      </c>
      <c r="V281" s="39" t="s">
        <v>13</v>
      </c>
      <c r="W281" s="47">
        <f t="array" aca="1" ref="W281:Z281" ca="1">TRANSPOSE(MMULT(AB$10:AE$13, TRANSPOSE($C281:$F281)))</f>
        <v>0.95745518728794965</v>
      </c>
      <c r="X281" s="47">
        <f ca="1"/>
        <v>-1.7733376043189883</v>
      </c>
      <c r="Y281" s="47">
        <f ca="1"/>
        <v>0.17627426533935375</v>
      </c>
      <c r="Z281" s="47">
        <f ca="1"/>
        <v>0.69658647732606394</v>
      </c>
      <c r="AA281" s="40"/>
      <c r="AB281" s="40">
        <f t="shared" ca="1" si="72"/>
        <v>0.60541774075115351</v>
      </c>
      <c r="AC281" s="40">
        <f t="shared" ca="1" si="73"/>
        <v>-0.36806353498015498</v>
      </c>
      <c r="AD281" s="40">
        <f t="shared" ca="1" si="74"/>
        <v>0.17355677852366</v>
      </c>
      <c r="AE281" s="40">
        <f t="shared" ca="1" si="75"/>
        <v>0.54652255863885102</v>
      </c>
      <c r="AF281" s="40"/>
      <c r="AG281" s="40">
        <f t="shared" ca="1" si="76"/>
        <v>5.2659306002081685E-2</v>
      </c>
      <c r="AH281" s="40">
        <f t="shared" ca="1" si="77"/>
        <v>-0.44514678225392523</v>
      </c>
      <c r="AI281" s="40">
        <f t="shared" ca="1" si="78"/>
        <v>0.95399016390107028</v>
      </c>
      <c r="AJ281" s="40">
        <f t="shared" ca="1" si="79"/>
        <v>0.4038722253610415</v>
      </c>
      <c r="AK281" s="35" t="s">
        <v>13</v>
      </c>
    </row>
    <row r="282" spans="2:37" x14ac:dyDescent="0.15">
      <c r="B282" s="41">
        <f>FastICA!B279</f>
        <v>260</v>
      </c>
      <c r="C282" s="47">
        <f ca="1">FastICA!M279</f>
        <v>1.0413311829162035</v>
      </c>
      <c r="D282" s="47">
        <f ca="1">FastICA!N279</f>
        <v>-1.8544028747415209</v>
      </c>
      <c r="E282" s="47">
        <f ca="1">FastICA!O279</f>
        <v>-0.74897372791452799</v>
      </c>
      <c r="F282" s="47">
        <f ca="1">FastICA!P279</f>
        <v>5.1088444450165402E-2</v>
      </c>
      <c r="G282" s="39" t="s">
        <v>13</v>
      </c>
      <c r="H282" s="47">
        <f t="array" aca="1" ref="H282:K282" ca="1">TRANSPOSE(MMULT(M$10:P$13, TRANSPOSE($C282:$F282)))</f>
        <v>0.88974437756787306</v>
      </c>
      <c r="I282" s="47">
        <f ca="1"/>
        <v>-1.9642658315235431</v>
      </c>
      <c r="J282" s="47">
        <f ca="1"/>
        <v>9.522568467925295E-2</v>
      </c>
      <c r="K282" s="47">
        <f ca="1"/>
        <v>0.65398706662655426</v>
      </c>
      <c r="L282" s="40"/>
      <c r="M282" s="40">
        <f t="shared" ca="1" si="64"/>
        <v>0.71126745209257103</v>
      </c>
      <c r="N282" s="40">
        <f t="shared" ca="1" si="65"/>
        <v>-0.9614140097909869</v>
      </c>
      <c r="O282" s="40">
        <f t="shared" ca="1" si="66"/>
        <v>9.4938891568990991E-2</v>
      </c>
      <c r="P282" s="40">
        <f t="shared" ca="1" si="67"/>
        <v>0.57434791521954187</v>
      </c>
      <c r="Q282" s="40"/>
      <c r="R282" s="40">
        <f t="shared" ca="1" si="68"/>
        <v>0.49409861159374213</v>
      </c>
      <c r="S282" s="40">
        <f t="shared" ca="1" si="69"/>
        <v>7.5683101777616169E-2</v>
      </c>
      <c r="T282" s="40">
        <f t="shared" ca="1" si="70"/>
        <v>0.99098660686765139</v>
      </c>
      <c r="U282" s="40">
        <f t="shared" ca="1" si="71"/>
        <v>0.67012447228296601</v>
      </c>
      <c r="V282" s="39" t="s">
        <v>13</v>
      </c>
      <c r="W282" s="47">
        <f t="array" aca="1" ref="W282:Z282" ca="1">TRANSPOSE(MMULT(AB$10:AE$13, TRANSPOSE($C282:$F282)))</f>
        <v>0.89100664302255483</v>
      </c>
      <c r="X282" s="47">
        <f ca="1"/>
        <v>-1.9639984700894835</v>
      </c>
      <c r="Y282" s="47">
        <f ca="1"/>
        <v>9.4661685709386073E-2</v>
      </c>
      <c r="Z282" s="47">
        <f ca="1"/>
        <v>0.65315286531357819</v>
      </c>
      <c r="AA282" s="40"/>
      <c r="AB282" s="40">
        <f t="shared" ca="1" si="72"/>
        <v>0.59908618197242136</v>
      </c>
      <c r="AC282" s="40">
        <f t="shared" ca="1" si="73"/>
        <v>-0.28545737391673714</v>
      </c>
      <c r="AD282" s="40">
        <f t="shared" ca="1" si="74"/>
        <v>9.4238510556954799E-2</v>
      </c>
      <c r="AE282" s="40">
        <f t="shared" ca="1" si="75"/>
        <v>0.52768887920523522</v>
      </c>
      <c r="AF282" s="40"/>
      <c r="AG282" s="40">
        <f t="shared" ca="1" si="76"/>
        <v>0.13858028307691331</v>
      </c>
      <c r="AH282" s="40">
        <f t="shared" ca="1" si="77"/>
        <v>-0.41529283735821609</v>
      </c>
      <c r="AI282" s="40">
        <f t="shared" ca="1" si="78"/>
        <v>0.98660882845786124</v>
      </c>
      <c r="AJ282" s="40">
        <f t="shared" ca="1" si="79"/>
        <v>0.46324872282428126</v>
      </c>
      <c r="AK282" s="35" t="s">
        <v>13</v>
      </c>
    </row>
    <row r="283" spans="2:37" x14ac:dyDescent="0.15">
      <c r="B283" s="41">
        <f>FastICA!B280</f>
        <v>261</v>
      </c>
      <c r="C283" s="47">
        <f ca="1">FastICA!M280</f>
        <v>-0.86640229025021398</v>
      </c>
      <c r="D283" s="47">
        <f ca="1">FastICA!N280</f>
        <v>-1.5379918598958489</v>
      </c>
      <c r="E283" s="47">
        <f ca="1">FastICA!O280</f>
        <v>-0.61324564645158675</v>
      </c>
      <c r="F283" s="47">
        <f ca="1">FastICA!P280</f>
        <v>-0.30936221116136586</v>
      </c>
      <c r="G283" s="39" t="s">
        <v>13</v>
      </c>
      <c r="H283" s="47">
        <f t="array" aca="1" ref="H283:K283" ca="1">TRANSPOSE(MMULT(M$10:P$13, TRANSPOSE($C283:$F283)))</f>
        <v>-1.0150672949415664</v>
      </c>
      <c r="I283" s="47">
        <f ca="1"/>
        <v>-1.4830892093326058</v>
      </c>
      <c r="J283" s="47">
        <f ca="1"/>
        <v>-6.1626476825773102E-2</v>
      </c>
      <c r="K283" s="47">
        <f ca="1"/>
        <v>0.5950916328287903</v>
      </c>
      <c r="L283" s="40"/>
      <c r="M283" s="40">
        <f t="shared" ca="1" si="64"/>
        <v>-0.76784977558553058</v>
      </c>
      <c r="N283" s="40">
        <f t="shared" ca="1" si="65"/>
        <v>-0.90204515893328818</v>
      </c>
      <c r="O283" s="40">
        <f t="shared" ca="1" si="66"/>
        <v>-6.1548579683019994E-2</v>
      </c>
      <c r="P283" s="40">
        <f t="shared" ca="1" si="67"/>
        <v>0.53354767908669132</v>
      </c>
      <c r="Q283" s="40"/>
      <c r="R283" s="40">
        <f t="shared" ca="1" si="68"/>
        <v>0.41040672213325036</v>
      </c>
      <c r="S283" s="40">
        <f t="shared" ca="1" si="69"/>
        <v>0.18631453124501884</v>
      </c>
      <c r="T283" s="40">
        <f t="shared" ca="1" si="70"/>
        <v>0.99621177233900293</v>
      </c>
      <c r="U283" s="40">
        <f t="shared" ca="1" si="71"/>
        <v>0.7153268741412051</v>
      </c>
      <c r="V283" s="39" t="s">
        <v>13</v>
      </c>
      <c r="W283" s="47">
        <f t="array" aca="1" ref="W283:Z283" ca="1">TRANSPOSE(MMULT(AB$10:AE$13, TRANSPOSE($C283:$F283)))</f>
        <v>-1.014099741720309</v>
      </c>
      <c r="X283" s="47">
        <f ca="1"/>
        <v>-1.4833452160634415</v>
      </c>
      <c r="Y283" s="47">
        <f ca="1"/>
        <v>-6.0919028761475369E-2</v>
      </c>
      <c r="Z283" s="47">
        <f ca="1"/>
        <v>0.59617501288518904</v>
      </c>
      <c r="AA283" s="40"/>
      <c r="AB283" s="40">
        <f t="shared" ca="1" si="72"/>
        <v>-0.60641065243285275</v>
      </c>
      <c r="AC283" s="40">
        <f t="shared" ca="1" si="73"/>
        <v>-0.49368545433878819</v>
      </c>
      <c r="AD283" s="40">
        <f t="shared" ca="1" si="74"/>
        <v>-6.0806094413664163E-2</v>
      </c>
      <c r="AE283" s="40">
        <f t="shared" ca="1" si="75"/>
        <v>0.49910772127172803</v>
      </c>
      <c r="AF283" s="40"/>
      <c r="AG283" s="40">
        <f t="shared" ca="1" si="76"/>
        <v>-1.6981587242441615E-2</v>
      </c>
      <c r="AH283" s="40">
        <f t="shared" ca="1" si="77"/>
        <v>-0.39948696847922888</v>
      </c>
      <c r="AI283" s="40">
        <f t="shared" ca="1" si="78"/>
        <v>0.99444190824753276</v>
      </c>
      <c r="AJ283" s="40">
        <f t="shared" ca="1" si="79"/>
        <v>0.53962767505399434</v>
      </c>
      <c r="AK283" s="35" t="s">
        <v>13</v>
      </c>
    </row>
    <row r="284" spans="2:37" x14ac:dyDescent="0.15">
      <c r="B284" s="41">
        <f>FastICA!B281</f>
        <v>262</v>
      </c>
      <c r="C284" s="47">
        <f ca="1">FastICA!M281</f>
        <v>-1.2702206390370199</v>
      </c>
      <c r="D284" s="47">
        <f ca="1">FastICA!N281</f>
        <v>-1.5396928914543144</v>
      </c>
      <c r="E284" s="47">
        <f ca="1">FastICA!O281</f>
        <v>-0.68802648040259484</v>
      </c>
      <c r="F284" s="47">
        <f ca="1">FastICA!P281</f>
        <v>-0.48097233914172133</v>
      </c>
      <c r="G284" s="39" t="s">
        <v>13</v>
      </c>
      <c r="H284" s="47">
        <f t="array" aca="1" ref="H284:K284" ca="1">TRANSPOSE(MMULT(M$10:P$13, TRANSPOSE($C284:$F284)))</f>
        <v>-1.4468891562644282</v>
      </c>
      <c r="I284" s="47">
        <f ca="1"/>
        <v>-1.5176736008947733</v>
      </c>
      <c r="J284" s="47">
        <f ca="1"/>
        <v>-0.13446632479314544</v>
      </c>
      <c r="K284" s="47">
        <f ca="1"/>
        <v>0.52338028110422519</v>
      </c>
      <c r="L284" s="40"/>
      <c r="M284" s="40">
        <f t="shared" ca="1" si="64"/>
        <v>-0.89507603666915514</v>
      </c>
      <c r="N284" s="40">
        <f t="shared" ca="1" si="65"/>
        <v>-0.90829138206349302</v>
      </c>
      <c r="O284" s="40">
        <f t="shared" ca="1" si="66"/>
        <v>-0.13366170650780171</v>
      </c>
      <c r="P284" s="40">
        <f t="shared" ca="1" si="67"/>
        <v>0.48030470636848532</v>
      </c>
      <c r="Q284" s="40"/>
      <c r="R284" s="40">
        <f t="shared" ca="1" si="68"/>
        <v>0.19883888858063725</v>
      </c>
      <c r="S284" s="40">
        <f t="shared" ca="1" si="69"/>
        <v>0.17500676526918979</v>
      </c>
      <c r="T284" s="40">
        <f t="shared" ca="1" si="70"/>
        <v>0.98213454821342228</v>
      </c>
      <c r="U284" s="40">
        <f t="shared" ca="1" si="71"/>
        <v>0.76930738904028306</v>
      </c>
      <c r="V284" s="39" t="s">
        <v>13</v>
      </c>
      <c r="W284" s="47">
        <f t="array" aca="1" ref="W284:Z284" ca="1">TRANSPOSE(MMULT(AB$10:AE$13, TRANSPOSE($C284:$F284)))</f>
        <v>-1.446034450351489</v>
      </c>
      <c r="X284" s="47">
        <f ca="1"/>
        <v>-1.5180519493962732</v>
      </c>
      <c r="Y284" s="47">
        <f ca="1"/>
        <v>-0.13345982651236823</v>
      </c>
      <c r="Z284" s="47">
        <f ca="1"/>
        <v>0.52490058353807378</v>
      </c>
      <c r="AA284" s="40"/>
      <c r="AB284" s="40">
        <f t="shared" ca="1" si="72"/>
        <v>-0.5083002982534881</v>
      </c>
      <c r="AC284" s="40">
        <f t="shared" ca="1" si="73"/>
        <v>-0.47959515412086401</v>
      </c>
      <c r="AD284" s="40">
        <f t="shared" ca="1" si="74"/>
        <v>-0.13227654182169696</v>
      </c>
      <c r="AE284" s="40">
        <f t="shared" ca="1" si="75"/>
        <v>0.45734982006427849</v>
      </c>
      <c r="AF284" s="40"/>
      <c r="AG284" s="40">
        <f t="shared" ca="1" si="76"/>
        <v>-0.38350647234468965</v>
      </c>
      <c r="AH284" s="40">
        <f t="shared" ca="1" si="77"/>
        <v>-0.41212233369959683</v>
      </c>
      <c r="AI284" s="40">
        <f t="shared" ca="1" si="78"/>
        <v>0.97348017187304803</v>
      </c>
      <c r="AJ284" s="40">
        <f t="shared" ca="1" si="79"/>
        <v>0.63124432185122947</v>
      </c>
      <c r="AK284" s="35" t="s">
        <v>13</v>
      </c>
    </row>
    <row r="285" spans="2:37" x14ac:dyDescent="0.15">
      <c r="B285" s="41">
        <f>FastICA!B282</f>
        <v>263</v>
      </c>
      <c r="C285" s="47">
        <f ca="1">FastICA!M282</f>
        <v>-2.113288877333432</v>
      </c>
      <c r="D285" s="47">
        <f ca="1">FastICA!N282</f>
        <v>-1.4300951963112492</v>
      </c>
      <c r="E285" s="47">
        <f ca="1">FastICA!O282</f>
        <v>-0.67905233812137911</v>
      </c>
      <c r="F285" s="47">
        <f ca="1">FastICA!P282</f>
        <v>-0.72380554490626814</v>
      </c>
      <c r="G285" s="39" t="s">
        <v>13</v>
      </c>
      <c r="H285" s="47">
        <f t="array" aca="1" ref="H285:K285" ca="1">TRANSPOSE(MMULT(M$10:P$13, TRANSPOSE($C285:$F285)))</f>
        <v>-2.3127382224396706</v>
      </c>
      <c r="I285" s="47">
        <f ca="1"/>
        <v>-1.3827111496581821</v>
      </c>
      <c r="J285" s="47">
        <f ca="1"/>
        <v>-0.21350594090280375</v>
      </c>
      <c r="K285" s="47">
        <f ca="1"/>
        <v>0.43581612921353052</v>
      </c>
      <c r="L285" s="40"/>
      <c r="M285" s="40">
        <f t="shared" ca="1" si="64"/>
        <v>-0.98059220619097776</v>
      </c>
      <c r="N285" s="40">
        <f t="shared" ca="1" si="65"/>
        <v>-0.88155691386091695</v>
      </c>
      <c r="O285" s="40">
        <f t="shared" ca="1" si="66"/>
        <v>-0.21031981624387786</v>
      </c>
      <c r="P285" s="40">
        <f t="shared" ca="1" si="67"/>
        <v>0.41017044696063903</v>
      </c>
      <c r="Q285" s="40"/>
      <c r="R285" s="40">
        <f t="shared" ca="1" si="68"/>
        <v>3.8438925157511017E-2</v>
      </c>
      <c r="S285" s="40">
        <f t="shared" ca="1" si="69"/>
        <v>0.22285740762401585</v>
      </c>
      <c r="T285" s="40">
        <f t="shared" ca="1" si="70"/>
        <v>0.95576557489514147</v>
      </c>
      <c r="U285" s="40">
        <f t="shared" ca="1" si="71"/>
        <v>0.83176020444010956</v>
      </c>
      <c r="V285" s="39" t="s">
        <v>13</v>
      </c>
      <c r="W285" s="47">
        <f t="array" aca="1" ref="W285:Z285" ca="1">TRANSPOSE(MMULT(AB$10:AE$13, TRANSPOSE($C285:$F285)))</f>
        <v>-2.3120621986273506</v>
      </c>
      <c r="X285" s="47">
        <f ca="1"/>
        <v>-1.3833298622577874</v>
      </c>
      <c r="Y285" s="47">
        <f ca="1"/>
        <v>-0.21191316828628246</v>
      </c>
      <c r="Z285" s="47">
        <f ca="1"/>
        <v>0.43821043489074163</v>
      </c>
      <c r="AA285" s="40"/>
      <c r="AB285" s="40">
        <f t="shared" ca="1" si="72"/>
        <v>-0.15966523255466067</v>
      </c>
      <c r="AC285" s="40">
        <f t="shared" ca="1" si="73"/>
        <v>-0.5313644123290675</v>
      </c>
      <c r="AD285" s="40">
        <f t="shared" ca="1" si="74"/>
        <v>-0.20720797764004734</v>
      </c>
      <c r="AE285" s="40">
        <f t="shared" ca="1" si="75"/>
        <v>0.39809276154325407</v>
      </c>
      <c r="AF285" s="40"/>
      <c r="AG285" s="40">
        <f t="shared" ca="1" si="76"/>
        <v>-0.30009844980416311</v>
      </c>
      <c r="AH285" s="40">
        <f t="shared" ca="1" si="77"/>
        <v>-0.35093244319202682</v>
      </c>
      <c r="AI285" s="40">
        <f t="shared" ca="1" si="78"/>
        <v>0.93388651131972567</v>
      </c>
      <c r="AJ285" s="40">
        <f t="shared" ca="1" si="79"/>
        <v>0.73400272050967241</v>
      </c>
      <c r="AK285" s="35" t="s">
        <v>13</v>
      </c>
    </row>
    <row r="286" spans="2:37" x14ac:dyDescent="0.15">
      <c r="B286" s="41">
        <f>FastICA!B283</f>
        <v>264</v>
      </c>
      <c r="C286" s="47">
        <f ca="1">FastICA!M283</f>
        <v>-1.924456068151098</v>
      </c>
      <c r="D286" s="47">
        <f ca="1">FastICA!N283</f>
        <v>-1.5331079466717836</v>
      </c>
      <c r="E286" s="47">
        <f ca="1">FastICA!O283</f>
        <v>-0.80766193418945309</v>
      </c>
      <c r="F286" s="47">
        <f ca="1">FastICA!P283</f>
        <v>-0.84201318500814226</v>
      </c>
      <c r="G286" s="39" t="s">
        <v>13</v>
      </c>
      <c r="H286" s="47">
        <f t="array" aca="1" ref="H286:K286" ca="1">TRANSPOSE(MMULT(M$10:P$13, TRANSPOSE($C286:$F286)))</f>
        <v>-2.1690781200903384</v>
      </c>
      <c r="I286" s="47">
        <f ca="1"/>
        <v>-1.5958143786391412</v>
      </c>
      <c r="J286" s="47">
        <f ca="1"/>
        <v>-0.22925641687084858</v>
      </c>
      <c r="K286" s="47">
        <f ca="1"/>
        <v>0.33342647036892337</v>
      </c>
      <c r="L286" s="40"/>
      <c r="M286" s="40">
        <f t="shared" ca="1" si="64"/>
        <v>-0.97421558636238392</v>
      </c>
      <c r="N286" s="40">
        <f t="shared" ca="1" si="65"/>
        <v>-0.9210360687811735</v>
      </c>
      <c r="O286" s="40">
        <f t="shared" ca="1" si="66"/>
        <v>-0.22532263945150874</v>
      </c>
      <c r="P286" s="40">
        <f t="shared" ca="1" si="67"/>
        <v>0.32159624445000362</v>
      </c>
      <c r="Q286" s="40"/>
      <c r="R286" s="40">
        <f t="shared" ca="1" si="68"/>
        <v>5.0903991288596462E-2</v>
      </c>
      <c r="S286" s="40">
        <f t="shared" ca="1" si="69"/>
        <v>0.15169256000412146</v>
      </c>
      <c r="T286" s="40">
        <f t="shared" ca="1" si="70"/>
        <v>0.94922970815060537</v>
      </c>
      <c r="U286" s="40">
        <f t="shared" ca="1" si="71"/>
        <v>0.89657585555565356</v>
      </c>
      <c r="V286" s="39" t="s">
        <v>13</v>
      </c>
      <c r="W286" s="47">
        <f t="array" aca="1" ref="W286:Z286" ca="1">TRANSPOSE(MMULT(AB$10:AE$13, TRANSPOSE($C286:$F286)))</f>
        <v>-2.1684599076090101</v>
      </c>
      <c r="X286" s="47">
        <f ca="1"/>
        <v>-1.5963985690686837</v>
      </c>
      <c r="Y286" s="47">
        <f ca="1"/>
        <v>-0.22774358361151154</v>
      </c>
      <c r="Z286" s="47">
        <f ca="1"/>
        <v>0.33568025844025895</v>
      </c>
      <c r="AA286" s="40"/>
      <c r="AB286" s="40">
        <f t="shared" ca="1" si="72"/>
        <v>-0.20657494763884413</v>
      </c>
      <c r="AC286" s="40">
        <f t="shared" ca="1" si="73"/>
        <v>-0.44642047688046577</v>
      </c>
      <c r="AD286" s="40">
        <f t="shared" ca="1" si="74"/>
        <v>-0.22191330617096799</v>
      </c>
      <c r="AE286" s="40">
        <f t="shared" ca="1" si="75"/>
        <v>0.3172907281744296</v>
      </c>
      <c r="AF286" s="40"/>
      <c r="AG286" s="40">
        <f t="shared" ca="1" si="76"/>
        <v>-0.35268605309889672</v>
      </c>
      <c r="AH286" s="40">
        <f t="shared" ca="1" si="77"/>
        <v>-0.43302276730443834</v>
      </c>
      <c r="AI286" s="40">
        <f t="shared" ca="1" si="78"/>
        <v>0.92386048530049714</v>
      </c>
      <c r="AJ286" s="40">
        <f t="shared" ca="1" si="79"/>
        <v>0.83870888949568911</v>
      </c>
      <c r="AK286" s="35" t="s">
        <v>13</v>
      </c>
    </row>
    <row r="287" spans="2:37" x14ac:dyDescent="0.15">
      <c r="B287" s="41">
        <f>FastICA!B284</f>
        <v>265</v>
      </c>
      <c r="C287" s="47">
        <f ca="1">FastICA!M284</f>
        <v>-1.5242385397447267</v>
      </c>
      <c r="D287" s="47">
        <f ca="1">FastICA!N284</f>
        <v>-1.667476113126326</v>
      </c>
      <c r="E287" s="47">
        <f ca="1">FastICA!O284</f>
        <v>-0.94968119080598079</v>
      </c>
      <c r="F287" s="47">
        <f ca="1">FastICA!P284</f>
        <v>-0.94535059459376969</v>
      </c>
      <c r="G287" s="39" t="s">
        <v>13</v>
      </c>
      <c r="H287" s="47">
        <f t="array" aca="1" ref="H287:K287" ca="1">TRANSPOSE(MMULT(M$10:P$13, TRANSPOSE($C287:$F287)))</f>
        <v>-1.8211475342048202</v>
      </c>
      <c r="I287" s="47">
        <f ca="1"/>
        <v>-1.8676756484874601</v>
      </c>
      <c r="J287" s="47">
        <f ca="1"/>
        <v>-0.21987727759781289</v>
      </c>
      <c r="K287" s="47">
        <f ca="1"/>
        <v>0.21500032131999347</v>
      </c>
      <c r="L287" s="40"/>
      <c r="M287" s="40">
        <f t="shared" ca="1" si="64"/>
        <v>-0.94895271452238372</v>
      </c>
      <c r="N287" s="40">
        <f t="shared" ca="1" si="65"/>
        <v>-0.95338293435631372</v>
      </c>
      <c r="O287" s="40">
        <f t="shared" ca="1" si="66"/>
        <v>-0.21640108921820853</v>
      </c>
      <c r="P287" s="40">
        <f t="shared" ca="1" si="67"/>
        <v>0.21174764377649019</v>
      </c>
      <c r="Q287" s="40"/>
      <c r="R287" s="40">
        <f t="shared" ca="1" si="68"/>
        <v>9.9488745600599282E-2</v>
      </c>
      <c r="S287" s="40">
        <f t="shared" ca="1" si="69"/>
        <v>9.1060980478144815E-2</v>
      </c>
      <c r="T287" s="40">
        <f t="shared" ca="1" si="70"/>
        <v>0.95317056858517291</v>
      </c>
      <c r="U287" s="40">
        <f t="shared" ca="1" si="71"/>
        <v>0.95516293535510466</v>
      </c>
      <c r="V287" s="39" t="s">
        <v>13</v>
      </c>
      <c r="W287" s="47">
        <f t="array" aca="1" ref="W287:Z287" ca="1">TRANSPOSE(MMULT(AB$10:AE$13, TRANSPOSE($C287:$F287)))</f>
        <v>-1.8205708090766681</v>
      </c>
      <c r="X287" s="47">
        <f ca="1"/>
        <v>-1.8681695995254548</v>
      </c>
      <c r="Y287" s="47">
        <f ca="1"/>
        <v>-0.21857872449780158</v>
      </c>
      <c r="Z287" s="47">
        <f ca="1"/>
        <v>0.21690883446003073</v>
      </c>
      <c r="AA287" s="40"/>
      <c r="AB287" s="40">
        <f t="shared" ca="1" si="72"/>
        <v>-0.34711853700977663</v>
      </c>
      <c r="AC287" s="40">
        <f t="shared" ca="1" si="73"/>
        <v>-0.32625705417943196</v>
      </c>
      <c r="AD287" s="40">
        <f t="shared" ca="1" si="74"/>
        <v>-0.21341911649412273</v>
      </c>
      <c r="AE287" s="40">
        <f t="shared" ca="1" si="75"/>
        <v>0.21186566673097257</v>
      </c>
      <c r="AF287" s="40"/>
      <c r="AG287" s="40">
        <f t="shared" ca="1" si="76"/>
        <v>-0.4412892033055883</v>
      </c>
      <c r="AH287" s="40">
        <f t="shared" ca="1" si="77"/>
        <v>-0.43486355557744089</v>
      </c>
      <c r="AI287" s="40">
        <f t="shared" ca="1" si="78"/>
        <v>0.92974585998817538</v>
      </c>
      <c r="AJ287" s="40">
        <f t="shared" ca="1" si="79"/>
        <v>0.93079429307719008</v>
      </c>
      <c r="AK287" s="35" t="s">
        <v>13</v>
      </c>
    </row>
    <row r="288" spans="2:37" x14ac:dyDescent="0.15">
      <c r="B288" s="41">
        <f>FastICA!B285</f>
        <v>266</v>
      </c>
      <c r="C288" s="47">
        <f ca="1">FastICA!M285</f>
        <v>-5.2325821042296883E-2</v>
      </c>
      <c r="D288" s="47">
        <f ca="1">FastICA!N285</f>
        <v>-1.1470969540011502</v>
      </c>
      <c r="E288" s="47">
        <f ca="1">FastICA!O285</f>
        <v>0.31582995190903373</v>
      </c>
      <c r="F288" s="47">
        <f ca="1">FastICA!P285</f>
        <v>2.0592648789582704</v>
      </c>
      <c r="G288" s="39" t="s">
        <v>13</v>
      </c>
      <c r="H288" s="47">
        <f t="array" aca="1" ref="H288:K288" ca="1">TRANSPOSE(MMULT(M$10:P$13, TRANSPOSE($C288:$F288)))</f>
        <v>0.42660394285059744</v>
      </c>
      <c r="I288" s="47">
        <f ca="1"/>
        <v>-1.4410526916295296E-2</v>
      </c>
      <c r="J288" s="47">
        <f ca="1"/>
        <v>3.3007244773917588E-2</v>
      </c>
      <c r="K288" s="47">
        <f ca="1"/>
        <v>2.3400003735219546</v>
      </c>
      <c r="L288" s="40"/>
      <c r="M288" s="40">
        <f t="shared" ca="1" si="64"/>
        <v>0.40247927290233843</v>
      </c>
      <c r="N288" s="40">
        <f t="shared" ca="1" si="65"/>
        <v>-1.4409529486689518E-2</v>
      </c>
      <c r="O288" s="40">
        <f t="shared" ca="1" si="66"/>
        <v>3.2995263104106783E-2</v>
      </c>
      <c r="P288" s="40">
        <f t="shared" ca="1" si="67"/>
        <v>0.98161260287533536</v>
      </c>
      <c r="Q288" s="40"/>
      <c r="R288" s="40">
        <f t="shared" ca="1" si="68"/>
        <v>0.83801043488400495</v>
      </c>
      <c r="S288" s="40">
        <f t="shared" ca="1" si="69"/>
        <v>0.99979236545997219</v>
      </c>
      <c r="T288" s="40">
        <f t="shared" ca="1" si="70"/>
        <v>0.99891131261269073</v>
      </c>
      <c r="U288" s="40">
        <f t="shared" ca="1" si="71"/>
        <v>3.6436697876309099E-2</v>
      </c>
      <c r="V288" s="39" t="s">
        <v>13</v>
      </c>
      <c r="W288" s="47">
        <f t="array" aca="1" ref="W288:Z288" ca="1">TRANSPOSE(MMULT(AB$10:AE$13, TRANSPOSE($C288:$F288)))</f>
        <v>0.42902023952612156</v>
      </c>
      <c r="X288" s="47">
        <f ca="1"/>
        <v>-1.4212265348566011E-2</v>
      </c>
      <c r="Y288" s="47">
        <f ca="1"/>
        <v>3.2542214112952883E-2</v>
      </c>
      <c r="Z288" s="47">
        <f ca="1"/>
        <v>2.3395662981720884</v>
      </c>
      <c r="AA288" s="40"/>
      <c r="AB288" s="40">
        <f t="shared" ca="1" si="72"/>
        <v>0.39130015026698745</v>
      </c>
      <c r="AC288" s="40">
        <f t="shared" ca="1" si="73"/>
        <v>-1.4210830064062371E-2</v>
      </c>
      <c r="AD288" s="40">
        <f t="shared" ca="1" si="74"/>
        <v>3.2524987641648268E-2</v>
      </c>
      <c r="AE288" s="40">
        <f t="shared" ca="1" si="75"/>
        <v>0.15155303303642315</v>
      </c>
      <c r="AF288" s="40"/>
      <c r="AG288" s="40">
        <f t="shared" ca="1" si="76"/>
        <v>0.74420284780984503</v>
      </c>
      <c r="AH288" s="40">
        <f t="shared" ca="1" si="77"/>
        <v>0.99969704276888405</v>
      </c>
      <c r="AI288" s="40">
        <f t="shared" ca="1" si="78"/>
        <v>0.99841220719770507</v>
      </c>
      <c r="AJ288" s="40">
        <f t="shared" ca="1" si="79"/>
        <v>-0.28979010886836448</v>
      </c>
      <c r="AK288" s="35" t="s">
        <v>13</v>
      </c>
    </row>
    <row r="289" spans="2:37" x14ac:dyDescent="0.15">
      <c r="B289" s="41">
        <f>FastICA!B286</f>
        <v>267</v>
      </c>
      <c r="C289" s="47">
        <f ca="1">FastICA!M286</f>
        <v>-0.77768165731925865</v>
      </c>
      <c r="D289" s="47">
        <f ca="1">FastICA!N286</f>
        <v>-1.0029624756389448</v>
      </c>
      <c r="E289" s="47">
        <f ca="1">FastICA!O286</f>
        <v>0.38031768075532402</v>
      </c>
      <c r="F289" s="47">
        <f ca="1">FastICA!P286</f>
        <v>1.7792732998179948</v>
      </c>
      <c r="G289" s="39" t="s">
        <v>13</v>
      </c>
      <c r="H289" s="47">
        <f t="array" aca="1" ref="H289:K289" ca="1">TRANSPOSE(MMULT(M$10:P$13, TRANSPOSE($C289:$F289)))</f>
        <v>-0.33626774884378907</v>
      </c>
      <c r="I289" s="47">
        <f ca="1"/>
        <v>0.14130137913933227</v>
      </c>
      <c r="J289" s="47">
        <f ca="1"/>
        <v>1.9818425999157618E-2</v>
      </c>
      <c r="K289" s="47">
        <f ca="1"/>
        <v>2.1880910979006583</v>
      </c>
      <c r="L289" s="40"/>
      <c r="M289" s="40">
        <f t="shared" ca="1" si="64"/>
        <v>-0.32414133371947379</v>
      </c>
      <c r="N289" s="40">
        <f t="shared" ca="1" si="65"/>
        <v>0.14036841792798321</v>
      </c>
      <c r="O289" s="40">
        <f t="shared" ca="1" si="66"/>
        <v>1.9815831712286847E-2</v>
      </c>
      <c r="P289" s="40">
        <f t="shared" ca="1" si="67"/>
        <v>0.97516570945193592</v>
      </c>
      <c r="Q289" s="40"/>
      <c r="R289" s="40">
        <f t="shared" ca="1" si="68"/>
        <v>0.89493239577456074</v>
      </c>
      <c r="S289" s="40">
        <f t="shared" ca="1" si="69"/>
        <v>0.98029670724839502</v>
      </c>
      <c r="T289" s="40">
        <f t="shared" ca="1" si="70"/>
        <v>0.9996073328135503</v>
      </c>
      <c r="U289" s="40">
        <f t="shared" ca="1" si="71"/>
        <v>4.9051839109102491E-2</v>
      </c>
      <c r="V289" s="39" t="s">
        <v>13</v>
      </c>
      <c r="W289" s="47">
        <f t="array" aca="1" ref="W289:Z289" ca="1">TRANSPOSE(MMULT(AB$10:AE$13, TRANSPOSE($C289:$F289)))</f>
        <v>-0.33405700712317871</v>
      </c>
      <c r="X289" s="47">
        <f ca="1"/>
        <v>0.14128777486778554</v>
      </c>
      <c r="Y289" s="47">
        <f ca="1"/>
        <v>1.9873952616107693E-2</v>
      </c>
      <c r="Z289" s="47">
        <f ca="1"/>
        <v>2.188430078406288</v>
      </c>
      <c r="AA289" s="40"/>
      <c r="AB289" s="40">
        <f t="shared" ca="1" si="72"/>
        <v>-0.31592808747847551</v>
      </c>
      <c r="AC289" s="40">
        <f t="shared" ca="1" si="73"/>
        <v>0.1398845793413957</v>
      </c>
      <c r="AD289" s="40">
        <f t="shared" ca="1" si="74"/>
        <v>1.9870028156428687E-2</v>
      </c>
      <c r="AE289" s="40">
        <f t="shared" ca="1" si="75"/>
        <v>0.1996022432481229</v>
      </c>
      <c r="AF289" s="40"/>
      <c r="AG289" s="40">
        <f t="shared" ca="1" si="76"/>
        <v>0.84019306872491883</v>
      </c>
      <c r="AH289" s="40">
        <f t="shared" ca="1" si="77"/>
        <v>0.9703045474262727</v>
      </c>
      <c r="AI289" s="40">
        <f t="shared" ca="1" si="78"/>
        <v>0.99940763650491804</v>
      </c>
      <c r="AJ289" s="40">
        <f t="shared" ca="1" si="79"/>
        <v>-0.34560759275289182</v>
      </c>
      <c r="AK289" s="35" t="s">
        <v>13</v>
      </c>
    </row>
    <row r="290" spans="2:37" x14ac:dyDescent="0.15">
      <c r="B290" s="41">
        <f>FastICA!B287</f>
        <v>268</v>
      </c>
      <c r="C290" s="47">
        <f ca="1">FastICA!M287</f>
        <v>1.1053970651029927</v>
      </c>
      <c r="D290" s="47">
        <f ca="1">FastICA!N287</f>
        <v>-1.4197174647065283</v>
      </c>
      <c r="E290" s="47">
        <f ca="1">FastICA!O287</f>
        <v>6.8613930087094321E-2</v>
      </c>
      <c r="F290" s="47">
        <f ca="1">FastICA!P287</f>
        <v>1.8348052160019743</v>
      </c>
      <c r="G290" s="39" t="s">
        <v>13</v>
      </c>
      <c r="H290" s="47">
        <f t="array" aca="1" ref="H290:K290" ca="1">TRANSPOSE(MMULT(M$10:P$13, TRANSPOSE($C290:$F290)))</f>
        <v>1.4575524318589304</v>
      </c>
      <c r="I290" s="47">
        <f ca="1"/>
        <v>-0.60694332052017819</v>
      </c>
      <c r="J290" s="47">
        <f ca="1"/>
        <v>0.14322114144291853</v>
      </c>
      <c r="K290" s="47">
        <f ca="1"/>
        <v>2.0237012679535851</v>
      </c>
      <c r="L290" s="40"/>
      <c r="M290" s="40">
        <f t="shared" ca="1" si="64"/>
        <v>0.89717618618194284</v>
      </c>
      <c r="N290" s="40">
        <f t="shared" ca="1" si="65"/>
        <v>-0.5419718456577155</v>
      </c>
      <c r="O290" s="40">
        <f t="shared" ca="1" si="66"/>
        <v>0.14224984528581261</v>
      </c>
      <c r="P290" s="40">
        <f t="shared" ca="1" si="67"/>
        <v>0.96566438881328898</v>
      </c>
      <c r="Q290" s="40"/>
      <c r="R290" s="40">
        <f t="shared" ca="1" si="68"/>
        <v>0.19507489094802388</v>
      </c>
      <c r="S290" s="40">
        <f t="shared" ca="1" si="69"/>
        <v>0.70626651851436939</v>
      </c>
      <c r="T290" s="40">
        <f t="shared" ca="1" si="70"/>
        <v>0.97976498151616243</v>
      </c>
      <c r="U290" s="40">
        <f t="shared" ca="1" si="71"/>
        <v>6.7492288177857018E-2</v>
      </c>
      <c r="V290" s="39" t="s">
        <v>13</v>
      </c>
      <c r="W290" s="47">
        <f t="array" aca="1" ref="W290:Z290" ca="1">TRANSPOSE(MMULT(AB$10:AE$13, TRANSPOSE($C290:$F290)))</f>
        <v>1.4598793765617817</v>
      </c>
      <c r="X290" s="47">
        <f ca="1"/>
        <v>-0.60647279387976505</v>
      </c>
      <c r="Y290" s="47">
        <f ca="1"/>
        <v>0.14210907234322623</v>
      </c>
      <c r="Z290" s="47">
        <f ca="1"/>
        <v>2.0222429060175826</v>
      </c>
      <c r="AA290" s="40"/>
      <c r="AB290" s="40">
        <f t="shared" ca="1" si="72"/>
        <v>0.50294720051788244</v>
      </c>
      <c r="AC290" s="40">
        <f t="shared" ca="1" si="73"/>
        <v>-0.5045945547576709</v>
      </c>
      <c r="AD290" s="40">
        <f t="shared" ca="1" si="74"/>
        <v>0.14068134716067271</v>
      </c>
      <c r="AE290" s="40">
        <f t="shared" ca="1" si="75"/>
        <v>0.26170798954071023</v>
      </c>
      <c r="AF290" s="40"/>
      <c r="AG290" s="40">
        <f t="shared" ca="1" si="76"/>
        <v>-0.38972939838347354</v>
      </c>
      <c r="AH290" s="40">
        <f t="shared" ca="1" si="77"/>
        <v>0.52599228420549737</v>
      </c>
      <c r="AI290" s="40">
        <f t="shared" ca="1" si="78"/>
        <v>0.96996121857587192</v>
      </c>
      <c r="AJ290" s="40">
        <f t="shared" ca="1" si="79"/>
        <v>-0.39982241019907555</v>
      </c>
      <c r="AK290" s="35" t="s">
        <v>13</v>
      </c>
    </row>
    <row r="291" spans="2:37" x14ac:dyDescent="0.15">
      <c r="B291" s="41">
        <f>FastICA!B288</f>
        <v>269</v>
      </c>
      <c r="C291" s="47">
        <f ca="1">FastICA!M288</f>
        <v>-1.2190908876062256</v>
      </c>
      <c r="D291" s="47">
        <f ca="1">FastICA!N288</f>
        <v>-0.89487710531208997</v>
      </c>
      <c r="E291" s="47">
        <f ca="1">FastICA!O288</f>
        <v>0.40835920466083442</v>
      </c>
      <c r="F291" s="47">
        <f ca="1">FastICA!P288</f>
        <v>1.3169184138877361</v>
      </c>
      <c r="G291" s="39" t="s">
        <v>13</v>
      </c>
      <c r="H291" s="47">
        <f t="array" aca="1" ref="H291:K291" ca="1">TRANSPOSE(MMULT(M$10:P$13, TRANSPOSE($C291:$F291)))</f>
        <v>-0.88036400624687761</v>
      </c>
      <c r="I291" s="47">
        <f ca="1"/>
        <v>0.14083909967892694</v>
      </c>
      <c r="J291" s="47">
        <f ca="1"/>
        <v>8.3039593934417955E-2</v>
      </c>
      <c r="K291" s="47">
        <f ca="1"/>
        <v>1.8401757973302115</v>
      </c>
      <c r="L291" s="40"/>
      <c r="M291" s="40">
        <f t="shared" ca="1" si="64"/>
        <v>-0.70660163035405155</v>
      </c>
      <c r="N291" s="40">
        <f t="shared" ca="1" si="65"/>
        <v>0.13991521751948355</v>
      </c>
      <c r="O291" s="40">
        <f t="shared" ca="1" si="66"/>
        <v>8.2849250369033414E-2</v>
      </c>
      <c r="P291" s="40">
        <f t="shared" ca="1" si="67"/>
        <v>0.95081201491313694</v>
      </c>
      <c r="Q291" s="40"/>
      <c r="R291" s="40">
        <f t="shared" ca="1" si="68"/>
        <v>0.50071413598099634</v>
      </c>
      <c r="S291" s="40">
        <f t="shared" ca="1" si="69"/>
        <v>0.98042373190647558</v>
      </c>
      <c r="T291" s="40">
        <f t="shared" ca="1" si="70"/>
        <v>0.9931360017132892</v>
      </c>
      <c r="U291" s="40">
        <f t="shared" ca="1" si="71"/>
        <v>9.5956512296820673E-2</v>
      </c>
      <c r="V291" s="39" t="s">
        <v>13</v>
      </c>
      <c r="W291" s="47">
        <f t="array" aca="1" ref="W291:Z291" ca="1">TRANSPOSE(MMULT(AB$10:AE$13, TRANSPOSE($C291:$F291)))</f>
        <v>-0.87846535781824997</v>
      </c>
      <c r="X291" s="47">
        <f ca="1"/>
        <v>0.14066927951533581</v>
      </c>
      <c r="Y291" s="47">
        <f ca="1"/>
        <v>8.3489467531715766E-2</v>
      </c>
      <c r="Z291" s="47">
        <f ca="1"/>
        <v>1.8410755694576209</v>
      </c>
      <c r="AA291" s="40"/>
      <c r="AB291" s="40">
        <f t="shared" ca="1" si="72"/>
        <v>-0.59724402446529257</v>
      </c>
      <c r="AC291" s="40">
        <f t="shared" ca="1" si="73"/>
        <v>0.1392843708684903</v>
      </c>
      <c r="AD291" s="40">
        <f t="shared" ca="1" si="74"/>
        <v>8.3198992714894338E-2</v>
      </c>
      <c r="AE291" s="40">
        <f t="shared" ca="1" si="75"/>
        <v>0.338094554097643</v>
      </c>
      <c r="AF291" s="40"/>
      <c r="AG291" s="40">
        <f t="shared" ca="1" si="76"/>
        <v>0.15521384247721562</v>
      </c>
      <c r="AH291" s="40">
        <f t="shared" ca="1" si="77"/>
        <v>0.97056182863924545</v>
      </c>
      <c r="AI291" s="40">
        <f t="shared" ca="1" si="78"/>
        <v>0.98957458122342068</v>
      </c>
      <c r="AJ291" s="40">
        <f t="shared" ca="1" si="79"/>
        <v>-0.43881792977473355</v>
      </c>
      <c r="AK291" s="35" t="s">
        <v>13</v>
      </c>
    </row>
    <row r="292" spans="2:37" x14ac:dyDescent="0.15">
      <c r="B292" s="41">
        <f>FastICA!B289</f>
        <v>270</v>
      </c>
      <c r="C292" s="47">
        <f ca="1">FastICA!M289</f>
        <v>-1.3763538600329235</v>
      </c>
      <c r="D292" s="47">
        <f ca="1">FastICA!N289</f>
        <v>-0.83553162802660474</v>
      </c>
      <c r="E292" s="47">
        <f ca="1">FastICA!O289</f>
        <v>0.4361766166848049</v>
      </c>
      <c r="F292" s="47">
        <f ca="1">FastICA!P289</f>
        <v>1.0773463573657809</v>
      </c>
      <c r="G292" s="39" t="s">
        <v>13</v>
      </c>
      <c r="H292" s="47">
        <f t="array" aca="1" ref="H292:K292" ca="1">TRANSPOSE(MMULT(M$10:P$13, TRANSPOSE($C292:$F292)))</f>
        <v>-1.0941541001800821</v>
      </c>
      <c r="I292" s="47">
        <f ca="1"/>
        <v>0.13810313827328746</v>
      </c>
      <c r="J292" s="47">
        <f ca="1"/>
        <v>0.13686575144907137</v>
      </c>
      <c r="K292" s="47">
        <f ca="1"/>
        <v>1.6457248732734715</v>
      </c>
      <c r="L292" s="40"/>
      <c r="M292" s="40">
        <f t="shared" ca="1" si="64"/>
        <v>-0.79838931823698644</v>
      </c>
      <c r="N292" s="40">
        <f t="shared" ca="1" si="65"/>
        <v>0.13723179550236311</v>
      </c>
      <c r="O292" s="40">
        <f t="shared" ca="1" si="66"/>
        <v>0.13601750626953324</v>
      </c>
      <c r="P292" s="40">
        <f t="shared" ca="1" si="67"/>
        <v>0.92826863826624006</v>
      </c>
      <c r="Q292" s="40"/>
      <c r="R292" s="40">
        <f t="shared" ca="1" si="68"/>
        <v>0.36257449652508</v>
      </c>
      <c r="S292" s="40">
        <f t="shared" ca="1" si="69"/>
        <v>0.98116743430319764</v>
      </c>
      <c r="T292" s="40">
        <f t="shared" ca="1" si="70"/>
        <v>0.98149923798821748</v>
      </c>
      <c r="U292" s="40">
        <f t="shared" ca="1" si="71"/>
        <v>0.13831733521134038</v>
      </c>
      <c r="V292" s="39" t="s">
        <v>13</v>
      </c>
      <c r="W292" s="47">
        <f t="array" aca="1" ref="W292:Z292" ca="1">TRANSPOSE(MMULT(AB$10:AE$13, TRANSPOSE($C292:$F292)))</f>
        <v>-1.0924167753639498</v>
      </c>
      <c r="X292" s="47">
        <f ca="1"/>
        <v>0.13787121673980135</v>
      </c>
      <c r="Y292" s="47">
        <f ca="1"/>
        <v>0.13747505243477814</v>
      </c>
      <c r="Z292" s="47">
        <f ca="1"/>
        <v>1.6468472881853735</v>
      </c>
      <c r="AA292" s="40"/>
      <c r="AB292" s="40">
        <f t="shared" ca="1" si="72"/>
        <v>-0.60152045432426826</v>
      </c>
      <c r="AC292" s="40">
        <f t="shared" ca="1" si="73"/>
        <v>0.13656706343792555</v>
      </c>
      <c r="AD292" s="40">
        <f t="shared" ca="1" si="74"/>
        <v>0.13618207386440614</v>
      </c>
      <c r="AE292" s="40">
        <f t="shared" ca="1" si="75"/>
        <v>0.42435272559284587</v>
      </c>
      <c r="AF292" s="40"/>
      <c r="AG292" s="40">
        <f t="shared" ca="1" si="76"/>
        <v>-0.1064782839669814</v>
      </c>
      <c r="AH292" s="40">
        <f t="shared" ca="1" si="77"/>
        <v>0.97171211909973387</v>
      </c>
      <c r="AI292" s="40">
        <f t="shared" ca="1" si="78"/>
        <v>0.97187317529563511</v>
      </c>
      <c r="AJ292" s="40">
        <f t="shared" ca="1" si="79"/>
        <v>-0.44116831525830075</v>
      </c>
      <c r="AK292" s="35" t="s">
        <v>13</v>
      </c>
    </row>
    <row r="293" spans="2:37" x14ac:dyDescent="0.15">
      <c r="B293" s="41">
        <f>FastICA!B290</f>
        <v>271</v>
      </c>
      <c r="C293" s="47">
        <f ca="1">FastICA!M290</f>
        <v>1.145668227519566</v>
      </c>
      <c r="D293" s="47">
        <f ca="1">FastICA!N290</f>
        <v>-1.3559375537475831</v>
      </c>
      <c r="E293" s="47">
        <f ca="1">FastICA!O290</f>
        <v>7.3191257649726255E-2</v>
      </c>
      <c r="F293" s="47">
        <f ca="1">FastICA!P290</f>
        <v>1.185580851122467</v>
      </c>
      <c r="G293" s="39" t="s">
        <v>13</v>
      </c>
      <c r="H293" s="47">
        <f t="array" aca="1" ref="H293:K293" ca="1">TRANSPOSE(MMULT(M$10:P$13, TRANSPOSE($C293:$F293)))</f>
        <v>1.3189442225206942</v>
      </c>
      <c r="I293" s="47">
        <f ca="1"/>
        <v>-0.79687247111095538</v>
      </c>
      <c r="J293" s="47">
        <f ca="1"/>
        <v>0.32737633599533661</v>
      </c>
      <c r="K293" s="47">
        <f ca="1"/>
        <v>1.4423197943880699</v>
      </c>
      <c r="L293" s="40"/>
      <c r="M293" s="40">
        <f t="shared" ca="1" si="64"/>
        <v>0.86652113177597678</v>
      </c>
      <c r="N293" s="40">
        <f t="shared" ca="1" si="65"/>
        <v>-0.6622846760537886</v>
      </c>
      <c r="O293" s="40">
        <f t="shared" ca="1" si="66"/>
        <v>0.31616133164851046</v>
      </c>
      <c r="P293" s="40">
        <f t="shared" ca="1" si="67"/>
        <v>0.89416374497558748</v>
      </c>
      <c r="Q293" s="40"/>
      <c r="R293" s="40">
        <f t="shared" ca="1" si="68"/>
        <v>0.24914112818568024</v>
      </c>
      <c r="S293" s="40">
        <f t="shared" ca="1" si="69"/>
        <v>0.56137900786432837</v>
      </c>
      <c r="T293" s="40">
        <f t="shared" ca="1" si="70"/>
        <v>0.90004201237024062</v>
      </c>
      <c r="U293" s="40">
        <f t="shared" ca="1" si="71"/>
        <v>0.20047119717123252</v>
      </c>
      <c r="V293" s="39" t="s">
        <v>13</v>
      </c>
      <c r="W293" s="47">
        <f t="array" aca="1" ref="W293:Z293" ca="1">TRANSPOSE(MMULT(AB$10:AE$13, TRANSPOSE($C293:$F293)))</f>
        <v>1.3208532298311511</v>
      </c>
      <c r="X293" s="47">
        <f ca="1"/>
        <v>-0.79645141616508153</v>
      </c>
      <c r="Y293" s="47">
        <f ca="1"/>
        <v>0.32641042340390952</v>
      </c>
      <c r="Z293" s="47">
        <f ca="1"/>
        <v>1.4410237244386572</v>
      </c>
      <c r="AA293" s="40"/>
      <c r="AB293" s="40">
        <f t="shared" ca="1" si="72"/>
        <v>0.55208750961354824</v>
      </c>
      <c r="AC293" s="40">
        <f t="shared" ca="1" si="73"/>
        <v>-0.57998294717164733</v>
      </c>
      <c r="AD293" s="40">
        <f t="shared" ca="1" si="74"/>
        <v>0.30947696868724306</v>
      </c>
      <c r="AE293" s="40">
        <f t="shared" ca="1" si="75"/>
        <v>0.51021610565093445</v>
      </c>
      <c r="AF293" s="40"/>
      <c r="AG293" s="40">
        <f t="shared" ca="1" si="76"/>
        <v>-0.31124863206495457</v>
      </c>
      <c r="AH293" s="40">
        <f t="shared" ca="1" si="77"/>
        <v>0.26628058190376191</v>
      </c>
      <c r="AI293" s="40">
        <f t="shared" ca="1" si="78"/>
        <v>0.84710569145343129</v>
      </c>
      <c r="AJ293" s="40">
        <f t="shared" ca="1" si="79"/>
        <v>-0.3811684846193375</v>
      </c>
      <c r="AK293" s="35" t="s">
        <v>13</v>
      </c>
    </row>
    <row r="294" spans="2:37" x14ac:dyDescent="0.15">
      <c r="B294" s="41">
        <f>FastICA!B291</f>
        <v>272</v>
      </c>
      <c r="C294" s="47">
        <f ca="1">FastICA!M291</f>
        <v>-1.4459662003086473</v>
      </c>
      <c r="D294" s="47">
        <f ca="1">FastICA!N291</f>
        <v>-0.73883333423188702</v>
      </c>
      <c r="E294" s="47">
        <f ca="1">FastICA!O291</f>
        <v>0.4936392598073025</v>
      </c>
      <c r="F294" s="47">
        <f ca="1">FastICA!P291</f>
        <v>0.60290313061959289</v>
      </c>
      <c r="G294" s="39" t="s">
        <v>13</v>
      </c>
      <c r="H294" s="47">
        <f t="array" aca="1" ref="H294:K294" ca="1">TRANSPOSE(MMULT(M$10:P$13, TRANSPOSE($C294:$F294)))</f>
        <v>-1.2880336704498287</v>
      </c>
      <c r="I294" s="47">
        <f ca="1"/>
        <v>7.9295346734147565E-2</v>
      </c>
      <c r="J294" s="47">
        <f ca="1"/>
        <v>0.2879311187347931</v>
      </c>
      <c r="K294" s="47">
        <f ca="1"/>
        <v>1.2229644453886479</v>
      </c>
      <c r="L294" s="40"/>
      <c r="M294" s="40">
        <f t="shared" ca="1" si="64"/>
        <v>-0.85861068259266671</v>
      </c>
      <c r="N294" s="40">
        <f t="shared" ca="1" si="65"/>
        <v>7.9129567181917548E-2</v>
      </c>
      <c r="O294" s="40">
        <f t="shared" ca="1" si="66"/>
        <v>0.28022950504561317</v>
      </c>
      <c r="P294" s="40">
        <f t="shared" ca="1" si="67"/>
        <v>0.8405264565628745</v>
      </c>
      <c r="Q294" s="40"/>
      <c r="R294" s="40">
        <f t="shared" ca="1" si="68"/>
        <v>0.26278769573775496</v>
      </c>
      <c r="S294" s="40">
        <f t="shared" ca="1" si="69"/>
        <v>0.9937385115976024</v>
      </c>
      <c r="T294" s="40">
        <f t="shared" ca="1" si="70"/>
        <v>0.92147142450189068</v>
      </c>
      <c r="U294" s="40">
        <f t="shared" ca="1" si="71"/>
        <v>0.29351527581785819</v>
      </c>
      <c r="V294" s="39" t="s">
        <v>13</v>
      </c>
      <c r="W294" s="47">
        <f t="array" aca="1" ref="W294:Z294" ca="1">TRANSPOSE(MMULT(AB$10:AE$13, TRANSPOSE($C294:$F294)))</f>
        <v>-1.2866099950178769</v>
      </c>
      <c r="X294" s="47">
        <f ca="1"/>
        <v>7.9003080130186726E-2</v>
      </c>
      <c r="Y294" s="47">
        <f ca="1"/>
        <v>0.28870613203297207</v>
      </c>
      <c r="Z294" s="47">
        <f ca="1"/>
        <v>1.2242985156226762</v>
      </c>
      <c r="AA294" s="40"/>
      <c r="AB294" s="40">
        <f t="shared" ca="1" si="72"/>
        <v>-0.56232697561738298</v>
      </c>
      <c r="AC294" s="40">
        <f t="shared" ca="1" si="73"/>
        <v>7.8756916101582919E-2</v>
      </c>
      <c r="AD294" s="40">
        <f t="shared" ca="1" si="74"/>
        <v>0.27692139995945891</v>
      </c>
      <c r="AE294" s="40">
        <f t="shared" ca="1" si="75"/>
        <v>0.57863384818147534</v>
      </c>
      <c r="AF294" s="40"/>
      <c r="AG294" s="40">
        <f t="shared" ca="1" si="76"/>
        <v>-0.28643456591287231</v>
      </c>
      <c r="AH294" s="40">
        <f t="shared" ca="1" si="77"/>
        <v>0.99066208216931617</v>
      </c>
      <c r="AI294" s="40">
        <f t="shared" ca="1" si="78"/>
        <v>0.87923196741812215</v>
      </c>
      <c r="AJ294" s="40">
        <f t="shared" ca="1" si="79"/>
        <v>-0.23579575562245292</v>
      </c>
      <c r="AK294" s="35" t="s">
        <v>13</v>
      </c>
    </row>
    <row r="295" spans="2:37" x14ac:dyDescent="0.15">
      <c r="B295" s="41">
        <f>FastICA!B292</f>
        <v>273</v>
      </c>
      <c r="C295" s="47">
        <f ca="1">FastICA!M292</f>
        <v>-0.96076611340243523</v>
      </c>
      <c r="D295" s="47">
        <f ca="1">FastICA!N292</f>
        <v>-0.79239555381373383</v>
      </c>
      <c r="E295" s="47">
        <f ca="1">FastICA!O292</f>
        <v>0.45937207947762959</v>
      </c>
      <c r="F295" s="47">
        <f ca="1">FastICA!P292</f>
        <v>0.4239142244091707</v>
      </c>
      <c r="G295" s="39" t="s">
        <v>13</v>
      </c>
      <c r="H295" s="47">
        <f t="array" aca="1" ref="H295:K295" ca="1">TRANSPOSE(MMULT(M$10:P$13, TRANSPOSE($C295:$F295)))</f>
        <v>-0.8773346455574027</v>
      </c>
      <c r="I295" s="47">
        <f ca="1"/>
        <v>-0.12013185847875993</v>
      </c>
      <c r="J295" s="47">
        <f ca="1"/>
        <v>0.40057248766024312</v>
      </c>
      <c r="K295" s="47">
        <f ca="1"/>
        <v>0.99854001119297031</v>
      </c>
      <c r="L295" s="40"/>
      <c r="M295" s="40">
        <f t="shared" ca="1" si="64"/>
        <v>-0.70508153744712176</v>
      </c>
      <c r="N295" s="40">
        <f t="shared" ca="1" si="65"/>
        <v>-0.11955727428398773</v>
      </c>
      <c r="O295" s="40">
        <f t="shared" ca="1" si="66"/>
        <v>0.38043869832290361</v>
      </c>
      <c r="P295" s="40">
        <f t="shared" ca="1" si="67"/>
        <v>0.76098031601365612</v>
      </c>
      <c r="Q295" s="40"/>
      <c r="R295" s="40">
        <f t="shared" ca="1" si="68"/>
        <v>0.50286002555120302</v>
      </c>
      <c r="S295" s="40">
        <f t="shared" ca="1" si="69"/>
        <v>0.98570605816578327</v>
      </c>
      <c r="T295" s="40">
        <f t="shared" ca="1" si="70"/>
        <v>0.85526639681837469</v>
      </c>
      <c r="U295" s="40">
        <f t="shared" ca="1" si="71"/>
        <v>0.42090895863975608</v>
      </c>
      <c r="V295" s="39" t="s">
        <v>13</v>
      </c>
      <c r="W295" s="47">
        <f t="array" aca="1" ref="W295:Z295" ca="1">TRANSPOSE(MMULT(AB$10:AE$13, TRANSPOSE($C295:$F295)))</f>
        <v>-0.87601050124758995</v>
      </c>
      <c r="X295" s="47">
        <f ca="1"/>
        <v>-0.12031602839272576</v>
      </c>
      <c r="Y295" s="47">
        <f ca="1"/>
        <v>0.40109554625663335</v>
      </c>
      <c r="Z295" s="47">
        <f ca="1"/>
        <v>0.9994699761653778</v>
      </c>
      <c r="AA295" s="40"/>
      <c r="AB295" s="40">
        <f t="shared" ca="1" si="72"/>
        <v>-0.5968589849884558</v>
      </c>
      <c r="AC295" s="40">
        <f t="shared" ca="1" si="73"/>
        <v>-0.11944832816999795</v>
      </c>
      <c r="AD295" s="40">
        <f t="shared" ca="1" si="74"/>
        <v>0.37009541481727176</v>
      </c>
      <c r="AE295" s="40">
        <f t="shared" ca="1" si="75"/>
        <v>0.60653048929275544</v>
      </c>
      <c r="AF295" s="40"/>
      <c r="AG295" s="40">
        <f t="shared" ca="1" si="76"/>
        <v>0.15848296697120021</v>
      </c>
      <c r="AH295" s="40">
        <f t="shared" ca="1" si="77"/>
        <v>0.97841660925812091</v>
      </c>
      <c r="AI295" s="40">
        <f t="shared" ca="1" si="78"/>
        <v>0.77426773204371147</v>
      </c>
      <c r="AJ295" s="40">
        <f t="shared" ca="1" si="79"/>
        <v>6.431217115975544E-4</v>
      </c>
      <c r="AK295" s="35" t="s">
        <v>13</v>
      </c>
    </row>
    <row r="296" spans="2:37" x14ac:dyDescent="0.15">
      <c r="B296" s="41">
        <f>FastICA!B293</f>
        <v>274</v>
      </c>
      <c r="C296" s="47">
        <f ca="1">FastICA!M293</f>
        <v>-1.4031111578189046</v>
      </c>
      <c r="D296" s="47">
        <f ca="1">FastICA!N293</f>
        <v>-0.63528459608948951</v>
      </c>
      <c r="E296" s="47">
        <f ca="1">FastICA!O293</f>
        <v>0.57247131896591841</v>
      </c>
      <c r="F296" s="47">
        <f ca="1">FastICA!P293</f>
        <v>0.11580672138287618</v>
      </c>
      <c r="G296" s="39" t="s">
        <v>13</v>
      </c>
      <c r="H296" s="47">
        <f t="array" aca="1" ref="H296:K296" ca="1">TRANSPOSE(MMULT(M$10:P$13, TRANSPOSE($C296:$F296)))</f>
        <v>-1.3781068249733888</v>
      </c>
      <c r="I296" s="47">
        <f ca="1"/>
        <v>1.3424700652623203E-2</v>
      </c>
      <c r="J296" s="47">
        <f ca="1"/>
        <v>0.47583627365036985</v>
      </c>
      <c r="K296" s="47">
        <f ca="1"/>
        <v>0.76659196720884626</v>
      </c>
      <c r="L296" s="40"/>
      <c r="M296" s="40">
        <f t="shared" ca="1" si="64"/>
        <v>-0.8805266313883543</v>
      </c>
      <c r="N296" s="40">
        <f t="shared" ca="1" si="65"/>
        <v>1.3423894232660678E-2</v>
      </c>
      <c r="O296" s="40">
        <f t="shared" ca="1" si="66"/>
        <v>0.44290283273606029</v>
      </c>
      <c r="P296" s="40">
        <f t="shared" ca="1" si="67"/>
        <v>0.64494336860492574</v>
      </c>
      <c r="Q296" s="40"/>
      <c r="R296" s="40">
        <f t="shared" ca="1" si="68"/>
        <v>0.22467285141587723</v>
      </c>
      <c r="S296" s="40">
        <f t="shared" ca="1" si="69"/>
        <v>0.99981979906363039</v>
      </c>
      <c r="T296" s="40">
        <f t="shared" ca="1" si="70"/>
        <v>0.80383708075437343</v>
      </c>
      <c r="U296" s="40">
        <f t="shared" ca="1" si="71"/>
        <v>0.5840480512925309</v>
      </c>
      <c r="V296" s="39" t="s">
        <v>13</v>
      </c>
      <c r="W296" s="47">
        <f t="array" aca="1" ref="W296:Z296" ca="1">TRANSPOSE(MMULT(AB$10:AE$13, TRANSPOSE($C296:$F296)))</f>
        <v>-1.3770043899830504</v>
      </c>
      <c r="X296" s="47">
        <f ca="1"/>
        <v>1.3100588955953327E-2</v>
      </c>
      <c r="Y296" s="47">
        <f ca="1"/>
        <v>0.47670963820749668</v>
      </c>
      <c r="Z296" s="47">
        <f ca="1"/>
        <v>0.76803466875698068</v>
      </c>
      <c r="AA296" s="40"/>
      <c r="AB296" s="40">
        <f t="shared" ca="1" si="72"/>
        <v>-0.53357259884074071</v>
      </c>
      <c r="AC296" s="40">
        <f t="shared" ca="1" si="73"/>
        <v>1.3099464807074237E-2</v>
      </c>
      <c r="AD296" s="40">
        <f t="shared" ca="1" si="74"/>
        <v>0.42550706038638908</v>
      </c>
      <c r="AE296" s="40">
        <f t="shared" ca="1" si="75"/>
        <v>0.57186116737078219</v>
      </c>
      <c r="AF296" s="40"/>
      <c r="AG296" s="40">
        <f t="shared" ca="1" si="76"/>
        <v>-0.34724386778647115</v>
      </c>
      <c r="AH296" s="40">
        <f t="shared" ca="1" si="77"/>
        <v>0.99974258026232887</v>
      </c>
      <c r="AI296" s="40">
        <f t="shared" ca="1" si="78"/>
        <v>0.68974837062814953</v>
      </c>
      <c r="AJ296" s="40">
        <f t="shared" ca="1" si="79"/>
        <v>0.30536808133960403</v>
      </c>
      <c r="AK296" s="35" t="s">
        <v>13</v>
      </c>
    </row>
    <row r="297" spans="2:37" x14ac:dyDescent="0.15">
      <c r="B297" s="41">
        <f>FastICA!B294</f>
        <v>275</v>
      </c>
      <c r="C297" s="47">
        <f ca="1">FastICA!M294</f>
        <v>-0.82789469919907643</v>
      </c>
      <c r="D297" s="47">
        <f ca="1">FastICA!N294</f>
        <v>-0.69847536605118166</v>
      </c>
      <c r="E297" s="47">
        <f ca="1">FastICA!O294</f>
        <v>0.53700423397114605</v>
      </c>
      <c r="F297" s="47">
        <f ca="1">FastICA!P294</f>
        <v>-6.0104018382419078E-2</v>
      </c>
      <c r="G297" s="39" t="s">
        <v>13</v>
      </c>
      <c r="H297" s="47">
        <f t="array" aca="1" ref="H297:K297" ca="1">TRANSPOSE(MMULT(M$10:P$13, TRANSPOSE($C297:$F297)))</f>
        <v>-0.88119251752688987</v>
      </c>
      <c r="I297" s="47">
        <f ca="1"/>
        <v>-0.2071947946794668</v>
      </c>
      <c r="J297" s="47">
        <f ca="1"/>
        <v>0.60289270178645926</v>
      </c>
      <c r="K297" s="47">
        <f ca="1"/>
        <v>0.53136989437391702</v>
      </c>
      <c r="L297" s="40"/>
      <c r="M297" s="40">
        <f t="shared" ca="1" si="64"/>
        <v>-0.70701623484806786</v>
      </c>
      <c r="N297" s="40">
        <f t="shared" ca="1" si="65"/>
        <v>-0.20427990300243698</v>
      </c>
      <c r="O297" s="40">
        <f t="shared" ca="1" si="66"/>
        <v>0.53910475075289133</v>
      </c>
      <c r="P297" s="40">
        <f t="shared" ca="1" si="67"/>
        <v>0.48642754851771763</v>
      </c>
      <c r="Q297" s="40"/>
      <c r="R297" s="40">
        <f t="shared" ca="1" si="68"/>
        <v>0.50012804366126173</v>
      </c>
      <c r="S297" s="40">
        <f t="shared" ca="1" si="69"/>
        <v>0.95826972122931497</v>
      </c>
      <c r="T297" s="40">
        <f t="shared" ca="1" si="70"/>
        <v>0.70936606771566291</v>
      </c>
      <c r="U297" s="40">
        <f t="shared" ca="1" si="71"/>
        <v>0.7633882400430434</v>
      </c>
      <c r="V297" s="39" t="s">
        <v>13</v>
      </c>
      <c r="W297" s="47">
        <f t="array" aca="1" ref="W297:Z297" ca="1">TRANSPOSE(MMULT(AB$10:AE$13, TRANSPOSE($C297:$F297)))</f>
        <v>-0.88018523778831126</v>
      </c>
      <c r="X297" s="47">
        <f ca="1"/>
        <v>-0.20738726407600491</v>
      </c>
      <c r="Y297" s="47">
        <f ca="1"/>
        <v>0.60345755493024111</v>
      </c>
      <c r="Z297" s="47">
        <f ca="1"/>
        <v>0.53232223285688984</v>
      </c>
      <c r="AA297" s="40"/>
      <c r="AB297" s="40">
        <f t="shared" ca="1" si="72"/>
        <v>-0.59750900594134226</v>
      </c>
      <c r="AC297" s="40">
        <f t="shared" ca="1" si="73"/>
        <v>-0.20297506677269092</v>
      </c>
      <c r="AD297" s="40">
        <f t="shared" ca="1" si="74"/>
        <v>0.50300252815855662</v>
      </c>
      <c r="AE297" s="40">
        <f t="shared" ca="1" si="75"/>
        <v>0.46200029381320762</v>
      </c>
      <c r="AF297" s="40"/>
      <c r="AG297" s="40">
        <f t="shared" ca="1" si="76"/>
        <v>0.15292600519176</v>
      </c>
      <c r="AH297" s="40">
        <f t="shared" ca="1" si="77"/>
        <v>0.9366303958496095</v>
      </c>
      <c r="AI297" s="40">
        <f t="shared" ca="1" si="78"/>
        <v>0.52999355385604296</v>
      </c>
      <c r="AJ297" s="40">
        <f t="shared" ca="1" si="79"/>
        <v>0.62196289162498941</v>
      </c>
      <c r="AK297" s="35" t="s">
        <v>13</v>
      </c>
    </row>
    <row r="298" spans="2:37" x14ac:dyDescent="0.15">
      <c r="B298" s="41">
        <f>FastICA!B295</f>
        <v>276</v>
      </c>
      <c r="C298" s="47">
        <f ca="1">FastICA!M295</f>
        <v>-1.4861834689229014</v>
      </c>
      <c r="D298" s="47">
        <f ca="1">FastICA!N295</f>
        <v>-0.48752419160722621</v>
      </c>
      <c r="E298" s="47">
        <f ca="1">FastICA!O295</f>
        <v>0.6902175309597729</v>
      </c>
      <c r="F298" s="47">
        <f ca="1">FastICA!P295</f>
        <v>-0.4024603134384428</v>
      </c>
      <c r="G298" s="39" t="s">
        <v>13</v>
      </c>
      <c r="H298" s="47">
        <f t="array" aca="1" ref="H298:K298" ca="1">TRANSPOSE(MMULT(M$10:P$13, TRANSPOSE($C298:$F298)))</f>
        <v>-1.5951592709864619</v>
      </c>
      <c r="I298" s="47">
        <f ca="1"/>
        <v>8.813066655752072E-3</v>
      </c>
      <c r="J298" s="47">
        <f ca="1"/>
        <v>0.67423454300128383</v>
      </c>
      <c r="K298" s="47">
        <f ca="1"/>
        <v>0.29256229404133693</v>
      </c>
      <c r="L298" s="40"/>
      <c r="M298" s="40">
        <f t="shared" ca="1" si="64"/>
        <v>-0.92093663384165214</v>
      </c>
      <c r="N298" s="40">
        <f t="shared" ca="1" si="65"/>
        <v>8.8128384921222821E-3</v>
      </c>
      <c r="O298" s="40">
        <f t="shared" ca="1" si="66"/>
        <v>0.58775845958759465</v>
      </c>
      <c r="P298" s="40">
        <f t="shared" ca="1" si="67"/>
        <v>0.28449143917894459</v>
      </c>
      <c r="Q298" s="40"/>
      <c r="R298" s="40">
        <f t="shared" ca="1" si="68"/>
        <v>0.15187571644840669</v>
      </c>
      <c r="S298" s="40">
        <f t="shared" ca="1" si="69"/>
        <v>0.99992233387771179</v>
      </c>
      <c r="T298" s="40">
        <f t="shared" ca="1" si="70"/>
        <v>0.65453999318321787</v>
      </c>
      <c r="U298" s="40">
        <f t="shared" ca="1" si="71"/>
        <v>0.91906462103389286</v>
      </c>
      <c r="V298" s="39" t="s">
        <v>13</v>
      </c>
      <c r="W298" s="47">
        <f t="array" aca="1" ref="W298:Z298" ca="1">TRANSPOSE(MMULT(AB$10:AE$13, TRANSPOSE($C298:$F298)))</f>
        <v>-1.5944054600861624</v>
      </c>
      <c r="X298" s="47">
        <f ca="1"/>
        <v>8.4226760403021128E-3</v>
      </c>
      <c r="Y298" s="47">
        <f ca="1"/>
        <v>0.67529075378053138</v>
      </c>
      <c r="Z298" s="47">
        <f ca="1"/>
        <v>0.29424202612930583</v>
      </c>
      <c r="AA298" s="40"/>
      <c r="AB298" s="40">
        <f t="shared" ca="1" si="72"/>
        <v>-0.44728313595270325</v>
      </c>
      <c r="AC298" s="40">
        <f t="shared" ca="1" si="73"/>
        <v>8.4223772870837509E-3</v>
      </c>
      <c r="AD298" s="40">
        <f t="shared" ca="1" si="74"/>
        <v>0.53761061995733339</v>
      </c>
      <c r="AE298" s="40">
        <f t="shared" ca="1" si="75"/>
        <v>0.28177629101398144</v>
      </c>
      <c r="AF298" s="40"/>
      <c r="AG298" s="40">
        <f t="shared" ca="1" si="76"/>
        <v>-0.43261780649367165</v>
      </c>
      <c r="AH298" s="40">
        <f t="shared" ca="1" si="77"/>
        <v>0.9998935909378609</v>
      </c>
      <c r="AI298" s="40">
        <f t="shared" ca="1" si="78"/>
        <v>0.43307377232895267</v>
      </c>
      <c r="AJ298" s="40">
        <f t="shared" ca="1" si="79"/>
        <v>0.87472398975717214</v>
      </c>
      <c r="AK298" s="35" t="s">
        <v>13</v>
      </c>
    </row>
    <row r="299" spans="2:37" x14ac:dyDescent="0.15">
      <c r="B299" s="41">
        <f>FastICA!B296</f>
        <v>277</v>
      </c>
      <c r="C299" s="47">
        <f ca="1">FastICA!M296</f>
        <v>-0.54521210774982465</v>
      </c>
      <c r="D299" s="47">
        <f ca="1">FastICA!N296</f>
        <v>-0.62930106286551024</v>
      </c>
      <c r="E299" s="47">
        <f ca="1">FastICA!O296</f>
        <v>0.60207577905040321</v>
      </c>
      <c r="F299" s="47">
        <f ca="1">FastICA!P296</f>
        <v>-0.53137798359562272</v>
      </c>
      <c r="G299" s="39" t="s">
        <v>13</v>
      </c>
      <c r="H299" s="47">
        <f t="array" aca="1" ref="H299:K299" ca="1">TRANSPOSE(MMULT(M$10:P$13, TRANSPOSE($C299:$F299)))</f>
        <v>-0.73975824236843191</v>
      </c>
      <c r="I299" s="47">
        <f ca="1"/>
        <v>-0.33849567999894392</v>
      </c>
      <c r="J299" s="47">
        <f ca="1"/>
        <v>0.82050554462793979</v>
      </c>
      <c r="K299" s="47">
        <f ca="1"/>
        <v>5.5524266122077892E-2</v>
      </c>
      <c r="L299" s="40"/>
      <c r="M299" s="40">
        <f t="shared" ca="1" si="64"/>
        <v>-0.62899907494977425</v>
      </c>
      <c r="N299" s="40">
        <f t="shared" ca="1" si="65"/>
        <v>-0.32613373934446205</v>
      </c>
      <c r="O299" s="40">
        <f t="shared" ca="1" si="66"/>
        <v>0.67534493910762505</v>
      </c>
      <c r="P299" s="40">
        <f t="shared" ca="1" si="67"/>
        <v>5.5467276995355586E-2</v>
      </c>
      <c r="Q299" s="40"/>
      <c r="R299" s="40">
        <f t="shared" ca="1" si="68"/>
        <v>0.60436016371232826</v>
      </c>
      <c r="S299" s="40">
        <f t="shared" ca="1" si="69"/>
        <v>0.89363678406119851</v>
      </c>
      <c r="T299" s="40">
        <f t="shared" ca="1" si="70"/>
        <v>0.54390921322171826</v>
      </c>
      <c r="U299" s="40">
        <f t="shared" ca="1" si="71"/>
        <v>0.9969233811827205</v>
      </c>
      <c r="V299" s="39" t="s">
        <v>13</v>
      </c>
      <c r="W299" s="47">
        <f t="array" aca="1" ref="W299:Z299" ca="1">TRANSPOSE(MMULT(AB$10:AE$13, TRANSPOSE($C299:$F299)))</f>
        <v>-0.73905451258377219</v>
      </c>
      <c r="X299" s="47">
        <f ca="1"/>
        <v>-0.33865683860256923</v>
      </c>
      <c r="Y299" s="47">
        <f ca="1"/>
        <v>0.82101654186367867</v>
      </c>
      <c r="Z299" s="47">
        <f ca="1"/>
        <v>5.6353229245496517E-2</v>
      </c>
      <c r="AA299" s="40"/>
      <c r="AB299" s="40">
        <f t="shared" ca="1" si="72"/>
        <v>-0.5624323708661253</v>
      </c>
      <c r="AC299" s="40">
        <f t="shared" ca="1" si="73"/>
        <v>-0.31978314430075883</v>
      </c>
      <c r="AD299" s="40">
        <f t="shared" ca="1" si="74"/>
        <v>0.58611099134971112</v>
      </c>
      <c r="AE299" s="40">
        <f t="shared" ca="1" si="75"/>
        <v>5.6263820154928215E-2</v>
      </c>
      <c r="AF299" s="40"/>
      <c r="AG299" s="40">
        <f t="shared" ca="1" si="76"/>
        <v>0.34534790206777588</v>
      </c>
      <c r="AH299" s="40">
        <f t="shared" ca="1" si="77"/>
        <v>0.83597222169674634</v>
      </c>
      <c r="AI299" s="40">
        <f t="shared" ca="1" si="78"/>
        <v>0.23267769031899457</v>
      </c>
      <c r="AJ299" s="40">
        <f t="shared" ca="1" si="79"/>
        <v>0.99524276877747586</v>
      </c>
      <c r="AK299" s="35" t="s">
        <v>13</v>
      </c>
    </row>
    <row r="300" spans="2:37" x14ac:dyDescent="0.15">
      <c r="B300" s="41">
        <f>FastICA!B297</f>
        <v>278</v>
      </c>
      <c r="C300" s="47">
        <f ca="1">FastICA!M297</f>
        <v>-0.47810437835879827</v>
      </c>
      <c r="D300" s="47">
        <f ca="1">FastICA!N297</f>
        <v>1.02289844353903</v>
      </c>
      <c r="E300" s="47">
        <f ca="1">FastICA!O297</f>
        <v>-0.56086852812546628</v>
      </c>
      <c r="F300" s="47">
        <f ca="1">FastICA!P297</f>
        <v>-0.64579825597273355</v>
      </c>
      <c r="G300" s="39" t="s">
        <v>13</v>
      </c>
      <c r="H300" s="47">
        <f t="array" aca="1" ref="H300:K300" ca="1">TRANSPOSE(MMULT(M$10:P$13, TRANSPOSE($C300:$F300)))</f>
        <v>-0.53912000980166941</v>
      </c>
      <c r="I300" s="47">
        <f ca="1"/>
        <v>0.40249565097962131</v>
      </c>
      <c r="J300" s="47">
        <f ca="1"/>
        <v>-0.71088511630120554</v>
      </c>
      <c r="K300" s="47">
        <f ca="1"/>
        <v>-1.0239741857778846</v>
      </c>
      <c r="L300" s="40"/>
      <c r="M300" s="40">
        <f t="shared" ca="1" si="64"/>
        <v>-0.49232155784136322</v>
      </c>
      <c r="N300" s="40">
        <f t="shared" ca="1" si="65"/>
        <v>0.38208231071720777</v>
      </c>
      <c r="O300" s="40">
        <f t="shared" ca="1" si="66"/>
        <v>-0.61123156607517393</v>
      </c>
      <c r="P300" s="40">
        <f t="shared" ca="1" si="67"/>
        <v>-0.77148029775152482</v>
      </c>
      <c r="Q300" s="40"/>
      <c r="R300" s="40">
        <f t="shared" ca="1" si="68"/>
        <v>0.75761948368465326</v>
      </c>
      <c r="S300" s="40">
        <f t="shared" ca="1" si="69"/>
        <v>0.85401310783699913</v>
      </c>
      <c r="T300" s="40">
        <f t="shared" ca="1" si="70"/>
        <v>0.62639597263329028</v>
      </c>
      <c r="U300" s="40">
        <f t="shared" ca="1" si="71"/>
        <v>0.40481815018121858</v>
      </c>
      <c r="V300" s="39" t="s">
        <v>13</v>
      </c>
      <c r="W300" s="47">
        <f t="array" aca="1" ref="W300:Z300" ca="1">TRANSPOSE(MMULT(AB$10:AE$13, TRANSPOSE($C300:$F300)))</f>
        <v>-0.54075518127768474</v>
      </c>
      <c r="X300" s="47">
        <f ca="1"/>
        <v>0.40228263238245765</v>
      </c>
      <c r="Y300" s="47">
        <f ca="1"/>
        <v>-0.71046069338637141</v>
      </c>
      <c r="Z300" s="47">
        <f ca="1"/>
        <v>-1.0234901252323567</v>
      </c>
      <c r="AA300" s="40"/>
      <c r="AB300" s="40">
        <f t="shared" ca="1" si="72"/>
        <v>-0.46720052881685137</v>
      </c>
      <c r="AC300" s="40">
        <f t="shared" ca="1" si="73"/>
        <v>0.37101379642815241</v>
      </c>
      <c r="AD300" s="40">
        <f t="shared" ca="1" si="74"/>
        <v>-0.55199358515586805</v>
      </c>
      <c r="AE300" s="40">
        <f t="shared" ca="1" si="75"/>
        <v>-0.60619865070232093</v>
      </c>
      <c r="AF300" s="40"/>
      <c r="AG300" s="40">
        <f t="shared" ca="1" si="76"/>
        <v>0.61133679867700697</v>
      </c>
      <c r="AH300" s="40">
        <f t="shared" ca="1" si="77"/>
        <v>0.77301906756176686</v>
      </c>
      <c r="AI300" s="40">
        <f t="shared" ca="1" si="78"/>
        <v>0.38478187261010366</v>
      </c>
      <c r="AJ300" s="40">
        <f t="shared" ca="1" si="79"/>
        <v>-2.8152549447858898E-2</v>
      </c>
      <c r="AK300" s="35" t="s">
        <v>13</v>
      </c>
    </row>
    <row r="301" spans="2:37" x14ac:dyDescent="0.15">
      <c r="B301" s="41">
        <f>FastICA!B298</f>
        <v>279</v>
      </c>
      <c r="C301" s="47">
        <f ca="1">FastICA!M298</f>
        <v>0.99321110154508041</v>
      </c>
      <c r="D301" s="47">
        <f ca="1">FastICA!N298</f>
        <v>0.75793814228523526</v>
      </c>
      <c r="E301" s="47">
        <f ca="1">FastICA!O298</f>
        <v>-0.73657260493224108</v>
      </c>
      <c r="F301" s="47">
        <f ca="1">FastICA!P298</f>
        <v>-0.69850698869074401</v>
      </c>
      <c r="G301" s="39" t="s">
        <v>13</v>
      </c>
      <c r="H301" s="47">
        <f t="array" aca="1" ref="H301:K301" ca="1">TRANSPOSE(MMULT(M$10:P$13, TRANSPOSE($C301:$F301)))</f>
        <v>0.83799941495670782</v>
      </c>
      <c r="I301" s="47">
        <f ca="1"/>
        <v>-0.13800745946868764</v>
      </c>
      <c r="J301" s="47">
        <f ca="1"/>
        <v>-0.54596175984446971</v>
      </c>
      <c r="K301" s="47">
        <f ca="1"/>
        <v>-1.2538047750672565</v>
      </c>
      <c r="L301" s="40"/>
      <c r="M301" s="40">
        <f t="shared" ca="1" si="64"/>
        <v>0.68474796606241295</v>
      </c>
      <c r="N301" s="40">
        <f t="shared" ca="1" si="65"/>
        <v>-0.1371379173427866</v>
      </c>
      <c r="O301" s="40">
        <f t="shared" ca="1" si="66"/>
        <v>-0.49748751964993448</v>
      </c>
      <c r="P301" s="40">
        <f t="shared" ca="1" si="67"/>
        <v>-0.84934711791175643</v>
      </c>
      <c r="Q301" s="40"/>
      <c r="R301" s="40">
        <f t="shared" ca="1" si="68"/>
        <v>0.53112022297338857</v>
      </c>
      <c r="S301" s="40">
        <f t="shared" ca="1" si="69"/>
        <v>0.98119319162688301</v>
      </c>
      <c r="T301" s="40">
        <f t="shared" ca="1" si="70"/>
        <v>0.75250616779255608</v>
      </c>
      <c r="U301" s="40">
        <f t="shared" ca="1" si="71"/>
        <v>0.27860947329499286</v>
      </c>
      <c r="V301" s="39" t="s">
        <v>13</v>
      </c>
      <c r="W301" s="47">
        <f t="array" aca="1" ref="W301:Z301" ca="1">TRANSPOSE(MMULT(AB$10:AE$13, TRANSPOSE($C301:$F301)))</f>
        <v>0.83638590611080077</v>
      </c>
      <c r="X301" s="47">
        <f ca="1"/>
        <v>-0.13784929207158869</v>
      </c>
      <c r="Y301" s="47">
        <f ca="1"/>
        <v>-0.54642738287133685</v>
      </c>
      <c r="Z301" s="47">
        <f ca="1"/>
        <v>-1.2546963933150561</v>
      </c>
      <c r="AA301" s="40"/>
      <c r="AB301" s="40">
        <f t="shared" ca="1" si="72"/>
        <v>0.58952635407342602</v>
      </c>
      <c r="AC301" s="40">
        <f t="shared" ca="1" si="73"/>
        <v>-0.13654575887427514</v>
      </c>
      <c r="AD301" s="40">
        <f t="shared" ca="1" si="74"/>
        <v>-0.47064776992273927</v>
      </c>
      <c r="AE301" s="40">
        <f t="shared" ca="1" si="75"/>
        <v>-0.57107319276806323</v>
      </c>
      <c r="AF301" s="40"/>
      <c r="AG301" s="40">
        <f t="shared" ca="1" si="76"/>
        <v>0.21177816505658695</v>
      </c>
      <c r="AH301" s="40">
        <f t="shared" ca="1" si="77"/>
        <v>0.97172104406031279</v>
      </c>
      <c r="AI301" s="40">
        <f t="shared" ca="1" si="78"/>
        <v>0.60414322456278269</v>
      </c>
      <c r="AJ301" s="40">
        <f t="shared" ca="1" si="79"/>
        <v>-0.26137496620288098</v>
      </c>
      <c r="AK301" s="35" t="s">
        <v>13</v>
      </c>
    </row>
    <row r="302" spans="2:37" x14ac:dyDescent="0.15">
      <c r="B302" s="41">
        <f>FastICA!B299</f>
        <v>280</v>
      </c>
      <c r="C302" s="47">
        <f ca="1">FastICA!M299</f>
        <v>0.72986029849238565</v>
      </c>
      <c r="D302" s="47">
        <f ca="1">FastICA!N299</f>
        <v>0.86947407491943896</v>
      </c>
      <c r="E302" s="47">
        <f ca="1">FastICA!O299</f>
        <v>-0.65787096101732445</v>
      </c>
      <c r="F302" s="47">
        <f ca="1">FastICA!P299</f>
        <v>-0.97739813690230348</v>
      </c>
      <c r="G302" s="39" t="s">
        <v>13</v>
      </c>
      <c r="H302" s="47">
        <f t="array" aca="1" ref="H302:K302" ca="1">TRANSPOSE(MMULT(M$10:P$13, TRANSPOSE($C302:$F302)))</f>
        <v>0.5141389849790895</v>
      </c>
      <c r="I302" s="47">
        <f ca="1"/>
        <v>-7.376827289641269E-2</v>
      </c>
      <c r="J302" s="47">
        <f ca="1"/>
        <v>-0.46839178964056127</v>
      </c>
      <c r="K302" s="47">
        <f ca="1"/>
        <v>-1.4790574766468612</v>
      </c>
      <c r="L302" s="40"/>
      <c r="M302" s="40">
        <f t="shared" ca="1" si="64"/>
        <v>0.47316381642939087</v>
      </c>
      <c r="N302" s="40">
        <f t="shared" ca="1" si="65"/>
        <v>-7.3634753821773924E-2</v>
      </c>
      <c r="O302" s="40">
        <f t="shared" ca="1" si="66"/>
        <v>-0.43689899560298545</v>
      </c>
      <c r="P302" s="40">
        <f t="shared" ca="1" si="67"/>
        <v>-0.90129125081595263</v>
      </c>
      <c r="Q302" s="40"/>
      <c r="R302" s="40">
        <f t="shared" ca="1" si="68"/>
        <v>0.77611600282197368</v>
      </c>
      <c r="S302" s="40">
        <f t="shared" ca="1" si="69"/>
        <v>0.99457792302960679</v>
      </c>
      <c r="T302" s="40">
        <f t="shared" ca="1" si="70"/>
        <v>0.80911926764110254</v>
      </c>
      <c r="U302" s="40">
        <f t="shared" ca="1" si="71"/>
        <v>0.18767408120261553</v>
      </c>
      <c r="V302" s="39" t="s">
        <v>13</v>
      </c>
      <c r="W302" s="47">
        <f t="array" aca="1" ref="W302:Z302" ca="1">TRANSPOSE(MMULT(AB$10:AE$13, TRANSPOSE($C302:$F302)))</f>
        <v>0.51233074720185179</v>
      </c>
      <c r="X302" s="47">
        <f ca="1"/>
        <v>-7.3701942469165116E-2</v>
      </c>
      <c r="Y302" s="47">
        <f ca="1"/>
        <v>-0.4686241890898763</v>
      </c>
      <c r="Z302" s="47">
        <f ca="1"/>
        <v>-1.4796145242066272</v>
      </c>
      <c r="AA302" s="40"/>
      <c r="AB302" s="40">
        <f t="shared" ca="1" si="72"/>
        <v>0.4493171607866332</v>
      </c>
      <c r="AC302" s="40">
        <f t="shared" ca="1" si="73"/>
        <v>-7.3502040454548043E-2</v>
      </c>
      <c r="AD302" s="40">
        <f t="shared" ca="1" si="74"/>
        <v>-0.41989170355555105</v>
      </c>
      <c r="AE302" s="40">
        <f t="shared" ca="1" si="75"/>
        <v>-0.49517305428861563</v>
      </c>
      <c r="AF302" s="40"/>
      <c r="AG302" s="40">
        <f t="shared" ca="1" si="76"/>
        <v>0.64680704526060506</v>
      </c>
      <c r="AH302" s="40">
        <f t="shared" ca="1" si="77"/>
        <v>0.99187045364017967</v>
      </c>
      <c r="AI302" s="40">
        <f t="shared" ca="1" si="78"/>
        <v>0.69923804439917614</v>
      </c>
      <c r="AJ302" s="40">
        <f t="shared" ca="1" si="79"/>
        <v>-0.39800168975135208</v>
      </c>
      <c r="AK302" s="35" t="s">
        <v>13</v>
      </c>
    </row>
    <row r="303" spans="2:37" x14ac:dyDescent="0.15">
      <c r="B303" s="41">
        <f>FastICA!B300</f>
        <v>281</v>
      </c>
      <c r="C303" s="47">
        <f ca="1">FastICA!M300</f>
        <v>1.0868343102039058</v>
      </c>
      <c r="D303" s="47">
        <f ca="1">FastICA!N300</f>
        <v>0.83624200934517123</v>
      </c>
      <c r="E303" s="47">
        <f ca="1">FastICA!O300</f>
        <v>-0.6824171911032807</v>
      </c>
      <c r="F303" s="47">
        <f ca="1">FastICA!P300</f>
        <v>-1.1665520531523126</v>
      </c>
      <c r="G303" s="39" t="s">
        <v>13</v>
      </c>
      <c r="H303" s="47">
        <f t="array" aca="1" ref="H303:K303" ca="1">TRANSPOSE(MMULT(M$10:P$13, TRANSPOSE($C303:$F303)))</f>
        <v>0.80065602605696906</v>
      </c>
      <c r="I303" s="47">
        <f ca="1"/>
        <v>-0.2362057903324643</v>
      </c>
      <c r="J303" s="47">
        <f ca="1"/>
        <v>-0.36968765240300561</v>
      </c>
      <c r="K303" s="47">
        <f ca="1"/>
        <v>-1.6951502068568263</v>
      </c>
      <c r="L303" s="40"/>
      <c r="M303" s="40">
        <f t="shared" ca="1" si="64"/>
        <v>0.66440336527446875</v>
      </c>
      <c r="N303" s="40">
        <f t="shared" ca="1" si="65"/>
        <v>-0.23190877226775869</v>
      </c>
      <c r="O303" s="40">
        <f t="shared" ca="1" si="66"/>
        <v>-0.35371847499625592</v>
      </c>
      <c r="P303" s="40">
        <f t="shared" ca="1" si="67"/>
        <v>-0.93480004047471976</v>
      </c>
      <c r="Q303" s="40"/>
      <c r="R303" s="40">
        <f t="shared" ca="1" si="68"/>
        <v>0.55856816821196087</v>
      </c>
      <c r="S303" s="40">
        <f t="shared" ca="1" si="69"/>
        <v>0.94621832134526085</v>
      </c>
      <c r="T303" s="40">
        <f t="shared" ca="1" si="70"/>
        <v>0.87488324044632304</v>
      </c>
      <c r="U303" s="40">
        <f t="shared" ca="1" si="71"/>
        <v>0.12614888432846227</v>
      </c>
      <c r="V303" s="39" t="s">
        <v>13</v>
      </c>
      <c r="W303" s="47">
        <f t="array" aca="1" ref="W303:Z303" ca="1">TRANSPOSE(MMULT(AB$10:AE$13, TRANSPOSE($C303:$F303)))</f>
        <v>0.79873744902680732</v>
      </c>
      <c r="X303" s="47">
        <f ca="1"/>
        <v>-0.2360652250114228</v>
      </c>
      <c r="Y303" s="47">
        <f ca="1"/>
        <v>-0.37009028629708302</v>
      </c>
      <c r="Z303" s="47">
        <f ca="1"/>
        <v>-1.6959868244057679</v>
      </c>
      <c r="AA303" s="40"/>
      <c r="AB303" s="40">
        <f t="shared" ca="1" si="72"/>
        <v>0.5805880888056747</v>
      </c>
      <c r="AC303" s="40">
        <f t="shared" ca="1" si="73"/>
        <v>-0.2295784379752096</v>
      </c>
      <c r="AD303" s="40">
        <f t="shared" ca="1" si="74"/>
        <v>-0.34559362234071317</v>
      </c>
      <c r="AE303" s="40">
        <f t="shared" ca="1" si="75"/>
        <v>-0.40255607076869004</v>
      </c>
      <c r="AF303" s="40"/>
      <c r="AG303" s="40">
        <f t="shared" ca="1" si="76"/>
        <v>0.26314481941330747</v>
      </c>
      <c r="AH303" s="40">
        <f t="shared" ca="1" si="77"/>
        <v>0.91832572314542082</v>
      </c>
      <c r="AI303" s="40">
        <f t="shared" ca="1" si="78"/>
        <v>0.80590810922565992</v>
      </c>
      <c r="AJ303" s="40">
        <f t="shared" ca="1" si="79"/>
        <v>-0.44537177435965769</v>
      </c>
      <c r="AK303" s="35" t="s">
        <v>13</v>
      </c>
    </row>
    <row r="304" spans="2:37" x14ac:dyDescent="0.15">
      <c r="B304" s="41">
        <f>FastICA!B301</f>
        <v>282</v>
      </c>
      <c r="C304" s="47">
        <f ca="1">FastICA!M301</f>
        <v>0.32589218018159893</v>
      </c>
      <c r="D304" s="47">
        <f ca="1">FastICA!N301</f>
        <v>1.0399168821157494</v>
      </c>
      <c r="E304" s="47">
        <f ca="1">FastICA!O301</f>
        <v>-0.54994844986089841</v>
      </c>
      <c r="F304" s="47">
        <f ca="1">FastICA!P301</f>
        <v>-1.4964647717558175</v>
      </c>
      <c r="G304" s="39" t="s">
        <v>13</v>
      </c>
      <c r="H304" s="47">
        <f t="array" aca="1" ref="H304:K304" ca="1">TRANSPOSE(MMULT(M$10:P$13, TRANSPOSE($C304:$F304)))</f>
        <v>-7.8467986966268E-3</v>
      </c>
      <c r="I304" s="47">
        <f ca="1"/>
        <v>-1.4804002776696357E-2</v>
      </c>
      <c r="J304" s="47">
        <f ca="1"/>
        <v>-0.33299178988511174</v>
      </c>
      <c r="K304" s="47">
        <f ca="1"/>
        <v>-1.902187867334868</v>
      </c>
      <c r="L304" s="40"/>
      <c r="M304" s="40">
        <f t="shared" ca="1" si="64"/>
        <v>-7.8466376522433566E-3</v>
      </c>
      <c r="N304" s="40">
        <f t="shared" ca="1" si="65"/>
        <v>-1.4802921397154974E-2</v>
      </c>
      <c r="O304" s="40">
        <f t="shared" ca="1" si="66"/>
        <v>-0.32120646596012298</v>
      </c>
      <c r="P304" s="40">
        <f t="shared" ca="1" si="67"/>
        <v>-0.95642436994297308</v>
      </c>
      <c r="Q304" s="40"/>
      <c r="R304" s="40">
        <f t="shared" ca="1" si="68"/>
        <v>0.99993843027755436</v>
      </c>
      <c r="S304" s="40">
        <f t="shared" ca="1" si="69"/>
        <v>0.99978087351810963</v>
      </c>
      <c r="T304" s="40">
        <f t="shared" ca="1" si="70"/>
        <v>0.89682640622540832</v>
      </c>
      <c r="U304" s="40">
        <f t="shared" ca="1" si="71"/>
        <v>8.5252424579186914E-2</v>
      </c>
      <c r="V304" s="39" t="s">
        <v>13</v>
      </c>
      <c r="W304" s="47">
        <f t="array" aca="1" ref="W304:Z304" ca="1">TRANSPOSE(MMULT(AB$10:AE$13, TRANSPOSE($C304:$F304)))</f>
        <v>-1.0011207933679933E-2</v>
      </c>
      <c r="X304" s="47">
        <f ca="1"/>
        <v>-1.4887321935207809E-2</v>
      </c>
      <c r="Y304" s="47">
        <f ca="1"/>
        <v>-0.33284176208212785</v>
      </c>
      <c r="Z304" s="47">
        <f ca="1"/>
        <v>-1.9022033146413411</v>
      </c>
      <c r="AA304" s="40"/>
      <c r="AB304" s="40">
        <f t="shared" ca="1" si="72"/>
        <v>-1.0010706263174907E-2</v>
      </c>
      <c r="AC304" s="40">
        <f t="shared" ca="1" si="73"/>
        <v>-1.4885672270508641E-2</v>
      </c>
      <c r="AD304" s="40">
        <f t="shared" ca="1" si="74"/>
        <v>-0.31490637386090181</v>
      </c>
      <c r="AE304" s="40">
        <f t="shared" ca="1" si="75"/>
        <v>-0.31155609661669431</v>
      </c>
      <c r="AF304" s="40"/>
      <c r="AG304" s="40">
        <f t="shared" ca="1" si="76"/>
        <v>0.99984966985148316</v>
      </c>
      <c r="AH304" s="40">
        <f t="shared" ca="1" si="77"/>
        <v>0.99966758216737139</v>
      </c>
      <c r="AI304" s="40">
        <f t="shared" ca="1" si="78"/>
        <v>0.84130037708908023</v>
      </c>
      <c r="AJ304" s="40">
        <f t="shared" ca="1" si="79"/>
        <v>-0.42885608051704244</v>
      </c>
      <c r="AK304" s="35" t="s">
        <v>13</v>
      </c>
    </row>
    <row r="305" spans="2:37" x14ac:dyDescent="0.15">
      <c r="B305" s="41">
        <f>FastICA!B302</f>
        <v>283</v>
      </c>
      <c r="C305" s="47">
        <f ca="1">FastICA!M302</f>
        <v>-0.82927129757956652</v>
      </c>
      <c r="D305" s="47">
        <f ca="1">FastICA!N302</f>
        <v>1.3193563192590987</v>
      </c>
      <c r="E305" s="47">
        <f ca="1">FastICA!O302</f>
        <v>-0.37153119444230576</v>
      </c>
      <c r="F305" s="47">
        <f ca="1">FastICA!P302</f>
        <v>-1.8692174832128776</v>
      </c>
      <c r="G305" s="39" t="s">
        <v>13</v>
      </c>
      <c r="H305" s="47">
        <f t="array" aca="1" ref="H305:K305" ca="1">TRANSPOSE(MMULT(M$10:P$13, TRANSPOSE($C305:$F305)))</f>
        <v>-1.2008852791400253</v>
      </c>
      <c r="I305" s="47">
        <f ca="1"/>
        <v>0.33395627893427193</v>
      </c>
      <c r="J305" s="47">
        <f ca="1"/>
        <v>-0.32591965668126244</v>
      </c>
      <c r="K305" s="47">
        <f ca="1"/>
        <v>-2.0977429627339461</v>
      </c>
      <c r="L305" s="40"/>
      <c r="M305" s="40">
        <f t="shared" ca="1" si="64"/>
        <v>-0.83392443564347229</v>
      </c>
      <c r="N305" s="40">
        <f t="shared" ca="1" si="65"/>
        <v>0.32207117705219651</v>
      </c>
      <c r="O305" s="40">
        <f t="shared" ca="1" si="66"/>
        <v>-0.3148496559084627</v>
      </c>
      <c r="P305" s="40">
        <f t="shared" ca="1" si="67"/>
        <v>-0.97032023680076607</v>
      </c>
      <c r="Q305" s="40"/>
      <c r="R305" s="40">
        <f t="shared" ca="1" si="68"/>
        <v>0.30457003563671625</v>
      </c>
      <c r="S305" s="40">
        <f t="shared" ca="1" si="69"/>
        <v>0.89627015691221268</v>
      </c>
      <c r="T305" s="40">
        <f t="shared" ca="1" si="70"/>
        <v>0.90086969417432261</v>
      </c>
      <c r="U305" s="40">
        <f t="shared" ca="1" si="71"/>
        <v>5.8478638054905274E-2</v>
      </c>
      <c r="V305" s="39" t="s">
        <v>13</v>
      </c>
      <c r="W305" s="47">
        <f t="array" aca="1" ref="W305:Z305" ca="1">TRANSPOSE(MMULT(AB$10:AE$13, TRANSPOSE($C305:$F305)))</f>
        <v>-1.2033379211191633</v>
      </c>
      <c r="X305" s="47">
        <f ca="1"/>
        <v>0.33354432489041519</v>
      </c>
      <c r="Y305" s="47">
        <f ca="1"/>
        <v>-0.32496340558510739</v>
      </c>
      <c r="Z305" s="47">
        <f ca="1"/>
        <v>-2.0965510311299989</v>
      </c>
      <c r="AA305" s="40"/>
      <c r="AB305" s="40">
        <f t="shared" ca="1" si="72"/>
        <v>-0.58338275587299826</v>
      </c>
      <c r="AC305" s="40">
        <f t="shared" ca="1" si="73"/>
        <v>0.31549721554392102</v>
      </c>
      <c r="AD305" s="40">
        <f t="shared" ca="1" si="74"/>
        <v>-0.30825025531162853</v>
      </c>
      <c r="AE305" s="40">
        <f t="shared" ca="1" si="75"/>
        <v>-0.23282469638413525</v>
      </c>
      <c r="AF305" s="40"/>
      <c r="AG305" s="40">
        <f t="shared" ca="1" si="76"/>
        <v>-0.21720282671567137</v>
      </c>
      <c r="AH305" s="40">
        <f t="shared" ca="1" si="77"/>
        <v>0.84066061460805441</v>
      </c>
      <c r="AI305" s="40">
        <f t="shared" ca="1" si="78"/>
        <v>0.84839907847367102</v>
      </c>
      <c r="AJ305" s="40">
        <f t="shared" ca="1" si="79"/>
        <v>-0.37707756735952913</v>
      </c>
      <c r="AK305" s="35" t="s">
        <v>13</v>
      </c>
    </row>
    <row r="306" spans="2:37" x14ac:dyDescent="0.15">
      <c r="B306" s="41">
        <f>FastICA!B303</f>
        <v>284</v>
      </c>
      <c r="C306" s="47">
        <f ca="1">FastICA!M303</f>
        <v>2.1025638088141618</v>
      </c>
      <c r="D306" s="47">
        <f ca="1">FastICA!N303</f>
        <v>0.68487773835255894</v>
      </c>
      <c r="E306" s="47">
        <f ca="1">FastICA!O303</f>
        <v>-0.82505280900309041</v>
      </c>
      <c r="F306" s="47">
        <f ca="1">FastICA!P303</f>
        <v>-1.685590914184782</v>
      </c>
      <c r="G306" s="39" t="s">
        <v>13</v>
      </c>
      <c r="H306" s="47">
        <f t="array" aca="1" ref="H306:K306" ca="1">TRANSPOSE(MMULT(M$10:P$13, TRANSPOSE($C306:$F306)))</f>
        <v>1.6192735087785044</v>
      </c>
      <c r="I306" s="47">
        <f ca="1"/>
        <v>-0.76972624953164315</v>
      </c>
      <c r="J306" s="47">
        <f ca="1"/>
        <v>-0.13982990281551322</v>
      </c>
      <c r="K306" s="47">
        <f ca="1"/>
        <v>-2.2754523412149652</v>
      </c>
      <c r="L306" s="40"/>
      <c r="M306" s="40">
        <f t="shared" ca="1" si="64"/>
        <v>0.92451875603807943</v>
      </c>
      <c r="N306" s="40">
        <f t="shared" ca="1" si="65"/>
        <v>-0.64677024120205162</v>
      </c>
      <c r="O306" s="40">
        <f t="shared" ca="1" si="66"/>
        <v>-0.1389256375697156</v>
      </c>
      <c r="P306" s="40">
        <f t="shared" ca="1" si="67"/>
        <v>-0.97910530140282481</v>
      </c>
      <c r="Q306" s="40"/>
      <c r="R306" s="40">
        <f t="shared" ca="1" si="68"/>
        <v>0.14526506973380215</v>
      </c>
      <c r="S306" s="40">
        <f t="shared" ca="1" si="69"/>
        <v>0.58168825509543998</v>
      </c>
      <c r="T306" s="40">
        <f t="shared" ca="1" si="70"/>
        <v>0.980699667225848</v>
      </c>
      <c r="U306" s="40">
        <f t="shared" ca="1" si="71"/>
        <v>4.1352808764883564E-2</v>
      </c>
      <c r="V306" s="39" t="s">
        <v>13</v>
      </c>
      <c r="W306" s="47">
        <f t="array" aca="1" ref="W306:Z306" ca="1">TRANSPOSE(MMULT(AB$10:AE$13, TRANSPOSE($C306:$F306)))</f>
        <v>1.6170610493772015</v>
      </c>
      <c r="X306" s="47">
        <f ca="1"/>
        <v>-0.76937461656466466</v>
      </c>
      <c r="Y306" s="47">
        <f ca="1"/>
        <v>-0.1407186300636547</v>
      </c>
      <c r="Z306" s="47">
        <f ca="1"/>
        <v>-2.2770892567929071</v>
      </c>
      <c r="AA306" s="40"/>
      <c r="AB306" s="40">
        <f t="shared" ca="1" si="72"/>
        <v>0.43743249417984387</v>
      </c>
      <c r="AC306" s="40">
        <f t="shared" ca="1" si="73"/>
        <v>-0.57226910741825665</v>
      </c>
      <c r="AD306" s="40">
        <f t="shared" ca="1" si="74"/>
        <v>-0.13933226812137439</v>
      </c>
      <c r="AE306" s="40">
        <f t="shared" ca="1" si="75"/>
        <v>-0.17038924954644771</v>
      </c>
      <c r="AF306" s="40"/>
      <c r="AG306" s="40">
        <f t="shared" ca="1" si="76"/>
        <v>-0.43684423813608736</v>
      </c>
      <c r="AH306" s="40">
        <f t="shared" ca="1" si="77"/>
        <v>0.30352142080147421</v>
      </c>
      <c r="AI306" s="40">
        <f t="shared" ca="1" si="78"/>
        <v>0.97054133990140457</v>
      </c>
      <c r="AJ306" s="40">
        <f t="shared" ca="1" si="79"/>
        <v>-0.31316387451204553</v>
      </c>
      <c r="AK306" s="35" t="s">
        <v>13</v>
      </c>
    </row>
    <row r="307" spans="2:37" x14ac:dyDescent="0.15">
      <c r="B307" s="41">
        <f>FastICA!B304</f>
        <v>285</v>
      </c>
      <c r="C307" s="47">
        <f ca="1">FastICA!M304</f>
        <v>-0.41883685394584225</v>
      </c>
      <c r="D307" s="47">
        <f ca="1">FastICA!N304</f>
        <v>2.115411842792581</v>
      </c>
      <c r="E307" s="47">
        <f ca="1">FastICA!O304</f>
        <v>1.0787281703626772</v>
      </c>
      <c r="F307" s="47">
        <f ca="1">FastICA!P304</f>
        <v>0.76038029748890745</v>
      </c>
      <c r="G307" s="39" t="s">
        <v>13</v>
      </c>
      <c r="H307" s="47">
        <f t="array" aca="1" ref="H307:K307" ca="1">TRANSPOSE(MMULT(M$10:P$13, TRANSPOSE($C307:$F307)))</f>
        <v>-5.7739670096651513E-2</v>
      </c>
      <c r="I307" s="47">
        <f ca="1"/>
        <v>2.5203607404919031</v>
      </c>
      <c r="J307" s="47">
        <f ca="1"/>
        <v>-4.4719410576119722E-2</v>
      </c>
      <c r="K307" s="47">
        <f ca="1"/>
        <v>-0.1862049403129985</v>
      </c>
      <c r="L307" s="40"/>
      <c r="M307" s="40">
        <f t="shared" ca="1" si="64"/>
        <v>-5.7675590040699116E-2</v>
      </c>
      <c r="N307" s="40">
        <f t="shared" ca="1" si="65"/>
        <v>0.98714500137276429</v>
      </c>
      <c r="O307" s="40">
        <f t="shared" ca="1" si="66"/>
        <v>-4.4689624061105798E-2</v>
      </c>
      <c r="P307" s="40">
        <f t="shared" ca="1" si="67"/>
        <v>-0.18408232390991511</v>
      </c>
      <c r="Q307" s="40"/>
      <c r="R307" s="40">
        <f t="shared" ca="1" si="68"/>
        <v>0.99667352631345718</v>
      </c>
      <c r="S307" s="40">
        <f t="shared" ca="1" si="69"/>
        <v>2.5544746264765217E-2</v>
      </c>
      <c r="T307" s="40">
        <f t="shared" ca="1" si="70"/>
        <v>0.99800283750127705</v>
      </c>
      <c r="U307" s="40">
        <f t="shared" ca="1" si="71"/>
        <v>0.9661136980239251</v>
      </c>
      <c r="V307" s="39" t="s">
        <v>13</v>
      </c>
      <c r="W307" s="47">
        <f t="array" aca="1" ref="W307:Z307" ca="1">TRANSPOSE(MMULT(AB$10:AE$13, TRANSPOSE($C307:$F307)))</f>
        <v>-5.8640747219578238E-2</v>
      </c>
      <c r="X307" s="47">
        <f ca="1"/>
        <v>2.520336565115616</v>
      </c>
      <c r="Y307" s="47">
        <f ca="1"/>
        <v>-4.477828748777124E-2</v>
      </c>
      <c r="Z307" s="47">
        <f ca="1"/>
        <v>-0.18623641821793313</v>
      </c>
      <c r="AA307" s="40"/>
      <c r="AB307" s="40">
        <f t="shared" ca="1" si="72"/>
        <v>-5.8540008787184426E-2</v>
      </c>
      <c r="AC307" s="40">
        <f t="shared" ca="1" si="73"/>
        <v>0.10522485413583667</v>
      </c>
      <c r="AD307" s="40">
        <f t="shared" ca="1" si="74"/>
        <v>-4.4733417622760931E-2</v>
      </c>
      <c r="AE307" s="40">
        <f t="shared" ca="1" si="75"/>
        <v>-0.18303454958085064</v>
      </c>
      <c r="AF307" s="40"/>
      <c r="AG307" s="40">
        <f t="shared" ca="1" si="76"/>
        <v>0.99484927879268747</v>
      </c>
      <c r="AH307" s="40">
        <f t="shared" ca="1" si="77"/>
        <v>-0.22345172901088392</v>
      </c>
      <c r="AI307" s="40">
        <f t="shared" ca="1" si="78"/>
        <v>0.99699486903306722</v>
      </c>
      <c r="AJ307" s="40">
        <f t="shared" ca="1" si="79"/>
        <v>0.94871980635486119</v>
      </c>
      <c r="AK307" s="35" t="s">
        <v>13</v>
      </c>
    </row>
    <row r="308" spans="2:37" x14ac:dyDescent="0.15">
      <c r="B308" s="41"/>
      <c r="C308" s="47"/>
      <c r="D308" s="47"/>
      <c r="E308" s="47"/>
      <c r="F308" s="47"/>
      <c r="G308" s="39"/>
      <c r="H308" s="47"/>
      <c r="I308" s="47"/>
      <c r="J308" s="47"/>
      <c r="K308" s="47"/>
      <c r="L308" s="40"/>
      <c r="M308" s="40"/>
      <c r="N308" s="40"/>
      <c r="O308" s="40"/>
      <c r="P308" s="40"/>
      <c r="Q308" s="40"/>
      <c r="R308" s="40"/>
      <c r="S308" s="40"/>
      <c r="T308" s="40"/>
      <c r="U308" s="40"/>
      <c r="V308" s="39"/>
      <c r="W308" s="47"/>
      <c r="X308" s="47"/>
      <c r="Y308" s="47"/>
      <c r="Z308" s="47"/>
      <c r="AA308" s="40"/>
      <c r="AB308" s="40"/>
      <c r="AC308" s="40"/>
      <c r="AD308" s="40"/>
      <c r="AE308" s="40"/>
      <c r="AF308" s="40"/>
      <c r="AG308" s="40"/>
      <c r="AH308" s="40"/>
      <c r="AI308" s="40"/>
      <c r="AJ308" s="40"/>
    </row>
    <row r="309" spans="2:37" x14ac:dyDescent="0.15">
      <c r="B309" s="41"/>
      <c r="C309" s="47"/>
      <c r="D309" s="47"/>
      <c r="E309" s="47"/>
      <c r="F309" s="47"/>
      <c r="G309" s="39"/>
      <c r="H309" s="47"/>
      <c r="I309" s="47"/>
      <c r="J309" s="47"/>
      <c r="K309" s="47"/>
      <c r="L309" s="40"/>
      <c r="M309" s="40"/>
      <c r="N309" s="40"/>
      <c r="O309" s="40"/>
      <c r="P309" s="40"/>
      <c r="Q309" s="40"/>
      <c r="R309" s="40"/>
      <c r="S309" s="40"/>
      <c r="T309" s="40"/>
      <c r="U309" s="40"/>
      <c r="V309" s="39"/>
      <c r="W309" s="47"/>
      <c r="X309" s="47"/>
      <c r="Y309" s="47"/>
      <c r="Z309" s="47"/>
      <c r="AA309" s="40"/>
      <c r="AB309" s="40"/>
      <c r="AC309" s="40"/>
      <c r="AD309" s="40"/>
      <c r="AE309" s="40"/>
      <c r="AF309" s="40"/>
      <c r="AG309" s="40"/>
      <c r="AH309" s="40"/>
      <c r="AI309" s="40"/>
      <c r="AJ309" s="40"/>
    </row>
    <row r="310" spans="2:37" x14ac:dyDescent="0.15">
      <c r="B310" s="41"/>
      <c r="C310" s="47"/>
      <c r="D310" s="47"/>
      <c r="E310" s="47"/>
      <c r="F310" s="47"/>
      <c r="G310" s="39"/>
      <c r="H310" s="47"/>
      <c r="I310" s="47"/>
      <c r="J310" s="47"/>
      <c r="K310" s="47"/>
      <c r="L310" s="40"/>
      <c r="M310" s="40"/>
      <c r="N310" s="40"/>
      <c r="O310" s="40"/>
      <c r="P310" s="40"/>
      <c r="Q310" s="40"/>
      <c r="R310" s="40"/>
      <c r="S310" s="40"/>
      <c r="T310" s="40"/>
      <c r="U310" s="40"/>
      <c r="V310" s="39"/>
      <c r="W310" s="47"/>
      <c r="X310" s="47"/>
      <c r="Y310" s="47"/>
      <c r="Z310" s="47"/>
      <c r="AA310" s="40"/>
      <c r="AB310" s="40"/>
      <c r="AC310" s="40"/>
      <c r="AD310" s="40"/>
      <c r="AE310" s="40"/>
      <c r="AF310" s="40"/>
      <c r="AG310" s="40"/>
      <c r="AH310" s="40"/>
      <c r="AI310" s="40"/>
      <c r="AJ310" s="40"/>
    </row>
    <row r="311" spans="2:37" x14ac:dyDescent="0.15">
      <c r="B311" s="41"/>
      <c r="C311" s="47"/>
      <c r="D311" s="47"/>
      <c r="E311" s="47"/>
      <c r="F311" s="47"/>
      <c r="G311" s="39"/>
      <c r="H311" s="47"/>
      <c r="I311" s="47"/>
      <c r="J311" s="47"/>
      <c r="K311" s="47"/>
      <c r="L311" s="40"/>
      <c r="M311" s="40"/>
      <c r="N311" s="40"/>
      <c r="O311" s="40"/>
      <c r="P311" s="40"/>
      <c r="Q311" s="40"/>
      <c r="R311" s="40"/>
      <c r="S311" s="40"/>
      <c r="T311" s="40"/>
      <c r="U311" s="40"/>
      <c r="V311" s="39"/>
      <c r="W311" s="47"/>
      <c r="X311" s="47"/>
      <c r="Y311" s="47"/>
      <c r="Z311" s="47"/>
      <c r="AA311" s="40"/>
      <c r="AB311" s="40"/>
      <c r="AC311" s="40"/>
      <c r="AD311" s="40"/>
      <c r="AE311" s="40"/>
      <c r="AF311" s="40"/>
      <c r="AG311" s="40"/>
      <c r="AH311" s="40"/>
      <c r="AI311" s="40"/>
      <c r="AJ311" s="40"/>
    </row>
    <row r="312" spans="2:37" x14ac:dyDescent="0.15">
      <c r="B312" s="41"/>
      <c r="C312" s="47"/>
      <c r="D312" s="47"/>
      <c r="E312" s="47"/>
      <c r="F312" s="47"/>
      <c r="G312" s="39"/>
      <c r="H312" s="47"/>
      <c r="I312" s="47"/>
      <c r="J312" s="47"/>
      <c r="K312" s="47"/>
      <c r="L312" s="40"/>
      <c r="M312" s="40"/>
      <c r="N312" s="40"/>
      <c r="O312" s="40"/>
      <c r="P312" s="40"/>
      <c r="Q312" s="40"/>
      <c r="R312" s="40"/>
      <c r="S312" s="40"/>
      <c r="T312" s="40"/>
      <c r="U312" s="40"/>
      <c r="V312" s="39"/>
      <c r="W312" s="47"/>
      <c r="X312" s="47"/>
      <c r="Y312" s="47"/>
      <c r="Z312" s="47"/>
      <c r="AA312" s="40"/>
      <c r="AB312" s="40"/>
      <c r="AC312" s="40"/>
      <c r="AD312" s="40"/>
      <c r="AE312" s="40"/>
      <c r="AF312" s="40"/>
      <c r="AG312" s="40"/>
      <c r="AH312" s="40"/>
      <c r="AI312" s="40"/>
      <c r="AJ312" s="40"/>
    </row>
    <row r="313" spans="2:37" x14ac:dyDescent="0.15">
      <c r="B313" s="41"/>
      <c r="C313" s="47"/>
      <c r="D313" s="47"/>
      <c r="E313" s="47"/>
      <c r="F313" s="47"/>
      <c r="G313" s="39"/>
      <c r="H313" s="47"/>
      <c r="I313" s="47"/>
      <c r="J313" s="47"/>
      <c r="K313" s="47"/>
      <c r="L313" s="40"/>
      <c r="M313" s="40"/>
      <c r="N313" s="40"/>
      <c r="O313" s="40"/>
      <c r="P313" s="40"/>
      <c r="Q313" s="40"/>
      <c r="R313" s="40"/>
      <c r="S313" s="40"/>
      <c r="T313" s="40"/>
      <c r="U313" s="40"/>
      <c r="V313" s="39"/>
      <c r="W313" s="47"/>
      <c r="X313" s="47"/>
      <c r="Y313" s="47"/>
      <c r="Z313" s="47"/>
      <c r="AA313" s="40"/>
      <c r="AB313" s="40"/>
      <c r="AC313" s="40"/>
      <c r="AD313" s="40"/>
      <c r="AE313" s="40"/>
      <c r="AF313" s="40"/>
      <c r="AG313" s="40"/>
      <c r="AH313" s="40"/>
      <c r="AI313" s="40"/>
      <c r="AJ313" s="40"/>
    </row>
    <row r="314" spans="2:37" x14ac:dyDescent="0.15">
      <c r="B314" s="41"/>
      <c r="C314" s="47"/>
      <c r="D314" s="47"/>
      <c r="E314" s="47"/>
      <c r="F314" s="47"/>
      <c r="G314" s="39"/>
      <c r="H314" s="47"/>
      <c r="I314" s="47"/>
      <c r="J314" s="47"/>
      <c r="K314" s="47"/>
      <c r="L314" s="40"/>
      <c r="M314" s="40"/>
      <c r="N314" s="40"/>
      <c r="O314" s="40"/>
      <c r="P314" s="40"/>
      <c r="Q314" s="40"/>
      <c r="R314" s="40"/>
      <c r="S314" s="40"/>
      <c r="T314" s="40"/>
      <c r="U314" s="40"/>
      <c r="V314" s="39"/>
      <c r="W314" s="47"/>
      <c r="X314" s="47"/>
      <c r="Y314" s="47"/>
      <c r="Z314" s="47"/>
      <c r="AA314" s="40"/>
      <c r="AB314" s="40"/>
      <c r="AC314" s="40"/>
      <c r="AD314" s="40"/>
      <c r="AE314" s="40"/>
      <c r="AF314" s="40"/>
      <c r="AG314" s="40"/>
      <c r="AH314" s="40"/>
      <c r="AI314" s="40"/>
      <c r="AJ314" s="40"/>
    </row>
    <row r="315" spans="2:37" x14ac:dyDescent="0.15">
      <c r="B315" s="41"/>
      <c r="C315" s="47"/>
      <c r="D315" s="47"/>
      <c r="E315" s="47"/>
      <c r="F315" s="47"/>
      <c r="G315" s="39"/>
      <c r="H315" s="47"/>
      <c r="I315" s="47"/>
      <c r="J315" s="47"/>
      <c r="K315" s="47"/>
      <c r="L315" s="40"/>
      <c r="M315" s="40"/>
      <c r="N315" s="40"/>
      <c r="O315" s="40"/>
      <c r="P315" s="40"/>
      <c r="Q315" s="40"/>
      <c r="R315" s="40"/>
      <c r="S315" s="40"/>
      <c r="T315" s="40"/>
      <c r="U315" s="40"/>
      <c r="V315" s="39"/>
      <c r="W315" s="47"/>
      <c r="X315" s="47"/>
      <c r="Y315" s="47"/>
      <c r="Z315" s="47"/>
      <c r="AA315" s="40"/>
      <c r="AB315" s="40"/>
      <c r="AC315" s="40"/>
      <c r="AD315" s="40"/>
      <c r="AE315" s="40"/>
      <c r="AF315" s="40"/>
      <c r="AG315" s="40"/>
      <c r="AH315" s="40"/>
      <c r="AI315" s="40"/>
      <c r="AJ315" s="40"/>
    </row>
    <row r="316" spans="2:37" x14ac:dyDescent="0.15">
      <c r="B316" s="41"/>
      <c r="C316" s="47"/>
      <c r="D316" s="47"/>
      <c r="E316" s="47"/>
      <c r="F316" s="47"/>
      <c r="G316" s="39"/>
      <c r="H316" s="47"/>
      <c r="I316" s="47"/>
      <c r="J316" s="47"/>
      <c r="K316" s="47"/>
      <c r="L316" s="40"/>
      <c r="M316" s="40"/>
      <c r="N316" s="40"/>
      <c r="O316" s="40"/>
      <c r="P316" s="40"/>
      <c r="Q316" s="40"/>
      <c r="R316" s="40"/>
      <c r="S316" s="40"/>
      <c r="T316" s="40"/>
      <c r="U316" s="40"/>
      <c r="V316" s="39"/>
      <c r="W316" s="47"/>
      <c r="X316" s="47"/>
      <c r="Y316" s="47"/>
      <c r="Z316" s="47"/>
      <c r="AA316" s="40"/>
      <c r="AB316" s="40"/>
      <c r="AC316" s="40"/>
      <c r="AD316" s="40"/>
      <c r="AE316" s="40"/>
      <c r="AF316" s="40"/>
      <c r="AG316" s="40"/>
      <c r="AH316" s="40"/>
      <c r="AI316" s="40"/>
      <c r="AJ316" s="40"/>
    </row>
    <row r="317" spans="2:37" x14ac:dyDescent="0.15">
      <c r="B317" s="41"/>
      <c r="C317" s="47"/>
      <c r="D317" s="47"/>
      <c r="E317" s="47"/>
      <c r="F317" s="47"/>
      <c r="G317" s="39"/>
      <c r="H317" s="47"/>
      <c r="I317" s="47"/>
      <c r="J317" s="47"/>
      <c r="K317" s="47"/>
      <c r="L317" s="40"/>
      <c r="M317" s="40"/>
      <c r="N317" s="40"/>
      <c r="O317" s="40"/>
      <c r="P317" s="40"/>
      <c r="Q317" s="40"/>
      <c r="R317" s="40"/>
      <c r="S317" s="40"/>
      <c r="T317" s="40"/>
      <c r="U317" s="40"/>
      <c r="V317" s="39"/>
      <c r="W317" s="47"/>
      <c r="X317" s="47"/>
      <c r="Y317" s="47"/>
      <c r="Z317" s="47"/>
      <c r="AA317" s="40"/>
      <c r="AB317" s="40"/>
      <c r="AC317" s="40"/>
      <c r="AD317" s="40"/>
      <c r="AE317" s="40"/>
      <c r="AF317" s="40"/>
      <c r="AG317" s="40"/>
      <c r="AH317" s="40"/>
      <c r="AI317" s="40"/>
      <c r="AJ317" s="40"/>
    </row>
    <row r="318" spans="2:37" x14ac:dyDescent="0.15">
      <c r="B318" s="41"/>
      <c r="C318" s="47"/>
      <c r="D318" s="47"/>
      <c r="E318" s="47"/>
      <c r="F318" s="47"/>
      <c r="G318" s="39"/>
      <c r="H318" s="47"/>
      <c r="I318" s="47"/>
      <c r="J318" s="47"/>
      <c r="K318" s="47"/>
      <c r="L318" s="40"/>
      <c r="M318" s="40"/>
      <c r="N318" s="40"/>
      <c r="O318" s="40"/>
      <c r="P318" s="40"/>
      <c r="Q318" s="40"/>
      <c r="R318" s="40"/>
      <c r="S318" s="40"/>
      <c r="T318" s="40"/>
      <c r="U318" s="40"/>
      <c r="V318" s="39"/>
      <c r="W318" s="47"/>
      <c r="X318" s="47"/>
      <c r="Y318" s="47"/>
      <c r="Z318" s="47"/>
      <c r="AA318" s="40"/>
      <c r="AB318" s="40"/>
      <c r="AC318" s="40"/>
      <c r="AD318" s="40"/>
      <c r="AE318" s="40"/>
      <c r="AF318" s="40"/>
      <c r="AG318" s="40"/>
      <c r="AH318" s="40"/>
      <c r="AI318" s="40"/>
      <c r="AJ318" s="40"/>
    </row>
    <row r="319" spans="2:37" x14ac:dyDescent="0.15">
      <c r="B319" s="41"/>
      <c r="C319" s="47"/>
      <c r="D319" s="47"/>
      <c r="E319" s="47"/>
      <c r="F319" s="47"/>
      <c r="G319" s="39"/>
      <c r="H319" s="47"/>
      <c r="I319" s="47"/>
      <c r="J319" s="47"/>
      <c r="K319" s="47"/>
      <c r="L319" s="40"/>
      <c r="M319" s="40"/>
      <c r="N319" s="40"/>
      <c r="O319" s="40"/>
      <c r="P319" s="40"/>
      <c r="Q319" s="40"/>
      <c r="R319" s="40"/>
      <c r="S319" s="40"/>
      <c r="T319" s="40"/>
      <c r="U319" s="40"/>
      <c r="V319" s="39"/>
      <c r="W319" s="47"/>
      <c r="X319" s="47"/>
      <c r="Y319" s="47"/>
      <c r="Z319" s="47"/>
      <c r="AA319" s="40"/>
      <c r="AB319" s="40"/>
      <c r="AC319" s="40"/>
      <c r="AD319" s="40"/>
      <c r="AE319" s="40"/>
      <c r="AF319" s="40"/>
      <c r="AG319" s="40"/>
      <c r="AH319" s="40"/>
      <c r="AI319" s="40"/>
      <c r="AJ319" s="40"/>
    </row>
    <row r="320" spans="2:37" x14ac:dyDescent="0.15">
      <c r="B320" s="41"/>
      <c r="C320" s="47"/>
      <c r="D320" s="47"/>
      <c r="E320" s="47"/>
      <c r="F320" s="47"/>
      <c r="G320" s="39"/>
      <c r="H320" s="47"/>
      <c r="I320" s="47"/>
      <c r="J320" s="47"/>
      <c r="K320" s="47"/>
      <c r="L320" s="40"/>
      <c r="M320" s="40"/>
      <c r="N320" s="40"/>
      <c r="O320" s="40"/>
      <c r="P320" s="40"/>
      <c r="Q320" s="40"/>
      <c r="R320" s="40"/>
      <c r="S320" s="40"/>
      <c r="T320" s="40"/>
      <c r="U320" s="40"/>
      <c r="V320" s="39"/>
      <c r="W320" s="47"/>
      <c r="X320" s="47"/>
      <c r="Y320" s="47"/>
      <c r="Z320" s="47"/>
      <c r="AA320" s="40"/>
      <c r="AB320" s="40"/>
      <c r="AC320" s="40"/>
      <c r="AD320" s="40"/>
      <c r="AE320" s="40"/>
      <c r="AF320" s="40"/>
      <c r="AG320" s="40"/>
      <c r="AH320" s="40"/>
      <c r="AI320" s="40"/>
      <c r="AJ320" s="40"/>
    </row>
    <row r="321" spans="2:36" x14ac:dyDescent="0.15">
      <c r="B321" s="41"/>
      <c r="C321" s="47"/>
      <c r="D321" s="47"/>
      <c r="E321" s="47"/>
      <c r="F321" s="47"/>
      <c r="G321" s="39"/>
      <c r="H321" s="47"/>
      <c r="I321" s="47"/>
      <c r="J321" s="47"/>
      <c r="K321" s="47"/>
      <c r="L321" s="40"/>
      <c r="M321" s="40"/>
      <c r="N321" s="40"/>
      <c r="O321" s="40"/>
      <c r="P321" s="40"/>
      <c r="Q321" s="40"/>
      <c r="R321" s="40"/>
      <c r="S321" s="40"/>
      <c r="T321" s="40"/>
      <c r="U321" s="40"/>
      <c r="V321" s="39"/>
      <c r="W321" s="47"/>
      <c r="X321" s="47"/>
      <c r="Y321" s="47"/>
      <c r="Z321" s="47"/>
      <c r="AA321" s="40"/>
      <c r="AB321" s="40"/>
      <c r="AC321" s="40"/>
      <c r="AD321" s="40"/>
      <c r="AE321" s="40"/>
      <c r="AF321" s="40"/>
      <c r="AG321" s="40"/>
      <c r="AH321" s="40"/>
      <c r="AI321" s="40"/>
      <c r="AJ321" s="40"/>
    </row>
    <row r="322" spans="2:36" x14ac:dyDescent="0.15">
      <c r="B322" s="41"/>
      <c r="C322" s="47"/>
      <c r="D322" s="47"/>
      <c r="E322" s="47"/>
      <c r="F322" s="47"/>
      <c r="G322" s="39"/>
      <c r="H322" s="47"/>
      <c r="I322" s="47"/>
      <c r="J322" s="47"/>
      <c r="K322" s="47"/>
      <c r="L322" s="40"/>
      <c r="M322" s="40"/>
      <c r="N322" s="40"/>
      <c r="O322" s="40"/>
      <c r="P322" s="40"/>
      <c r="Q322" s="40"/>
      <c r="R322" s="40"/>
      <c r="S322" s="40"/>
      <c r="T322" s="40"/>
      <c r="U322" s="40"/>
      <c r="V322" s="39"/>
      <c r="W322" s="47"/>
      <c r="X322" s="47"/>
      <c r="Y322" s="47"/>
      <c r="Z322" s="47"/>
      <c r="AA322" s="40"/>
      <c r="AB322" s="40"/>
      <c r="AC322" s="40"/>
      <c r="AD322" s="40"/>
      <c r="AE322" s="40"/>
      <c r="AF322" s="40"/>
      <c r="AG322" s="40"/>
      <c r="AH322" s="40"/>
      <c r="AI322" s="40"/>
      <c r="AJ322" s="40"/>
    </row>
    <row r="323" spans="2:36" x14ac:dyDescent="0.15">
      <c r="B323" s="41"/>
      <c r="C323" s="47"/>
      <c r="D323" s="47"/>
      <c r="E323" s="47"/>
      <c r="F323" s="47"/>
      <c r="G323" s="39"/>
      <c r="H323" s="47"/>
      <c r="I323" s="47"/>
      <c r="J323" s="47"/>
      <c r="K323" s="47"/>
      <c r="L323" s="40"/>
      <c r="M323" s="40"/>
      <c r="N323" s="40"/>
      <c r="O323" s="40"/>
      <c r="P323" s="40"/>
      <c r="Q323" s="40"/>
      <c r="R323" s="40"/>
      <c r="S323" s="40"/>
      <c r="T323" s="40"/>
      <c r="U323" s="40"/>
      <c r="V323" s="39"/>
      <c r="W323" s="47"/>
      <c r="X323" s="47"/>
      <c r="Y323" s="47"/>
      <c r="Z323" s="47"/>
      <c r="AA323" s="40"/>
      <c r="AB323" s="40"/>
      <c r="AC323" s="40"/>
      <c r="AD323" s="40"/>
      <c r="AE323" s="40"/>
      <c r="AF323" s="40"/>
      <c r="AG323" s="40"/>
      <c r="AH323" s="40"/>
      <c r="AI323" s="40"/>
      <c r="AJ323" s="40"/>
    </row>
    <row r="324" spans="2:36" x14ac:dyDescent="0.15">
      <c r="B324" s="41"/>
      <c r="C324" s="47"/>
      <c r="D324" s="47"/>
      <c r="E324" s="47"/>
      <c r="F324" s="47"/>
      <c r="G324" s="39"/>
      <c r="H324" s="47"/>
      <c r="I324" s="47"/>
      <c r="J324" s="47"/>
      <c r="K324" s="47"/>
      <c r="L324" s="40"/>
      <c r="M324" s="40"/>
      <c r="N324" s="40"/>
      <c r="O324" s="40"/>
      <c r="P324" s="40"/>
      <c r="Q324" s="40"/>
      <c r="R324" s="40"/>
      <c r="S324" s="40"/>
      <c r="T324" s="40"/>
      <c r="U324" s="40"/>
      <c r="V324" s="39"/>
      <c r="W324" s="47"/>
      <c r="X324" s="47"/>
      <c r="Y324" s="47"/>
      <c r="Z324" s="47"/>
      <c r="AA324" s="40"/>
      <c r="AB324" s="40"/>
      <c r="AC324" s="40"/>
      <c r="AD324" s="40"/>
      <c r="AE324" s="40"/>
      <c r="AF324" s="40"/>
      <c r="AG324" s="40"/>
      <c r="AH324" s="40"/>
      <c r="AI324" s="40"/>
      <c r="AJ324" s="40"/>
    </row>
    <row r="325" spans="2:36" x14ac:dyDescent="0.15">
      <c r="B325" s="41"/>
      <c r="C325" s="47"/>
      <c r="D325" s="47"/>
      <c r="E325" s="47"/>
      <c r="F325" s="47"/>
      <c r="G325" s="39"/>
      <c r="H325" s="47"/>
      <c r="I325" s="47"/>
      <c r="J325" s="47"/>
      <c r="K325" s="47"/>
      <c r="L325" s="40"/>
      <c r="M325" s="40"/>
      <c r="N325" s="40"/>
      <c r="O325" s="40"/>
      <c r="P325" s="40"/>
      <c r="Q325" s="40"/>
      <c r="R325" s="40"/>
      <c r="S325" s="40"/>
      <c r="T325" s="40"/>
      <c r="U325" s="40"/>
      <c r="V325" s="39"/>
      <c r="W325" s="47"/>
      <c r="X325" s="47"/>
      <c r="Y325" s="47"/>
      <c r="Z325" s="47"/>
      <c r="AA325" s="40"/>
      <c r="AB325" s="40"/>
      <c r="AC325" s="40"/>
      <c r="AD325" s="40"/>
      <c r="AE325" s="40"/>
      <c r="AF325" s="40"/>
      <c r="AG325" s="40"/>
      <c r="AH325" s="40"/>
      <c r="AI325" s="40"/>
      <c r="AJ325" s="40"/>
    </row>
    <row r="326" spans="2:36" x14ac:dyDescent="0.15">
      <c r="B326" s="41"/>
      <c r="C326" s="47"/>
      <c r="D326" s="47"/>
      <c r="E326" s="47"/>
      <c r="F326" s="47"/>
      <c r="G326" s="39"/>
      <c r="H326" s="47"/>
      <c r="I326" s="47"/>
      <c r="J326" s="47"/>
      <c r="K326" s="47"/>
      <c r="L326" s="40"/>
      <c r="M326" s="40"/>
      <c r="N326" s="40"/>
      <c r="O326" s="40"/>
      <c r="P326" s="40"/>
      <c r="Q326" s="40"/>
      <c r="R326" s="40"/>
      <c r="S326" s="40"/>
      <c r="T326" s="40"/>
      <c r="U326" s="40"/>
      <c r="V326" s="39"/>
      <c r="W326" s="47"/>
      <c r="X326" s="47"/>
      <c r="Y326" s="47"/>
      <c r="Z326" s="47"/>
      <c r="AA326" s="40"/>
      <c r="AB326" s="40"/>
      <c r="AC326" s="40"/>
      <c r="AD326" s="40"/>
      <c r="AE326" s="40"/>
      <c r="AF326" s="40"/>
      <c r="AG326" s="40"/>
      <c r="AH326" s="40"/>
      <c r="AI326" s="40"/>
      <c r="AJ326" s="40"/>
    </row>
    <row r="327" spans="2:36" x14ac:dyDescent="0.15">
      <c r="B327" s="41"/>
      <c r="C327" s="47"/>
      <c r="D327" s="47"/>
      <c r="E327" s="47"/>
      <c r="F327" s="47"/>
      <c r="G327" s="39"/>
      <c r="H327" s="47"/>
      <c r="I327" s="47"/>
      <c r="J327" s="47"/>
      <c r="K327" s="47"/>
      <c r="L327" s="40"/>
      <c r="M327" s="40"/>
      <c r="N327" s="40"/>
      <c r="O327" s="40"/>
      <c r="P327" s="40"/>
      <c r="Q327" s="40"/>
      <c r="R327" s="40"/>
      <c r="S327" s="40"/>
      <c r="T327" s="40"/>
      <c r="U327" s="40"/>
      <c r="V327" s="39"/>
      <c r="W327" s="47"/>
      <c r="X327" s="47"/>
      <c r="Y327" s="47"/>
      <c r="Z327" s="47"/>
      <c r="AA327" s="40"/>
      <c r="AB327" s="40"/>
      <c r="AC327" s="40"/>
      <c r="AD327" s="40"/>
      <c r="AE327" s="40"/>
      <c r="AF327" s="40"/>
      <c r="AG327" s="40"/>
      <c r="AH327" s="40"/>
      <c r="AI327" s="40"/>
      <c r="AJ327" s="40"/>
    </row>
    <row r="328" spans="2:36" x14ac:dyDescent="0.15">
      <c r="B328" s="41"/>
      <c r="C328" s="47"/>
      <c r="D328" s="47"/>
      <c r="E328" s="47"/>
      <c r="F328" s="47"/>
      <c r="G328" s="39"/>
      <c r="H328" s="47"/>
      <c r="I328" s="47"/>
      <c r="J328" s="47"/>
      <c r="K328" s="47"/>
      <c r="L328" s="40"/>
      <c r="M328" s="40"/>
      <c r="N328" s="40"/>
      <c r="O328" s="40"/>
      <c r="P328" s="40"/>
      <c r="Q328" s="40"/>
      <c r="R328" s="40"/>
      <c r="S328" s="40"/>
      <c r="T328" s="40"/>
      <c r="U328" s="40"/>
      <c r="V328" s="39"/>
      <c r="W328" s="47"/>
      <c r="X328" s="47"/>
      <c r="Y328" s="47"/>
      <c r="Z328" s="47"/>
      <c r="AA328" s="40"/>
      <c r="AB328" s="40"/>
      <c r="AC328" s="40"/>
      <c r="AD328" s="40"/>
      <c r="AE328" s="40"/>
      <c r="AF328" s="40"/>
      <c r="AG328" s="40"/>
      <c r="AH328" s="40"/>
      <c r="AI328" s="40"/>
      <c r="AJ328" s="40"/>
    </row>
    <row r="329" spans="2:36" x14ac:dyDescent="0.15">
      <c r="B329" s="41"/>
      <c r="C329" s="47"/>
      <c r="D329" s="47"/>
      <c r="E329" s="47"/>
      <c r="F329" s="47"/>
      <c r="G329" s="39"/>
      <c r="H329" s="47"/>
      <c r="I329" s="47"/>
      <c r="J329" s="47"/>
      <c r="K329" s="47"/>
      <c r="L329" s="40"/>
      <c r="M329" s="40"/>
      <c r="N329" s="40"/>
      <c r="O329" s="40"/>
      <c r="P329" s="40"/>
      <c r="Q329" s="40"/>
      <c r="R329" s="40"/>
      <c r="S329" s="40"/>
      <c r="T329" s="40"/>
      <c r="U329" s="40"/>
      <c r="V329" s="39"/>
      <c r="W329" s="47"/>
      <c r="X329" s="47"/>
      <c r="Y329" s="47"/>
      <c r="Z329" s="47"/>
      <c r="AA329" s="40"/>
      <c r="AB329" s="40"/>
      <c r="AC329" s="40"/>
      <c r="AD329" s="40"/>
      <c r="AE329" s="40"/>
      <c r="AF329" s="40"/>
      <c r="AG329" s="40"/>
      <c r="AH329" s="40"/>
      <c r="AI329" s="40"/>
      <c r="AJ329" s="40"/>
    </row>
    <row r="330" spans="2:36" x14ac:dyDescent="0.15">
      <c r="B330" s="41"/>
      <c r="C330" s="47"/>
      <c r="D330" s="47"/>
      <c r="E330" s="47"/>
      <c r="F330" s="47"/>
      <c r="G330" s="39"/>
      <c r="H330" s="47"/>
      <c r="I330" s="47"/>
      <c r="J330" s="47"/>
      <c r="K330" s="47"/>
      <c r="L330" s="40"/>
      <c r="M330" s="40"/>
      <c r="N330" s="40"/>
      <c r="O330" s="40"/>
      <c r="P330" s="40"/>
      <c r="Q330" s="40"/>
      <c r="R330" s="40"/>
      <c r="S330" s="40"/>
      <c r="T330" s="40"/>
      <c r="U330" s="40"/>
      <c r="V330" s="39"/>
      <c r="W330" s="47"/>
      <c r="X330" s="47"/>
      <c r="Y330" s="47"/>
      <c r="Z330" s="47"/>
      <c r="AA330" s="40"/>
      <c r="AB330" s="40"/>
      <c r="AC330" s="40"/>
      <c r="AD330" s="40"/>
      <c r="AE330" s="40"/>
      <c r="AF330" s="40"/>
      <c r="AG330" s="40"/>
      <c r="AH330" s="40"/>
      <c r="AI330" s="40"/>
      <c r="AJ330" s="40"/>
    </row>
    <row r="331" spans="2:36" x14ac:dyDescent="0.15">
      <c r="B331" s="41"/>
      <c r="C331" s="47"/>
      <c r="D331" s="47"/>
      <c r="E331" s="47"/>
      <c r="F331" s="47"/>
      <c r="G331" s="39"/>
      <c r="H331" s="47"/>
      <c r="I331" s="47"/>
      <c r="J331" s="47"/>
      <c r="K331" s="47"/>
      <c r="L331" s="40"/>
      <c r="M331" s="40"/>
      <c r="N331" s="40"/>
      <c r="O331" s="40"/>
      <c r="P331" s="40"/>
      <c r="Q331" s="40"/>
      <c r="R331" s="40"/>
      <c r="S331" s="40"/>
      <c r="T331" s="40"/>
      <c r="U331" s="40"/>
      <c r="V331" s="39"/>
      <c r="W331" s="47"/>
      <c r="X331" s="47"/>
      <c r="Y331" s="47"/>
      <c r="Z331" s="47"/>
      <c r="AA331" s="40"/>
      <c r="AB331" s="40"/>
      <c r="AC331" s="40"/>
      <c r="AD331" s="40"/>
      <c r="AE331" s="40"/>
      <c r="AF331" s="40"/>
      <c r="AG331" s="40"/>
      <c r="AH331" s="40"/>
      <c r="AI331" s="40"/>
      <c r="AJ331" s="40"/>
    </row>
    <row r="332" spans="2:36" x14ac:dyDescent="0.15">
      <c r="B332" s="41"/>
      <c r="C332" s="47"/>
      <c r="D332" s="47"/>
      <c r="E332" s="47"/>
      <c r="F332" s="47"/>
      <c r="G332" s="39"/>
      <c r="H332" s="47"/>
      <c r="I332" s="47"/>
      <c r="J332" s="47"/>
      <c r="K332" s="47"/>
      <c r="L332" s="40"/>
      <c r="M332" s="40"/>
      <c r="N332" s="40"/>
      <c r="O332" s="40"/>
      <c r="P332" s="40"/>
      <c r="Q332" s="40"/>
      <c r="R332" s="40"/>
      <c r="S332" s="40"/>
      <c r="T332" s="40"/>
      <c r="U332" s="40"/>
      <c r="V332" s="39"/>
      <c r="W332" s="47"/>
      <c r="X332" s="47"/>
      <c r="Y332" s="47"/>
      <c r="Z332" s="47"/>
      <c r="AA332" s="40"/>
      <c r="AB332" s="40"/>
      <c r="AC332" s="40"/>
      <c r="AD332" s="40"/>
      <c r="AE332" s="40"/>
      <c r="AF332" s="40"/>
      <c r="AG332" s="40"/>
      <c r="AH332" s="40"/>
      <c r="AI332" s="40"/>
      <c r="AJ332" s="40"/>
    </row>
    <row r="333" spans="2:36" x14ac:dyDescent="0.15">
      <c r="B333" s="41"/>
      <c r="C333" s="47"/>
      <c r="D333" s="47"/>
      <c r="E333" s="47"/>
      <c r="F333" s="47"/>
      <c r="G333" s="39"/>
      <c r="H333" s="47"/>
      <c r="I333" s="47"/>
      <c r="J333" s="47"/>
      <c r="K333" s="47"/>
      <c r="L333" s="40"/>
      <c r="M333" s="40"/>
      <c r="N333" s="40"/>
      <c r="O333" s="40"/>
      <c r="P333" s="40"/>
      <c r="Q333" s="40"/>
      <c r="R333" s="40"/>
      <c r="S333" s="40"/>
      <c r="T333" s="40"/>
      <c r="U333" s="40"/>
      <c r="V333" s="39"/>
      <c r="W333" s="47"/>
      <c r="X333" s="47"/>
      <c r="Y333" s="47"/>
      <c r="Z333" s="47"/>
      <c r="AA333" s="40"/>
      <c r="AB333" s="40"/>
      <c r="AC333" s="40"/>
      <c r="AD333" s="40"/>
      <c r="AE333" s="40"/>
      <c r="AF333" s="40"/>
      <c r="AG333" s="40"/>
      <c r="AH333" s="40"/>
      <c r="AI333" s="40"/>
      <c r="AJ333" s="40"/>
    </row>
    <row r="334" spans="2:36" x14ac:dyDescent="0.15">
      <c r="B334" s="41"/>
      <c r="C334" s="47"/>
      <c r="D334" s="47"/>
      <c r="E334" s="47"/>
      <c r="F334" s="47"/>
      <c r="G334" s="39"/>
      <c r="H334" s="47"/>
      <c r="I334" s="47"/>
      <c r="J334" s="47"/>
      <c r="K334" s="47"/>
      <c r="L334" s="40"/>
      <c r="M334" s="40"/>
      <c r="N334" s="40"/>
      <c r="O334" s="40"/>
      <c r="P334" s="40"/>
      <c r="Q334" s="40"/>
      <c r="R334" s="40"/>
      <c r="S334" s="40"/>
      <c r="T334" s="40"/>
      <c r="U334" s="40"/>
      <c r="V334" s="39"/>
      <c r="W334" s="47"/>
      <c r="X334" s="47"/>
      <c r="Y334" s="47"/>
      <c r="Z334" s="47"/>
      <c r="AA334" s="40"/>
      <c r="AB334" s="40"/>
      <c r="AC334" s="40"/>
      <c r="AD334" s="40"/>
      <c r="AE334" s="40"/>
      <c r="AF334" s="40"/>
      <c r="AG334" s="40"/>
      <c r="AH334" s="40"/>
      <c r="AI334" s="40"/>
      <c r="AJ334" s="40"/>
    </row>
    <row r="335" spans="2:36" x14ac:dyDescent="0.15">
      <c r="B335" s="41"/>
      <c r="C335" s="47"/>
      <c r="D335" s="47"/>
      <c r="E335" s="47"/>
      <c r="F335" s="47"/>
      <c r="G335" s="39"/>
      <c r="H335" s="47"/>
      <c r="I335" s="47"/>
      <c r="J335" s="47"/>
      <c r="K335" s="47"/>
      <c r="L335" s="40"/>
      <c r="M335" s="40"/>
      <c r="N335" s="40"/>
      <c r="O335" s="40"/>
      <c r="P335" s="40"/>
      <c r="Q335" s="40"/>
      <c r="R335" s="40"/>
      <c r="S335" s="40"/>
      <c r="T335" s="40"/>
      <c r="U335" s="40"/>
      <c r="V335" s="39"/>
      <c r="W335" s="47"/>
      <c r="X335" s="47"/>
      <c r="Y335" s="47"/>
      <c r="Z335" s="47"/>
      <c r="AA335" s="40"/>
      <c r="AB335" s="40"/>
      <c r="AC335" s="40"/>
      <c r="AD335" s="40"/>
      <c r="AE335" s="40"/>
      <c r="AF335" s="40"/>
      <c r="AG335" s="40"/>
      <c r="AH335" s="40"/>
      <c r="AI335" s="40"/>
      <c r="AJ335" s="40"/>
    </row>
    <row r="336" spans="2:36" x14ac:dyDescent="0.15">
      <c r="B336" s="41"/>
      <c r="C336" s="47"/>
      <c r="D336" s="47"/>
      <c r="E336" s="47"/>
      <c r="F336" s="47"/>
      <c r="G336" s="39"/>
      <c r="H336" s="47"/>
      <c r="I336" s="47"/>
      <c r="J336" s="47"/>
      <c r="K336" s="47"/>
      <c r="L336" s="40"/>
      <c r="M336" s="40"/>
      <c r="N336" s="40"/>
      <c r="O336" s="40"/>
      <c r="P336" s="40"/>
      <c r="Q336" s="40"/>
      <c r="R336" s="40"/>
      <c r="S336" s="40"/>
      <c r="T336" s="40"/>
      <c r="U336" s="40"/>
      <c r="V336" s="39"/>
      <c r="W336" s="47"/>
      <c r="X336" s="47"/>
      <c r="Y336" s="47"/>
      <c r="Z336" s="47"/>
      <c r="AA336" s="40"/>
      <c r="AB336" s="40"/>
      <c r="AC336" s="40"/>
      <c r="AD336" s="40"/>
      <c r="AE336" s="40"/>
      <c r="AF336" s="40"/>
      <c r="AG336" s="40"/>
      <c r="AH336" s="40"/>
      <c r="AI336" s="40"/>
      <c r="AJ336" s="40"/>
    </row>
    <row r="337" spans="2:36" x14ac:dyDescent="0.15">
      <c r="B337" s="41"/>
      <c r="C337" s="47"/>
      <c r="D337" s="47"/>
      <c r="E337" s="47"/>
      <c r="F337" s="47"/>
      <c r="G337" s="39"/>
      <c r="H337" s="47"/>
      <c r="I337" s="47"/>
      <c r="J337" s="47"/>
      <c r="K337" s="47"/>
      <c r="L337" s="40"/>
      <c r="M337" s="40"/>
      <c r="N337" s="40"/>
      <c r="O337" s="40"/>
      <c r="P337" s="40"/>
      <c r="Q337" s="40"/>
      <c r="R337" s="40"/>
      <c r="S337" s="40"/>
      <c r="T337" s="40"/>
      <c r="U337" s="40"/>
      <c r="V337" s="39"/>
      <c r="W337" s="47"/>
      <c r="X337" s="47"/>
      <c r="Y337" s="47"/>
      <c r="Z337" s="47"/>
      <c r="AA337" s="40"/>
      <c r="AB337" s="40"/>
      <c r="AC337" s="40"/>
      <c r="AD337" s="40"/>
      <c r="AE337" s="40"/>
      <c r="AF337" s="40"/>
      <c r="AG337" s="40"/>
      <c r="AH337" s="40"/>
      <c r="AI337" s="40"/>
      <c r="AJ337" s="40"/>
    </row>
    <row r="338" spans="2:36" x14ac:dyDescent="0.15">
      <c r="B338" s="41"/>
      <c r="C338" s="47"/>
      <c r="D338" s="47"/>
      <c r="E338" s="47"/>
      <c r="F338" s="47"/>
      <c r="G338" s="39"/>
      <c r="H338" s="47"/>
      <c r="I338" s="47"/>
      <c r="J338" s="47"/>
      <c r="K338" s="47"/>
      <c r="L338" s="40"/>
      <c r="M338" s="40"/>
      <c r="N338" s="40"/>
      <c r="O338" s="40"/>
      <c r="P338" s="40"/>
      <c r="Q338" s="40"/>
      <c r="R338" s="40"/>
      <c r="S338" s="40"/>
      <c r="T338" s="40"/>
      <c r="U338" s="40"/>
      <c r="V338" s="39"/>
      <c r="W338" s="47"/>
      <c r="X338" s="47"/>
      <c r="Y338" s="47"/>
      <c r="Z338" s="47"/>
      <c r="AA338" s="40"/>
      <c r="AB338" s="40"/>
      <c r="AC338" s="40"/>
      <c r="AD338" s="40"/>
      <c r="AE338" s="40"/>
      <c r="AF338" s="40"/>
      <c r="AG338" s="40"/>
      <c r="AH338" s="40"/>
      <c r="AI338" s="40"/>
      <c r="AJ338" s="40"/>
    </row>
    <row r="339" spans="2:36" x14ac:dyDescent="0.15">
      <c r="B339" s="41"/>
      <c r="C339" s="47"/>
      <c r="D339" s="47"/>
      <c r="E339" s="47"/>
      <c r="F339" s="47"/>
      <c r="G339" s="39"/>
      <c r="H339" s="47"/>
      <c r="I339" s="47"/>
      <c r="J339" s="47"/>
      <c r="K339" s="47"/>
      <c r="L339" s="40"/>
      <c r="M339" s="40"/>
      <c r="N339" s="40"/>
      <c r="O339" s="40"/>
      <c r="P339" s="40"/>
      <c r="Q339" s="40"/>
      <c r="R339" s="40"/>
      <c r="S339" s="40"/>
      <c r="T339" s="40"/>
      <c r="U339" s="40"/>
      <c r="V339" s="39"/>
      <c r="W339" s="47"/>
      <c r="X339" s="47"/>
      <c r="Y339" s="47"/>
      <c r="Z339" s="47"/>
      <c r="AA339" s="40"/>
      <c r="AB339" s="40"/>
      <c r="AC339" s="40"/>
      <c r="AD339" s="40"/>
      <c r="AE339" s="40"/>
      <c r="AF339" s="40"/>
      <c r="AG339" s="40"/>
      <c r="AH339" s="40"/>
      <c r="AI339" s="40"/>
      <c r="AJ339" s="40"/>
    </row>
    <row r="340" spans="2:36" x14ac:dyDescent="0.15">
      <c r="B340" s="41"/>
      <c r="C340" s="47"/>
      <c r="D340" s="47"/>
      <c r="E340" s="47"/>
      <c r="F340" s="47"/>
      <c r="G340" s="39"/>
      <c r="H340" s="47"/>
      <c r="I340" s="47"/>
      <c r="J340" s="47"/>
      <c r="K340" s="47"/>
      <c r="L340" s="40"/>
      <c r="M340" s="40"/>
      <c r="N340" s="40"/>
      <c r="O340" s="40"/>
      <c r="P340" s="40"/>
      <c r="Q340" s="40"/>
      <c r="R340" s="40"/>
      <c r="S340" s="40"/>
      <c r="T340" s="40"/>
      <c r="U340" s="40"/>
      <c r="V340" s="39"/>
      <c r="W340" s="47"/>
      <c r="X340" s="47"/>
      <c r="Y340" s="47"/>
      <c r="Z340" s="47"/>
      <c r="AA340" s="40"/>
      <c r="AB340" s="40"/>
      <c r="AC340" s="40"/>
      <c r="AD340" s="40"/>
      <c r="AE340" s="40"/>
      <c r="AF340" s="40"/>
      <c r="AG340" s="40"/>
      <c r="AH340" s="40"/>
      <c r="AI340" s="40"/>
      <c r="AJ340" s="40"/>
    </row>
    <row r="341" spans="2:36" x14ac:dyDescent="0.15">
      <c r="B341" s="41"/>
      <c r="C341" s="47"/>
      <c r="D341" s="47"/>
      <c r="E341" s="47"/>
      <c r="F341" s="47"/>
      <c r="G341" s="39"/>
      <c r="H341" s="47"/>
      <c r="I341" s="47"/>
      <c r="J341" s="47"/>
      <c r="K341" s="47"/>
      <c r="L341" s="40"/>
      <c r="M341" s="40"/>
      <c r="N341" s="40"/>
      <c r="O341" s="40"/>
      <c r="P341" s="40"/>
      <c r="Q341" s="40"/>
      <c r="R341" s="40"/>
      <c r="S341" s="40"/>
      <c r="T341" s="40"/>
      <c r="U341" s="40"/>
      <c r="V341" s="39"/>
      <c r="W341" s="47"/>
      <c r="X341" s="47"/>
      <c r="Y341" s="47"/>
      <c r="Z341" s="47"/>
      <c r="AA341" s="40"/>
      <c r="AB341" s="40"/>
      <c r="AC341" s="40"/>
      <c r="AD341" s="40"/>
      <c r="AE341" s="40"/>
      <c r="AF341" s="40"/>
      <c r="AG341" s="40"/>
      <c r="AH341" s="40"/>
      <c r="AI341" s="40"/>
      <c r="AJ341" s="40"/>
    </row>
    <row r="342" spans="2:36" x14ac:dyDescent="0.15">
      <c r="B342" s="41"/>
      <c r="C342" s="47"/>
      <c r="D342" s="47"/>
      <c r="E342" s="47"/>
      <c r="F342" s="47"/>
      <c r="G342" s="39"/>
      <c r="H342" s="47"/>
      <c r="I342" s="47"/>
      <c r="J342" s="47"/>
      <c r="K342" s="47"/>
      <c r="L342" s="40"/>
      <c r="M342" s="40"/>
      <c r="N342" s="40"/>
      <c r="O342" s="40"/>
      <c r="P342" s="40"/>
      <c r="Q342" s="40"/>
      <c r="R342" s="40"/>
      <c r="S342" s="40"/>
      <c r="T342" s="40"/>
      <c r="U342" s="40"/>
      <c r="V342" s="39"/>
      <c r="W342" s="47"/>
      <c r="X342" s="47"/>
      <c r="Y342" s="47"/>
      <c r="Z342" s="47"/>
      <c r="AA342" s="40"/>
      <c r="AB342" s="40"/>
      <c r="AC342" s="40"/>
      <c r="AD342" s="40"/>
      <c r="AE342" s="40"/>
      <c r="AF342" s="40"/>
      <c r="AG342" s="40"/>
      <c r="AH342" s="40"/>
      <c r="AI342" s="40"/>
      <c r="AJ342" s="40"/>
    </row>
    <row r="343" spans="2:36" x14ac:dyDescent="0.15">
      <c r="B343" s="41"/>
      <c r="C343" s="47"/>
      <c r="D343" s="47"/>
      <c r="E343" s="47"/>
      <c r="F343" s="47"/>
      <c r="G343" s="39"/>
      <c r="H343" s="47"/>
      <c r="I343" s="47"/>
      <c r="J343" s="47"/>
      <c r="K343" s="47"/>
      <c r="L343" s="40"/>
      <c r="M343" s="40"/>
      <c r="N343" s="40"/>
      <c r="O343" s="40"/>
      <c r="P343" s="40"/>
      <c r="Q343" s="40"/>
      <c r="R343" s="40"/>
      <c r="S343" s="40"/>
      <c r="T343" s="40"/>
      <c r="U343" s="40"/>
      <c r="V343" s="39"/>
      <c r="W343" s="47"/>
      <c r="X343" s="47"/>
      <c r="Y343" s="47"/>
      <c r="Z343" s="47"/>
      <c r="AA343" s="40"/>
      <c r="AB343" s="40"/>
      <c r="AC343" s="40"/>
      <c r="AD343" s="40"/>
      <c r="AE343" s="40"/>
      <c r="AF343" s="40"/>
      <c r="AG343" s="40"/>
      <c r="AH343" s="40"/>
      <c r="AI343" s="40"/>
      <c r="AJ343" s="40"/>
    </row>
    <row r="344" spans="2:36" x14ac:dyDescent="0.15">
      <c r="B344" s="41"/>
      <c r="C344" s="47"/>
      <c r="D344" s="47"/>
      <c r="E344" s="47"/>
      <c r="F344" s="47"/>
      <c r="G344" s="39"/>
      <c r="H344" s="47"/>
      <c r="I344" s="47"/>
      <c r="J344" s="47"/>
      <c r="K344" s="47"/>
      <c r="L344" s="40"/>
      <c r="M344" s="40"/>
      <c r="N344" s="40"/>
      <c r="O344" s="40"/>
      <c r="P344" s="40"/>
      <c r="Q344" s="40"/>
      <c r="R344" s="40"/>
      <c r="S344" s="40"/>
      <c r="T344" s="40"/>
      <c r="U344" s="40"/>
      <c r="V344" s="39"/>
      <c r="W344" s="47"/>
      <c r="X344" s="47"/>
      <c r="Y344" s="47"/>
      <c r="Z344" s="47"/>
      <c r="AA344" s="40"/>
      <c r="AB344" s="40"/>
      <c r="AC344" s="40"/>
      <c r="AD344" s="40"/>
      <c r="AE344" s="40"/>
      <c r="AF344" s="40"/>
      <c r="AG344" s="40"/>
      <c r="AH344" s="40"/>
      <c r="AI344" s="40"/>
      <c r="AJ344" s="40"/>
    </row>
    <row r="345" spans="2:36" x14ac:dyDescent="0.15">
      <c r="B345" s="41"/>
      <c r="C345" s="47"/>
      <c r="D345" s="47"/>
      <c r="E345" s="47"/>
      <c r="F345" s="47"/>
      <c r="G345" s="39"/>
      <c r="H345" s="47"/>
      <c r="I345" s="47"/>
      <c r="J345" s="47"/>
      <c r="K345" s="47"/>
      <c r="L345" s="40"/>
      <c r="M345" s="40"/>
      <c r="N345" s="40"/>
      <c r="O345" s="40"/>
      <c r="P345" s="40"/>
      <c r="Q345" s="40"/>
      <c r="R345" s="40"/>
      <c r="S345" s="40"/>
      <c r="T345" s="40"/>
      <c r="U345" s="40"/>
      <c r="V345" s="39"/>
      <c r="W345" s="47"/>
      <c r="X345" s="47"/>
      <c r="Y345" s="47"/>
      <c r="Z345" s="47"/>
      <c r="AA345" s="40"/>
      <c r="AB345" s="40"/>
      <c r="AC345" s="40"/>
      <c r="AD345" s="40"/>
      <c r="AE345" s="40"/>
      <c r="AF345" s="40"/>
      <c r="AG345" s="40"/>
      <c r="AH345" s="40"/>
      <c r="AI345" s="40"/>
      <c r="AJ345" s="40"/>
    </row>
    <row r="346" spans="2:36" x14ac:dyDescent="0.15">
      <c r="B346" s="41"/>
      <c r="C346" s="47"/>
      <c r="D346" s="47"/>
      <c r="E346" s="47"/>
      <c r="F346" s="47"/>
      <c r="G346" s="39"/>
      <c r="H346" s="47"/>
      <c r="I346" s="47"/>
      <c r="J346" s="47"/>
      <c r="K346" s="47"/>
      <c r="L346" s="40"/>
      <c r="M346" s="40"/>
      <c r="N346" s="40"/>
      <c r="O346" s="40"/>
      <c r="P346" s="40"/>
      <c r="Q346" s="40"/>
      <c r="R346" s="40"/>
      <c r="S346" s="40"/>
      <c r="T346" s="40"/>
      <c r="U346" s="40"/>
      <c r="V346" s="39"/>
      <c r="W346" s="47"/>
      <c r="X346" s="47"/>
      <c r="Y346" s="47"/>
      <c r="Z346" s="47"/>
      <c r="AA346" s="40"/>
      <c r="AB346" s="40"/>
      <c r="AC346" s="40"/>
      <c r="AD346" s="40"/>
      <c r="AE346" s="40"/>
      <c r="AF346" s="40"/>
      <c r="AG346" s="40"/>
      <c r="AH346" s="40"/>
      <c r="AI346" s="40"/>
      <c r="AJ346" s="40"/>
    </row>
    <row r="347" spans="2:36" x14ac:dyDescent="0.15">
      <c r="B347" s="41"/>
      <c r="C347" s="47"/>
      <c r="D347" s="47"/>
      <c r="E347" s="47"/>
      <c r="F347" s="47"/>
      <c r="G347" s="39"/>
      <c r="H347" s="47"/>
      <c r="I347" s="47"/>
      <c r="J347" s="47"/>
      <c r="K347" s="47"/>
      <c r="L347" s="40"/>
      <c r="M347" s="40"/>
      <c r="N347" s="40"/>
      <c r="O347" s="40"/>
      <c r="P347" s="40"/>
      <c r="Q347" s="40"/>
      <c r="R347" s="40"/>
      <c r="S347" s="40"/>
      <c r="T347" s="40"/>
      <c r="U347" s="40"/>
      <c r="V347" s="39"/>
      <c r="W347" s="47"/>
      <c r="X347" s="47"/>
      <c r="Y347" s="47"/>
      <c r="Z347" s="47"/>
      <c r="AA347" s="40"/>
      <c r="AB347" s="40"/>
      <c r="AC347" s="40"/>
      <c r="AD347" s="40"/>
      <c r="AE347" s="40"/>
      <c r="AF347" s="40"/>
      <c r="AG347" s="40"/>
      <c r="AH347" s="40"/>
      <c r="AI347" s="40"/>
      <c r="AJ347" s="40"/>
    </row>
    <row r="348" spans="2:36" x14ac:dyDescent="0.15">
      <c r="B348" s="41"/>
      <c r="C348" s="47"/>
      <c r="D348" s="47"/>
      <c r="E348" s="47"/>
      <c r="F348" s="47"/>
      <c r="G348" s="39"/>
      <c r="H348" s="47"/>
      <c r="I348" s="47"/>
      <c r="J348" s="47"/>
      <c r="K348" s="47"/>
      <c r="L348" s="40"/>
      <c r="M348" s="40"/>
      <c r="N348" s="40"/>
      <c r="O348" s="40"/>
      <c r="P348" s="40"/>
      <c r="Q348" s="40"/>
      <c r="R348" s="40"/>
      <c r="S348" s="40"/>
      <c r="T348" s="40"/>
      <c r="U348" s="40"/>
      <c r="V348" s="39"/>
      <c r="W348" s="47"/>
      <c r="X348" s="47"/>
      <c r="Y348" s="47"/>
      <c r="Z348" s="47"/>
      <c r="AA348" s="40"/>
      <c r="AB348" s="40"/>
      <c r="AC348" s="40"/>
      <c r="AD348" s="40"/>
      <c r="AE348" s="40"/>
      <c r="AF348" s="40"/>
      <c r="AG348" s="40"/>
      <c r="AH348" s="40"/>
      <c r="AI348" s="40"/>
      <c r="AJ348" s="40"/>
    </row>
    <row r="349" spans="2:36" x14ac:dyDescent="0.15">
      <c r="B349" s="41"/>
      <c r="C349" s="47"/>
      <c r="D349" s="47"/>
      <c r="E349" s="47"/>
      <c r="F349" s="47"/>
      <c r="G349" s="39"/>
      <c r="H349" s="47"/>
      <c r="I349" s="47"/>
      <c r="J349" s="47"/>
      <c r="K349" s="47"/>
      <c r="L349" s="40"/>
      <c r="M349" s="40"/>
      <c r="N349" s="40"/>
      <c r="O349" s="40"/>
      <c r="P349" s="40"/>
      <c r="Q349" s="40"/>
      <c r="R349" s="40"/>
      <c r="S349" s="40"/>
      <c r="T349" s="40"/>
      <c r="U349" s="40"/>
      <c r="V349" s="39"/>
      <c r="W349" s="47"/>
      <c r="X349" s="47"/>
      <c r="Y349" s="47"/>
      <c r="Z349" s="47"/>
      <c r="AA349" s="40"/>
      <c r="AB349" s="40"/>
      <c r="AC349" s="40"/>
      <c r="AD349" s="40"/>
      <c r="AE349" s="40"/>
      <c r="AF349" s="40"/>
      <c r="AG349" s="40"/>
      <c r="AH349" s="40"/>
      <c r="AI349" s="40"/>
      <c r="AJ349" s="40"/>
    </row>
    <row r="350" spans="2:36" x14ac:dyDescent="0.15">
      <c r="B350" s="41"/>
      <c r="C350" s="47"/>
      <c r="D350" s="47"/>
      <c r="E350" s="47"/>
      <c r="F350" s="47"/>
      <c r="G350" s="39"/>
      <c r="H350" s="47"/>
      <c r="I350" s="47"/>
      <c r="J350" s="47"/>
      <c r="K350" s="47"/>
      <c r="L350" s="40"/>
      <c r="M350" s="40"/>
      <c r="N350" s="40"/>
      <c r="O350" s="40"/>
      <c r="P350" s="40"/>
      <c r="Q350" s="40"/>
      <c r="R350" s="40"/>
      <c r="S350" s="40"/>
      <c r="T350" s="40"/>
      <c r="U350" s="40"/>
      <c r="V350" s="39"/>
      <c r="W350" s="47"/>
      <c r="X350" s="47"/>
      <c r="Y350" s="47"/>
      <c r="Z350" s="47"/>
      <c r="AA350" s="40"/>
      <c r="AB350" s="40"/>
      <c r="AC350" s="40"/>
      <c r="AD350" s="40"/>
      <c r="AE350" s="40"/>
      <c r="AF350" s="40"/>
      <c r="AG350" s="40"/>
      <c r="AH350" s="40"/>
      <c r="AI350" s="40"/>
      <c r="AJ350" s="40"/>
    </row>
    <row r="351" spans="2:36" x14ac:dyDescent="0.15">
      <c r="B351" s="41"/>
      <c r="C351" s="47"/>
      <c r="D351" s="47"/>
      <c r="E351" s="47"/>
      <c r="F351" s="47"/>
      <c r="G351" s="39"/>
      <c r="H351" s="47"/>
      <c r="I351" s="47"/>
      <c r="J351" s="47"/>
      <c r="K351" s="47"/>
      <c r="L351" s="40"/>
      <c r="M351" s="40"/>
      <c r="N351" s="40"/>
      <c r="O351" s="40"/>
      <c r="P351" s="40"/>
      <c r="Q351" s="40"/>
      <c r="R351" s="40"/>
      <c r="S351" s="40"/>
      <c r="T351" s="40"/>
      <c r="U351" s="40"/>
      <c r="V351" s="39"/>
      <c r="W351" s="47"/>
      <c r="X351" s="47"/>
      <c r="Y351" s="47"/>
      <c r="Z351" s="47"/>
      <c r="AA351" s="40"/>
      <c r="AB351" s="40"/>
      <c r="AC351" s="40"/>
      <c r="AD351" s="40"/>
      <c r="AE351" s="40"/>
      <c r="AF351" s="40"/>
      <c r="AG351" s="40"/>
      <c r="AH351" s="40"/>
      <c r="AI351" s="40"/>
      <c r="AJ351" s="40"/>
    </row>
    <row r="352" spans="2:36" x14ac:dyDescent="0.15">
      <c r="B352" s="41"/>
      <c r="C352" s="47"/>
      <c r="D352" s="47"/>
      <c r="E352" s="47"/>
      <c r="F352" s="47"/>
      <c r="G352" s="39"/>
      <c r="H352" s="47"/>
      <c r="I352" s="47"/>
      <c r="J352" s="47"/>
      <c r="K352" s="47"/>
      <c r="L352" s="40"/>
      <c r="M352" s="40"/>
      <c r="N352" s="40"/>
      <c r="O352" s="40"/>
      <c r="P352" s="40"/>
      <c r="Q352" s="40"/>
      <c r="R352" s="40"/>
      <c r="S352" s="40"/>
      <c r="T352" s="40"/>
      <c r="U352" s="40"/>
      <c r="V352" s="39"/>
      <c r="W352" s="47"/>
      <c r="X352" s="47"/>
      <c r="Y352" s="47"/>
      <c r="Z352" s="47"/>
      <c r="AA352" s="40"/>
      <c r="AB352" s="40"/>
      <c r="AC352" s="40"/>
      <c r="AD352" s="40"/>
      <c r="AE352" s="40"/>
      <c r="AF352" s="40"/>
      <c r="AG352" s="40"/>
      <c r="AH352" s="40"/>
      <c r="AI352" s="40"/>
      <c r="AJ352" s="40"/>
    </row>
    <row r="353" spans="2:36" x14ac:dyDescent="0.15">
      <c r="B353" s="41"/>
      <c r="C353" s="47"/>
      <c r="D353" s="47"/>
      <c r="E353" s="47"/>
      <c r="F353" s="47"/>
      <c r="G353" s="39"/>
      <c r="H353" s="47"/>
      <c r="I353" s="47"/>
      <c r="J353" s="47"/>
      <c r="K353" s="47"/>
      <c r="L353" s="40"/>
      <c r="M353" s="40"/>
      <c r="N353" s="40"/>
      <c r="O353" s="40"/>
      <c r="P353" s="40"/>
      <c r="Q353" s="40"/>
      <c r="R353" s="40"/>
      <c r="S353" s="40"/>
      <c r="T353" s="40"/>
      <c r="U353" s="40"/>
      <c r="V353" s="39"/>
      <c r="W353" s="47"/>
      <c r="X353" s="47"/>
      <c r="Y353" s="47"/>
      <c r="Z353" s="47"/>
      <c r="AA353" s="40"/>
      <c r="AB353" s="40"/>
      <c r="AC353" s="40"/>
      <c r="AD353" s="40"/>
      <c r="AE353" s="40"/>
      <c r="AF353" s="40"/>
      <c r="AG353" s="40"/>
      <c r="AH353" s="40"/>
      <c r="AI353" s="40"/>
      <c r="AJ353" s="40"/>
    </row>
    <row r="354" spans="2:36" x14ac:dyDescent="0.15">
      <c r="B354" s="41"/>
      <c r="C354" s="47"/>
      <c r="D354" s="47"/>
      <c r="E354" s="47"/>
      <c r="F354" s="47"/>
      <c r="G354" s="39"/>
      <c r="H354" s="47"/>
      <c r="I354" s="47"/>
      <c r="J354" s="47"/>
      <c r="K354" s="47"/>
      <c r="L354" s="40"/>
      <c r="M354" s="40"/>
      <c r="N354" s="40"/>
      <c r="O354" s="40"/>
      <c r="P354" s="40"/>
      <c r="Q354" s="40"/>
      <c r="R354" s="40"/>
      <c r="S354" s="40"/>
      <c r="T354" s="40"/>
      <c r="U354" s="40"/>
      <c r="V354" s="39"/>
      <c r="W354" s="47"/>
      <c r="X354" s="47"/>
      <c r="Y354" s="47"/>
      <c r="Z354" s="47"/>
      <c r="AA354" s="40"/>
      <c r="AB354" s="40"/>
      <c r="AC354" s="40"/>
      <c r="AD354" s="40"/>
      <c r="AE354" s="40"/>
      <c r="AF354" s="40"/>
      <c r="AG354" s="40"/>
      <c r="AH354" s="40"/>
      <c r="AI354" s="40"/>
      <c r="AJ354" s="40"/>
    </row>
    <row r="355" spans="2:36" x14ac:dyDescent="0.15">
      <c r="B355" s="41"/>
      <c r="C355" s="47"/>
      <c r="D355" s="47"/>
      <c r="E355" s="47"/>
      <c r="F355" s="47"/>
      <c r="G355" s="39"/>
      <c r="H355" s="47"/>
      <c r="I355" s="47"/>
      <c r="J355" s="47"/>
      <c r="K355" s="47"/>
      <c r="L355" s="40"/>
      <c r="M355" s="40"/>
      <c r="N355" s="40"/>
      <c r="O355" s="40"/>
      <c r="P355" s="40"/>
      <c r="Q355" s="40"/>
      <c r="R355" s="40"/>
      <c r="S355" s="40"/>
      <c r="T355" s="40"/>
      <c r="U355" s="40"/>
      <c r="V355" s="39"/>
      <c r="W355" s="47"/>
      <c r="X355" s="47"/>
      <c r="Y355" s="47"/>
      <c r="Z355" s="47"/>
      <c r="AA355" s="40"/>
      <c r="AB355" s="40"/>
      <c r="AC355" s="40"/>
      <c r="AD355" s="40"/>
      <c r="AE355" s="40"/>
      <c r="AF355" s="40"/>
      <c r="AG355" s="40"/>
      <c r="AH355" s="40"/>
      <c r="AI355" s="40"/>
      <c r="AJ355" s="40"/>
    </row>
    <row r="356" spans="2:36" x14ac:dyDescent="0.15">
      <c r="B356" s="41"/>
      <c r="C356" s="47"/>
      <c r="D356" s="47"/>
      <c r="E356" s="47"/>
      <c r="F356" s="47"/>
      <c r="G356" s="39"/>
      <c r="H356" s="47"/>
      <c r="I356" s="47"/>
      <c r="J356" s="47"/>
      <c r="K356" s="47"/>
      <c r="L356" s="40"/>
      <c r="M356" s="40"/>
      <c r="N356" s="40"/>
      <c r="O356" s="40"/>
      <c r="P356" s="40"/>
      <c r="Q356" s="40"/>
      <c r="R356" s="40"/>
      <c r="S356" s="40"/>
      <c r="T356" s="40"/>
      <c r="U356" s="40"/>
      <c r="V356" s="39"/>
      <c r="W356" s="47"/>
      <c r="X356" s="47"/>
      <c r="Y356" s="47"/>
      <c r="Z356" s="47"/>
      <c r="AA356" s="40"/>
      <c r="AB356" s="40"/>
      <c r="AC356" s="40"/>
      <c r="AD356" s="40"/>
      <c r="AE356" s="40"/>
      <c r="AF356" s="40"/>
      <c r="AG356" s="40"/>
      <c r="AH356" s="40"/>
      <c r="AI356" s="40"/>
      <c r="AJ356" s="40"/>
    </row>
    <row r="357" spans="2:36" x14ac:dyDescent="0.15">
      <c r="B357" s="41"/>
      <c r="C357" s="47"/>
      <c r="D357" s="47"/>
      <c r="E357" s="47"/>
      <c r="F357" s="47"/>
      <c r="G357" s="39"/>
      <c r="H357" s="47"/>
      <c r="I357" s="47"/>
      <c r="J357" s="47"/>
      <c r="K357" s="47"/>
      <c r="L357" s="40"/>
      <c r="M357" s="40"/>
      <c r="N357" s="40"/>
      <c r="O357" s="40"/>
      <c r="P357" s="40"/>
      <c r="Q357" s="40"/>
      <c r="R357" s="40"/>
      <c r="S357" s="40"/>
      <c r="T357" s="40"/>
      <c r="U357" s="40"/>
      <c r="V357" s="39"/>
      <c r="W357" s="47"/>
      <c r="X357" s="47"/>
      <c r="Y357" s="47"/>
      <c r="Z357" s="47"/>
      <c r="AA357" s="40"/>
      <c r="AB357" s="40"/>
      <c r="AC357" s="40"/>
      <c r="AD357" s="40"/>
      <c r="AE357" s="40"/>
      <c r="AF357" s="40"/>
      <c r="AG357" s="40"/>
      <c r="AH357" s="40"/>
      <c r="AI357" s="40"/>
      <c r="AJ357" s="40"/>
    </row>
    <row r="358" spans="2:36" x14ac:dyDescent="0.15">
      <c r="B358" s="41"/>
      <c r="C358" s="47"/>
      <c r="D358" s="47"/>
      <c r="E358" s="47"/>
      <c r="F358" s="47"/>
      <c r="G358" s="39"/>
      <c r="H358" s="47"/>
      <c r="I358" s="47"/>
      <c r="J358" s="47"/>
      <c r="K358" s="47"/>
      <c r="L358" s="40"/>
      <c r="M358" s="40"/>
      <c r="N358" s="40"/>
      <c r="O358" s="40"/>
      <c r="P358" s="40"/>
      <c r="Q358" s="40"/>
      <c r="R358" s="40"/>
      <c r="S358" s="40"/>
      <c r="T358" s="40"/>
      <c r="U358" s="40"/>
      <c r="V358" s="39"/>
      <c r="W358" s="47"/>
      <c r="X358" s="47"/>
      <c r="Y358" s="47"/>
      <c r="Z358" s="47"/>
      <c r="AA358" s="40"/>
      <c r="AB358" s="40"/>
      <c r="AC358" s="40"/>
      <c r="AD358" s="40"/>
      <c r="AE358" s="40"/>
      <c r="AF358" s="40"/>
      <c r="AG358" s="40"/>
      <c r="AH358" s="40"/>
      <c r="AI358" s="40"/>
      <c r="AJ358" s="40"/>
    </row>
    <row r="359" spans="2:36" x14ac:dyDescent="0.15">
      <c r="B359" s="41"/>
      <c r="C359" s="47"/>
      <c r="D359" s="47"/>
      <c r="E359" s="47"/>
      <c r="F359" s="47"/>
      <c r="G359" s="39"/>
      <c r="H359" s="47"/>
      <c r="I359" s="47"/>
      <c r="J359" s="47"/>
      <c r="K359" s="47"/>
      <c r="L359" s="40"/>
      <c r="M359" s="40"/>
      <c r="N359" s="40"/>
      <c r="O359" s="40"/>
      <c r="P359" s="40"/>
      <c r="Q359" s="40"/>
      <c r="R359" s="40"/>
      <c r="S359" s="40"/>
      <c r="T359" s="40"/>
      <c r="U359" s="40"/>
      <c r="V359" s="39"/>
      <c r="W359" s="47"/>
      <c r="X359" s="47"/>
      <c r="Y359" s="47"/>
      <c r="Z359" s="47"/>
      <c r="AA359" s="40"/>
      <c r="AB359" s="40"/>
      <c r="AC359" s="40"/>
      <c r="AD359" s="40"/>
      <c r="AE359" s="40"/>
      <c r="AF359" s="40"/>
      <c r="AG359" s="40"/>
      <c r="AH359" s="40"/>
      <c r="AI359" s="40"/>
      <c r="AJ359" s="40"/>
    </row>
    <row r="360" spans="2:36" x14ac:dyDescent="0.15">
      <c r="B360" s="41"/>
      <c r="C360" s="47"/>
      <c r="D360" s="47"/>
      <c r="E360" s="47"/>
      <c r="F360" s="47"/>
      <c r="G360" s="39"/>
      <c r="H360" s="47"/>
      <c r="I360" s="47"/>
      <c r="J360" s="47"/>
      <c r="K360" s="47"/>
      <c r="L360" s="40"/>
      <c r="M360" s="40"/>
      <c r="N360" s="40"/>
      <c r="O360" s="40"/>
      <c r="P360" s="40"/>
      <c r="Q360" s="40"/>
      <c r="R360" s="40"/>
      <c r="S360" s="40"/>
      <c r="T360" s="40"/>
      <c r="U360" s="40"/>
      <c r="V360" s="39"/>
      <c r="W360" s="47"/>
      <c r="X360" s="47"/>
      <c r="Y360" s="47"/>
      <c r="Z360" s="47"/>
      <c r="AA360" s="40"/>
      <c r="AB360" s="40"/>
      <c r="AC360" s="40"/>
      <c r="AD360" s="40"/>
      <c r="AE360" s="40"/>
      <c r="AF360" s="40"/>
      <c r="AG360" s="40"/>
      <c r="AH360" s="40"/>
      <c r="AI360" s="40"/>
      <c r="AJ360" s="40"/>
    </row>
    <row r="361" spans="2:36" x14ac:dyDescent="0.15">
      <c r="B361" s="41"/>
      <c r="C361" s="47"/>
      <c r="D361" s="47"/>
      <c r="E361" s="47"/>
      <c r="F361" s="47"/>
      <c r="G361" s="39"/>
      <c r="H361" s="47"/>
      <c r="I361" s="47"/>
      <c r="J361" s="47"/>
      <c r="K361" s="47"/>
      <c r="L361" s="40"/>
      <c r="M361" s="40"/>
      <c r="N361" s="40"/>
      <c r="O361" s="40"/>
      <c r="P361" s="40"/>
      <c r="Q361" s="40"/>
      <c r="R361" s="40"/>
      <c r="S361" s="40"/>
      <c r="T361" s="40"/>
      <c r="U361" s="40"/>
      <c r="V361" s="39"/>
      <c r="W361" s="47"/>
      <c r="X361" s="47"/>
      <c r="Y361" s="47"/>
      <c r="Z361" s="47"/>
      <c r="AA361" s="40"/>
      <c r="AB361" s="40"/>
      <c r="AC361" s="40"/>
      <c r="AD361" s="40"/>
      <c r="AE361" s="40"/>
      <c r="AF361" s="40"/>
      <c r="AG361" s="40"/>
      <c r="AH361" s="40"/>
      <c r="AI361" s="40"/>
      <c r="AJ361" s="40"/>
    </row>
    <row r="362" spans="2:36" x14ac:dyDescent="0.15">
      <c r="B362" s="41"/>
      <c r="C362" s="47"/>
      <c r="D362" s="47"/>
      <c r="E362" s="47"/>
      <c r="F362" s="47"/>
      <c r="G362" s="39"/>
      <c r="H362" s="47"/>
      <c r="I362" s="47"/>
      <c r="J362" s="47"/>
      <c r="K362" s="47"/>
      <c r="L362" s="40"/>
      <c r="M362" s="40"/>
      <c r="N362" s="40"/>
      <c r="O362" s="40"/>
      <c r="P362" s="40"/>
      <c r="Q362" s="40"/>
      <c r="R362" s="40"/>
      <c r="S362" s="40"/>
      <c r="T362" s="40"/>
      <c r="U362" s="40"/>
      <c r="V362" s="39"/>
      <c r="W362" s="47"/>
      <c r="X362" s="47"/>
      <c r="Y362" s="47"/>
      <c r="Z362" s="47"/>
      <c r="AA362" s="40"/>
      <c r="AB362" s="40"/>
      <c r="AC362" s="40"/>
      <c r="AD362" s="40"/>
      <c r="AE362" s="40"/>
      <c r="AF362" s="40"/>
      <c r="AG362" s="40"/>
      <c r="AH362" s="40"/>
      <c r="AI362" s="40"/>
      <c r="AJ362" s="40"/>
    </row>
    <row r="363" spans="2:36" x14ac:dyDescent="0.15">
      <c r="B363" s="41"/>
      <c r="C363" s="47"/>
      <c r="D363" s="47"/>
      <c r="E363" s="47"/>
      <c r="F363" s="47"/>
      <c r="G363" s="39"/>
      <c r="H363" s="47"/>
      <c r="I363" s="47"/>
      <c r="J363" s="47"/>
      <c r="K363" s="47"/>
      <c r="L363" s="40"/>
      <c r="M363" s="40"/>
      <c r="N363" s="40"/>
      <c r="O363" s="40"/>
      <c r="P363" s="40"/>
      <c r="Q363" s="40"/>
      <c r="R363" s="40"/>
      <c r="S363" s="40"/>
      <c r="T363" s="40"/>
      <c r="U363" s="40"/>
      <c r="V363" s="39"/>
      <c r="W363" s="47"/>
      <c r="X363" s="47"/>
      <c r="Y363" s="47"/>
      <c r="Z363" s="47"/>
      <c r="AA363" s="40"/>
      <c r="AB363" s="40"/>
      <c r="AC363" s="40"/>
      <c r="AD363" s="40"/>
      <c r="AE363" s="40"/>
      <c r="AF363" s="40"/>
      <c r="AG363" s="40"/>
      <c r="AH363" s="40"/>
      <c r="AI363" s="40"/>
      <c r="AJ363" s="40"/>
    </row>
    <row r="364" spans="2:36" x14ac:dyDescent="0.15">
      <c r="B364" s="41"/>
      <c r="C364" s="47"/>
      <c r="D364" s="47"/>
      <c r="E364" s="47"/>
      <c r="F364" s="47"/>
      <c r="G364" s="39"/>
      <c r="H364" s="47"/>
      <c r="I364" s="47"/>
      <c r="J364" s="47"/>
      <c r="K364" s="47"/>
      <c r="L364" s="40"/>
      <c r="M364" s="40"/>
      <c r="N364" s="40"/>
      <c r="O364" s="40"/>
      <c r="P364" s="40"/>
      <c r="Q364" s="40"/>
      <c r="R364" s="40"/>
      <c r="S364" s="40"/>
      <c r="T364" s="40"/>
      <c r="U364" s="40"/>
      <c r="V364" s="39"/>
      <c r="W364" s="47"/>
      <c r="X364" s="47"/>
      <c r="Y364" s="47"/>
      <c r="Z364" s="47"/>
      <c r="AA364" s="40"/>
      <c r="AB364" s="40"/>
      <c r="AC364" s="40"/>
      <c r="AD364" s="40"/>
      <c r="AE364" s="40"/>
      <c r="AF364" s="40"/>
      <c r="AG364" s="40"/>
      <c r="AH364" s="40"/>
      <c r="AI364" s="40"/>
      <c r="AJ364" s="40"/>
    </row>
    <row r="365" spans="2:36" x14ac:dyDescent="0.15">
      <c r="B365" s="41"/>
      <c r="C365" s="47"/>
      <c r="D365" s="47"/>
      <c r="E365" s="47"/>
      <c r="F365" s="47"/>
      <c r="G365" s="39"/>
      <c r="H365" s="47"/>
      <c r="I365" s="47"/>
      <c r="J365" s="47"/>
      <c r="K365" s="47"/>
      <c r="L365" s="40"/>
      <c r="M365" s="40"/>
      <c r="N365" s="40"/>
      <c r="O365" s="40"/>
      <c r="P365" s="40"/>
      <c r="Q365" s="40"/>
      <c r="R365" s="40"/>
      <c r="S365" s="40"/>
      <c r="T365" s="40"/>
      <c r="U365" s="40"/>
      <c r="V365" s="39"/>
      <c r="W365" s="47"/>
      <c r="X365" s="47"/>
      <c r="Y365" s="47"/>
      <c r="Z365" s="47"/>
      <c r="AA365" s="40"/>
      <c r="AB365" s="40"/>
      <c r="AC365" s="40"/>
      <c r="AD365" s="40"/>
      <c r="AE365" s="40"/>
      <c r="AF365" s="40"/>
      <c r="AG365" s="40"/>
      <c r="AH365" s="40"/>
      <c r="AI365" s="40"/>
      <c r="AJ365" s="40"/>
    </row>
    <row r="366" spans="2:36" x14ac:dyDescent="0.15">
      <c r="B366" s="41"/>
      <c r="C366" s="47"/>
      <c r="D366" s="47"/>
      <c r="E366" s="47"/>
      <c r="F366" s="47"/>
      <c r="G366" s="39"/>
      <c r="H366" s="47"/>
      <c r="I366" s="47"/>
      <c r="J366" s="47"/>
      <c r="K366" s="47"/>
      <c r="L366" s="40"/>
      <c r="M366" s="40"/>
      <c r="N366" s="40"/>
      <c r="O366" s="40"/>
      <c r="P366" s="40"/>
      <c r="Q366" s="40"/>
      <c r="R366" s="40"/>
      <c r="S366" s="40"/>
      <c r="T366" s="40"/>
      <c r="U366" s="40"/>
      <c r="V366" s="39"/>
      <c r="W366" s="47"/>
      <c r="X366" s="47"/>
      <c r="Y366" s="47"/>
      <c r="Z366" s="47"/>
      <c r="AA366" s="40"/>
      <c r="AB366" s="40"/>
      <c r="AC366" s="40"/>
      <c r="AD366" s="40"/>
      <c r="AE366" s="40"/>
      <c r="AF366" s="40"/>
      <c r="AG366" s="40"/>
      <c r="AH366" s="40"/>
      <c r="AI366" s="40"/>
      <c r="AJ366" s="40"/>
    </row>
    <row r="367" spans="2:36" x14ac:dyDescent="0.15">
      <c r="B367" s="41"/>
      <c r="C367" s="47"/>
      <c r="D367" s="47"/>
      <c r="E367" s="47"/>
      <c r="F367" s="47"/>
      <c r="G367" s="39"/>
      <c r="H367" s="47"/>
      <c r="I367" s="47"/>
      <c r="J367" s="47"/>
      <c r="K367" s="47"/>
      <c r="L367" s="40"/>
      <c r="M367" s="40"/>
      <c r="N367" s="40"/>
      <c r="O367" s="40"/>
      <c r="P367" s="40"/>
      <c r="Q367" s="40"/>
      <c r="R367" s="40"/>
      <c r="S367" s="40"/>
      <c r="T367" s="40"/>
      <c r="U367" s="40"/>
      <c r="V367" s="39"/>
      <c r="W367" s="47"/>
      <c r="X367" s="47"/>
      <c r="Y367" s="47"/>
      <c r="Z367" s="47"/>
      <c r="AA367" s="40"/>
      <c r="AB367" s="40"/>
      <c r="AC367" s="40"/>
      <c r="AD367" s="40"/>
      <c r="AE367" s="40"/>
      <c r="AF367" s="40"/>
      <c r="AG367" s="40"/>
      <c r="AH367" s="40"/>
      <c r="AI367" s="40"/>
      <c r="AJ367" s="40"/>
    </row>
    <row r="368" spans="2:36" x14ac:dyDescent="0.15">
      <c r="B368" s="41"/>
      <c r="C368" s="47"/>
      <c r="D368" s="47"/>
      <c r="E368" s="47"/>
      <c r="F368" s="47"/>
      <c r="G368" s="39"/>
      <c r="H368" s="47"/>
      <c r="I368" s="47"/>
      <c r="J368" s="47"/>
      <c r="K368" s="47"/>
      <c r="L368" s="40"/>
      <c r="M368" s="40"/>
      <c r="N368" s="40"/>
      <c r="O368" s="40"/>
      <c r="P368" s="40"/>
      <c r="Q368" s="40"/>
      <c r="R368" s="40"/>
      <c r="S368" s="40"/>
      <c r="T368" s="40"/>
      <c r="U368" s="40"/>
      <c r="V368" s="39"/>
      <c r="W368" s="47"/>
      <c r="X368" s="47"/>
      <c r="Y368" s="47"/>
      <c r="Z368" s="47"/>
      <c r="AA368" s="40"/>
      <c r="AB368" s="40"/>
      <c r="AC368" s="40"/>
      <c r="AD368" s="40"/>
      <c r="AE368" s="40"/>
      <c r="AF368" s="40"/>
      <c r="AG368" s="40"/>
      <c r="AH368" s="40"/>
      <c r="AI368" s="40"/>
      <c r="AJ368" s="40"/>
    </row>
    <row r="369" spans="2:36" x14ac:dyDescent="0.15">
      <c r="B369" s="41"/>
      <c r="C369" s="47"/>
      <c r="D369" s="47"/>
      <c r="E369" s="47"/>
      <c r="F369" s="47"/>
      <c r="G369" s="39"/>
      <c r="H369" s="47"/>
      <c r="I369" s="47"/>
      <c r="J369" s="47"/>
      <c r="K369" s="47"/>
      <c r="L369" s="40"/>
      <c r="M369" s="40"/>
      <c r="N369" s="40"/>
      <c r="O369" s="40"/>
      <c r="P369" s="40"/>
      <c r="Q369" s="40"/>
      <c r="R369" s="40"/>
      <c r="S369" s="40"/>
      <c r="T369" s="40"/>
      <c r="U369" s="40"/>
      <c r="V369" s="39"/>
      <c r="W369" s="47"/>
      <c r="X369" s="47"/>
      <c r="Y369" s="47"/>
      <c r="Z369" s="47"/>
      <c r="AA369" s="40"/>
      <c r="AB369" s="40"/>
      <c r="AC369" s="40"/>
      <c r="AD369" s="40"/>
      <c r="AE369" s="40"/>
      <c r="AF369" s="40"/>
      <c r="AG369" s="40"/>
      <c r="AH369" s="40"/>
      <c r="AI369" s="40"/>
      <c r="AJ369" s="40"/>
    </row>
    <row r="370" spans="2:36" x14ac:dyDescent="0.15">
      <c r="B370" s="41"/>
      <c r="C370" s="47"/>
      <c r="D370" s="47"/>
      <c r="E370" s="47"/>
      <c r="F370" s="47"/>
      <c r="G370" s="39"/>
      <c r="H370" s="47"/>
      <c r="I370" s="47"/>
      <c r="J370" s="47"/>
      <c r="K370" s="47"/>
      <c r="L370" s="40"/>
      <c r="M370" s="40"/>
      <c r="N370" s="40"/>
      <c r="O370" s="40"/>
      <c r="P370" s="40"/>
      <c r="Q370" s="40"/>
      <c r="R370" s="40"/>
      <c r="S370" s="40"/>
      <c r="T370" s="40"/>
      <c r="U370" s="40"/>
      <c r="V370" s="39"/>
      <c r="W370" s="47"/>
      <c r="X370" s="47"/>
      <c r="Y370" s="47"/>
      <c r="Z370" s="47"/>
      <c r="AA370" s="40"/>
      <c r="AB370" s="40"/>
      <c r="AC370" s="40"/>
      <c r="AD370" s="40"/>
      <c r="AE370" s="40"/>
      <c r="AF370" s="40"/>
      <c r="AG370" s="40"/>
      <c r="AH370" s="40"/>
      <c r="AI370" s="40"/>
      <c r="AJ370" s="40"/>
    </row>
    <row r="371" spans="2:36" x14ac:dyDescent="0.15">
      <c r="B371" s="41"/>
      <c r="C371" s="47"/>
      <c r="D371" s="47"/>
      <c r="E371" s="47"/>
      <c r="F371" s="47"/>
      <c r="G371" s="39"/>
      <c r="H371" s="47"/>
      <c r="I371" s="47"/>
      <c r="J371" s="47"/>
      <c r="K371" s="47"/>
      <c r="L371" s="40"/>
      <c r="M371" s="40"/>
      <c r="N371" s="40"/>
      <c r="O371" s="40"/>
      <c r="P371" s="40"/>
      <c r="Q371" s="40"/>
      <c r="R371" s="40"/>
      <c r="S371" s="40"/>
      <c r="T371" s="40"/>
      <c r="U371" s="40"/>
      <c r="V371" s="39"/>
      <c r="W371" s="47"/>
      <c r="X371" s="47"/>
      <c r="Y371" s="47"/>
      <c r="Z371" s="47"/>
      <c r="AA371" s="40"/>
      <c r="AB371" s="40"/>
      <c r="AC371" s="40"/>
      <c r="AD371" s="40"/>
      <c r="AE371" s="40"/>
      <c r="AF371" s="40"/>
      <c r="AG371" s="40"/>
      <c r="AH371" s="40"/>
      <c r="AI371" s="40"/>
      <c r="AJ371" s="40"/>
    </row>
    <row r="372" spans="2:36" x14ac:dyDescent="0.15">
      <c r="B372" s="41"/>
      <c r="C372" s="47"/>
      <c r="D372" s="47"/>
      <c r="E372" s="47"/>
      <c r="F372" s="47"/>
      <c r="G372" s="39"/>
      <c r="H372" s="47"/>
      <c r="I372" s="47"/>
      <c r="J372" s="47"/>
      <c r="K372" s="47"/>
      <c r="L372" s="40"/>
      <c r="M372" s="40"/>
      <c r="N372" s="40"/>
      <c r="O372" s="40"/>
      <c r="P372" s="40"/>
      <c r="Q372" s="40"/>
      <c r="R372" s="40"/>
      <c r="S372" s="40"/>
      <c r="T372" s="40"/>
      <c r="U372" s="40"/>
      <c r="V372" s="39"/>
      <c r="W372" s="47"/>
      <c r="X372" s="47"/>
      <c r="Y372" s="47"/>
      <c r="Z372" s="47"/>
      <c r="AA372" s="40"/>
      <c r="AB372" s="40"/>
      <c r="AC372" s="40"/>
      <c r="AD372" s="40"/>
      <c r="AE372" s="40"/>
      <c r="AF372" s="40"/>
      <c r="AG372" s="40"/>
      <c r="AH372" s="40"/>
      <c r="AI372" s="40"/>
      <c r="AJ372" s="40"/>
    </row>
    <row r="373" spans="2:36" x14ac:dyDescent="0.15">
      <c r="B373" s="41"/>
      <c r="C373" s="47"/>
      <c r="D373" s="47"/>
      <c r="E373" s="47"/>
      <c r="F373" s="47"/>
      <c r="G373" s="39"/>
      <c r="H373" s="47"/>
      <c r="I373" s="47"/>
      <c r="J373" s="47"/>
      <c r="K373" s="47"/>
      <c r="L373" s="40"/>
      <c r="M373" s="40"/>
      <c r="N373" s="40"/>
      <c r="O373" s="40"/>
      <c r="P373" s="40"/>
      <c r="Q373" s="40"/>
      <c r="R373" s="40"/>
      <c r="S373" s="40"/>
      <c r="T373" s="40"/>
      <c r="U373" s="40"/>
      <c r="V373" s="39"/>
      <c r="W373" s="47"/>
      <c r="X373" s="47"/>
      <c r="Y373" s="47"/>
      <c r="Z373" s="47"/>
      <c r="AA373" s="40"/>
      <c r="AB373" s="40"/>
      <c r="AC373" s="40"/>
      <c r="AD373" s="40"/>
      <c r="AE373" s="40"/>
      <c r="AF373" s="40"/>
      <c r="AG373" s="40"/>
      <c r="AH373" s="40"/>
      <c r="AI373" s="40"/>
      <c r="AJ373" s="40"/>
    </row>
    <row r="374" spans="2:36" x14ac:dyDescent="0.15">
      <c r="B374" s="41"/>
      <c r="C374" s="47"/>
      <c r="D374" s="47"/>
      <c r="E374" s="47"/>
      <c r="F374" s="47"/>
      <c r="G374" s="39"/>
      <c r="H374" s="47"/>
      <c r="I374" s="47"/>
      <c r="J374" s="47"/>
      <c r="K374" s="47"/>
      <c r="L374" s="40"/>
      <c r="M374" s="40"/>
      <c r="N374" s="40"/>
      <c r="O374" s="40"/>
      <c r="P374" s="40"/>
      <c r="Q374" s="40"/>
      <c r="R374" s="40"/>
      <c r="S374" s="40"/>
      <c r="T374" s="40"/>
      <c r="U374" s="40"/>
      <c r="V374" s="39"/>
      <c r="W374" s="47"/>
      <c r="X374" s="47"/>
      <c r="Y374" s="47"/>
      <c r="Z374" s="47"/>
      <c r="AA374" s="40"/>
      <c r="AB374" s="40"/>
      <c r="AC374" s="40"/>
      <c r="AD374" s="40"/>
      <c r="AE374" s="40"/>
      <c r="AF374" s="40"/>
      <c r="AG374" s="40"/>
      <c r="AH374" s="40"/>
      <c r="AI374" s="40"/>
      <c r="AJ374" s="40"/>
    </row>
    <row r="375" spans="2:36" x14ac:dyDescent="0.15">
      <c r="B375" s="41"/>
      <c r="C375" s="47"/>
      <c r="D375" s="47"/>
      <c r="E375" s="47"/>
      <c r="F375" s="47"/>
      <c r="G375" s="39"/>
      <c r="H375" s="47"/>
      <c r="I375" s="47"/>
      <c r="J375" s="47"/>
      <c r="K375" s="47"/>
      <c r="L375" s="40"/>
      <c r="M375" s="40"/>
      <c r="N375" s="40"/>
      <c r="O375" s="40"/>
      <c r="P375" s="40"/>
      <c r="Q375" s="40"/>
      <c r="R375" s="40"/>
      <c r="S375" s="40"/>
      <c r="T375" s="40"/>
      <c r="U375" s="40"/>
      <c r="V375" s="39"/>
      <c r="W375" s="47"/>
      <c r="X375" s="47"/>
      <c r="Y375" s="47"/>
      <c r="Z375" s="47"/>
      <c r="AA375" s="40"/>
      <c r="AB375" s="40"/>
      <c r="AC375" s="40"/>
      <c r="AD375" s="40"/>
      <c r="AE375" s="40"/>
      <c r="AF375" s="40"/>
      <c r="AG375" s="40"/>
      <c r="AH375" s="40"/>
      <c r="AI375" s="40"/>
      <c r="AJ375" s="40"/>
    </row>
    <row r="376" spans="2:36" x14ac:dyDescent="0.15">
      <c r="B376" s="41"/>
      <c r="C376" s="47"/>
      <c r="D376" s="47"/>
      <c r="E376" s="47"/>
      <c r="F376" s="47"/>
      <c r="G376" s="39"/>
      <c r="H376" s="47"/>
      <c r="I376" s="47"/>
      <c r="J376" s="47"/>
      <c r="K376" s="47"/>
      <c r="L376" s="40"/>
      <c r="M376" s="40"/>
      <c r="N376" s="40"/>
      <c r="O376" s="40"/>
      <c r="P376" s="40"/>
      <c r="Q376" s="40"/>
      <c r="R376" s="40"/>
      <c r="S376" s="40"/>
      <c r="T376" s="40"/>
      <c r="U376" s="40"/>
      <c r="V376" s="39"/>
      <c r="W376" s="47"/>
      <c r="X376" s="47"/>
      <c r="Y376" s="47"/>
      <c r="Z376" s="47"/>
      <c r="AA376" s="40"/>
      <c r="AB376" s="40"/>
      <c r="AC376" s="40"/>
      <c r="AD376" s="40"/>
      <c r="AE376" s="40"/>
      <c r="AF376" s="40"/>
      <c r="AG376" s="40"/>
      <c r="AH376" s="40"/>
      <c r="AI376" s="40"/>
      <c r="AJ376" s="40"/>
    </row>
    <row r="377" spans="2:36" x14ac:dyDescent="0.15">
      <c r="B377" s="41"/>
      <c r="C377" s="47"/>
      <c r="D377" s="47"/>
      <c r="E377" s="47"/>
      <c r="F377" s="47"/>
      <c r="G377" s="39"/>
      <c r="H377" s="47"/>
      <c r="I377" s="47"/>
      <c r="J377" s="47"/>
      <c r="K377" s="47"/>
      <c r="L377" s="40"/>
      <c r="M377" s="40"/>
      <c r="N377" s="40"/>
      <c r="O377" s="40"/>
      <c r="P377" s="40"/>
      <c r="Q377" s="40"/>
      <c r="R377" s="40"/>
      <c r="S377" s="40"/>
      <c r="T377" s="40"/>
      <c r="U377" s="40"/>
      <c r="V377" s="39"/>
      <c r="W377" s="47"/>
      <c r="X377" s="47"/>
      <c r="Y377" s="47"/>
      <c r="Z377" s="47"/>
      <c r="AA377" s="40"/>
      <c r="AB377" s="40"/>
      <c r="AC377" s="40"/>
      <c r="AD377" s="40"/>
      <c r="AE377" s="40"/>
      <c r="AF377" s="40"/>
      <c r="AG377" s="40"/>
      <c r="AH377" s="40"/>
      <c r="AI377" s="40"/>
      <c r="AJ377" s="40"/>
    </row>
    <row r="378" spans="2:36" x14ac:dyDescent="0.15">
      <c r="B378" s="41"/>
      <c r="C378" s="47"/>
      <c r="D378" s="47"/>
      <c r="E378" s="47"/>
      <c r="F378" s="47"/>
      <c r="G378" s="39"/>
      <c r="H378" s="47"/>
      <c r="I378" s="47"/>
      <c r="J378" s="47"/>
      <c r="K378" s="47"/>
      <c r="L378" s="40"/>
      <c r="M378" s="40"/>
      <c r="N378" s="40"/>
      <c r="O378" s="40"/>
      <c r="P378" s="40"/>
      <c r="Q378" s="40"/>
      <c r="R378" s="40"/>
      <c r="S378" s="40"/>
      <c r="T378" s="40"/>
      <c r="U378" s="40"/>
      <c r="V378" s="39"/>
      <c r="W378" s="47"/>
      <c r="X378" s="47"/>
      <c r="Y378" s="47"/>
      <c r="Z378" s="47"/>
      <c r="AA378" s="40"/>
      <c r="AB378" s="40"/>
      <c r="AC378" s="40"/>
      <c r="AD378" s="40"/>
      <c r="AE378" s="40"/>
      <c r="AF378" s="40"/>
      <c r="AG378" s="40"/>
      <c r="AH378" s="40"/>
      <c r="AI378" s="40"/>
      <c r="AJ378" s="40"/>
    </row>
    <row r="379" spans="2:36" x14ac:dyDescent="0.15">
      <c r="B379" s="41"/>
      <c r="C379" s="47"/>
      <c r="D379" s="47"/>
      <c r="E379" s="47"/>
      <c r="F379" s="47"/>
      <c r="G379" s="39"/>
      <c r="H379" s="47"/>
      <c r="I379" s="47"/>
      <c r="J379" s="47"/>
      <c r="K379" s="47"/>
      <c r="L379" s="40"/>
      <c r="M379" s="40"/>
      <c r="N379" s="40"/>
      <c r="O379" s="40"/>
      <c r="P379" s="40"/>
      <c r="Q379" s="40"/>
      <c r="R379" s="40"/>
      <c r="S379" s="40"/>
      <c r="T379" s="40"/>
      <c r="U379" s="40"/>
      <c r="V379" s="39"/>
      <c r="W379" s="47"/>
      <c r="X379" s="47"/>
      <c r="Y379" s="47"/>
      <c r="Z379" s="47"/>
      <c r="AA379" s="40"/>
      <c r="AB379" s="40"/>
      <c r="AC379" s="40"/>
      <c r="AD379" s="40"/>
      <c r="AE379" s="40"/>
      <c r="AF379" s="40"/>
      <c r="AG379" s="40"/>
      <c r="AH379" s="40"/>
      <c r="AI379" s="40"/>
      <c r="AJ379" s="40"/>
    </row>
    <row r="380" spans="2:36" x14ac:dyDescent="0.15">
      <c r="B380" s="41"/>
      <c r="C380" s="47"/>
      <c r="D380" s="47"/>
      <c r="E380" s="47"/>
      <c r="F380" s="47"/>
      <c r="G380" s="39"/>
      <c r="H380" s="47"/>
      <c r="I380" s="47"/>
      <c r="J380" s="47"/>
      <c r="K380" s="47"/>
      <c r="L380" s="40"/>
      <c r="M380" s="40"/>
      <c r="N380" s="40"/>
      <c r="O380" s="40"/>
      <c r="P380" s="40"/>
      <c r="Q380" s="40"/>
      <c r="R380" s="40"/>
      <c r="S380" s="40"/>
      <c r="T380" s="40"/>
      <c r="U380" s="40"/>
      <c r="V380" s="39"/>
      <c r="W380" s="47"/>
      <c r="X380" s="47"/>
      <c r="Y380" s="47"/>
      <c r="Z380" s="47"/>
      <c r="AA380" s="40"/>
      <c r="AB380" s="40"/>
      <c r="AC380" s="40"/>
      <c r="AD380" s="40"/>
      <c r="AE380" s="40"/>
      <c r="AF380" s="40"/>
      <c r="AG380" s="40"/>
      <c r="AH380" s="40"/>
      <c r="AI380" s="40"/>
      <c r="AJ380" s="40"/>
    </row>
    <row r="381" spans="2:36" x14ac:dyDescent="0.15">
      <c r="B381" s="41"/>
      <c r="C381" s="47"/>
      <c r="D381" s="47"/>
      <c r="E381" s="47"/>
      <c r="F381" s="47"/>
      <c r="G381" s="39"/>
      <c r="H381" s="47"/>
      <c r="I381" s="47"/>
      <c r="J381" s="47"/>
      <c r="K381" s="47"/>
      <c r="L381" s="40"/>
      <c r="M381" s="40"/>
      <c r="N381" s="40"/>
      <c r="O381" s="40"/>
      <c r="P381" s="40"/>
      <c r="Q381" s="40"/>
      <c r="R381" s="40"/>
      <c r="S381" s="40"/>
      <c r="T381" s="40"/>
      <c r="U381" s="40"/>
      <c r="V381" s="39"/>
      <c r="W381" s="47"/>
      <c r="X381" s="47"/>
      <c r="Y381" s="47"/>
      <c r="Z381" s="47"/>
      <c r="AA381" s="40"/>
      <c r="AB381" s="40"/>
      <c r="AC381" s="40"/>
      <c r="AD381" s="40"/>
      <c r="AE381" s="40"/>
      <c r="AF381" s="40"/>
      <c r="AG381" s="40"/>
      <c r="AH381" s="40"/>
      <c r="AI381" s="40"/>
      <c r="AJ381" s="40"/>
    </row>
    <row r="382" spans="2:36" x14ac:dyDescent="0.15">
      <c r="B382" s="41"/>
      <c r="C382" s="47"/>
      <c r="D382" s="47"/>
      <c r="E382" s="47"/>
      <c r="F382" s="47"/>
      <c r="G382" s="39"/>
      <c r="H382" s="47"/>
      <c r="I382" s="47"/>
      <c r="J382" s="47"/>
      <c r="K382" s="47"/>
      <c r="L382" s="40"/>
      <c r="M382" s="40"/>
      <c r="N382" s="40"/>
      <c r="O382" s="40"/>
      <c r="P382" s="40"/>
      <c r="Q382" s="40"/>
      <c r="R382" s="40"/>
      <c r="S382" s="40"/>
      <c r="T382" s="40"/>
      <c r="U382" s="40"/>
      <c r="V382" s="39"/>
      <c r="W382" s="47"/>
      <c r="X382" s="47"/>
      <c r="Y382" s="47"/>
      <c r="Z382" s="47"/>
      <c r="AA382" s="40"/>
      <c r="AB382" s="40"/>
      <c r="AC382" s="40"/>
      <c r="AD382" s="40"/>
      <c r="AE382" s="40"/>
      <c r="AF382" s="40"/>
      <c r="AG382" s="40"/>
      <c r="AH382" s="40"/>
      <c r="AI382" s="40"/>
      <c r="AJ382" s="40"/>
    </row>
    <row r="383" spans="2:36" x14ac:dyDescent="0.15">
      <c r="B383" s="41"/>
      <c r="C383" s="47"/>
      <c r="D383" s="47"/>
      <c r="E383" s="47"/>
      <c r="F383" s="47"/>
      <c r="G383" s="39"/>
      <c r="H383" s="47"/>
      <c r="I383" s="47"/>
      <c r="J383" s="47"/>
      <c r="K383" s="47"/>
      <c r="L383" s="40"/>
      <c r="M383" s="40"/>
      <c r="N383" s="40"/>
      <c r="O383" s="40"/>
      <c r="P383" s="40"/>
      <c r="Q383" s="40"/>
      <c r="R383" s="40"/>
      <c r="S383" s="40"/>
      <c r="T383" s="40"/>
      <c r="U383" s="40"/>
      <c r="V383" s="39"/>
      <c r="W383" s="47"/>
      <c r="X383" s="47"/>
      <c r="Y383" s="47"/>
      <c r="Z383" s="47"/>
      <c r="AA383" s="40"/>
      <c r="AB383" s="40"/>
      <c r="AC383" s="40"/>
      <c r="AD383" s="40"/>
      <c r="AE383" s="40"/>
      <c r="AF383" s="40"/>
      <c r="AG383" s="40"/>
      <c r="AH383" s="40"/>
      <c r="AI383" s="40"/>
      <c r="AJ383" s="40"/>
    </row>
    <row r="384" spans="2:36" x14ac:dyDescent="0.15">
      <c r="B384" s="41"/>
      <c r="C384" s="47"/>
      <c r="D384" s="47"/>
      <c r="E384" s="47"/>
      <c r="F384" s="47"/>
      <c r="G384" s="39"/>
      <c r="H384" s="47"/>
      <c r="I384" s="47"/>
      <c r="J384" s="47"/>
      <c r="K384" s="47"/>
      <c r="L384" s="40"/>
      <c r="M384" s="40"/>
      <c r="N384" s="40"/>
      <c r="O384" s="40"/>
      <c r="P384" s="40"/>
      <c r="Q384" s="40"/>
      <c r="R384" s="40"/>
      <c r="S384" s="40"/>
      <c r="T384" s="40"/>
      <c r="U384" s="40"/>
      <c r="V384" s="39"/>
      <c r="W384" s="47"/>
      <c r="X384" s="47"/>
      <c r="Y384" s="47"/>
      <c r="Z384" s="47"/>
      <c r="AA384" s="40"/>
      <c r="AB384" s="40"/>
      <c r="AC384" s="40"/>
      <c r="AD384" s="40"/>
      <c r="AE384" s="40"/>
      <c r="AF384" s="40"/>
      <c r="AG384" s="40"/>
      <c r="AH384" s="40"/>
      <c r="AI384" s="40"/>
      <c r="AJ384" s="40"/>
    </row>
    <row r="385" spans="2:36" x14ac:dyDescent="0.15">
      <c r="B385" s="41"/>
      <c r="C385" s="47"/>
      <c r="D385" s="47"/>
      <c r="E385" s="47"/>
      <c r="F385" s="47"/>
      <c r="G385" s="39"/>
      <c r="H385" s="47"/>
      <c r="I385" s="47"/>
      <c r="J385" s="47"/>
      <c r="K385" s="47"/>
      <c r="L385" s="40"/>
      <c r="M385" s="40"/>
      <c r="N385" s="40"/>
      <c r="O385" s="40"/>
      <c r="P385" s="40"/>
      <c r="Q385" s="40"/>
      <c r="R385" s="40"/>
      <c r="S385" s="40"/>
      <c r="T385" s="40"/>
      <c r="U385" s="40"/>
      <c r="V385" s="39"/>
      <c r="W385" s="47"/>
      <c r="X385" s="47"/>
      <c r="Y385" s="47"/>
      <c r="Z385" s="47"/>
      <c r="AA385" s="40"/>
      <c r="AB385" s="40"/>
      <c r="AC385" s="40"/>
      <c r="AD385" s="40"/>
      <c r="AE385" s="40"/>
      <c r="AF385" s="40"/>
      <c r="AG385" s="40"/>
      <c r="AH385" s="40"/>
      <c r="AI385" s="40"/>
      <c r="AJ385" s="40"/>
    </row>
    <row r="386" spans="2:36" x14ac:dyDescent="0.15">
      <c r="B386" s="41"/>
      <c r="C386" s="47"/>
      <c r="D386" s="47"/>
      <c r="E386" s="47"/>
      <c r="F386" s="47"/>
      <c r="G386" s="39"/>
      <c r="H386" s="47"/>
      <c r="I386" s="47"/>
      <c r="J386" s="47"/>
      <c r="K386" s="47"/>
      <c r="L386" s="40"/>
      <c r="M386" s="40"/>
      <c r="N386" s="40"/>
      <c r="O386" s="40"/>
      <c r="P386" s="40"/>
      <c r="Q386" s="40"/>
      <c r="R386" s="40"/>
      <c r="S386" s="40"/>
      <c r="T386" s="40"/>
      <c r="U386" s="40"/>
      <c r="V386" s="39"/>
      <c r="W386" s="47"/>
      <c r="X386" s="47"/>
      <c r="Y386" s="47"/>
      <c r="Z386" s="47"/>
      <c r="AA386" s="40"/>
      <c r="AB386" s="40"/>
      <c r="AC386" s="40"/>
      <c r="AD386" s="40"/>
      <c r="AE386" s="40"/>
      <c r="AF386" s="40"/>
      <c r="AG386" s="40"/>
      <c r="AH386" s="40"/>
      <c r="AI386" s="40"/>
      <c r="AJ386" s="40"/>
    </row>
    <row r="387" spans="2:36" x14ac:dyDescent="0.15">
      <c r="B387" s="41"/>
      <c r="C387" s="47"/>
      <c r="D387" s="47"/>
      <c r="E387" s="47"/>
      <c r="F387" s="47"/>
      <c r="G387" s="39"/>
      <c r="H387" s="47"/>
      <c r="I387" s="47"/>
      <c r="J387" s="47"/>
      <c r="K387" s="47"/>
      <c r="L387" s="40"/>
      <c r="M387" s="40"/>
      <c r="N387" s="40"/>
      <c r="O387" s="40"/>
      <c r="P387" s="40"/>
      <c r="Q387" s="40"/>
      <c r="R387" s="40"/>
      <c r="S387" s="40"/>
      <c r="T387" s="40"/>
      <c r="U387" s="40"/>
      <c r="V387" s="39"/>
      <c r="W387" s="47"/>
      <c r="X387" s="47"/>
      <c r="Y387" s="47"/>
      <c r="Z387" s="47"/>
      <c r="AA387" s="40"/>
      <c r="AB387" s="40"/>
      <c r="AC387" s="40"/>
      <c r="AD387" s="40"/>
      <c r="AE387" s="40"/>
      <c r="AF387" s="40"/>
      <c r="AG387" s="40"/>
      <c r="AH387" s="40"/>
      <c r="AI387" s="40"/>
      <c r="AJ387" s="40"/>
    </row>
    <row r="388" spans="2:36" x14ac:dyDescent="0.15">
      <c r="B388" s="41"/>
      <c r="C388" s="47"/>
      <c r="D388" s="47"/>
      <c r="E388" s="47"/>
      <c r="F388" s="47"/>
      <c r="G388" s="39"/>
      <c r="H388" s="47"/>
      <c r="I388" s="47"/>
      <c r="J388" s="47"/>
      <c r="K388" s="47"/>
      <c r="L388" s="40"/>
      <c r="M388" s="40"/>
      <c r="N388" s="40"/>
      <c r="O388" s="40"/>
      <c r="P388" s="40"/>
      <c r="Q388" s="40"/>
      <c r="R388" s="40"/>
      <c r="S388" s="40"/>
      <c r="T388" s="40"/>
      <c r="U388" s="40"/>
      <c r="V388" s="39"/>
      <c r="W388" s="47"/>
      <c r="X388" s="47"/>
      <c r="Y388" s="47"/>
      <c r="Z388" s="47"/>
      <c r="AA388" s="40"/>
      <c r="AB388" s="40"/>
      <c r="AC388" s="40"/>
      <c r="AD388" s="40"/>
      <c r="AE388" s="40"/>
      <c r="AF388" s="40"/>
      <c r="AG388" s="40"/>
      <c r="AH388" s="40"/>
      <c r="AI388" s="40"/>
      <c r="AJ388" s="40"/>
    </row>
    <row r="389" spans="2:36" x14ac:dyDescent="0.15">
      <c r="B389" s="41"/>
      <c r="C389" s="47"/>
      <c r="D389" s="47"/>
      <c r="E389" s="47"/>
      <c r="F389" s="47"/>
      <c r="G389" s="39"/>
      <c r="H389" s="47"/>
      <c r="I389" s="47"/>
      <c r="J389" s="47"/>
      <c r="K389" s="47"/>
      <c r="L389" s="40"/>
      <c r="M389" s="40"/>
      <c r="N389" s="40"/>
      <c r="O389" s="40"/>
      <c r="P389" s="40"/>
      <c r="Q389" s="40"/>
      <c r="R389" s="40"/>
      <c r="S389" s="40"/>
      <c r="T389" s="40"/>
      <c r="U389" s="40"/>
      <c r="V389" s="39"/>
      <c r="W389" s="47"/>
      <c r="X389" s="47"/>
      <c r="Y389" s="47"/>
      <c r="Z389" s="47"/>
      <c r="AA389" s="40"/>
      <c r="AB389" s="40"/>
      <c r="AC389" s="40"/>
      <c r="AD389" s="40"/>
      <c r="AE389" s="40"/>
      <c r="AF389" s="40"/>
      <c r="AG389" s="40"/>
      <c r="AH389" s="40"/>
      <c r="AI389" s="40"/>
      <c r="AJ389" s="40"/>
    </row>
    <row r="390" spans="2:36" x14ac:dyDescent="0.15">
      <c r="B390" s="41"/>
      <c r="C390" s="47"/>
      <c r="D390" s="47"/>
      <c r="E390" s="47"/>
      <c r="F390" s="47"/>
      <c r="G390" s="39"/>
      <c r="H390" s="47"/>
      <c r="I390" s="47"/>
      <c r="J390" s="47"/>
      <c r="K390" s="47"/>
      <c r="L390" s="40"/>
      <c r="M390" s="40"/>
      <c r="N390" s="40"/>
      <c r="O390" s="40"/>
      <c r="P390" s="40"/>
      <c r="Q390" s="40"/>
      <c r="R390" s="40"/>
      <c r="S390" s="40"/>
      <c r="T390" s="40"/>
      <c r="U390" s="40"/>
      <c r="V390" s="39"/>
      <c r="W390" s="47"/>
      <c r="X390" s="47"/>
      <c r="Y390" s="47"/>
      <c r="Z390" s="47"/>
      <c r="AA390" s="40"/>
      <c r="AB390" s="40"/>
      <c r="AC390" s="40"/>
      <c r="AD390" s="40"/>
      <c r="AE390" s="40"/>
      <c r="AF390" s="40"/>
      <c r="AG390" s="40"/>
      <c r="AH390" s="40"/>
      <c r="AI390" s="40"/>
      <c r="AJ390" s="40"/>
    </row>
    <row r="391" spans="2:36" x14ac:dyDescent="0.15">
      <c r="B391" s="41"/>
      <c r="C391" s="47"/>
      <c r="D391" s="47"/>
      <c r="E391" s="47"/>
      <c r="F391" s="47"/>
      <c r="G391" s="39"/>
      <c r="H391" s="47"/>
      <c r="I391" s="47"/>
      <c r="J391" s="47"/>
      <c r="K391" s="47"/>
      <c r="L391" s="40"/>
      <c r="M391" s="40"/>
      <c r="N391" s="40"/>
      <c r="O391" s="40"/>
      <c r="P391" s="40"/>
      <c r="Q391" s="40"/>
      <c r="R391" s="40"/>
      <c r="S391" s="40"/>
      <c r="T391" s="40"/>
      <c r="U391" s="40"/>
      <c r="V391" s="39"/>
      <c r="W391" s="47"/>
      <c r="X391" s="47"/>
      <c r="Y391" s="47"/>
      <c r="Z391" s="47"/>
      <c r="AA391" s="40"/>
      <c r="AB391" s="40"/>
      <c r="AC391" s="40"/>
      <c r="AD391" s="40"/>
      <c r="AE391" s="40"/>
      <c r="AF391" s="40"/>
      <c r="AG391" s="40"/>
      <c r="AH391" s="40"/>
      <c r="AI391" s="40"/>
      <c r="AJ391" s="40"/>
    </row>
    <row r="392" spans="2:36" x14ac:dyDescent="0.15">
      <c r="B392" s="41"/>
      <c r="C392" s="47"/>
      <c r="D392" s="47"/>
      <c r="E392" s="47"/>
      <c r="F392" s="47"/>
      <c r="G392" s="39"/>
      <c r="H392" s="47"/>
      <c r="I392" s="47"/>
      <c r="J392" s="47"/>
      <c r="K392" s="47"/>
      <c r="L392" s="40"/>
      <c r="M392" s="40"/>
      <c r="N392" s="40"/>
      <c r="O392" s="40"/>
      <c r="P392" s="40"/>
      <c r="Q392" s="40"/>
      <c r="R392" s="40"/>
      <c r="S392" s="40"/>
      <c r="T392" s="40"/>
      <c r="U392" s="40"/>
      <c r="V392" s="39"/>
      <c r="W392" s="47"/>
      <c r="X392" s="47"/>
      <c r="Y392" s="47"/>
      <c r="Z392" s="47"/>
      <c r="AA392" s="40"/>
      <c r="AB392" s="40"/>
      <c r="AC392" s="40"/>
      <c r="AD392" s="40"/>
      <c r="AE392" s="40"/>
      <c r="AF392" s="40"/>
      <c r="AG392" s="40"/>
      <c r="AH392" s="40"/>
      <c r="AI392" s="40"/>
      <c r="AJ392" s="40"/>
    </row>
    <row r="393" spans="2:36" x14ac:dyDescent="0.15">
      <c r="B393" s="41"/>
      <c r="C393" s="47"/>
      <c r="D393" s="47"/>
      <c r="E393" s="47"/>
      <c r="F393" s="47"/>
      <c r="G393" s="39"/>
      <c r="H393" s="47"/>
      <c r="I393" s="47"/>
      <c r="J393" s="47"/>
      <c r="K393" s="47"/>
      <c r="L393" s="40"/>
      <c r="M393" s="40"/>
      <c r="N393" s="40"/>
      <c r="O393" s="40"/>
      <c r="P393" s="40"/>
      <c r="Q393" s="40"/>
      <c r="R393" s="40"/>
      <c r="S393" s="40"/>
      <c r="T393" s="40"/>
      <c r="U393" s="40"/>
      <c r="V393" s="39"/>
      <c r="W393" s="47"/>
      <c r="X393" s="47"/>
      <c r="Y393" s="47"/>
      <c r="Z393" s="47"/>
      <c r="AA393" s="40"/>
      <c r="AB393" s="40"/>
      <c r="AC393" s="40"/>
      <c r="AD393" s="40"/>
      <c r="AE393" s="40"/>
      <c r="AF393" s="40"/>
      <c r="AG393" s="40"/>
      <c r="AH393" s="40"/>
      <c r="AI393" s="40"/>
      <c r="AJ393" s="40"/>
    </row>
    <row r="394" spans="2:36" x14ac:dyDescent="0.15">
      <c r="B394" s="41"/>
      <c r="C394" s="47"/>
      <c r="D394" s="47"/>
      <c r="E394" s="47"/>
      <c r="F394" s="47"/>
      <c r="G394" s="39"/>
      <c r="H394" s="47"/>
      <c r="I394" s="47"/>
      <c r="J394" s="47"/>
      <c r="K394" s="47"/>
      <c r="L394" s="40"/>
      <c r="M394" s="40"/>
      <c r="N394" s="40"/>
      <c r="O394" s="40"/>
      <c r="P394" s="40"/>
      <c r="Q394" s="40"/>
      <c r="R394" s="40"/>
      <c r="S394" s="40"/>
      <c r="T394" s="40"/>
      <c r="U394" s="40"/>
      <c r="V394" s="39"/>
      <c r="W394" s="47"/>
      <c r="X394" s="47"/>
      <c r="Y394" s="47"/>
      <c r="Z394" s="47"/>
      <c r="AA394" s="40"/>
      <c r="AB394" s="40"/>
      <c r="AC394" s="40"/>
      <c r="AD394" s="40"/>
      <c r="AE394" s="40"/>
      <c r="AF394" s="40"/>
      <c r="AG394" s="40"/>
      <c r="AH394" s="40"/>
      <c r="AI394" s="40"/>
      <c r="AJ394" s="40"/>
    </row>
    <row r="395" spans="2:36" x14ac:dyDescent="0.15">
      <c r="B395" s="41"/>
      <c r="C395" s="47"/>
      <c r="D395" s="47"/>
      <c r="E395" s="47"/>
      <c r="F395" s="47"/>
      <c r="G395" s="39"/>
      <c r="H395" s="47"/>
      <c r="I395" s="47"/>
      <c r="J395" s="47"/>
      <c r="K395" s="47"/>
      <c r="L395" s="40"/>
      <c r="M395" s="40"/>
      <c r="N395" s="40"/>
      <c r="O395" s="40"/>
      <c r="P395" s="40"/>
      <c r="Q395" s="40"/>
      <c r="R395" s="40"/>
      <c r="S395" s="40"/>
      <c r="T395" s="40"/>
      <c r="U395" s="40"/>
      <c r="V395" s="39"/>
      <c r="W395" s="47"/>
      <c r="X395" s="47"/>
      <c r="Y395" s="47"/>
      <c r="Z395" s="47"/>
      <c r="AA395" s="40"/>
      <c r="AB395" s="40"/>
      <c r="AC395" s="40"/>
      <c r="AD395" s="40"/>
      <c r="AE395" s="40"/>
      <c r="AF395" s="40"/>
      <c r="AG395" s="40"/>
      <c r="AH395" s="40"/>
      <c r="AI395" s="40"/>
      <c r="AJ395" s="40"/>
    </row>
    <row r="396" spans="2:36" x14ac:dyDescent="0.15">
      <c r="B396" s="41"/>
      <c r="C396" s="47"/>
      <c r="D396" s="47"/>
      <c r="E396" s="47"/>
      <c r="F396" s="47"/>
      <c r="G396" s="39"/>
      <c r="H396" s="47"/>
      <c r="I396" s="47"/>
      <c r="J396" s="47"/>
      <c r="K396" s="47"/>
      <c r="L396" s="40"/>
      <c r="M396" s="40"/>
      <c r="N396" s="40"/>
      <c r="O396" s="40"/>
      <c r="P396" s="40"/>
      <c r="Q396" s="40"/>
      <c r="R396" s="40"/>
      <c r="S396" s="40"/>
      <c r="T396" s="40"/>
      <c r="U396" s="40"/>
      <c r="V396" s="39"/>
      <c r="W396" s="47"/>
      <c r="X396" s="47"/>
      <c r="Y396" s="47"/>
      <c r="Z396" s="47"/>
      <c r="AA396" s="40"/>
      <c r="AB396" s="40"/>
      <c r="AC396" s="40"/>
      <c r="AD396" s="40"/>
      <c r="AE396" s="40"/>
      <c r="AF396" s="40"/>
      <c r="AG396" s="40"/>
      <c r="AH396" s="40"/>
      <c r="AI396" s="40"/>
      <c r="AJ396" s="40"/>
    </row>
    <row r="397" spans="2:36" x14ac:dyDescent="0.15">
      <c r="B397" s="41"/>
      <c r="C397" s="47"/>
      <c r="D397" s="47"/>
      <c r="E397" s="47"/>
      <c r="F397" s="47"/>
      <c r="G397" s="39"/>
      <c r="H397" s="47"/>
      <c r="I397" s="47"/>
      <c r="J397" s="47"/>
      <c r="K397" s="47"/>
      <c r="L397" s="40"/>
      <c r="M397" s="40"/>
      <c r="N397" s="40"/>
      <c r="O397" s="40"/>
      <c r="P397" s="40"/>
      <c r="Q397" s="40"/>
      <c r="R397" s="40"/>
      <c r="S397" s="40"/>
      <c r="T397" s="40"/>
      <c r="U397" s="40"/>
      <c r="V397" s="39"/>
      <c r="W397" s="47"/>
      <c r="X397" s="47"/>
      <c r="Y397" s="47"/>
      <c r="Z397" s="47"/>
      <c r="AA397" s="40"/>
      <c r="AB397" s="40"/>
      <c r="AC397" s="40"/>
      <c r="AD397" s="40"/>
      <c r="AE397" s="40"/>
      <c r="AF397" s="40"/>
      <c r="AG397" s="40"/>
      <c r="AH397" s="40"/>
      <c r="AI397" s="40"/>
      <c r="AJ397" s="40"/>
    </row>
    <row r="398" spans="2:36" x14ac:dyDescent="0.15">
      <c r="B398" s="41"/>
      <c r="C398" s="47"/>
      <c r="D398" s="47"/>
      <c r="E398" s="47"/>
      <c r="F398" s="47"/>
      <c r="G398" s="39"/>
      <c r="H398" s="47"/>
      <c r="I398" s="47"/>
      <c r="J398" s="47"/>
      <c r="K398" s="47"/>
      <c r="L398" s="40"/>
      <c r="M398" s="40"/>
      <c r="N398" s="40"/>
      <c r="O398" s="40"/>
      <c r="P398" s="40"/>
      <c r="Q398" s="40"/>
      <c r="R398" s="40"/>
      <c r="S398" s="40"/>
      <c r="T398" s="40"/>
      <c r="U398" s="40"/>
      <c r="V398" s="39"/>
      <c r="W398" s="47"/>
      <c r="X398" s="47"/>
      <c r="Y398" s="47"/>
      <c r="Z398" s="47"/>
      <c r="AA398" s="40"/>
      <c r="AB398" s="40"/>
      <c r="AC398" s="40"/>
      <c r="AD398" s="40"/>
      <c r="AE398" s="40"/>
      <c r="AF398" s="40"/>
      <c r="AG398" s="40"/>
      <c r="AH398" s="40"/>
      <c r="AI398" s="40"/>
      <c r="AJ398" s="40"/>
    </row>
    <row r="399" spans="2:36" x14ac:dyDescent="0.15">
      <c r="B399" s="41"/>
      <c r="C399" s="47"/>
      <c r="D399" s="47"/>
      <c r="E399" s="47"/>
      <c r="F399" s="47"/>
      <c r="G399" s="39"/>
      <c r="H399" s="47"/>
      <c r="I399" s="47"/>
      <c r="J399" s="47"/>
      <c r="K399" s="47"/>
      <c r="L399" s="40"/>
      <c r="M399" s="40"/>
      <c r="N399" s="40"/>
      <c r="O399" s="40"/>
      <c r="P399" s="40"/>
      <c r="Q399" s="40"/>
      <c r="R399" s="40"/>
      <c r="S399" s="40"/>
      <c r="T399" s="40"/>
      <c r="U399" s="40"/>
      <c r="V399" s="39"/>
      <c r="W399" s="47"/>
      <c r="X399" s="47"/>
      <c r="Y399" s="47"/>
      <c r="Z399" s="47"/>
      <c r="AA399" s="40"/>
      <c r="AB399" s="40"/>
      <c r="AC399" s="40"/>
      <c r="AD399" s="40"/>
      <c r="AE399" s="40"/>
      <c r="AF399" s="40"/>
      <c r="AG399" s="40"/>
      <c r="AH399" s="40"/>
      <c r="AI399" s="40"/>
      <c r="AJ399" s="40"/>
    </row>
    <row r="400" spans="2:36" x14ac:dyDescent="0.15">
      <c r="B400" s="41"/>
      <c r="C400" s="47"/>
      <c r="D400" s="47"/>
      <c r="E400" s="47"/>
      <c r="F400" s="47"/>
      <c r="G400" s="39"/>
      <c r="H400" s="47"/>
      <c r="I400" s="47"/>
      <c r="J400" s="47"/>
      <c r="K400" s="47"/>
      <c r="L400" s="40"/>
      <c r="M400" s="40"/>
      <c r="N400" s="40"/>
      <c r="O400" s="40"/>
      <c r="P400" s="40"/>
      <c r="Q400" s="40"/>
      <c r="R400" s="40"/>
      <c r="S400" s="40"/>
      <c r="T400" s="40"/>
      <c r="U400" s="40"/>
      <c r="V400" s="39"/>
      <c r="W400" s="47"/>
      <c r="X400" s="47"/>
      <c r="Y400" s="47"/>
      <c r="Z400" s="47"/>
      <c r="AA400" s="40"/>
      <c r="AB400" s="40"/>
      <c r="AC400" s="40"/>
      <c r="AD400" s="40"/>
      <c r="AE400" s="40"/>
      <c r="AF400" s="40"/>
      <c r="AG400" s="40"/>
      <c r="AH400" s="40"/>
      <c r="AI400" s="40"/>
      <c r="AJ400" s="40"/>
    </row>
    <row r="401" spans="2:36" x14ac:dyDescent="0.15">
      <c r="B401" s="41"/>
      <c r="C401" s="47"/>
      <c r="D401" s="47"/>
      <c r="E401" s="47"/>
      <c r="F401" s="47"/>
      <c r="G401" s="39"/>
      <c r="H401" s="47"/>
      <c r="I401" s="47"/>
      <c r="J401" s="47"/>
      <c r="K401" s="47"/>
      <c r="L401" s="40"/>
      <c r="M401" s="40"/>
      <c r="N401" s="40"/>
      <c r="O401" s="40"/>
      <c r="P401" s="40"/>
      <c r="Q401" s="40"/>
      <c r="R401" s="40"/>
      <c r="S401" s="40"/>
      <c r="T401" s="40"/>
      <c r="U401" s="40"/>
      <c r="V401" s="39"/>
      <c r="W401" s="47"/>
      <c r="X401" s="47"/>
      <c r="Y401" s="47"/>
      <c r="Z401" s="47"/>
      <c r="AA401" s="40"/>
      <c r="AB401" s="40"/>
      <c r="AC401" s="40"/>
      <c r="AD401" s="40"/>
      <c r="AE401" s="40"/>
      <c r="AF401" s="40"/>
      <c r="AG401" s="40"/>
      <c r="AH401" s="40"/>
      <c r="AI401" s="40"/>
      <c r="AJ401" s="40"/>
    </row>
    <row r="402" spans="2:36" x14ac:dyDescent="0.15">
      <c r="B402" s="41"/>
      <c r="C402" s="47"/>
      <c r="D402" s="47"/>
      <c r="E402" s="47"/>
      <c r="F402" s="47"/>
      <c r="G402" s="39"/>
      <c r="H402" s="47"/>
      <c r="I402" s="47"/>
      <c r="J402" s="47"/>
      <c r="K402" s="47"/>
      <c r="L402" s="40"/>
      <c r="M402" s="40"/>
      <c r="N402" s="40"/>
      <c r="O402" s="40"/>
      <c r="P402" s="40"/>
      <c r="Q402" s="40"/>
      <c r="R402" s="40"/>
      <c r="S402" s="40"/>
      <c r="T402" s="40"/>
      <c r="U402" s="40"/>
      <c r="V402" s="39"/>
      <c r="W402" s="47"/>
      <c r="X402" s="47"/>
      <c r="Y402" s="47"/>
      <c r="Z402" s="47"/>
      <c r="AA402" s="40"/>
      <c r="AB402" s="40"/>
      <c r="AC402" s="40"/>
      <c r="AD402" s="40"/>
      <c r="AE402" s="40"/>
      <c r="AF402" s="40"/>
      <c r="AG402" s="40"/>
      <c r="AH402" s="40"/>
      <c r="AI402" s="40"/>
      <c r="AJ402" s="40"/>
    </row>
    <row r="403" spans="2:36" x14ac:dyDescent="0.15">
      <c r="B403" s="41"/>
      <c r="C403" s="47"/>
      <c r="D403" s="47"/>
      <c r="E403" s="47"/>
      <c r="F403" s="47"/>
      <c r="G403" s="39"/>
      <c r="H403" s="47"/>
      <c r="I403" s="47"/>
      <c r="J403" s="47"/>
      <c r="K403" s="47"/>
      <c r="L403" s="40"/>
      <c r="M403" s="40"/>
      <c r="N403" s="40"/>
      <c r="O403" s="40"/>
      <c r="P403" s="40"/>
      <c r="Q403" s="40"/>
      <c r="R403" s="40"/>
      <c r="S403" s="40"/>
      <c r="T403" s="40"/>
      <c r="U403" s="40"/>
      <c r="V403" s="39"/>
      <c r="W403" s="47"/>
      <c r="X403" s="47"/>
      <c r="Y403" s="47"/>
      <c r="Z403" s="47"/>
      <c r="AA403" s="40"/>
      <c r="AB403" s="40"/>
      <c r="AC403" s="40"/>
      <c r="AD403" s="40"/>
      <c r="AE403" s="40"/>
      <c r="AF403" s="40"/>
      <c r="AG403" s="40"/>
      <c r="AH403" s="40"/>
      <c r="AI403" s="40"/>
      <c r="AJ403" s="40"/>
    </row>
    <row r="404" spans="2:36" x14ac:dyDescent="0.15">
      <c r="B404" s="41"/>
      <c r="C404" s="47"/>
      <c r="D404" s="47"/>
      <c r="E404" s="47"/>
      <c r="F404" s="47"/>
      <c r="G404" s="39"/>
      <c r="H404" s="47"/>
      <c r="I404" s="47"/>
      <c r="J404" s="47"/>
      <c r="K404" s="47"/>
      <c r="L404" s="40"/>
      <c r="M404" s="40"/>
      <c r="N404" s="40"/>
      <c r="O404" s="40"/>
      <c r="P404" s="40"/>
      <c r="Q404" s="40"/>
      <c r="R404" s="40"/>
      <c r="S404" s="40"/>
      <c r="T404" s="40"/>
      <c r="U404" s="40"/>
      <c r="V404" s="39"/>
      <c r="W404" s="47"/>
      <c r="X404" s="47"/>
      <c r="Y404" s="47"/>
      <c r="Z404" s="47"/>
      <c r="AA404" s="40"/>
      <c r="AB404" s="40"/>
      <c r="AC404" s="40"/>
      <c r="AD404" s="40"/>
      <c r="AE404" s="40"/>
      <c r="AF404" s="40"/>
      <c r="AG404" s="40"/>
      <c r="AH404" s="40"/>
      <c r="AI404" s="40"/>
      <c r="AJ404" s="40"/>
    </row>
    <row r="405" spans="2:36" x14ac:dyDescent="0.15">
      <c r="B405" s="41"/>
      <c r="C405" s="47"/>
      <c r="D405" s="47"/>
      <c r="E405" s="47"/>
      <c r="F405" s="47"/>
      <c r="G405" s="39"/>
      <c r="H405" s="47"/>
      <c r="I405" s="47"/>
      <c r="J405" s="47"/>
      <c r="K405" s="47"/>
      <c r="L405" s="40"/>
      <c r="M405" s="40"/>
      <c r="N405" s="40"/>
      <c r="O405" s="40"/>
      <c r="P405" s="40"/>
      <c r="Q405" s="40"/>
      <c r="R405" s="40"/>
      <c r="S405" s="40"/>
      <c r="T405" s="40"/>
      <c r="U405" s="40"/>
      <c r="V405" s="39"/>
      <c r="W405" s="47"/>
      <c r="X405" s="47"/>
      <c r="Y405" s="47"/>
      <c r="Z405" s="47"/>
      <c r="AA405" s="40"/>
      <c r="AB405" s="40"/>
      <c r="AC405" s="40"/>
      <c r="AD405" s="40"/>
      <c r="AE405" s="40"/>
      <c r="AF405" s="40"/>
      <c r="AG405" s="40"/>
      <c r="AH405" s="40"/>
      <c r="AI405" s="40"/>
      <c r="AJ405" s="40"/>
    </row>
    <row r="406" spans="2:36" x14ac:dyDescent="0.15">
      <c r="B406" s="41"/>
      <c r="C406" s="47"/>
      <c r="D406" s="47"/>
      <c r="E406" s="47"/>
      <c r="F406" s="47"/>
      <c r="G406" s="39"/>
      <c r="H406" s="47"/>
      <c r="I406" s="47"/>
      <c r="J406" s="47"/>
      <c r="K406" s="47"/>
      <c r="L406" s="40"/>
      <c r="M406" s="40"/>
      <c r="N406" s="40"/>
      <c r="O406" s="40"/>
      <c r="P406" s="40"/>
      <c r="Q406" s="40"/>
      <c r="R406" s="40"/>
      <c r="S406" s="40"/>
      <c r="T406" s="40"/>
      <c r="U406" s="40"/>
      <c r="V406" s="39"/>
      <c r="W406" s="47"/>
      <c r="X406" s="47"/>
      <c r="Y406" s="47"/>
      <c r="Z406" s="47"/>
      <c r="AA406" s="40"/>
      <c r="AB406" s="40"/>
      <c r="AC406" s="40"/>
      <c r="AD406" s="40"/>
      <c r="AE406" s="40"/>
      <c r="AF406" s="40"/>
      <c r="AG406" s="40"/>
      <c r="AH406" s="40"/>
      <c r="AI406" s="40"/>
      <c r="AJ406" s="40"/>
    </row>
    <row r="407" spans="2:36" x14ac:dyDescent="0.15">
      <c r="B407" s="41"/>
      <c r="C407" s="47"/>
      <c r="D407" s="47"/>
      <c r="E407" s="47"/>
      <c r="F407" s="47"/>
      <c r="G407" s="39"/>
      <c r="H407" s="47"/>
      <c r="I407" s="47"/>
      <c r="J407" s="47"/>
      <c r="K407" s="47"/>
      <c r="L407" s="40"/>
      <c r="M407" s="40"/>
      <c r="N407" s="40"/>
      <c r="O407" s="40"/>
      <c r="P407" s="40"/>
      <c r="Q407" s="40"/>
      <c r="R407" s="40"/>
      <c r="S407" s="40"/>
      <c r="T407" s="40"/>
      <c r="U407" s="40"/>
      <c r="V407" s="39"/>
      <c r="W407" s="47"/>
      <c r="X407" s="47"/>
      <c r="Y407" s="47"/>
      <c r="Z407" s="47"/>
      <c r="AA407" s="40"/>
      <c r="AB407" s="40"/>
      <c r="AC407" s="40"/>
      <c r="AD407" s="40"/>
      <c r="AE407" s="40"/>
      <c r="AF407" s="40"/>
      <c r="AG407" s="40"/>
      <c r="AH407" s="40"/>
      <c r="AI407" s="40"/>
      <c r="AJ407" s="40"/>
    </row>
    <row r="408" spans="2:36" x14ac:dyDescent="0.15">
      <c r="B408" s="41"/>
      <c r="C408" s="47"/>
      <c r="D408" s="47"/>
      <c r="E408" s="47"/>
      <c r="F408" s="47"/>
      <c r="G408" s="39"/>
      <c r="H408" s="47"/>
      <c r="I408" s="47"/>
      <c r="J408" s="47"/>
      <c r="K408" s="47"/>
      <c r="L408" s="40"/>
      <c r="M408" s="40"/>
      <c r="N408" s="40"/>
      <c r="O408" s="40"/>
      <c r="P408" s="40"/>
      <c r="Q408" s="40"/>
      <c r="R408" s="40"/>
      <c r="S408" s="40"/>
      <c r="T408" s="40"/>
      <c r="U408" s="40"/>
      <c r="V408" s="39"/>
      <c r="W408" s="47"/>
      <c r="X408" s="47"/>
      <c r="Y408" s="47"/>
      <c r="Z408" s="47"/>
      <c r="AA408" s="40"/>
      <c r="AB408" s="40"/>
      <c r="AC408" s="40"/>
      <c r="AD408" s="40"/>
      <c r="AE408" s="40"/>
      <c r="AF408" s="40"/>
      <c r="AG408" s="40"/>
      <c r="AH408" s="40"/>
      <c r="AI408" s="40"/>
      <c r="AJ408" s="40"/>
    </row>
    <row r="409" spans="2:36" x14ac:dyDescent="0.15">
      <c r="B409" s="41"/>
      <c r="C409" s="47"/>
      <c r="D409" s="47"/>
      <c r="E409" s="47"/>
      <c r="F409" s="47"/>
      <c r="G409" s="39"/>
      <c r="H409" s="47"/>
      <c r="I409" s="47"/>
      <c r="J409" s="47"/>
      <c r="K409" s="47"/>
      <c r="L409" s="40"/>
      <c r="M409" s="40"/>
      <c r="N409" s="40"/>
      <c r="O409" s="40"/>
      <c r="P409" s="40"/>
      <c r="Q409" s="40"/>
      <c r="R409" s="40"/>
      <c r="S409" s="40"/>
      <c r="T409" s="40"/>
      <c r="U409" s="40"/>
      <c r="V409" s="39"/>
      <c r="W409" s="47"/>
      <c r="X409" s="47"/>
      <c r="Y409" s="47"/>
      <c r="Z409" s="47"/>
      <c r="AA409" s="40"/>
      <c r="AB409" s="40"/>
      <c r="AC409" s="40"/>
      <c r="AD409" s="40"/>
      <c r="AE409" s="40"/>
      <c r="AF409" s="40"/>
      <c r="AG409" s="40"/>
      <c r="AH409" s="40"/>
      <c r="AI409" s="40"/>
      <c r="AJ409" s="40"/>
    </row>
    <row r="410" spans="2:36" x14ac:dyDescent="0.15">
      <c r="B410" s="41"/>
      <c r="C410" s="47"/>
      <c r="D410" s="47"/>
      <c r="E410" s="47"/>
      <c r="F410" s="47"/>
      <c r="G410" s="39"/>
      <c r="H410" s="47"/>
      <c r="I410" s="47"/>
      <c r="J410" s="47"/>
      <c r="K410" s="47"/>
      <c r="L410" s="40"/>
      <c r="M410" s="40"/>
      <c r="N410" s="40"/>
      <c r="O410" s="40"/>
      <c r="P410" s="40"/>
      <c r="Q410" s="40"/>
      <c r="R410" s="40"/>
      <c r="S410" s="40"/>
      <c r="T410" s="40"/>
      <c r="U410" s="40"/>
      <c r="V410" s="39"/>
      <c r="W410" s="47"/>
      <c r="X410" s="47"/>
      <c r="Y410" s="47"/>
      <c r="Z410" s="47"/>
      <c r="AA410" s="40"/>
      <c r="AB410" s="40"/>
      <c r="AC410" s="40"/>
      <c r="AD410" s="40"/>
      <c r="AE410" s="40"/>
      <c r="AF410" s="40"/>
      <c r="AG410" s="40"/>
      <c r="AH410" s="40"/>
      <c r="AI410" s="40"/>
      <c r="AJ410" s="40"/>
    </row>
    <row r="411" spans="2:36" x14ac:dyDescent="0.15">
      <c r="B411" s="41"/>
      <c r="C411" s="47"/>
      <c r="D411" s="47"/>
      <c r="E411" s="47"/>
      <c r="F411" s="47"/>
      <c r="G411" s="39"/>
      <c r="H411" s="47"/>
      <c r="I411" s="47"/>
      <c r="J411" s="47"/>
      <c r="K411" s="47"/>
      <c r="L411" s="40"/>
      <c r="M411" s="40"/>
      <c r="N411" s="40"/>
      <c r="O411" s="40"/>
      <c r="P411" s="40"/>
      <c r="Q411" s="40"/>
      <c r="R411" s="40"/>
      <c r="S411" s="40"/>
      <c r="T411" s="40"/>
      <c r="U411" s="40"/>
      <c r="V411" s="39"/>
      <c r="W411" s="47"/>
      <c r="X411" s="47"/>
      <c r="Y411" s="47"/>
      <c r="Z411" s="47"/>
      <c r="AA411" s="40"/>
      <c r="AB411" s="40"/>
      <c r="AC411" s="40"/>
      <c r="AD411" s="40"/>
      <c r="AE411" s="40"/>
      <c r="AF411" s="40"/>
      <c r="AG411" s="40"/>
      <c r="AH411" s="40"/>
      <c r="AI411" s="40"/>
      <c r="AJ411" s="40"/>
    </row>
    <row r="412" spans="2:36" x14ac:dyDescent="0.15">
      <c r="B412" s="41"/>
      <c r="C412" s="47"/>
      <c r="D412" s="47"/>
      <c r="E412" s="47"/>
      <c r="F412" s="47"/>
      <c r="G412" s="39"/>
      <c r="H412" s="47"/>
      <c r="I412" s="47"/>
      <c r="J412" s="47"/>
      <c r="K412" s="47"/>
      <c r="L412" s="40"/>
      <c r="M412" s="40"/>
      <c r="N412" s="40"/>
      <c r="O412" s="40"/>
      <c r="P412" s="40"/>
      <c r="Q412" s="40"/>
      <c r="R412" s="40"/>
      <c r="S412" s="40"/>
      <c r="T412" s="40"/>
      <c r="U412" s="40"/>
      <c r="V412" s="39"/>
      <c r="W412" s="47"/>
      <c r="X412" s="47"/>
      <c r="Y412" s="47"/>
      <c r="Z412" s="47"/>
      <c r="AA412" s="40"/>
      <c r="AB412" s="40"/>
      <c r="AC412" s="40"/>
      <c r="AD412" s="40"/>
      <c r="AE412" s="40"/>
      <c r="AF412" s="40"/>
      <c r="AG412" s="40"/>
      <c r="AH412" s="40"/>
      <c r="AI412" s="40"/>
      <c r="AJ412" s="40"/>
    </row>
    <row r="413" spans="2:36" x14ac:dyDescent="0.15">
      <c r="B413" s="41"/>
      <c r="C413" s="47"/>
      <c r="D413" s="47"/>
      <c r="E413" s="47"/>
      <c r="F413" s="47"/>
      <c r="G413" s="39"/>
      <c r="H413" s="47"/>
      <c r="I413" s="47"/>
      <c r="J413" s="47"/>
      <c r="K413" s="47"/>
      <c r="L413" s="40"/>
      <c r="M413" s="40"/>
      <c r="N413" s="40"/>
      <c r="O413" s="40"/>
      <c r="P413" s="40"/>
      <c r="Q413" s="40"/>
      <c r="R413" s="40"/>
      <c r="S413" s="40"/>
      <c r="T413" s="40"/>
      <c r="U413" s="40"/>
      <c r="V413" s="39"/>
      <c r="W413" s="47"/>
      <c r="X413" s="47"/>
      <c r="Y413" s="47"/>
      <c r="Z413" s="47"/>
      <c r="AA413" s="40"/>
      <c r="AB413" s="40"/>
      <c r="AC413" s="40"/>
      <c r="AD413" s="40"/>
      <c r="AE413" s="40"/>
      <c r="AF413" s="40"/>
      <c r="AG413" s="40"/>
      <c r="AH413" s="40"/>
      <c r="AI413" s="40"/>
      <c r="AJ413" s="40"/>
    </row>
    <row r="414" spans="2:36" x14ac:dyDescent="0.15">
      <c r="B414" s="41"/>
      <c r="C414" s="47"/>
      <c r="D414" s="47"/>
      <c r="E414" s="47"/>
      <c r="F414" s="47"/>
      <c r="G414" s="39"/>
      <c r="H414" s="47"/>
      <c r="I414" s="47"/>
      <c r="J414" s="47"/>
      <c r="K414" s="47"/>
      <c r="L414" s="40"/>
      <c r="M414" s="40"/>
      <c r="N414" s="40"/>
      <c r="O414" s="40"/>
      <c r="P414" s="40"/>
      <c r="Q414" s="40"/>
      <c r="R414" s="40"/>
      <c r="S414" s="40"/>
      <c r="T414" s="40"/>
      <c r="U414" s="40"/>
      <c r="V414" s="39"/>
      <c r="W414" s="47"/>
      <c r="X414" s="47"/>
      <c r="Y414" s="47"/>
      <c r="Z414" s="47"/>
      <c r="AA414" s="40"/>
      <c r="AB414" s="40"/>
      <c r="AC414" s="40"/>
      <c r="AD414" s="40"/>
      <c r="AE414" s="40"/>
      <c r="AF414" s="40"/>
      <c r="AG414" s="40"/>
      <c r="AH414" s="40"/>
      <c r="AI414" s="40"/>
      <c r="AJ414" s="40"/>
    </row>
    <row r="415" spans="2:36" x14ac:dyDescent="0.15">
      <c r="B415" s="41"/>
      <c r="C415" s="47"/>
      <c r="D415" s="47"/>
      <c r="E415" s="47"/>
      <c r="F415" s="47"/>
      <c r="G415" s="39"/>
      <c r="H415" s="47"/>
      <c r="I415" s="47"/>
      <c r="J415" s="47"/>
      <c r="K415" s="47"/>
      <c r="L415" s="40"/>
      <c r="M415" s="40"/>
      <c r="N415" s="40"/>
      <c r="O415" s="40"/>
      <c r="P415" s="40"/>
      <c r="Q415" s="40"/>
      <c r="R415" s="40"/>
      <c r="S415" s="40"/>
      <c r="T415" s="40"/>
      <c r="U415" s="40"/>
      <c r="V415" s="39"/>
      <c r="W415" s="47"/>
      <c r="X415" s="47"/>
      <c r="Y415" s="47"/>
      <c r="Z415" s="47"/>
      <c r="AA415" s="40"/>
      <c r="AB415" s="40"/>
      <c r="AC415" s="40"/>
      <c r="AD415" s="40"/>
      <c r="AE415" s="40"/>
      <c r="AF415" s="40"/>
      <c r="AG415" s="40"/>
      <c r="AH415" s="40"/>
      <c r="AI415" s="40"/>
      <c r="AJ415" s="40"/>
    </row>
    <row r="416" spans="2:36" x14ac:dyDescent="0.15">
      <c r="B416" s="41"/>
      <c r="C416" s="47"/>
      <c r="D416" s="47"/>
      <c r="E416" s="47"/>
      <c r="F416" s="47"/>
      <c r="G416" s="39"/>
      <c r="H416" s="47"/>
      <c r="I416" s="47"/>
      <c r="J416" s="47"/>
      <c r="K416" s="47"/>
      <c r="L416" s="40"/>
      <c r="M416" s="40"/>
      <c r="N416" s="40"/>
      <c r="O416" s="40"/>
      <c r="P416" s="40"/>
      <c r="Q416" s="40"/>
      <c r="R416" s="40"/>
      <c r="S416" s="40"/>
      <c r="T416" s="40"/>
      <c r="U416" s="40"/>
      <c r="V416" s="39"/>
      <c r="W416" s="47"/>
      <c r="X416" s="47"/>
      <c r="Y416" s="47"/>
      <c r="Z416" s="47"/>
      <c r="AA416" s="40"/>
      <c r="AB416" s="40"/>
      <c r="AC416" s="40"/>
      <c r="AD416" s="40"/>
      <c r="AE416" s="40"/>
      <c r="AF416" s="40"/>
      <c r="AG416" s="40"/>
      <c r="AH416" s="40"/>
      <c r="AI416" s="40"/>
      <c r="AJ416" s="40"/>
    </row>
    <row r="417" spans="2:36" x14ac:dyDescent="0.15">
      <c r="B417" s="41"/>
      <c r="C417" s="47"/>
      <c r="D417" s="47"/>
      <c r="E417" s="47"/>
      <c r="F417" s="47"/>
      <c r="G417" s="39"/>
      <c r="H417" s="47"/>
      <c r="I417" s="47"/>
      <c r="J417" s="47"/>
      <c r="K417" s="47"/>
      <c r="L417" s="40"/>
      <c r="M417" s="40"/>
      <c r="N417" s="40"/>
      <c r="O417" s="40"/>
      <c r="P417" s="40"/>
      <c r="Q417" s="40"/>
      <c r="R417" s="40"/>
      <c r="S417" s="40"/>
      <c r="T417" s="40"/>
      <c r="U417" s="40"/>
      <c r="V417" s="39"/>
      <c r="W417" s="47"/>
      <c r="X417" s="47"/>
      <c r="Y417" s="47"/>
      <c r="Z417" s="47"/>
      <c r="AA417" s="40"/>
      <c r="AB417" s="40"/>
      <c r="AC417" s="40"/>
      <c r="AD417" s="40"/>
      <c r="AE417" s="40"/>
      <c r="AF417" s="40"/>
      <c r="AG417" s="40"/>
      <c r="AH417" s="40"/>
      <c r="AI417" s="40"/>
      <c r="AJ417" s="40"/>
    </row>
    <row r="418" spans="2:36" x14ac:dyDescent="0.15">
      <c r="B418" s="41"/>
      <c r="C418" s="47"/>
      <c r="D418" s="47"/>
      <c r="E418" s="47"/>
      <c r="F418" s="47"/>
      <c r="G418" s="39"/>
      <c r="H418" s="47"/>
      <c r="I418" s="47"/>
      <c r="J418" s="47"/>
      <c r="K418" s="47"/>
      <c r="L418" s="40"/>
      <c r="M418" s="40"/>
      <c r="N418" s="40"/>
      <c r="O418" s="40"/>
      <c r="P418" s="40"/>
      <c r="Q418" s="40"/>
      <c r="R418" s="40"/>
      <c r="S418" s="40"/>
      <c r="T418" s="40"/>
      <c r="U418" s="40"/>
      <c r="V418" s="39"/>
      <c r="W418" s="47"/>
      <c r="X418" s="47"/>
      <c r="Y418" s="47"/>
      <c r="Z418" s="47"/>
      <c r="AA418" s="40"/>
      <c r="AB418" s="40"/>
      <c r="AC418" s="40"/>
      <c r="AD418" s="40"/>
      <c r="AE418" s="40"/>
      <c r="AF418" s="40"/>
      <c r="AG418" s="40"/>
      <c r="AH418" s="40"/>
      <c r="AI418" s="40"/>
      <c r="AJ418" s="40"/>
    </row>
    <row r="419" spans="2:36" x14ac:dyDescent="0.15">
      <c r="B419" s="41"/>
      <c r="C419" s="47"/>
      <c r="D419" s="47"/>
      <c r="E419" s="47"/>
      <c r="F419" s="47"/>
      <c r="G419" s="39"/>
      <c r="H419" s="47"/>
      <c r="I419" s="47"/>
      <c r="J419" s="47"/>
      <c r="K419" s="47"/>
      <c r="L419" s="40"/>
      <c r="M419" s="40"/>
      <c r="N419" s="40"/>
      <c r="O419" s="40"/>
      <c r="P419" s="40"/>
      <c r="Q419" s="40"/>
      <c r="R419" s="40"/>
      <c r="S419" s="40"/>
      <c r="T419" s="40"/>
      <c r="U419" s="40"/>
      <c r="V419" s="39"/>
      <c r="W419" s="47"/>
      <c r="X419" s="47"/>
      <c r="Y419" s="47"/>
      <c r="Z419" s="47"/>
      <c r="AA419" s="40"/>
      <c r="AB419" s="40"/>
      <c r="AC419" s="40"/>
      <c r="AD419" s="40"/>
      <c r="AE419" s="40"/>
      <c r="AF419" s="40"/>
      <c r="AG419" s="40"/>
      <c r="AH419" s="40"/>
      <c r="AI419" s="40"/>
      <c r="AJ419" s="40"/>
    </row>
    <row r="420" spans="2:36" x14ac:dyDescent="0.15">
      <c r="B420" s="41"/>
      <c r="C420" s="47"/>
      <c r="D420" s="47"/>
      <c r="E420" s="47"/>
      <c r="F420" s="47"/>
      <c r="G420" s="39"/>
      <c r="H420" s="47"/>
      <c r="I420" s="47"/>
      <c r="J420" s="47"/>
      <c r="K420" s="47"/>
      <c r="L420" s="40"/>
      <c r="M420" s="40"/>
      <c r="N420" s="40"/>
      <c r="O420" s="40"/>
      <c r="P420" s="40"/>
      <c r="Q420" s="40"/>
      <c r="R420" s="40"/>
      <c r="S420" s="40"/>
      <c r="T420" s="40"/>
      <c r="U420" s="40"/>
      <c r="V420" s="39"/>
      <c r="W420" s="47"/>
      <c r="X420" s="47"/>
      <c r="Y420" s="47"/>
      <c r="Z420" s="47"/>
      <c r="AA420" s="40"/>
      <c r="AB420" s="40"/>
      <c r="AC420" s="40"/>
      <c r="AD420" s="40"/>
      <c r="AE420" s="40"/>
      <c r="AF420" s="40"/>
      <c r="AG420" s="40"/>
      <c r="AH420" s="40"/>
      <c r="AI420" s="40"/>
      <c r="AJ420" s="40"/>
    </row>
    <row r="421" spans="2:36" x14ac:dyDescent="0.15">
      <c r="B421" s="41"/>
      <c r="C421" s="47"/>
      <c r="D421" s="47"/>
      <c r="E421" s="47"/>
      <c r="F421" s="47"/>
      <c r="G421" s="39"/>
      <c r="H421" s="47"/>
      <c r="I421" s="47"/>
      <c r="J421" s="47"/>
      <c r="K421" s="47"/>
      <c r="L421" s="40"/>
      <c r="M421" s="40"/>
      <c r="N421" s="40"/>
      <c r="O421" s="40"/>
      <c r="P421" s="40"/>
      <c r="Q421" s="40"/>
      <c r="R421" s="40"/>
      <c r="S421" s="40"/>
      <c r="T421" s="40"/>
      <c r="U421" s="40"/>
      <c r="V421" s="39"/>
      <c r="W421" s="47"/>
      <c r="X421" s="47"/>
      <c r="Y421" s="47"/>
      <c r="Z421" s="47"/>
      <c r="AA421" s="40"/>
      <c r="AB421" s="40"/>
      <c r="AC421" s="40"/>
      <c r="AD421" s="40"/>
      <c r="AE421" s="40"/>
      <c r="AF421" s="40"/>
      <c r="AG421" s="40"/>
      <c r="AH421" s="40"/>
      <c r="AI421" s="40"/>
      <c r="AJ421" s="40"/>
    </row>
    <row r="422" spans="2:36" x14ac:dyDescent="0.15">
      <c r="B422" s="41"/>
      <c r="C422" s="47"/>
      <c r="D422" s="47"/>
      <c r="E422" s="47"/>
      <c r="F422" s="47"/>
      <c r="G422" s="39"/>
      <c r="H422" s="47"/>
      <c r="I422" s="47"/>
      <c r="J422" s="47"/>
      <c r="K422" s="47"/>
      <c r="L422" s="40"/>
      <c r="M422" s="40"/>
      <c r="N422" s="40"/>
      <c r="O422" s="40"/>
      <c r="P422" s="40"/>
      <c r="Q422" s="40"/>
      <c r="R422" s="40"/>
      <c r="S422" s="40"/>
      <c r="T422" s="40"/>
      <c r="U422" s="40"/>
      <c r="V422" s="39"/>
      <c r="W422" s="47"/>
      <c r="X422" s="47"/>
      <c r="Y422" s="47"/>
      <c r="Z422" s="47"/>
      <c r="AA422" s="40"/>
      <c r="AB422" s="40"/>
      <c r="AC422" s="40"/>
      <c r="AD422" s="40"/>
      <c r="AE422" s="40"/>
      <c r="AF422" s="40"/>
      <c r="AG422" s="40"/>
      <c r="AH422" s="40"/>
      <c r="AI422" s="40"/>
      <c r="AJ422" s="40"/>
    </row>
    <row r="423" spans="2:36" x14ac:dyDescent="0.15">
      <c r="B423" s="41"/>
      <c r="C423" s="47"/>
      <c r="D423" s="47"/>
      <c r="E423" s="47"/>
      <c r="F423" s="47"/>
      <c r="G423" s="39"/>
      <c r="H423" s="47"/>
      <c r="I423" s="47"/>
      <c r="J423" s="47"/>
      <c r="K423" s="47"/>
      <c r="L423" s="40"/>
      <c r="M423" s="40"/>
      <c r="N423" s="40"/>
      <c r="O423" s="40"/>
      <c r="P423" s="40"/>
      <c r="Q423" s="40"/>
      <c r="R423" s="40"/>
      <c r="S423" s="40"/>
      <c r="T423" s="40"/>
      <c r="U423" s="40"/>
      <c r="V423" s="39"/>
      <c r="W423" s="47"/>
      <c r="X423" s="47"/>
      <c r="Y423" s="47"/>
      <c r="Z423" s="47"/>
      <c r="AA423" s="40"/>
      <c r="AB423" s="40"/>
      <c r="AC423" s="40"/>
      <c r="AD423" s="40"/>
      <c r="AE423" s="40"/>
      <c r="AF423" s="40"/>
      <c r="AG423" s="40"/>
      <c r="AH423" s="40"/>
      <c r="AI423" s="40"/>
      <c r="AJ423" s="40"/>
    </row>
    <row r="424" spans="2:36" x14ac:dyDescent="0.15">
      <c r="B424" s="41"/>
      <c r="C424" s="47"/>
      <c r="D424" s="47"/>
      <c r="E424" s="47"/>
      <c r="F424" s="47"/>
      <c r="G424" s="39"/>
      <c r="H424" s="47"/>
      <c r="I424" s="47"/>
      <c r="J424" s="47"/>
      <c r="K424" s="47"/>
      <c r="L424" s="40"/>
      <c r="M424" s="40"/>
      <c r="N424" s="40"/>
      <c r="O424" s="40"/>
      <c r="P424" s="40"/>
      <c r="Q424" s="40"/>
      <c r="R424" s="40"/>
      <c r="S424" s="40"/>
      <c r="T424" s="40"/>
      <c r="U424" s="40"/>
      <c r="V424" s="39"/>
      <c r="W424" s="47"/>
      <c r="X424" s="47"/>
      <c r="Y424" s="47"/>
      <c r="Z424" s="47"/>
      <c r="AA424" s="40"/>
      <c r="AB424" s="40"/>
      <c r="AC424" s="40"/>
      <c r="AD424" s="40"/>
      <c r="AE424" s="40"/>
      <c r="AF424" s="40"/>
      <c r="AG424" s="40"/>
      <c r="AH424" s="40"/>
      <c r="AI424" s="40"/>
      <c r="AJ424" s="40"/>
    </row>
    <row r="425" spans="2:36" x14ac:dyDescent="0.15">
      <c r="B425" s="41"/>
      <c r="C425" s="47"/>
      <c r="D425" s="47"/>
      <c r="E425" s="47"/>
      <c r="F425" s="47"/>
      <c r="G425" s="39"/>
      <c r="H425" s="47"/>
      <c r="I425" s="47"/>
      <c r="J425" s="47"/>
      <c r="K425" s="47"/>
      <c r="L425" s="40"/>
      <c r="M425" s="40"/>
      <c r="N425" s="40"/>
      <c r="O425" s="40"/>
      <c r="P425" s="40"/>
      <c r="Q425" s="40"/>
      <c r="R425" s="40"/>
      <c r="S425" s="40"/>
      <c r="T425" s="40"/>
      <c r="U425" s="40"/>
      <c r="V425" s="39"/>
      <c r="W425" s="47"/>
      <c r="X425" s="47"/>
      <c r="Y425" s="47"/>
      <c r="Z425" s="47"/>
      <c r="AA425" s="40"/>
      <c r="AB425" s="40"/>
      <c r="AC425" s="40"/>
      <c r="AD425" s="40"/>
      <c r="AE425" s="40"/>
      <c r="AF425" s="40"/>
      <c r="AG425" s="40"/>
      <c r="AH425" s="40"/>
      <c r="AI425" s="40"/>
      <c r="AJ425" s="40"/>
    </row>
    <row r="426" spans="2:36" x14ac:dyDescent="0.15">
      <c r="B426" s="41"/>
      <c r="C426" s="47"/>
      <c r="D426" s="47"/>
      <c r="E426" s="47"/>
      <c r="F426" s="47"/>
      <c r="G426" s="39"/>
      <c r="H426" s="47"/>
      <c r="I426" s="47"/>
      <c r="J426" s="47"/>
      <c r="K426" s="47"/>
      <c r="L426" s="40"/>
      <c r="M426" s="40"/>
      <c r="N426" s="40"/>
      <c r="O426" s="40"/>
      <c r="P426" s="40"/>
      <c r="Q426" s="40"/>
      <c r="R426" s="40"/>
      <c r="S426" s="40"/>
      <c r="T426" s="40"/>
      <c r="U426" s="40"/>
      <c r="V426" s="39"/>
      <c r="W426" s="47"/>
      <c r="X426" s="47"/>
      <c r="Y426" s="47"/>
      <c r="Z426" s="47"/>
      <c r="AA426" s="40"/>
      <c r="AB426" s="40"/>
      <c r="AC426" s="40"/>
      <c r="AD426" s="40"/>
      <c r="AE426" s="40"/>
      <c r="AF426" s="40"/>
      <c r="AG426" s="40"/>
      <c r="AH426" s="40"/>
      <c r="AI426" s="40"/>
      <c r="AJ426" s="40"/>
    </row>
    <row r="427" spans="2:36" x14ac:dyDescent="0.15">
      <c r="B427" s="41"/>
      <c r="C427" s="47"/>
      <c r="D427" s="47"/>
      <c r="E427" s="47"/>
      <c r="F427" s="47"/>
      <c r="G427" s="39"/>
      <c r="H427" s="47"/>
      <c r="I427" s="47"/>
      <c r="J427" s="47"/>
      <c r="K427" s="47"/>
      <c r="L427" s="40"/>
      <c r="M427" s="40"/>
      <c r="N427" s="40"/>
      <c r="O427" s="40"/>
      <c r="P427" s="40"/>
      <c r="Q427" s="40"/>
      <c r="R427" s="40"/>
      <c r="S427" s="40"/>
      <c r="T427" s="40"/>
      <c r="U427" s="40"/>
      <c r="V427" s="39"/>
      <c r="W427" s="47"/>
      <c r="X427" s="47"/>
      <c r="Y427" s="47"/>
      <c r="Z427" s="47"/>
      <c r="AA427" s="40"/>
      <c r="AB427" s="40"/>
      <c r="AC427" s="40"/>
      <c r="AD427" s="40"/>
      <c r="AE427" s="40"/>
      <c r="AF427" s="40"/>
      <c r="AG427" s="40"/>
      <c r="AH427" s="40"/>
      <c r="AI427" s="40"/>
      <c r="AJ427" s="40"/>
    </row>
    <row r="428" spans="2:36" x14ac:dyDescent="0.15">
      <c r="B428" s="41"/>
      <c r="C428" s="47"/>
      <c r="D428" s="47"/>
      <c r="E428" s="47"/>
      <c r="F428" s="47"/>
      <c r="G428" s="39"/>
      <c r="H428" s="47"/>
      <c r="I428" s="47"/>
      <c r="J428" s="47"/>
      <c r="K428" s="47"/>
      <c r="L428" s="40"/>
      <c r="M428" s="40"/>
      <c r="N428" s="40"/>
      <c r="O428" s="40"/>
      <c r="P428" s="40"/>
      <c r="Q428" s="40"/>
      <c r="R428" s="40"/>
      <c r="S428" s="40"/>
      <c r="T428" s="40"/>
      <c r="U428" s="40"/>
      <c r="V428" s="39"/>
      <c r="W428" s="47"/>
      <c r="X428" s="47"/>
      <c r="Y428" s="47"/>
      <c r="Z428" s="47"/>
      <c r="AA428" s="40"/>
      <c r="AB428" s="40"/>
      <c r="AC428" s="40"/>
      <c r="AD428" s="40"/>
      <c r="AE428" s="40"/>
      <c r="AF428" s="40"/>
      <c r="AG428" s="40"/>
      <c r="AH428" s="40"/>
      <c r="AI428" s="40"/>
      <c r="AJ428" s="40"/>
    </row>
    <row r="429" spans="2:36" x14ac:dyDescent="0.15">
      <c r="B429" s="41"/>
      <c r="C429" s="47"/>
      <c r="D429" s="47"/>
      <c r="E429" s="47"/>
      <c r="F429" s="47"/>
      <c r="G429" s="39"/>
      <c r="H429" s="47"/>
      <c r="I429" s="47"/>
      <c r="J429" s="47"/>
      <c r="K429" s="47"/>
      <c r="L429" s="40"/>
      <c r="M429" s="40"/>
      <c r="N429" s="40"/>
      <c r="O429" s="40"/>
      <c r="P429" s="40"/>
      <c r="Q429" s="40"/>
      <c r="R429" s="40"/>
      <c r="S429" s="40"/>
      <c r="T429" s="40"/>
      <c r="U429" s="40"/>
      <c r="V429" s="39"/>
      <c r="W429" s="47"/>
      <c r="X429" s="47"/>
      <c r="Y429" s="47"/>
      <c r="Z429" s="47"/>
      <c r="AA429" s="40"/>
      <c r="AB429" s="40"/>
      <c r="AC429" s="40"/>
      <c r="AD429" s="40"/>
      <c r="AE429" s="40"/>
      <c r="AF429" s="40"/>
      <c r="AG429" s="40"/>
      <c r="AH429" s="40"/>
      <c r="AI429" s="40"/>
      <c r="AJ429" s="40"/>
    </row>
    <row r="430" spans="2:36" x14ac:dyDescent="0.15">
      <c r="B430" s="41"/>
      <c r="C430" s="47"/>
      <c r="D430" s="47"/>
      <c r="E430" s="47"/>
      <c r="F430" s="47"/>
      <c r="G430" s="39"/>
      <c r="H430" s="47"/>
      <c r="I430" s="47"/>
      <c r="J430" s="47"/>
      <c r="K430" s="47"/>
      <c r="L430" s="40"/>
      <c r="M430" s="40"/>
      <c r="N430" s="40"/>
      <c r="O430" s="40"/>
      <c r="P430" s="40"/>
      <c r="Q430" s="40"/>
      <c r="R430" s="40"/>
      <c r="S430" s="40"/>
      <c r="T430" s="40"/>
      <c r="U430" s="40"/>
      <c r="V430" s="39"/>
      <c r="W430" s="47"/>
      <c r="X430" s="47"/>
      <c r="Y430" s="47"/>
      <c r="Z430" s="47"/>
      <c r="AA430" s="40"/>
      <c r="AB430" s="40"/>
      <c r="AC430" s="40"/>
      <c r="AD430" s="40"/>
      <c r="AE430" s="40"/>
      <c r="AF430" s="40"/>
      <c r="AG430" s="40"/>
      <c r="AH430" s="40"/>
      <c r="AI430" s="40"/>
      <c r="AJ430" s="40"/>
    </row>
    <row r="431" spans="2:36" x14ac:dyDescent="0.15">
      <c r="B431" s="41"/>
      <c r="C431" s="47"/>
      <c r="D431" s="47"/>
      <c r="E431" s="47"/>
      <c r="F431" s="47"/>
      <c r="G431" s="39"/>
      <c r="H431" s="47"/>
      <c r="I431" s="47"/>
      <c r="J431" s="47"/>
      <c r="K431" s="47"/>
      <c r="L431" s="40"/>
      <c r="M431" s="40"/>
      <c r="N431" s="40"/>
      <c r="O431" s="40"/>
      <c r="P431" s="40"/>
      <c r="Q431" s="40"/>
      <c r="R431" s="40"/>
      <c r="S431" s="40"/>
      <c r="T431" s="40"/>
      <c r="U431" s="40"/>
      <c r="V431" s="39"/>
      <c r="W431" s="47"/>
      <c r="X431" s="47"/>
      <c r="Y431" s="47"/>
      <c r="Z431" s="47"/>
      <c r="AA431" s="40"/>
      <c r="AB431" s="40"/>
      <c r="AC431" s="40"/>
      <c r="AD431" s="40"/>
      <c r="AE431" s="40"/>
      <c r="AF431" s="40"/>
      <c r="AG431" s="40"/>
      <c r="AH431" s="40"/>
      <c r="AI431" s="40"/>
      <c r="AJ431" s="40"/>
    </row>
    <row r="432" spans="2:36" x14ac:dyDescent="0.15">
      <c r="B432" s="41"/>
      <c r="C432" s="47"/>
      <c r="D432" s="47"/>
      <c r="E432" s="47"/>
      <c r="F432" s="47"/>
      <c r="G432" s="39"/>
      <c r="H432" s="47"/>
      <c r="I432" s="47"/>
      <c r="J432" s="47"/>
      <c r="K432" s="47"/>
      <c r="L432" s="40"/>
      <c r="M432" s="40"/>
      <c r="N432" s="40"/>
      <c r="O432" s="40"/>
      <c r="P432" s="40"/>
      <c r="Q432" s="40"/>
      <c r="R432" s="40"/>
      <c r="S432" s="40"/>
      <c r="T432" s="40"/>
      <c r="U432" s="40"/>
      <c r="V432" s="39"/>
      <c r="W432" s="47"/>
      <c r="X432" s="47"/>
      <c r="Y432" s="47"/>
      <c r="Z432" s="47"/>
      <c r="AA432" s="40"/>
      <c r="AB432" s="40"/>
      <c r="AC432" s="40"/>
      <c r="AD432" s="40"/>
      <c r="AE432" s="40"/>
      <c r="AF432" s="40"/>
      <c r="AG432" s="40"/>
      <c r="AH432" s="40"/>
      <c r="AI432" s="40"/>
      <c r="AJ432" s="40"/>
    </row>
    <row r="433" spans="2:36" x14ac:dyDescent="0.15">
      <c r="B433" s="41"/>
      <c r="C433" s="47"/>
      <c r="D433" s="47"/>
      <c r="E433" s="47"/>
      <c r="F433" s="47"/>
      <c r="G433" s="39"/>
      <c r="H433" s="47"/>
      <c r="I433" s="47"/>
      <c r="J433" s="47"/>
      <c r="K433" s="47"/>
      <c r="L433" s="40"/>
      <c r="M433" s="40"/>
      <c r="N433" s="40"/>
      <c r="O433" s="40"/>
      <c r="P433" s="40"/>
      <c r="Q433" s="40"/>
      <c r="R433" s="40"/>
      <c r="S433" s="40"/>
      <c r="T433" s="40"/>
      <c r="U433" s="40"/>
      <c r="V433" s="39"/>
      <c r="W433" s="47"/>
      <c r="X433" s="47"/>
      <c r="Y433" s="47"/>
      <c r="Z433" s="47"/>
      <c r="AA433" s="40"/>
      <c r="AB433" s="40"/>
      <c r="AC433" s="40"/>
      <c r="AD433" s="40"/>
      <c r="AE433" s="40"/>
      <c r="AF433" s="40"/>
      <c r="AG433" s="40"/>
      <c r="AH433" s="40"/>
      <c r="AI433" s="40"/>
      <c r="AJ433" s="40"/>
    </row>
    <row r="434" spans="2:36" x14ac:dyDescent="0.15">
      <c r="B434" s="41"/>
      <c r="C434" s="47"/>
      <c r="D434" s="47"/>
      <c r="E434" s="47"/>
      <c r="F434" s="47"/>
      <c r="G434" s="39"/>
      <c r="H434" s="47"/>
      <c r="I434" s="47"/>
      <c r="J434" s="47"/>
      <c r="K434" s="47"/>
      <c r="L434" s="40"/>
      <c r="M434" s="40"/>
      <c r="N434" s="40"/>
      <c r="O434" s="40"/>
      <c r="P434" s="40"/>
      <c r="Q434" s="40"/>
      <c r="R434" s="40"/>
      <c r="S434" s="40"/>
      <c r="T434" s="40"/>
      <c r="U434" s="40"/>
      <c r="V434" s="39"/>
      <c r="W434" s="47"/>
      <c r="X434" s="47"/>
      <c r="Y434" s="47"/>
      <c r="Z434" s="47"/>
      <c r="AA434" s="40"/>
      <c r="AB434" s="40"/>
      <c r="AC434" s="40"/>
      <c r="AD434" s="40"/>
      <c r="AE434" s="40"/>
      <c r="AF434" s="40"/>
      <c r="AG434" s="40"/>
      <c r="AH434" s="40"/>
      <c r="AI434" s="40"/>
      <c r="AJ434" s="40"/>
    </row>
    <row r="435" spans="2:36" x14ac:dyDescent="0.15">
      <c r="B435" s="41"/>
      <c r="C435" s="47"/>
      <c r="D435" s="47"/>
      <c r="E435" s="47"/>
      <c r="F435" s="47"/>
      <c r="G435" s="39"/>
      <c r="H435" s="47"/>
      <c r="I435" s="47"/>
      <c r="J435" s="47"/>
      <c r="K435" s="47"/>
      <c r="L435" s="40"/>
      <c r="M435" s="40"/>
      <c r="N435" s="40"/>
      <c r="O435" s="40"/>
      <c r="P435" s="40"/>
      <c r="Q435" s="40"/>
      <c r="R435" s="40"/>
      <c r="S435" s="40"/>
      <c r="T435" s="40"/>
      <c r="U435" s="40"/>
      <c r="V435" s="39"/>
      <c r="W435" s="47"/>
      <c r="X435" s="47"/>
      <c r="Y435" s="47"/>
      <c r="Z435" s="47"/>
      <c r="AA435" s="40"/>
      <c r="AB435" s="40"/>
      <c r="AC435" s="40"/>
      <c r="AD435" s="40"/>
      <c r="AE435" s="40"/>
      <c r="AF435" s="40"/>
      <c r="AG435" s="40"/>
      <c r="AH435" s="40"/>
      <c r="AI435" s="40"/>
      <c r="AJ435" s="40"/>
    </row>
    <row r="436" spans="2:36" x14ac:dyDescent="0.15">
      <c r="B436" s="41"/>
      <c r="C436" s="47"/>
      <c r="D436" s="47"/>
      <c r="E436" s="47"/>
      <c r="F436" s="47"/>
      <c r="G436" s="39"/>
      <c r="H436" s="47"/>
      <c r="I436" s="47"/>
      <c r="J436" s="47"/>
      <c r="K436" s="47"/>
      <c r="L436" s="40"/>
      <c r="M436" s="40"/>
      <c r="N436" s="40"/>
      <c r="O436" s="40"/>
      <c r="P436" s="40"/>
      <c r="Q436" s="40"/>
      <c r="R436" s="40"/>
      <c r="S436" s="40"/>
      <c r="T436" s="40"/>
      <c r="U436" s="40"/>
      <c r="V436" s="39"/>
      <c r="W436" s="47"/>
      <c r="X436" s="47"/>
      <c r="Y436" s="47"/>
      <c r="Z436" s="47"/>
      <c r="AA436" s="40"/>
      <c r="AB436" s="40"/>
      <c r="AC436" s="40"/>
      <c r="AD436" s="40"/>
      <c r="AE436" s="40"/>
      <c r="AF436" s="40"/>
      <c r="AG436" s="40"/>
      <c r="AH436" s="40"/>
      <c r="AI436" s="40"/>
      <c r="AJ436" s="40"/>
    </row>
    <row r="437" spans="2:36" x14ac:dyDescent="0.15">
      <c r="B437" s="41"/>
      <c r="C437" s="47"/>
      <c r="D437" s="47"/>
      <c r="E437" s="47"/>
      <c r="F437" s="47"/>
      <c r="G437" s="39"/>
      <c r="H437" s="47"/>
      <c r="I437" s="47"/>
      <c r="J437" s="47"/>
      <c r="K437" s="47"/>
      <c r="L437" s="40"/>
      <c r="M437" s="40"/>
      <c r="N437" s="40"/>
      <c r="O437" s="40"/>
      <c r="P437" s="40"/>
      <c r="Q437" s="40"/>
      <c r="R437" s="40"/>
      <c r="S437" s="40"/>
      <c r="T437" s="40"/>
      <c r="U437" s="40"/>
      <c r="V437" s="39"/>
      <c r="W437" s="47"/>
      <c r="X437" s="47"/>
      <c r="Y437" s="47"/>
      <c r="Z437" s="47"/>
      <c r="AA437" s="40"/>
      <c r="AB437" s="40"/>
      <c r="AC437" s="40"/>
      <c r="AD437" s="40"/>
      <c r="AE437" s="40"/>
      <c r="AF437" s="40"/>
      <c r="AG437" s="40"/>
      <c r="AH437" s="40"/>
      <c r="AI437" s="40"/>
      <c r="AJ437" s="40"/>
    </row>
    <row r="438" spans="2:36" x14ac:dyDescent="0.15">
      <c r="B438" s="41"/>
      <c r="C438" s="47"/>
      <c r="D438" s="47"/>
      <c r="E438" s="47"/>
      <c r="F438" s="47"/>
      <c r="G438" s="39"/>
      <c r="H438" s="47"/>
      <c r="I438" s="47"/>
      <c r="J438" s="47"/>
      <c r="K438" s="47"/>
      <c r="L438" s="40"/>
      <c r="M438" s="40"/>
      <c r="N438" s="40"/>
      <c r="O438" s="40"/>
      <c r="P438" s="40"/>
      <c r="Q438" s="40"/>
      <c r="R438" s="40"/>
      <c r="S438" s="40"/>
      <c r="T438" s="40"/>
      <c r="U438" s="40"/>
      <c r="V438" s="39"/>
      <c r="W438" s="47"/>
      <c r="X438" s="47"/>
      <c r="Y438" s="47"/>
      <c r="Z438" s="47"/>
      <c r="AA438" s="40"/>
      <c r="AB438" s="40"/>
      <c r="AC438" s="40"/>
      <c r="AD438" s="40"/>
      <c r="AE438" s="40"/>
      <c r="AF438" s="40"/>
      <c r="AG438" s="40"/>
      <c r="AH438" s="40"/>
      <c r="AI438" s="40"/>
      <c r="AJ438" s="40"/>
    </row>
    <row r="439" spans="2:36" x14ac:dyDescent="0.15">
      <c r="B439" s="41"/>
      <c r="C439" s="47"/>
      <c r="D439" s="47"/>
      <c r="E439" s="47"/>
      <c r="F439" s="47"/>
      <c r="G439" s="39"/>
      <c r="H439" s="47"/>
      <c r="I439" s="47"/>
      <c r="J439" s="47"/>
      <c r="K439" s="47"/>
      <c r="L439" s="40"/>
      <c r="M439" s="40"/>
      <c r="N439" s="40"/>
      <c r="O439" s="40"/>
      <c r="P439" s="40"/>
      <c r="Q439" s="40"/>
      <c r="R439" s="40"/>
      <c r="S439" s="40"/>
      <c r="T439" s="40"/>
      <c r="U439" s="40"/>
      <c r="V439" s="39"/>
      <c r="W439" s="47"/>
      <c r="X439" s="47"/>
      <c r="Y439" s="47"/>
      <c r="Z439" s="47"/>
      <c r="AA439" s="40"/>
      <c r="AB439" s="40"/>
      <c r="AC439" s="40"/>
      <c r="AD439" s="40"/>
      <c r="AE439" s="40"/>
      <c r="AF439" s="40"/>
      <c r="AG439" s="40"/>
      <c r="AH439" s="40"/>
      <c r="AI439" s="40"/>
      <c r="AJ439" s="40"/>
    </row>
    <row r="440" spans="2:36" x14ac:dyDescent="0.15">
      <c r="B440" s="41"/>
      <c r="C440" s="47"/>
      <c r="D440" s="47"/>
      <c r="E440" s="47"/>
      <c r="F440" s="47"/>
      <c r="G440" s="39"/>
      <c r="H440" s="47"/>
      <c r="I440" s="47"/>
      <c r="J440" s="47"/>
      <c r="K440" s="47"/>
      <c r="L440" s="40"/>
      <c r="M440" s="40"/>
      <c r="N440" s="40"/>
      <c r="O440" s="40"/>
      <c r="P440" s="40"/>
      <c r="Q440" s="40"/>
      <c r="R440" s="40"/>
      <c r="S440" s="40"/>
      <c r="T440" s="40"/>
      <c r="U440" s="40"/>
      <c r="V440" s="39"/>
      <c r="W440" s="47"/>
      <c r="X440" s="47"/>
      <c r="Y440" s="47"/>
      <c r="Z440" s="47"/>
      <c r="AA440" s="40"/>
      <c r="AB440" s="40"/>
      <c r="AC440" s="40"/>
      <c r="AD440" s="40"/>
      <c r="AE440" s="40"/>
      <c r="AF440" s="40"/>
      <c r="AG440" s="40"/>
      <c r="AH440" s="40"/>
      <c r="AI440" s="40"/>
      <c r="AJ440" s="40"/>
    </row>
    <row r="441" spans="2:36" x14ac:dyDescent="0.15">
      <c r="B441" s="41"/>
      <c r="C441" s="47"/>
      <c r="D441" s="47"/>
      <c r="E441" s="47"/>
      <c r="F441" s="47"/>
      <c r="G441" s="39"/>
      <c r="H441" s="47"/>
      <c r="I441" s="47"/>
      <c r="J441" s="47"/>
      <c r="K441" s="47"/>
      <c r="L441" s="40"/>
      <c r="M441" s="40"/>
      <c r="N441" s="40"/>
      <c r="O441" s="40"/>
      <c r="P441" s="40"/>
      <c r="Q441" s="40"/>
      <c r="R441" s="40"/>
      <c r="S441" s="40"/>
      <c r="T441" s="40"/>
      <c r="U441" s="40"/>
      <c r="V441" s="39"/>
      <c r="W441" s="47"/>
      <c r="X441" s="47"/>
      <c r="Y441" s="47"/>
      <c r="Z441" s="47"/>
      <c r="AA441" s="40"/>
      <c r="AB441" s="40"/>
      <c r="AC441" s="40"/>
      <c r="AD441" s="40"/>
      <c r="AE441" s="40"/>
      <c r="AF441" s="40"/>
      <c r="AG441" s="40"/>
      <c r="AH441" s="40"/>
      <c r="AI441" s="40"/>
      <c r="AJ441" s="40"/>
    </row>
    <row r="442" spans="2:36" x14ac:dyDescent="0.15">
      <c r="B442" s="41"/>
      <c r="C442" s="47"/>
      <c r="D442" s="47"/>
      <c r="E442" s="47"/>
      <c r="F442" s="47"/>
      <c r="G442" s="39"/>
      <c r="H442" s="47"/>
      <c r="I442" s="47"/>
      <c r="J442" s="47"/>
      <c r="K442" s="47"/>
      <c r="L442" s="40"/>
      <c r="M442" s="40"/>
      <c r="N442" s="40"/>
      <c r="O442" s="40"/>
      <c r="P442" s="40"/>
      <c r="Q442" s="40"/>
      <c r="R442" s="40"/>
      <c r="S442" s="40"/>
      <c r="T442" s="40"/>
      <c r="U442" s="40"/>
      <c r="V442" s="39"/>
      <c r="W442" s="47"/>
      <c r="X442" s="47"/>
      <c r="Y442" s="47"/>
      <c r="Z442" s="47"/>
      <c r="AA442" s="40"/>
      <c r="AB442" s="40"/>
      <c r="AC442" s="40"/>
      <c r="AD442" s="40"/>
      <c r="AE442" s="40"/>
      <c r="AF442" s="40"/>
      <c r="AG442" s="40"/>
      <c r="AH442" s="40"/>
      <c r="AI442" s="40"/>
      <c r="AJ442" s="40"/>
    </row>
    <row r="443" spans="2:36" x14ac:dyDescent="0.15">
      <c r="B443" s="41"/>
      <c r="C443" s="47"/>
      <c r="D443" s="47"/>
      <c r="E443" s="47"/>
      <c r="F443" s="47"/>
      <c r="G443" s="39"/>
      <c r="H443" s="47"/>
      <c r="I443" s="47"/>
      <c r="J443" s="47"/>
      <c r="K443" s="47"/>
      <c r="L443" s="40"/>
      <c r="M443" s="40"/>
      <c r="N443" s="40"/>
      <c r="O443" s="40"/>
      <c r="P443" s="40"/>
      <c r="Q443" s="40"/>
      <c r="R443" s="40"/>
      <c r="S443" s="40"/>
      <c r="T443" s="40"/>
      <c r="U443" s="40"/>
      <c r="V443" s="39"/>
      <c r="W443" s="47"/>
      <c r="X443" s="47"/>
      <c r="Y443" s="47"/>
      <c r="Z443" s="47"/>
      <c r="AA443" s="40"/>
      <c r="AB443" s="40"/>
      <c r="AC443" s="40"/>
      <c r="AD443" s="40"/>
      <c r="AE443" s="40"/>
      <c r="AF443" s="40"/>
      <c r="AG443" s="40"/>
      <c r="AH443" s="40"/>
      <c r="AI443" s="40"/>
      <c r="AJ443" s="40"/>
    </row>
    <row r="444" spans="2:36" x14ac:dyDescent="0.15">
      <c r="B444" s="41"/>
      <c r="C444" s="47"/>
      <c r="D444" s="47"/>
      <c r="E444" s="47"/>
      <c r="F444" s="47"/>
      <c r="G444" s="39"/>
      <c r="H444" s="47"/>
      <c r="I444" s="47"/>
      <c r="J444" s="47"/>
      <c r="K444" s="47"/>
      <c r="L444" s="40"/>
      <c r="M444" s="40"/>
      <c r="N444" s="40"/>
      <c r="O444" s="40"/>
      <c r="P444" s="40"/>
      <c r="Q444" s="40"/>
      <c r="R444" s="40"/>
      <c r="S444" s="40"/>
      <c r="T444" s="40"/>
      <c r="U444" s="40"/>
      <c r="V444" s="39"/>
      <c r="W444" s="47"/>
      <c r="X444" s="47"/>
      <c r="Y444" s="47"/>
      <c r="Z444" s="47"/>
      <c r="AA444" s="40"/>
      <c r="AB444" s="40"/>
      <c r="AC444" s="40"/>
      <c r="AD444" s="40"/>
      <c r="AE444" s="40"/>
      <c r="AF444" s="40"/>
      <c r="AG444" s="40"/>
      <c r="AH444" s="40"/>
      <c r="AI444" s="40"/>
      <c r="AJ444" s="40"/>
    </row>
    <row r="445" spans="2:36" x14ac:dyDescent="0.15">
      <c r="B445" s="41"/>
      <c r="C445" s="47"/>
      <c r="D445" s="47"/>
      <c r="E445" s="47"/>
      <c r="F445" s="47"/>
      <c r="G445" s="39"/>
      <c r="H445" s="47"/>
      <c r="I445" s="47"/>
      <c r="J445" s="47"/>
      <c r="K445" s="47"/>
      <c r="L445" s="40"/>
      <c r="M445" s="40"/>
      <c r="N445" s="40"/>
      <c r="O445" s="40"/>
      <c r="P445" s="40"/>
      <c r="Q445" s="40"/>
      <c r="R445" s="40"/>
      <c r="S445" s="40"/>
      <c r="T445" s="40"/>
      <c r="U445" s="40"/>
      <c r="V445" s="39"/>
      <c r="W445" s="47"/>
      <c r="X445" s="47"/>
      <c r="Y445" s="47"/>
      <c r="Z445" s="47"/>
      <c r="AA445" s="40"/>
      <c r="AB445" s="40"/>
      <c r="AC445" s="40"/>
      <c r="AD445" s="40"/>
      <c r="AE445" s="40"/>
      <c r="AF445" s="40"/>
      <c r="AG445" s="40"/>
      <c r="AH445" s="40"/>
      <c r="AI445" s="40"/>
      <c r="AJ445" s="40"/>
    </row>
    <row r="446" spans="2:36" x14ac:dyDescent="0.15">
      <c r="B446" s="41"/>
      <c r="C446" s="47"/>
      <c r="D446" s="47"/>
      <c r="E446" s="47"/>
      <c r="F446" s="47"/>
      <c r="G446" s="39"/>
      <c r="H446" s="47"/>
      <c r="I446" s="47"/>
      <c r="J446" s="47"/>
      <c r="K446" s="47"/>
      <c r="L446" s="40"/>
      <c r="M446" s="40"/>
      <c r="N446" s="40"/>
      <c r="O446" s="40"/>
      <c r="P446" s="40"/>
      <c r="Q446" s="40"/>
      <c r="R446" s="40"/>
      <c r="S446" s="40"/>
      <c r="T446" s="40"/>
      <c r="U446" s="40"/>
      <c r="V446" s="39"/>
      <c r="W446" s="47"/>
      <c r="X446" s="47"/>
      <c r="Y446" s="47"/>
      <c r="Z446" s="47"/>
      <c r="AA446" s="40"/>
      <c r="AB446" s="40"/>
      <c r="AC446" s="40"/>
      <c r="AD446" s="40"/>
      <c r="AE446" s="40"/>
      <c r="AF446" s="40"/>
      <c r="AG446" s="40"/>
      <c r="AH446" s="40"/>
      <c r="AI446" s="40"/>
      <c r="AJ446" s="40"/>
    </row>
    <row r="447" spans="2:36" x14ac:dyDescent="0.15">
      <c r="B447" s="41"/>
      <c r="C447" s="47"/>
      <c r="D447" s="47"/>
      <c r="E447" s="47"/>
      <c r="F447" s="47"/>
      <c r="G447" s="39"/>
      <c r="H447" s="47"/>
      <c r="I447" s="47"/>
      <c r="J447" s="47"/>
      <c r="K447" s="47"/>
      <c r="L447" s="40"/>
      <c r="M447" s="40"/>
      <c r="N447" s="40"/>
      <c r="O447" s="40"/>
      <c r="P447" s="40"/>
      <c r="Q447" s="40"/>
      <c r="R447" s="40"/>
      <c r="S447" s="40"/>
      <c r="T447" s="40"/>
      <c r="U447" s="40"/>
      <c r="V447" s="39"/>
      <c r="W447" s="47"/>
      <c r="X447" s="47"/>
      <c r="Y447" s="47"/>
      <c r="Z447" s="47"/>
      <c r="AA447" s="40"/>
      <c r="AB447" s="40"/>
      <c r="AC447" s="40"/>
      <c r="AD447" s="40"/>
      <c r="AE447" s="40"/>
      <c r="AF447" s="40"/>
      <c r="AG447" s="40"/>
      <c r="AH447" s="40"/>
      <c r="AI447" s="40"/>
      <c r="AJ447" s="40"/>
    </row>
    <row r="448" spans="2:36" x14ac:dyDescent="0.15">
      <c r="B448" s="41"/>
      <c r="C448" s="47"/>
      <c r="D448" s="47"/>
      <c r="E448" s="47"/>
      <c r="F448" s="47"/>
      <c r="G448" s="39"/>
      <c r="H448" s="47"/>
      <c r="I448" s="47"/>
      <c r="J448" s="47"/>
      <c r="K448" s="47"/>
      <c r="L448" s="40"/>
      <c r="M448" s="40"/>
      <c r="N448" s="40"/>
      <c r="O448" s="40"/>
      <c r="P448" s="40"/>
      <c r="Q448" s="40"/>
      <c r="R448" s="40"/>
      <c r="S448" s="40"/>
      <c r="T448" s="40"/>
      <c r="U448" s="40"/>
      <c r="V448" s="39"/>
      <c r="W448" s="47"/>
      <c r="X448" s="47"/>
      <c r="Y448" s="47"/>
      <c r="Z448" s="47"/>
      <c r="AA448" s="40"/>
      <c r="AB448" s="40"/>
      <c r="AC448" s="40"/>
      <c r="AD448" s="40"/>
      <c r="AE448" s="40"/>
      <c r="AF448" s="40"/>
      <c r="AG448" s="40"/>
      <c r="AH448" s="40"/>
      <c r="AI448" s="40"/>
      <c r="AJ448" s="40"/>
    </row>
    <row r="449" spans="2:36" x14ac:dyDescent="0.15">
      <c r="B449" s="41"/>
      <c r="C449" s="47"/>
      <c r="D449" s="47"/>
      <c r="E449" s="47"/>
      <c r="F449" s="47"/>
      <c r="G449" s="39"/>
      <c r="H449" s="47"/>
      <c r="I449" s="47"/>
      <c r="J449" s="47"/>
      <c r="K449" s="47"/>
      <c r="L449" s="40"/>
      <c r="M449" s="40"/>
      <c r="N449" s="40"/>
      <c r="O449" s="40"/>
      <c r="P449" s="40"/>
      <c r="Q449" s="40"/>
      <c r="R449" s="40"/>
      <c r="S449" s="40"/>
      <c r="T449" s="40"/>
      <c r="U449" s="40"/>
      <c r="V449" s="39"/>
      <c r="W449" s="47"/>
      <c r="X449" s="47"/>
      <c r="Y449" s="47"/>
      <c r="Z449" s="47"/>
      <c r="AA449" s="40"/>
      <c r="AB449" s="40"/>
      <c r="AC449" s="40"/>
      <c r="AD449" s="40"/>
      <c r="AE449" s="40"/>
      <c r="AF449" s="40"/>
      <c r="AG449" s="40"/>
      <c r="AH449" s="40"/>
      <c r="AI449" s="40"/>
      <c r="AJ449" s="40"/>
    </row>
    <row r="450" spans="2:36" x14ac:dyDescent="0.15">
      <c r="B450" s="41"/>
      <c r="C450" s="47"/>
      <c r="D450" s="47"/>
      <c r="E450" s="47"/>
      <c r="F450" s="47"/>
      <c r="G450" s="39"/>
      <c r="H450" s="47"/>
      <c r="I450" s="47"/>
      <c r="J450" s="47"/>
      <c r="K450" s="47"/>
      <c r="L450" s="40"/>
      <c r="M450" s="40"/>
      <c r="N450" s="40"/>
      <c r="O450" s="40"/>
      <c r="P450" s="40"/>
      <c r="Q450" s="40"/>
      <c r="R450" s="40"/>
      <c r="S450" s="40"/>
      <c r="T450" s="40"/>
      <c r="U450" s="40"/>
      <c r="V450" s="39"/>
      <c r="W450" s="47"/>
      <c r="X450" s="47"/>
      <c r="Y450" s="47"/>
      <c r="Z450" s="47"/>
      <c r="AA450" s="40"/>
      <c r="AB450" s="40"/>
      <c r="AC450" s="40"/>
      <c r="AD450" s="40"/>
      <c r="AE450" s="40"/>
      <c r="AF450" s="40"/>
      <c r="AG450" s="40"/>
      <c r="AH450" s="40"/>
      <c r="AI450" s="40"/>
      <c r="AJ450" s="40"/>
    </row>
    <row r="451" spans="2:36" x14ac:dyDescent="0.15">
      <c r="B451" s="41"/>
      <c r="C451" s="47"/>
      <c r="D451" s="47"/>
      <c r="E451" s="47"/>
      <c r="F451" s="47"/>
      <c r="G451" s="39"/>
      <c r="H451" s="47"/>
      <c r="I451" s="47"/>
      <c r="J451" s="47"/>
      <c r="K451" s="47"/>
      <c r="L451" s="40"/>
      <c r="M451" s="40"/>
      <c r="N451" s="40"/>
      <c r="O451" s="40"/>
      <c r="P451" s="40"/>
      <c r="Q451" s="40"/>
      <c r="R451" s="40"/>
      <c r="S451" s="40"/>
      <c r="T451" s="40"/>
      <c r="U451" s="40"/>
      <c r="V451" s="39"/>
      <c r="W451" s="47"/>
      <c r="X451" s="47"/>
      <c r="Y451" s="47"/>
      <c r="Z451" s="47"/>
      <c r="AA451" s="40"/>
      <c r="AB451" s="40"/>
      <c r="AC451" s="40"/>
      <c r="AD451" s="40"/>
      <c r="AE451" s="40"/>
      <c r="AF451" s="40"/>
      <c r="AG451" s="40"/>
      <c r="AH451" s="40"/>
      <c r="AI451" s="40"/>
      <c r="AJ451" s="40"/>
    </row>
    <row r="452" spans="2:36" x14ac:dyDescent="0.15">
      <c r="B452" s="41"/>
      <c r="C452" s="47"/>
      <c r="D452" s="47"/>
      <c r="E452" s="47"/>
      <c r="F452" s="47"/>
      <c r="G452" s="39"/>
      <c r="H452" s="47"/>
      <c r="I452" s="47"/>
      <c r="J452" s="47"/>
      <c r="K452" s="47"/>
      <c r="L452" s="40"/>
      <c r="M452" s="40"/>
      <c r="N452" s="40"/>
      <c r="O452" s="40"/>
      <c r="P452" s="40"/>
      <c r="Q452" s="40"/>
      <c r="R452" s="40"/>
      <c r="S452" s="40"/>
      <c r="T452" s="40"/>
      <c r="U452" s="40"/>
      <c r="V452" s="39"/>
      <c r="W452" s="47"/>
      <c r="X452" s="47"/>
      <c r="Y452" s="47"/>
      <c r="Z452" s="47"/>
      <c r="AA452" s="40"/>
      <c r="AB452" s="40"/>
      <c r="AC452" s="40"/>
      <c r="AD452" s="40"/>
      <c r="AE452" s="40"/>
      <c r="AF452" s="40"/>
      <c r="AG452" s="40"/>
      <c r="AH452" s="40"/>
      <c r="AI452" s="40"/>
      <c r="AJ452" s="40"/>
    </row>
    <row r="453" spans="2:36" x14ac:dyDescent="0.15">
      <c r="B453" s="41"/>
      <c r="C453" s="47"/>
      <c r="D453" s="47"/>
      <c r="E453" s="47"/>
      <c r="F453" s="47"/>
      <c r="G453" s="39"/>
      <c r="H453" s="47"/>
      <c r="I453" s="47"/>
      <c r="J453" s="47"/>
      <c r="K453" s="47"/>
      <c r="L453" s="40"/>
      <c r="M453" s="40"/>
      <c r="N453" s="40"/>
      <c r="O453" s="40"/>
      <c r="P453" s="40"/>
      <c r="Q453" s="40"/>
      <c r="R453" s="40"/>
      <c r="S453" s="40"/>
      <c r="T453" s="40"/>
      <c r="U453" s="40"/>
      <c r="V453" s="39"/>
      <c r="W453" s="47"/>
      <c r="X453" s="47"/>
      <c r="Y453" s="47"/>
      <c r="Z453" s="47"/>
      <c r="AA453" s="40"/>
      <c r="AB453" s="40"/>
      <c r="AC453" s="40"/>
      <c r="AD453" s="40"/>
      <c r="AE453" s="40"/>
      <c r="AF453" s="40"/>
      <c r="AG453" s="40"/>
      <c r="AH453" s="40"/>
      <c r="AI453" s="40"/>
      <c r="AJ453" s="40"/>
    </row>
    <row r="454" spans="2:36" x14ac:dyDescent="0.15">
      <c r="B454" s="41"/>
      <c r="C454" s="47"/>
      <c r="D454" s="47"/>
      <c r="E454" s="47"/>
      <c r="F454" s="47"/>
      <c r="G454" s="39"/>
      <c r="H454" s="47"/>
      <c r="I454" s="47"/>
      <c r="J454" s="47"/>
      <c r="K454" s="47"/>
      <c r="L454" s="40"/>
      <c r="M454" s="40"/>
      <c r="N454" s="40"/>
      <c r="O454" s="40"/>
      <c r="P454" s="40"/>
      <c r="Q454" s="40"/>
      <c r="R454" s="40"/>
      <c r="S454" s="40"/>
      <c r="T454" s="40"/>
      <c r="U454" s="40"/>
      <c r="V454" s="39"/>
      <c r="W454" s="47"/>
      <c r="X454" s="47"/>
      <c r="Y454" s="47"/>
      <c r="Z454" s="47"/>
      <c r="AA454" s="40"/>
      <c r="AB454" s="40"/>
      <c r="AC454" s="40"/>
      <c r="AD454" s="40"/>
      <c r="AE454" s="40"/>
      <c r="AF454" s="40"/>
      <c r="AG454" s="40"/>
      <c r="AH454" s="40"/>
      <c r="AI454" s="40"/>
      <c r="AJ454" s="40"/>
    </row>
    <row r="455" spans="2:36" x14ac:dyDescent="0.15">
      <c r="B455" s="41"/>
      <c r="C455" s="47"/>
      <c r="D455" s="47"/>
      <c r="E455" s="47"/>
      <c r="F455" s="47"/>
      <c r="G455" s="39"/>
      <c r="H455" s="47"/>
      <c r="I455" s="47"/>
      <c r="J455" s="47"/>
      <c r="K455" s="47"/>
      <c r="L455" s="40"/>
      <c r="M455" s="40"/>
      <c r="N455" s="40"/>
      <c r="O455" s="40"/>
      <c r="P455" s="40"/>
      <c r="Q455" s="40"/>
      <c r="R455" s="40"/>
      <c r="S455" s="40"/>
      <c r="T455" s="40"/>
      <c r="U455" s="40"/>
      <c r="V455" s="39"/>
      <c r="W455" s="47"/>
      <c r="X455" s="47"/>
      <c r="Y455" s="47"/>
      <c r="Z455" s="47"/>
      <c r="AA455" s="40"/>
      <c r="AB455" s="40"/>
      <c r="AC455" s="40"/>
      <c r="AD455" s="40"/>
      <c r="AE455" s="40"/>
      <c r="AF455" s="40"/>
      <c r="AG455" s="40"/>
      <c r="AH455" s="40"/>
      <c r="AI455" s="40"/>
      <c r="AJ455" s="40"/>
    </row>
    <row r="456" spans="2:36" x14ac:dyDescent="0.15">
      <c r="B456" s="41"/>
      <c r="C456" s="47"/>
      <c r="D456" s="47"/>
      <c r="E456" s="47"/>
      <c r="F456" s="47"/>
      <c r="G456" s="39"/>
      <c r="H456" s="47"/>
      <c r="I456" s="47"/>
      <c r="J456" s="47"/>
      <c r="K456" s="47"/>
      <c r="L456" s="40"/>
      <c r="M456" s="40"/>
      <c r="N456" s="40"/>
      <c r="O456" s="40"/>
      <c r="P456" s="40"/>
      <c r="Q456" s="40"/>
      <c r="R456" s="40"/>
      <c r="S456" s="40"/>
      <c r="T456" s="40"/>
      <c r="U456" s="40"/>
      <c r="V456" s="39"/>
      <c r="W456" s="47"/>
      <c r="X456" s="47"/>
      <c r="Y456" s="47"/>
      <c r="Z456" s="47"/>
      <c r="AA456" s="40"/>
      <c r="AB456" s="40"/>
      <c r="AC456" s="40"/>
      <c r="AD456" s="40"/>
      <c r="AE456" s="40"/>
      <c r="AF456" s="40"/>
      <c r="AG456" s="40"/>
      <c r="AH456" s="40"/>
      <c r="AI456" s="40"/>
      <c r="AJ456" s="40"/>
    </row>
    <row r="457" spans="2:36" x14ac:dyDescent="0.15">
      <c r="B457" s="41"/>
      <c r="C457" s="47"/>
      <c r="D457" s="47"/>
      <c r="E457" s="47"/>
      <c r="F457" s="47"/>
      <c r="G457" s="39"/>
      <c r="H457" s="47"/>
      <c r="I457" s="47"/>
      <c r="J457" s="47"/>
      <c r="K457" s="47"/>
      <c r="L457" s="40"/>
      <c r="M457" s="40"/>
      <c r="N457" s="40"/>
      <c r="O457" s="40"/>
      <c r="P457" s="40"/>
      <c r="Q457" s="40"/>
      <c r="R457" s="40"/>
      <c r="S457" s="40"/>
      <c r="T457" s="40"/>
      <c r="U457" s="40"/>
      <c r="V457" s="39"/>
      <c r="W457" s="47"/>
      <c r="X457" s="47"/>
      <c r="Y457" s="47"/>
      <c r="Z457" s="47"/>
      <c r="AA457" s="40"/>
      <c r="AB457" s="40"/>
      <c r="AC457" s="40"/>
      <c r="AD457" s="40"/>
      <c r="AE457" s="40"/>
      <c r="AF457" s="40"/>
      <c r="AG457" s="40"/>
      <c r="AH457" s="40"/>
      <c r="AI457" s="40"/>
      <c r="AJ457" s="40"/>
    </row>
    <row r="458" spans="2:36" x14ac:dyDescent="0.15">
      <c r="B458" s="41"/>
      <c r="C458" s="47"/>
      <c r="D458" s="47"/>
      <c r="E458" s="47"/>
      <c r="F458" s="47"/>
      <c r="G458" s="39"/>
      <c r="H458" s="47"/>
      <c r="I458" s="47"/>
      <c r="J458" s="47"/>
      <c r="K458" s="47"/>
      <c r="L458" s="40"/>
      <c r="M458" s="40"/>
      <c r="N458" s="40"/>
      <c r="O458" s="40"/>
      <c r="P458" s="40"/>
      <c r="Q458" s="40"/>
      <c r="R458" s="40"/>
      <c r="S458" s="40"/>
      <c r="T458" s="40"/>
      <c r="U458" s="40"/>
      <c r="V458" s="39"/>
      <c r="W458" s="47"/>
      <c r="X458" s="47"/>
      <c r="Y458" s="47"/>
      <c r="Z458" s="47"/>
      <c r="AA458" s="40"/>
      <c r="AB458" s="40"/>
      <c r="AC458" s="40"/>
      <c r="AD458" s="40"/>
      <c r="AE458" s="40"/>
      <c r="AF458" s="40"/>
      <c r="AG458" s="40"/>
      <c r="AH458" s="40"/>
      <c r="AI458" s="40"/>
      <c r="AJ458" s="40"/>
    </row>
    <row r="459" spans="2:36" x14ac:dyDescent="0.15">
      <c r="B459" s="41"/>
      <c r="C459" s="47"/>
      <c r="D459" s="47"/>
      <c r="E459" s="47"/>
      <c r="F459" s="47"/>
      <c r="G459" s="39"/>
      <c r="H459" s="47"/>
      <c r="I459" s="47"/>
      <c r="J459" s="47"/>
      <c r="K459" s="47"/>
      <c r="L459" s="40"/>
      <c r="M459" s="40"/>
      <c r="N459" s="40"/>
      <c r="O459" s="40"/>
      <c r="P459" s="40"/>
      <c r="Q459" s="40"/>
      <c r="R459" s="40"/>
      <c r="S459" s="40"/>
      <c r="T459" s="40"/>
      <c r="U459" s="40"/>
      <c r="V459" s="39"/>
      <c r="W459" s="47"/>
      <c r="X459" s="47"/>
      <c r="Y459" s="47"/>
      <c r="Z459" s="47"/>
      <c r="AA459" s="40"/>
      <c r="AB459" s="40"/>
      <c r="AC459" s="40"/>
      <c r="AD459" s="40"/>
      <c r="AE459" s="40"/>
      <c r="AF459" s="40"/>
      <c r="AG459" s="40"/>
      <c r="AH459" s="40"/>
      <c r="AI459" s="40"/>
      <c r="AJ459" s="40"/>
    </row>
    <row r="460" spans="2:36" x14ac:dyDescent="0.15">
      <c r="B460" s="41"/>
      <c r="C460" s="47"/>
      <c r="D460" s="47"/>
      <c r="E460" s="47"/>
      <c r="F460" s="47"/>
      <c r="G460" s="39"/>
      <c r="H460" s="47"/>
      <c r="I460" s="47"/>
      <c r="J460" s="47"/>
      <c r="K460" s="47"/>
      <c r="L460" s="40"/>
      <c r="M460" s="40"/>
      <c r="N460" s="40"/>
      <c r="O460" s="40"/>
      <c r="P460" s="40"/>
      <c r="Q460" s="40"/>
      <c r="R460" s="40"/>
      <c r="S460" s="40"/>
      <c r="T460" s="40"/>
      <c r="U460" s="40"/>
      <c r="V460" s="39"/>
      <c r="W460" s="47"/>
      <c r="X460" s="47"/>
      <c r="Y460" s="47"/>
      <c r="Z460" s="47"/>
      <c r="AA460" s="40"/>
      <c r="AB460" s="40"/>
      <c r="AC460" s="40"/>
      <c r="AD460" s="40"/>
      <c r="AE460" s="40"/>
      <c r="AF460" s="40"/>
      <c r="AG460" s="40"/>
      <c r="AH460" s="40"/>
      <c r="AI460" s="40"/>
      <c r="AJ460" s="40"/>
    </row>
    <row r="461" spans="2:36" x14ac:dyDescent="0.15">
      <c r="B461" s="41"/>
      <c r="C461" s="47"/>
      <c r="D461" s="47"/>
      <c r="E461" s="47"/>
      <c r="F461" s="47"/>
      <c r="G461" s="39"/>
      <c r="H461" s="47"/>
      <c r="I461" s="47"/>
      <c r="J461" s="47"/>
      <c r="K461" s="47"/>
      <c r="L461" s="40"/>
      <c r="M461" s="40"/>
      <c r="N461" s="40"/>
      <c r="O461" s="40"/>
      <c r="P461" s="40"/>
      <c r="Q461" s="40"/>
      <c r="R461" s="40"/>
      <c r="S461" s="40"/>
      <c r="T461" s="40"/>
      <c r="U461" s="40"/>
      <c r="V461" s="39"/>
      <c r="W461" s="47"/>
      <c r="X461" s="47"/>
      <c r="Y461" s="47"/>
      <c r="Z461" s="47"/>
      <c r="AA461" s="40"/>
      <c r="AB461" s="40"/>
      <c r="AC461" s="40"/>
      <c r="AD461" s="40"/>
      <c r="AE461" s="40"/>
      <c r="AF461" s="40"/>
      <c r="AG461" s="40"/>
      <c r="AH461" s="40"/>
      <c r="AI461" s="40"/>
      <c r="AJ461" s="40"/>
    </row>
    <row r="462" spans="2:36" x14ac:dyDescent="0.15">
      <c r="B462" s="41"/>
      <c r="C462" s="47"/>
      <c r="D462" s="47"/>
      <c r="E462" s="47"/>
      <c r="F462" s="47"/>
      <c r="G462" s="39"/>
      <c r="H462" s="47"/>
      <c r="I462" s="47"/>
      <c r="J462" s="47"/>
      <c r="K462" s="47"/>
      <c r="L462" s="40"/>
      <c r="M462" s="40"/>
      <c r="N462" s="40"/>
      <c r="O462" s="40"/>
      <c r="P462" s="40"/>
      <c r="Q462" s="40"/>
      <c r="R462" s="40"/>
      <c r="S462" s="40"/>
      <c r="T462" s="40"/>
      <c r="U462" s="40"/>
      <c r="V462" s="39"/>
      <c r="W462" s="47"/>
      <c r="X462" s="47"/>
      <c r="Y462" s="47"/>
      <c r="Z462" s="47"/>
      <c r="AA462" s="40"/>
      <c r="AB462" s="40"/>
      <c r="AC462" s="40"/>
      <c r="AD462" s="40"/>
      <c r="AE462" s="40"/>
      <c r="AF462" s="40"/>
      <c r="AG462" s="40"/>
      <c r="AH462" s="40"/>
      <c r="AI462" s="40"/>
      <c r="AJ462" s="40"/>
    </row>
    <row r="463" spans="2:36" x14ac:dyDescent="0.15">
      <c r="B463" s="41"/>
      <c r="C463" s="47"/>
      <c r="D463" s="47"/>
      <c r="E463" s="47"/>
      <c r="F463" s="47"/>
      <c r="G463" s="39"/>
      <c r="H463" s="47"/>
      <c r="I463" s="47"/>
      <c r="J463" s="47"/>
      <c r="K463" s="47"/>
      <c r="L463" s="40"/>
      <c r="M463" s="40"/>
      <c r="N463" s="40"/>
      <c r="O463" s="40"/>
      <c r="P463" s="40"/>
      <c r="Q463" s="40"/>
      <c r="R463" s="40"/>
      <c r="S463" s="40"/>
      <c r="T463" s="40"/>
      <c r="U463" s="40"/>
      <c r="V463" s="39"/>
      <c r="W463" s="47"/>
      <c r="X463" s="47"/>
      <c r="Y463" s="47"/>
      <c r="Z463" s="47"/>
      <c r="AA463" s="40"/>
      <c r="AB463" s="40"/>
      <c r="AC463" s="40"/>
      <c r="AD463" s="40"/>
      <c r="AE463" s="40"/>
      <c r="AF463" s="40"/>
      <c r="AG463" s="40"/>
      <c r="AH463" s="40"/>
      <c r="AI463" s="40"/>
      <c r="AJ463" s="40"/>
    </row>
    <row r="464" spans="2:36" x14ac:dyDescent="0.15">
      <c r="B464" s="41"/>
      <c r="C464" s="47"/>
      <c r="D464" s="47"/>
      <c r="E464" s="47"/>
      <c r="F464" s="47"/>
      <c r="G464" s="39"/>
      <c r="H464" s="47"/>
      <c r="I464" s="47"/>
      <c r="J464" s="47"/>
      <c r="K464" s="47"/>
      <c r="L464" s="40"/>
      <c r="M464" s="40"/>
      <c r="N464" s="40"/>
      <c r="O464" s="40"/>
      <c r="P464" s="40"/>
      <c r="Q464" s="40"/>
      <c r="R464" s="40"/>
      <c r="S464" s="40"/>
      <c r="T464" s="40"/>
      <c r="U464" s="40"/>
      <c r="V464" s="39"/>
      <c r="W464" s="47"/>
      <c r="X464" s="47"/>
      <c r="Y464" s="47"/>
      <c r="Z464" s="47"/>
      <c r="AA464" s="40"/>
      <c r="AB464" s="40"/>
      <c r="AC464" s="40"/>
      <c r="AD464" s="40"/>
      <c r="AE464" s="40"/>
      <c r="AF464" s="40"/>
      <c r="AG464" s="40"/>
      <c r="AH464" s="40"/>
      <c r="AI464" s="40"/>
      <c r="AJ464" s="40"/>
    </row>
    <row r="465" spans="2:36" x14ac:dyDescent="0.15">
      <c r="B465" s="41"/>
      <c r="C465" s="47"/>
      <c r="D465" s="47"/>
      <c r="E465" s="47"/>
      <c r="F465" s="47"/>
      <c r="G465" s="39"/>
      <c r="H465" s="47"/>
      <c r="I465" s="47"/>
      <c r="J465" s="47"/>
      <c r="K465" s="47"/>
      <c r="L465" s="40"/>
      <c r="M465" s="40"/>
      <c r="N465" s="40"/>
      <c r="O465" s="40"/>
      <c r="P465" s="40"/>
      <c r="Q465" s="40"/>
      <c r="R465" s="40"/>
      <c r="S465" s="40"/>
      <c r="T465" s="40"/>
      <c r="U465" s="40"/>
      <c r="V465" s="39"/>
      <c r="W465" s="47"/>
      <c r="X465" s="47"/>
      <c r="Y465" s="47"/>
      <c r="Z465" s="47"/>
      <c r="AA465" s="40"/>
      <c r="AB465" s="40"/>
      <c r="AC465" s="40"/>
      <c r="AD465" s="40"/>
      <c r="AE465" s="40"/>
      <c r="AF465" s="40"/>
      <c r="AG465" s="40"/>
      <c r="AH465" s="40"/>
      <c r="AI465" s="40"/>
      <c r="AJ465" s="40"/>
    </row>
    <row r="466" spans="2:36" x14ac:dyDescent="0.15">
      <c r="B466" s="41"/>
      <c r="C466" s="47"/>
      <c r="D466" s="47"/>
      <c r="E466" s="47"/>
      <c r="F466" s="47"/>
      <c r="G466" s="39"/>
      <c r="H466" s="47"/>
      <c r="I466" s="47"/>
      <c r="J466" s="47"/>
      <c r="K466" s="47"/>
      <c r="L466" s="40"/>
      <c r="M466" s="40"/>
      <c r="N466" s="40"/>
      <c r="O466" s="40"/>
      <c r="P466" s="40"/>
      <c r="Q466" s="40"/>
      <c r="R466" s="40"/>
      <c r="S466" s="40"/>
      <c r="T466" s="40"/>
      <c r="U466" s="40"/>
      <c r="V466" s="39"/>
      <c r="W466" s="47"/>
      <c r="X466" s="47"/>
      <c r="Y466" s="47"/>
      <c r="Z466" s="47"/>
      <c r="AA466" s="40"/>
      <c r="AB466" s="40"/>
      <c r="AC466" s="40"/>
      <c r="AD466" s="40"/>
      <c r="AE466" s="40"/>
      <c r="AF466" s="40"/>
      <c r="AG466" s="40"/>
      <c r="AH466" s="40"/>
      <c r="AI466" s="40"/>
      <c r="AJ466" s="40"/>
    </row>
    <row r="467" spans="2:36" x14ac:dyDescent="0.15">
      <c r="B467" s="41"/>
      <c r="C467" s="47"/>
      <c r="D467" s="47"/>
      <c r="E467" s="47"/>
      <c r="F467" s="47"/>
      <c r="G467" s="39"/>
      <c r="H467" s="47"/>
      <c r="I467" s="47"/>
      <c r="J467" s="47"/>
      <c r="K467" s="47"/>
      <c r="L467" s="40"/>
      <c r="M467" s="40"/>
      <c r="N467" s="40"/>
      <c r="O467" s="40"/>
      <c r="P467" s="40"/>
      <c r="Q467" s="40"/>
      <c r="R467" s="40"/>
      <c r="S467" s="40"/>
      <c r="T467" s="40"/>
      <c r="U467" s="40"/>
      <c r="V467" s="39"/>
      <c r="W467" s="47"/>
      <c r="X467" s="47"/>
      <c r="Y467" s="47"/>
      <c r="Z467" s="47"/>
      <c r="AA467" s="40"/>
      <c r="AB467" s="40"/>
      <c r="AC467" s="40"/>
      <c r="AD467" s="40"/>
      <c r="AE467" s="40"/>
      <c r="AF467" s="40"/>
      <c r="AG467" s="40"/>
      <c r="AH467" s="40"/>
      <c r="AI467" s="40"/>
      <c r="AJ467" s="40"/>
    </row>
    <row r="468" spans="2:36" x14ac:dyDescent="0.15">
      <c r="B468" s="41"/>
      <c r="C468" s="47"/>
      <c r="D468" s="47"/>
      <c r="E468" s="47"/>
      <c r="F468" s="47"/>
      <c r="G468" s="39"/>
      <c r="H468" s="47"/>
      <c r="I468" s="47"/>
      <c r="J468" s="47"/>
      <c r="K468" s="47"/>
      <c r="L468" s="40"/>
      <c r="M468" s="40"/>
      <c r="N468" s="40"/>
      <c r="O468" s="40"/>
      <c r="P468" s="40"/>
      <c r="Q468" s="40"/>
      <c r="R468" s="40"/>
      <c r="S468" s="40"/>
      <c r="T468" s="40"/>
      <c r="U468" s="40"/>
      <c r="V468" s="39"/>
      <c r="W468" s="47"/>
      <c r="X468" s="47"/>
      <c r="Y468" s="47"/>
      <c r="Z468" s="47"/>
      <c r="AA468" s="40"/>
      <c r="AB468" s="40"/>
      <c r="AC468" s="40"/>
      <c r="AD468" s="40"/>
      <c r="AE468" s="40"/>
      <c r="AF468" s="40"/>
      <c r="AG468" s="40"/>
      <c r="AH468" s="40"/>
      <c r="AI468" s="40"/>
      <c r="AJ468" s="40"/>
    </row>
    <row r="469" spans="2:36" x14ac:dyDescent="0.15">
      <c r="B469" s="41"/>
      <c r="C469" s="47"/>
      <c r="D469" s="47"/>
      <c r="E469" s="47"/>
      <c r="F469" s="47"/>
      <c r="G469" s="39"/>
      <c r="H469" s="47"/>
      <c r="I469" s="47"/>
      <c r="J469" s="47"/>
      <c r="K469" s="47"/>
      <c r="L469" s="40"/>
      <c r="M469" s="40"/>
      <c r="N469" s="40"/>
      <c r="O469" s="40"/>
      <c r="P469" s="40"/>
      <c r="Q469" s="40"/>
      <c r="R469" s="40"/>
      <c r="S469" s="40"/>
      <c r="T469" s="40"/>
      <c r="U469" s="40"/>
      <c r="V469" s="39"/>
      <c r="W469" s="47"/>
      <c r="X469" s="47"/>
      <c r="Y469" s="47"/>
      <c r="Z469" s="47"/>
      <c r="AA469" s="40"/>
      <c r="AB469" s="40"/>
      <c r="AC469" s="40"/>
      <c r="AD469" s="40"/>
      <c r="AE469" s="40"/>
      <c r="AF469" s="40"/>
      <c r="AG469" s="40"/>
      <c r="AH469" s="40"/>
      <c r="AI469" s="40"/>
      <c r="AJ469" s="40"/>
    </row>
    <row r="470" spans="2:36" x14ac:dyDescent="0.15">
      <c r="B470" s="41"/>
      <c r="C470" s="47"/>
      <c r="D470" s="47"/>
      <c r="E470" s="47"/>
      <c r="F470" s="47"/>
      <c r="G470" s="39"/>
      <c r="H470" s="47"/>
      <c r="I470" s="47"/>
      <c r="J470" s="47"/>
      <c r="K470" s="47"/>
      <c r="L470" s="40"/>
      <c r="M470" s="40"/>
      <c r="N470" s="40"/>
      <c r="O470" s="40"/>
      <c r="P470" s="40"/>
      <c r="Q470" s="40"/>
      <c r="R470" s="40"/>
      <c r="S470" s="40"/>
      <c r="T470" s="40"/>
      <c r="U470" s="40"/>
      <c r="V470" s="39"/>
      <c r="W470" s="47"/>
      <c r="X470" s="47"/>
      <c r="Y470" s="47"/>
      <c r="Z470" s="47"/>
      <c r="AA470" s="40"/>
      <c r="AB470" s="40"/>
      <c r="AC470" s="40"/>
      <c r="AD470" s="40"/>
      <c r="AE470" s="40"/>
      <c r="AF470" s="40"/>
      <c r="AG470" s="40"/>
      <c r="AH470" s="40"/>
      <c r="AI470" s="40"/>
      <c r="AJ470" s="40"/>
    </row>
    <row r="471" spans="2:36" x14ac:dyDescent="0.15">
      <c r="B471" s="41"/>
      <c r="C471" s="47"/>
      <c r="D471" s="47"/>
      <c r="E471" s="47"/>
      <c r="F471" s="47"/>
      <c r="G471" s="39"/>
      <c r="H471" s="47"/>
      <c r="I471" s="47"/>
      <c r="J471" s="47"/>
      <c r="K471" s="47"/>
      <c r="L471" s="40"/>
      <c r="M471" s="40"/>
      <c r="N471" s="40"/>
      <c r="O471" s="40"/>
      <c r="P471" s="40"/>
      <c r="Q471" s="40"/>
      <c r="R471" s="40"/>
      <c r="S471" s="40"/>
      <c r="T471" s="40"/>
      <c r="U471" s="40"/>
      <c r="V471" s="39"/>
      <c r="W471" s="47"/>
      <c r="X471" s="47"/>
      <c r="Y471" s="47"/>
      <c r="Z471" s="47"/>
      <c r="AA471" s="40"/>
      <c r="AB471" s="40"/>
      <c r="AC471" s="40"/>
      <c r="AD471" s="40"/>
      <c r="AE471" s="40"/>
      <c r="AF471" s="40"/>
      <c r="AG471" s="40"/>
      <c r="AH471" s="40"/>
      <c r="AI471" s="40"/>
      <c r="AJ471" s="40"/>
    </row>
    <row r="472" spans="2:36" x14ac:dyDescent="0.15">
      <c r="B472" s="41"/>
      <c r="C472" s="47"/>
      <c r="D472" s="47"/>
      <c r="E472" s="47"/>
      <c r="F472" s="47"/>
      <c r="G472" s="39"/>
      <c r="H472" s="47"/>
      <c r="I472" s="47"/>
      <c r="J472" s="47"/>
      <c r="K472" s="47"/>
      <c r="L472" s="40"/>
      <c r="M472" s="40"/>
      <c r="N472" s="40"/>
      <c r="O472" s="40"/>
      <c r="P472" s="40"/>
      <c r="Q472" s="40"/>
      <c r="R472" s="40"/>
      <c r="S472" s="40"/>
      <c r="T472" s="40"/>
      <c r="U472" s="40"/>
      <c r="V472" s="39"/>
      <c r="W472" s="47"/>
      <c r="X472" s="47"/>
      <c r="Y472" s="47"/>
      <c r="Z472" s="47"/>
      <c r="AA472" s="40"/>
      <c r="AB472" s="40"/>
      <c r="AC472" s="40"/>
      <c r="AD472" s="40"/>
      <c r="AE472" s="40"/>
      <c r="AF472" s="40"/>
      <c r="AG472" s="40"/>
      <c r="AH472" s="40"/>
      <c r="AI472" s="40"/>
      <c r="AJ472" s="40"/>
    </row>
    <row r="473" spans="2:36" x14ac:dyDescent="0.15">
      <c r="B473" s="41"/>
      <c r="C473" s="47"/>
      <c r="D473" s="47"/>
      <c r="E473" s="47"/>
      <c r="F473" s="47"/>
      <c r="G473" s="39"/>
      <c r="H473" s="47"/>
      <c r="I473" s="47"/>
      <c r="J473" s="47"/>
      <c r="K473" s="47"/>
      <c r="L473" s="40"/>
      <c r="M473" s="40"/>
      <c r="N473" s="40"/>
      <c r="O473" s="40"/>
      <c r="P473" s="40"/>
      <c r="Q473" s="40"/>
      <c r="R473" s="40"/>
      <c r="S473" s="40"/>
      <c r="T473" s="40"/>
      <c r="U473" s="40"/>
      <c r="V473" s="39"/>
      <c r="W473" s="47"/>
      <c r="X473" s="47"/>
      <c r="Y473" s="47"/>
      <c r="Z473" s="47"/>
      <c r="AA473" s="40"/>
      <c r="AB473" s="40"/>
      <c r="AC473" s="40"/>
      <c r="AD473" s="40"/>
      <c r="AE473" s="40"/>
      <c r="AF473" s="40"/>
      <c r="AG473" s="40"/>
      <c r="AH473" s="40"/>
      <c r="AI473" s="40"/>
      <c r="AJ473" s="40"/>
    </row>
    <row r="474" spans="2:36" x14ac:dyDescent="0.15">
      <c r="B474" s="41"/>
      <c r="C474" s="47"/>
      <c r="D474" s="47"/>
      <c r="E474" s="47"/>
      <c r="F474" s="47"/>
      <c r="G474" s="39"/>
      <c r="H474" s="47"/>
      <c r="I474" s="47"/>
      <c r="J474" s="47"/>
      <c r="K474" s="47"/>
      <c r="L474" s="40"/>
      <c r="M474" s="40"/>
      <c r="N474" s="40"/>
      <c r="O474" s="40"/>
      <c r="P474" s="40"/>
      <c r="Q474" s="40"/>
      <c r="R474" s="40"/>
      <c r="S474" s="40"/>
      <c r="T474" s="40"/>
      <c r="U474" s="40"/>
      <c r="V474" s="39"/>
      <c r="W474" s="47"/>
      <c r="X474" s="47"/>
      <c r="Y474" s="47"/>
      <c r="Z474" s="47"/>
      <c r="AA474" s="40"/>
      <c r="AB474" s="40"/>
      <c r="AC474" s="40"/>
      <c r="AD474" s="40"/>
      <c r="AE474" s="40"/>
      <c r="AF474" s="40"/>
      <c r="AG474" s="40"/>
      <c r="AH474" s="40"/>
      <c r="AI474" s="40"/>
      <c r="AJ474" s="40"/>
    </row>
    <row r="475" spans="2:36" x14ac:dyDescent="0.15">
      <c r="B475" s="41"/>
      <c r="C475" s="47"/>
      <c r="D475" s="47"/>
      <c r="E475" s="47"/>
      <c r="F475" s="47"/>
      <c r="G475" s="39"/>
      <c r="H475" s="47"/>
      <c r="I475" s="47"/>
      <c r="J475" s="47"/>
      <c r="K475" s="47"/>
      <c r="L475" s="40"/>
      <c r="M475" s="40"/>
      <c r="N475" s="40"/>
      <c r="O475" s="40"/>
      <c r="P475" s="40"/>
      <c r="Q475" s="40"/>
      <c r="R475" s="40"/>
      <c r="S475" s="40"/>
      <c r="T475" s="40"/>
      <c r="U475" s="40"/>
      <c r="V475" s="39"/>
      <c r="W475" s="47"/>
      <c r="X475" s="47"/>
      <c r="Y475" s="47"/>
      <c r="Z475" s="47"/>
      <c r="AA475" s="40"/>
      <c r="AB475" s="40"/>
      <c r="AC475" s="40"/>
      <c r="AD475" s="40"/>
      <c r="AE475" s="40"/>
      <c r="AF475" s="40"/>
      <c r="AG475" s="40"/>
      <c r="AH475" s="40"/>
      <c r="AI475" s="40"/>
      <c r="AJ475" s="40"/>
    </row>
    <row r="476" spans="2:36" x14ac:dyDescent="0.15">
      <c r="B476" s="41"/>
      <c r="C476" s="47"/>
      <c r="D476" s="47"/>
      <c r="E476" s="47"/>
      <c r="F476" s="47"/>
      <c r="G476" s="39"/>
      <c r="H476" s="47"/>
      <c r="I476" s="47"/>
      <c r="J476" s="47"/>
      <c r="K476" s="47"/>
      <c r="L476" s="40"/>
      <c r="M476" s="40"/>
      <c r="N476" s="40"/>
      <c r="O476" s="40"/>
      <c r="P476" s="40"/>
      <c r="Q476" s="40"/>
      <c r="R476" s="40"/>
      <c r="S476" s="40"/>
      <c r="T476" s="40"/>
      <c r="U476" s="40"/>
      <c r="V476" s="39"/>
      <c r="W476" s="47"/>
      <c r="X476" s="47"/>
      <c r="Y476" s="47"/>
      <c r="Z476" s="47"/>
      <c r="AA476" s="40"/>
      <c r="AB476" s="40"/>
      <c r="AC476" s="40"/>
      <c r="AD476" s="40"/>
      <c r="AE476" s="40"/>
      <c r="AF476" s="40"/>
      <c r="AG476" s="40"/>
      <c r="AH476" s="40"/>
      <c r="AI476" s="40"/>
      <c r="AJ476" s="40"/>
    </row>
    <row r="477" spans="2:36" x14ac:dyDescent="0.15">
      <c r="B477" s="41"/>
      <c r="C477" s="47"/>
      <c r="D477" s="47"/>
      <c r="E477" s="47"/>
      <c r="F477" s="47"/>
      <c r="G477" s="39"/>
      <c r="H477" s="47"/>
      <c r="I477" s="47"/>
      <c r="J477" s="47"/>
      <c r="K477" s="47"/>
      <c r="L477" s="40"/>
      <c r="M477" s="40"/>
      <c r="N477" s="40"/>
      <c r="O477" s="40"/>
      <c r="P477" s="40"/>
      <c r="Q477" s="40"/>
      <c r="R477" s="40"/>
      <c r="S477" s="40"/>
      <c r="T477" s="40"/>
      <c r="U477" s="40"/>
      <c r="V477" s="39"/>
      <c r="W477" s="47"/>
      <c r="X477" s="47"/>
      <c r="Y477" s="47"/>
      <c r="Z477" s="47"/>
      <c r="AA477" s="40"/>
      <c r="AB477" s="40"/>
      <c r="AC477" s="40"/>
      <c r="AD477" s="40"/>
      <c r="AE477" s="40"/>
      <c r="AF477" s="40"/>
      <c r="AG477" s="40"/>
      <c r="AH477" s="40"/>
      <c r="AI477" s="40"/>
      <c r="AJ477" s="40"/>
    </row>
    <row r="478" spans="2:36" x14ac:dyDescent="0.15">
      <c r="B478" s="41"/>
      <c r="C478" s="47"/>
      <c r="D478" s="47"/>
      <c r="E478" s="47"/>
      <c r="F478" s="47"/>
      <c r="G478" s="39"/>
      <c r="H478" s="47"/>
      <c r="I478" s="47"/>
      <c r="J478" s="47"/>
      <c r="K478" s="47"/>
      <c r="L478" s="40"/>
      <c r="M478" s="40"/>
      <c r="N478" s="40"/>
      <c r="O478" s="40"/>
      <c r="P478" s="40"/>
      <c r="Q478" s="40"/>
      <c r="R478" s="40"/>
      <c r="S478" s="40"/>
      <c r="T478" s="40"/>
      <c r="U478" s="40"/>
      <c r="V478" s="39"/>
      <c r="W478" s="47"/>
      <c r="X478" s="47"/>
      <c r="Y478" s="47"/>
      <c r="Z478" s="47"/>
      <c r="AA478" s="40"/>
      <c r="AB478" s="40"/>
      <c r="AC478" s="40"/>
      <c r="AD478" s="40"/>
      <c r="AE478" s="40"/>
      <c r="AF478" s="40"/>
      <c r="AG478" s="40"/>
      <c r="AH478" s="40"/>
      <c r="AI478" s="40"/>
      <c r="AJ478" s="40"/>
    </row>
    <row r="479" spans="2:36" x14ac:dyDescent="0.15">
      <c r="B479" s="41"/>
      <c r="C479" s="47"/>
      <c r="D479" s="47"/>
      <c r="E479" s="47"/>
      <c r="F479" s="47"/>
      <c r="G479" s="39"/>
      <c r="H479" s="47"/>
      <c r="I479" s="47"/>
      <c r="J479" s="47"/>
      <c r="K479" s="47"/>
      <c r="L479" s="40"/>
      <c r="M479" s="40"/>
      <c r="N479" s="40"/>
      <c r="O479" s="40"/>
      <c r="P479" s="40"/>
      <c r="Q479" s="40"/>
      <c r="R479" s="40"/>
      <c r="S479" s="40"/>
      <c r="T479" s="40"/>
      <c r="U479" s="40"/>
      <c r="V479" s="39"/>
      <c r="W479" s="47"/>
      <c r="X479" s="47"/>
      <c r="Y479" s="47"/>
      <c r="Z479" s="47"/>
      <c r="AA479" s="40"/>
      <c r="AB479" s="40"/>
      <c r="AC479" s="40"/>
      <c r="AD479" s="40"/>
      <c r="AE479" s="40"/>
      <c r="AF479" s="40"/>
      <c r="AG479" s="40"/>
      <c r="AH479" s="40"/>
      <c r="AI479" s="40"/>
      <c r="AJ479" s="40"/>
    </row>
    <row r="480" spans="2:36" x14ac:dyDescent="0.15">
      <c r="B480" s="41"/>
      <c r="C480" s="47"/>
      <c r="D480" s="47"/>
      <c r="E480" s="47"/>
      <c r="F480" s="47"/>
      <c r="G480" s="39"/>
      <c r="H480" s="47"/>
      <c r="I480" s="47"/>
      <c r="J480" s="47"/>
      <c r="K480" s="47"/>
      <c r="L480" s="40"/>
      <c r="M480" s="40"/>
      <c r="N480" s="40"/>
      <c r="O480" s="40"/>
      <c r="P480" s="40"/>
      <c r="Q480" s="40"/>
      <c r="R480" s="40"/>
      <c r="S480" s="40"/>
      <c r="T480" s="40"/>
      <c r="U480" s="40"/>
      <c r="V480" s="39"/>
      <c r="W480" s="47"/>
      <c r="X480" s="47"/>
      <c r="Y480" s="47"/>
      <c r="Z480" s="47"/>
      <c r="AA480" s="40"/>
      <c r="AB480" s="40"/>
      <c r="AC480" s="40"/>
      <c r="AD480" s="40"/>
      <c r="AE480" s="40"/>
      <c r="AF480" s="40"/>
      <c r="AG480" s="40"/>
      <c r="AH480" s="40"/>
      <c r="AI480" s="40"/>
      <c r="AJ480" s="40"/>
    </row>
    <row r="481" spans="2:36" x14ac:dyDescent="0.15">
      <c r="B481" s="41"/>
      <c r="C481" s="47"/>
      <c r="D481" s="47"/>
      <c r="E481" s="47"/>
      <c r="F481" s="47"/>
      <c r="G481" s="39"/>
      <c r="H481" s="47"/>
      <c r="I481" s="47"/>
      <c r="J481" s="47"/>
      <c r="K481" s="47"/>
      <c r="L481" s="40"/>
      <c r="M481" s="40"/>
      <c r="N481" s="40"/>
      <c r="O481" s="40"/>
      <c r="P481" s="40"/>
      <c r="Q481" s="40"/>
      <c r="R481" s="40"/>
      <c r="S481" s="40"/>
      <c r="T481" s="40"/>
      <c r="U481" s="40"/>
      <c r="V481" s="39"/>
      <c r="W481" s="47"/>
      <c r="X481" s="47"/>
      <c r="Y481" s="47"/>
      <c r="Z481" s="47"/>
      <c r="AA481" s="40"/>
      <c r="AB481" s="40"/>
      <c r="AC481" s="40"/>
      <c r="AD481" s="40"/>
      <c r="AE481" s="40"/>
      <c r="AF481" s="40"/>
      <c r="AG481" s="40"/>
      <c r="AH481" s="40"/>
      <c r="AI481" s="40"/>
      <c r="AJ481" s="40"/>
    </row>
    <row r="482" spans="2:36" x14ac:dyDescent="0.15">
      <c r="B482" s="41"/>
      <c r="C482" s="47"/>
      <c r="D482" s="47"/>
      <c r="E482" s="47"/>
      <c r="F482" s="47"/>
      <c r="G482" s="39"/>
      <c r="H482" s="47"/>
      <c r="I482" s="47"/>
      <c r="J482" s="47"/>
      <c r="K482" s="47"/>
      <c r="L482" s="40"/>
      <c r="M482" s="40"/>
      <c r="N482" s="40"/>
      <c r="O482" s="40"/>
      <c r="P482" s="40"/>
      <c r="Q482" s="40"/>
      <c r="R482" s="40"/>
      <c r="S482" s="40"/>
      <c r="T482" s="40"/>
      <c r="U482" s="40"/>
      <c r="V482" s="39"/>
      <c r="W482" s="47"/>
      <c r="X482" s="47"/>
      <c r="Y482" s="47"/>
      <c r="Z482" s="47"/>
      <c r="AA482" s="40"/>
      <c r="AB482" s="40"/>
      <c r="AC482" s="40"/>
      <c r="AD482" s="40"/>
      <c r="AE482" s="40"/>
      <c r="AF482" s="40"/>
      <c r="AG482" s="40"/>
      <c r="AH482" s="40"/>
      <c r="AI482" s="40"/>
      <c r="AJ482" s="40"/>
    </row>
    <row r="483" spans="2:36" x14ac:dyDescent="0.15">
      <c r="B483" s="41"/>
      <c r="C483" s="47"/>
      <c r="D483" s="47"/>
      <c r="E483" s="47"/>
      <c r="F483" s="47"/>
      <c r="G483" s="39"/>
      <c r="H483" s="47"/>
      <c r="I483" s="47"/>
      <c r="J483" s="47"/>
      <c r="K483" s="47"/>
      <c r="L483" s="40"/>
      <c r="M483" s="40"/>
      <c r="N483" s="40"/>
      <c r="O483" s="40"/>
      <c r="P483" s="40"/>
      <c r="Q483" s="40"/>
      <c r="R483" s="40"/>
      <c r="S483" s="40"/>
      <c r="T483" s="40"/>
      <c r="U483" s="40"/>
      <c r="V483" s="39"/>
      <c r="W483" s="47"/>
      <c r="X483" s="47"/>
      <c r="Y483" s="47"/>
      <c r="Z483" s="47"/>
      <c r="AA483" s="40"/>
      <c r="AB483" s="40"/>
      <c r="AC483" s="40"/>
      <c r="AD483" s="40"/>
      <c r="AE483" s="40"/>
      <c r="AF483" s="40"/>
      <c r="AG483" s="40"/>
      <c r="AH483" s="40"/>
      <c r="AI483" s="40"/>
      <c r="AJ483" s="40"/>
    </row>
    <row r="484" spans="2:36" x14ac:dyDescent="0.15">
      <c r="B484" s="41"/>
      <c r="C484" s="47"/>
      <c r="D484" s="47"/>
      <c r="E484" s="47"/>
      <c r="F484" s="47"/>
      <c r="G484" s="39"/>
      <c r="H484" s="47"/>
      <c r="I484" s="47"/>
      <c r="J484" s="47"/>
      <c r="K484" s="47"/>
      <c r="L484" s="40"/>
      <c r="M484" s="40"/>
      <c r="N484" s="40"/>
      <c r="O484" s="40"/>
      <c r="P484" s="40"/>
      <c r="Q484" s="40"/>
      <c r="R484" s="40"/>
      <c r="S484" s="40"/>
      <c r="T484" s="40"/>
      <c r="U484" s="40"/>
      <c r="V484" s="39"/>
      <c r="W484" s="47"/>
      <c r="X484" s="47"/>
      <c r="Y484" s="47"/>
      <c r="Z484" s="47"/>
      <c r="AA484" s="40"/>
      <c r="AB484" s="40"/>
      <c r="AC484" s="40"/>
      <c r="AD484" s="40"/>
      <c r="AE484" s="40"/>
      <c r="AF484" s="40"/>
      <c r="AG484" s="40"/>
      <c r="AH484" s="40"/>
      <c r="AI484" s="40"/>
      <c r="AJ484" s="40"/>
    </row>
    <row r="485" spans="2:36" x14ac:dyDescent="0.15">
      <c r="B485" s="41"/>
      <c r="C485" s="47"/>
      <c r="D485" s="47"/>
      <c r="E485" s="47"/>
      <c r="F485" s="47"/>
      <c r="G485" s="39"/>
      <c r="H485" s="47"/>
      <c r="I485" s="47"/>
      <c r="J485" s="47"/>
      <c r="K485" s="47"/>
      <c r="L485" s="40"/>
      <c r="M485" s="40"/>
      <c r="N485" s="40"/>
      <c r="O485" s="40"/>
      <c r="P485" s="40"/>
      <c r="Q485" s="40"/>
      <c r="R485" s="40"/>
      <c r="S485" s="40"/>
      <c r="T485" s="40"/>
      <c r="U485" s="40"/>
      <c r="V485" s="39"/>
      <c r="W485" s="47"/>
      <c r="X485" s="47"/>
      <c r="Y485" s="47"/>
      <c r="Z485" s="47"/>
      <c r="AA485" s="40"/>
      <c r="AB485" s="40"/>
      <c r="AC485" s="40"/>
      <c r="AD485" s="40"/>
      <c r="AE485" s="40"/>
      <c r="AF485" s="40"/>
      <c r="AG485" s="40"/>
      <c r="AH485" s="40"/>
      <c r="AI485" s="40"/>
      <c r="AJ485" s="40"/>
    </row>
    <row r="486" spans="2:36" x14ac:dyDescent="0.15">
      <c r="B486" s="41"/>
      <c r="C486" s="47"/>
      <c r="D486" s="47"/>
      <c r="E486" s="47"/>
      <c r="F486" s="47"/>
      <c r="G486" s="39"/>
      <c r="H486" s="47"/>
      <c r="I486" s="47"/>
      <c r="J486" s="47"/>
      <c r="K486" s="47"/>
      <c r="L486" s="40"/>
      <c r="M486" s="40"/>
      <c r="N486" s="40"/>
      <c r="O486" s="40"/>
      <c r="P486" s="40"/>
      <c r="Q486" s="40"/>
      <c r="R486" s="40"/>
      <c r="S486" s="40"/>
      <c r="T486" s="40"/>
      <c r="U486" s="40"/>
      <c r="V486" s="39"/>
      <c r="W486" s="47"/>
      <c r="X486" s="47"/>
      <c r="Y486" s="47"/>
      <c r="Z486" s="47"/>
      <c r="AA486" s="40"/>
      <c r="AB486" s="40"/>
      <c r="AC486" s="40"/>
      <c r="AD486" s="40"/>
      <c r="AE486" s="40"/>
      <c r="AF486" s="40"/>
      <c r="AG486" s="40"/>
      <c r="AH486" s="40"/>
      <c r="AI486" s="40"/>
      <c r="AJ486" s="40"/>
    </row>
    <row r="487" spans="2:36" x14ac:dyDescent="0.15">
      <c r="B487" s="41"/>
      <c r="C487" s="47"/>
      <c r="D487" s="47"/>
      <c r="E487" s="47"/>
      <c r="F487" s="47"/>
      <c r="G487" s="39"/>
      <c r="H487" s="47"/>
      <c r="I487" s="47"/>
      <c r="J487" s="47"/>
      <c r="K487" s="47"/>
      <c r="L487" s="40"/>
      <c r="M487" s="40"/>
      <c r="N487" s="40"/>
      <c r="O487" s="40"/>
      <c r="P487" s="40"/>
      <c r="Q487" s="40"/>
      <c r="R487" s="40"/>
      <c r="S487" s="40"/>
      <c r="T487" s="40"/>
      <c r="U487" s="40"/>
      <c r="V487" s="39"/>
      <c r="W487" s="47"/>
      <c r="X487" s="47"/>
      <c r="Y487" s="47"/>
      <c r="Z487" s="47"/>
      <c r="AA487" s="40"/>
      <c r="AB487" s="40"/>
      <c r="AC487" s="40"/>
      <c r="AD487" s="40"/>
      <c r="AE487" s="40"/>
      <c r="AF487" s="40"/>
      <c r="AG487" s="40"/>
      <c r="AH487" s="40"/>
      <c r="AI487" s="40"/>
      <c r="AJ487" s="40"/>
    </row>
    <row r="488" spans="2:36" x14ac:dyDescent="0.15">
      <c r="B488" s="41"/>
      <c r="C488" s="47"/>
      <c r="D488" s="47"/>
      <c r="E488" s="47"/>
      <c r="F488" s="47"/>
      <c r="G488" s="39"/>
      <c r="H488" s="47"/>
      <c r="I488" s="47"/>
      <c r="J488" s="47"/>
      <c r="K488" s="47"/>
      <c r="L488" s="40"/>
      <c r="M488" s="40"/>
      <c r="N488" s="40"/>
      <c r="O488" s="40"/>
      <c r="P488" s="40"/>
      <c r="Q488" s="40"/>
      <c r="R488" s="40"/>
      <c r="S488" s="40"/>
      <c r="T488" s="40"/>
      <c r="U488" s="40"/>
      <c r="V488" s="39"/>
      <c r="W488" s="47"/>
      <c r="X488" s="47"/>
      <c r="Y488" s="47"/>
      <c r="Z488" s="47"/>
      <c r="AA488" s="40"/>
      <c r="AB488" s="40"/>
      <c r="AC488" s="40"/>
      <c r="AD488" s="40"/>
      <c r="AE488" s="40"/>
      <c r="AF488" s="40"/>
      <c r="AG488" s="40"/>
      <c r="AH488" s="40"/>
      <c r="AI488" s="40"/>
      <c r="AJ488" s="40"/>
    </row>
    <row r="489" spans="2:36" x14ac:dyDescent="0.15">
      <c r="B489" s="41"/>
      <c r="C489" s="47"/>
      <c r="D489" s="47"/>
      <c r="E489" s="47"/>
      <c r="F489" s="47"/>
      <c r="G489" s="39"/>
      <c r="H489" s="47"/>
      <c r="I489" s="47"/>
      <c r="J489" s="47"/>
      <c r="K489" s="47"/>
      <c r="L489" s="40"/>
      <c r="M489" s="40"/>
      <c r="N489" s="40"/>
      <c r="O489" s="40"/>
      <c r="P489" s="40"/>
      <c r="Q489" s="40"/>
      <c r="R489" s="40"/>
      <c r="S489" s="40"/>
      <c r="T489" s="40"/>
      <c r="U489" s="40"/>
      <c r="V489" s="39"/>
      <c r="W489" s="47"/>
      <c r="X489" s="47"/>
      <c r="Y489" s="47"/>
      <c r="Z489" s="47"/>
      <c r="AA489" s="40"/>
      <c r="AB489" s="40"/>
      <c r="AC489" s="40"/>
      <c r="AD489" s="40"/>
      <c r="AE489" s="40"/>
      <c r="AF489" s="40"/>
      <c r="AG489" s="40"/>
      <c r="AH489" s="40"/>
      <c r="AI489" s="40"/>
      <c r="AJ489" s="40"/>
    </row>
    <row r="490" spans="2:36" x14ac:dyDescent="0.15">
      <c r="B490" s="41"/>
      <c r="C490" s="47"/>
      <c r="D490" s="47"/>
      <c r="E490" s="47"/>
      <c r="F490" s="47"/>
      <c r="G490" s="39"/>
      <c r="H490" s="47"/>
      <c r="I490" s="47"/>
      <c r="J490" s="47"/>
      <c r="K490" s="47"/>
      <c r="L490" s="40"/>
      <c r="M490" s="40"/>
      <c r="N490" s="40"/>
      <c r="O490" s="40"/>
      <c r="P490" s="40"/>
      <c r="Q490" s="40"/>
      <c r="R490" s="40"/>
      <c r="S490" s="40"/>
      <c r="T490" s="40"/>
      <c r="U490" s="40"/>
      <c r="V490" s="39"/>
      <c r="W490" s="47"/>
      <c r="X490" s="47"/>
      <c r="Y490" s="47"/>
      <c r="Z490" s="47"/>
      <c r="AA490" s="40"/>
      <c r="AB490" s="40"/>
      <c r="AC490" s="40"/>
      <c r="AD490" s="40"/>
      <c r="AE490" s="40"/>
      <c r="AF490" s="40"/>
      <c r="AG490" s="40"/>
      <c r="AH490" s="40"/>
      <c r="AI490" s="40"/>
      <c r="AJ490" s="40"/>
    </row>
    <row r="491" spans="2:36" x14ac:dyDescent="0.15">
      <c r="B491" s="41"/>
      <c r="C491" s="47"/>
      <c r="D491" s="47"/>
      <c r="E491" s="47"/>
      <c r="F491" s="47"/>
      <c r="G491" s="39"/>
      <c r="H491" s="47"/>
      <c r="I491" s="47"/>
      <c r="J491" s="47"/>
      <c r="K491" s="47"/>
      <c r="L491" s="40"/>
      <c r="M491" s="40"/>
      <c r="N491" s="40"/>
      <c r="O491" s="40"/>
      <c r="P491" s="40"/>
      <c r="Q491" s="40"/>
      <c r="R491" s="40"/>
      <c r="S491" s="40"/>
      <c r="T491" s="40"/>
      <c r="U491" s="40"/>
      <c r="V491" s="39"/>
      <c r="W491" s="47"/>
      <c r="X491" s="47"/>
      <c r="Y491" s="47"/>
      <c r="Z491" s="47"/>
      <c r="AA491" s="40"/>
      <c r="AB491" s="40"/>
      <c r="AC491" s="40"/>
      <c r="AD491" s="40"/>
      <c r="AE491" s="40"/>
      <c r="AF491" s="40"/>
      <c r="AG491" s="40"/>
      <c r="AH491" s="40"/>
      <c r="AI491" s="40"/>
      <c r="AJ491" s="40"/>
    </row>
    <row r="492" spans="2:36" x14ac:dyDescent="0.15">
      <c r="B492" s="41"/>
      <c r="C492" s="47"/>
      <c r="D492" s="47"/>
      <c r="E492" s="47"/>
      <c r="F492" s="47"/>
      <c r="G492" s="39"/>
      <c r="H492" s="47"/>
      <c r="I492" s="47"/>
      <c r="J492" s="47"/>
      <c r="K492" s="47"/>
      <c r="L492" s="40"/>
      <c r="M492" s="40"/>
      <c r="N492" s="40"/>
      <c r="O492" s="40"/>
      <c r="P492" s="40"/>
      <c r="Q492" s="40"/>
      <c r="R492" s="40"/>
      <c r="S492" s="40"/>
      <c r="T492" s="40"/>
      <c r="U492" s="40"/>
      <c r="V492" s="39"/>
      <c r="W492" s="47"/>
      <c r="X492" s="47"/>
      <c r="Y492" s="47"/>
      <c r="Z492" s="47"/>
      <c r="AA492" s="40"/>
      <c r="AB492" s="40"/>
      <c r="AC492" s="40"/>
      <c r="AD492" s="40"/>
      <c r="AE492" s="40"/>
      <c r="AF492" s="40"/>
      <c r="AG492" s="40"/>
      <c r="AH492" s="40"/>
      <c r="AI492" s="40"/>
      <c r="AJ492" s="40"/>
    </row>
    <row r="493" spans="2:36" x14ac:dyDescent="0.15">
      <c r="B493" s="41"/>
      <c r="C493" s="47"/>
      <c r="D493" s="47"/>
      <c r="E493" s="47"/>
      <c r="F493" s="47"/>
      <c r="G493" s="39"/>
      <c r="H493" s="47"/>
      <c r="I493" s="47"/>
      <c r="J493" s="47"/>
      <c r="K493" s="47"/>
      <c r="L493" s="40"/>
      <c r="M493" s="40"/>
      <c r="N493" s="40"/>
      <c r="O493" s="40"/>
      <c r="P493" s="40"/>
      <c r="Q493" s="40"/>
      <c r="R493" s="40"/>
      <c r="S493" s="40"/>
      <c r="T493" s="40"/>
      <c r="U493" s="40"/>
      <c r="V493" s="39"/>
      <c r="W493" s="47"/>
      <c r="X493" s="47"/>
      <c r="Y493" s="47"/>
      <c r="Z493" s="47"/>
      <c r="AA493" s="40"/>
      <c r="AB493" s="40"/>
      <c r="AC493" s="40"/>
      <c r="AD493" s="40"/>
      <c r="AE493" s="40"/>
      <c r="AF493" s="40"/>
      <c r="AG493" s="40"/>
      <c r="AH493" s="40"/>
      <c r="AI493" s="40"/>
      <c r="AJ493" s="40"/>
    </row>
    <row r="494" spans="2:36" x14ac:dyDescent="0.15">
      <c r="B494" s="41"/>
      <c r="C494" s="47"/>
      <c r="D494" s="47"/>
      <c r="E494" s="47"/>
      <c r="F494" s="47"/>
      <c r="G494" s="39"/>
      <c r="H494" s="47"/>
      <c r="I494" s="47"/>
      <c r="J494" s="47"/>
      <c r="K494" s="47"/>
      <c r="L494" s="40"/>
      <c r="M494" s="40"/>
      <c r="N494" s="40"/>
      <c r="O494" s="40"/>
      <c r="P494" s="40"/>
      <c r="Q494" s="40"/>
      <c r="R494" s="40"/>
      <c r="S494" s="40"/>
      <c r="T494" s="40"/>
      <c r="U494" s="40"/>
      <c r="V494" s="39"/>
      <c r="W494" s="47"/>
      <c r="X494" s="47"/>
      <c r="Y494" s="47"/>
      <c r="Z494" s="47"/>
      <c r="AA494" s="40"/>
      <c r="AB494" s="40"/>
      <c r="AC494" s="40"/>
      <c r="AD494" s="40"/>
      <c r="AE494" s="40"/>
      <c r="AF494" s="40"/>
      <c r="AG494" s="40"/>
      <c r="AH494" s="40"/>
      <c r="AI494" s="40"/>
      <c r="AJ494" s="40"/>
    </row>
    <row r="495" spans="2:36" x14ac:dyDescent="0.15">
      <c r="B495" s="41"/>
      <c r="C495" s="47"/>
      <c r="D495" s="47"/>
      <c r="E495" s="47"/>
      <c r="F495" s="47"/>
      <c r="G495" s="39"/>
      <c r="H495" s="47"/>
      <c r="I495" s="47"/>
      <c r="J495" s="47"/>
      <c r="K495" s="47"/>
      <c r="L495" s="40"/>
      <c r="M495" s="40"/>
      <c r="N495" s="40"/>
      <c r="O495" s="40"/>
      <c r="P495" s="40"/>
      <c r="Q495" s="40"/>
      <c r="R495" s="40"/>
      <c r="S495" s="40"/>
      <c r="T495" s="40"/>
      <c r="U495" s="40"/>
      <c r="V495" s="39"/>
      <c r="W495" s="47"/>
      <c r="X495" s="47"/>
      <c r="Y495" s="47"/>
      <c r="Z495" s="47"/>
      <c r="AA495" s="40"/>
      <c r="AB495" s="40"/>
      <c r="AC495" s="40"/>
      <c r="AD495" s="40"/>
      <c r="AE495" s="40"/>
      <c r="AF495" s="40"/>
      <c r="AG495" s="40"/>
      <c r="AH495" s="40"/>
      <c r="AI495" s="40"/>
      <c r="AJ495" s="40"/>
    </row>
    <row r="496" spans="2:36" x14ac:dyDescent="0.15">
      <c r="B496" s="41"/>
      <c r="C496" s="47"/>
      <c r="D496" s="47"/>
      <c r="E496" s="47"/>
      <c r="F496" s="47"/>
      <c r="G496" s="39"/>
      <c r="H496" s="47"/>
      <c r="I496" s="47"/>
      <c r="J496" s="47"/>
      <c r="K496" s="47"/>
      <c r="L496" s="40"/>
      <c r="M496" s="40"/>
      <c r="N496" s="40"/>
      <c r="O496" s="40"/>
      <c r="P496" s="40"/>
      <c r="Q496" s="40"/>
      <c r="R496" s="40"/>
      <c r="S496" s="40"/>
      <c r="T496" s="40"/>
      <c r="U496" s="40"/>
      <c r="V496" s="39"/>
      <c r="W496" s="47"/>
      <c r="X496" s="47"/>
      <c r="Y496" s="47"/>
      <c r="Z496" s="47"/>
      <c r="AA496" s="40"/>
      <c r="AB496" s="40"/>
      <c r="AC496" s="40"/>
      <c r="AD496" s="40"/>
      <c r="AE496" s="40"/>
      <c r="AF496" s="40"/>
      <c r="AG496" s="40"/>
      <c r="AH496" s="40"/>
      <c r="AI496" s="40"/>
      <c r="AJ496" s="40"/>
    </row>
    <row r="497" spans="2:36" x14ac:dyDescent="0.15">
      <c r="B497" s="41"/>
      <c r="C497" s="47"/>
      <c r="D497" s="47"/>
      <c r="E497" s="47"/>
      <c r="F497" s="47"/>
      <c r="G497" s="39"/>
      <c r="H497" s="47"/>
      <c r="I497" s="47"/>
      <c r="J497" s="47"/>
      <c r="K497" s="47"/>
      <c r="L497" s="40"/>
      <c r="M497" s="40"/>
      <c r="N497" s="40"/>
      <c r="O497" s="40"/>
      <c r="P497" s="40"/>
      <c r="Q497" s="40"/>
      <c r="R497" s="40"/>
      <c r="S497" s="40"/>
      <c r="T497" s="40"/>
      <c r="U497" s="40"/>
      <c r="V497" s="39"/>
      <c r="W497" s="47"/>
      <c r="X497" s="47"/>
      <c r="Y497" s="47"/>
      <c r="Z497" s="47"/>
      <c r="AA497" s="40"/>
      <c r="AB497" s="40"/>
      <c r="AC497" s="40"/>
      <c r="AD497" s="40"/>
      <c r="AE497" s="40"/>
      <c r="AF497" s="40"/>
      <c r="AG497" s="40"/>
      <c r="AH497" s="40"/>
      <c r="AI497" s="40"/>
      <c r="AJ497" s="40"/>
    </row>
    <row r="498" spans="2:36" x14ac:dyDescent="0.15">
      <c r="B498" s="41"/>
      <c r="C498" s="47"/>
      <c r="D498" s="47"/>
      <c r="E498" s="47"/>
      <c r="F498" s="47"/>
      <c r="G498" s="39"/>
      <c r="H498" s="47"/>
      <c r="I498" s="47"/>
      <c r="J498" s="47"/>
      <c r="K498" s="47"/>
      <c r="L498" s="40"/>
      <c r="M498" s="40"/>
      <c r="N498" s="40"/>
      <c r="O498" s="40"/>
      <c r="P498" s="40"/>
      <c r="Q498" s="40"/>
      <c r="R498" s="40"/>
      <c r="S498" s="40"/>
      <c r="T498" s="40"/>
      <c r="U498" s="40"/>
      <c r="V498" s="39"/>
      <c r="W498" s="47"/>
      <c r="X498" s="47"/>
      <c r="Y498" s="47"/>
      <c r="Z498" s="47"/>
      <c r="AA498" s="40"/>
      <c r="AB498" s="40"/>
      <c r="AC498" s="40"/>
      <c r="AD498" s="40"/>
      <c r="AE498" s="40"/>
      <c r="AF498" s="40"/>
      <c r="AG498" s="40"/>
      <c r="AH498" s="40"/>
      <c r="AI498" s="40"/>
      <c r="AJ498" s="40"/>
    </row>
    <row r="499" spans="2:36" x14ac:dyDescent="0.15">
      <c r="B499" s="41"/>
      <c r="C499" s="47"/>
      <c r="D499" s="47"/>
      <c r="E499" s="47"/>
      <c r="F499" s="47"/>
      <c r="G499" s="39"/>
      <c r="H499" s="47"/>
      <c r="I499" s="47"/>
      <c r="J499" s="47"/>
      <c r="K499" s="47"/>
      <c r="L499" s="40"/>
      <c r="M499" s="40"/>
      <c r="N499" s="40"/>
      <c r="O499" s="40"/>
      <c r="P499" s="40"/>
      <c r="Q499" s="40"/>
      <c r="R499" s="40"/>
      <c r="S499" s="40"/>
      <c r="T499" s="40"/>
      <c r="U499" s="40"/>
      <c r="V499" s="39"/>
      <c r="W499" s="47"/>
      <c r="X499" s="47"/>
      <c r="Y499" s="47"/>
      <c r="Z499" s="47"/>
      <c r="AA499" s="40"/>
      <c r="AB499" s="40"/>
      <c r="AC499" s="40"/>
      <c r="AD499" s="40"/>
      <c r="AE499" s="40"/>
      <c r="AF499" s="40"/>
      <c r="AG499" s="40"/>
      <c r="AH499" s="40"/>
      <c r="AI499" s="40"/>
      <c r="AJ499" s="40"/>
    </row>
    <row r="500" spans="2:36" x14ac:dyDescent="0.15">
      <c r="B500" s="41"/>
      <c r="C500" s="47"/>
      <c r="D500" s="47"/>
      <c r="E500" s="47"/>
      <c r="F500" s="47"/>
      <c r="G500" s="39"/>
      <c r="H500" s="47"/>
      <c r="I500" s="47"/>
      <c r="J500" s="47"/>
      <c r="K500" s="47"/>
      <c r="L500" s="40"/>
      <c r="M500" s="40"/>
      <c r="N500" s="40"/>
      <c r="O500" s="40"/>
      <c r="P500" s="40"/>
      <c r="Q500" s="40"/>
      <c r="R500" s="40"/>
      <c r="S500" s="40"/>
      <c r="T500" s="40"/>
      <c r="U500" s="40"/>
      <c r="V500" s="39"/>
      <c r="W500" s="47"/>
      <c r="X500" s="47"/>
      <c r="Y500" s="47"/>
      <c r="Z500" s="47"/>
      <c r="AA500" s="40"/>
      <c r="AB500" s="40"/>
      <c r="AC500" s="40"/>
      <c r="AD500" s="40"/>
      <c r="AE500" s="40"/>
      <c r="AF500" s="40"/>
      <c r="AG500" s="40"/>
      <c r="AH500" s="40"/>
      <c r="AI500" s="40"/>
      <c r="AJ500" s="40"/>
    </row>
    <row r="501" spans="2:36" x14ac:dyDescent="0.15">
      <c r="B501" s="41"/>
      <c r="C501" s="47"/>
      <c r="D501" s="47"/>
      <c r="E501" s="47"/>
      <c r="F501" s="47"/>
      <c r="G501" s="39"/>
      <c r="H501" s="47"/>
      <c r="I501" s="47"/>
      <c r="J501" s="47"/>
      <c r="K501" s="47"/>
      <c r="L501" s="40"/>
      <c r="M501" s="40"/>
      <c r="N501" s="40"/>
      <c r="O501" s="40"/>
      <c r="P501" s="40"/>
      <c r="Q501" s="40"/>
      <c r="R501" s="40"/>
      <c r="S501" s="40"/>
      <c r="T501" s="40"/>
      <c r="U501" s="40"/>
      <c r="V501" s="39"/>
      <c r="W501" s="47"/>
      <c r="X501" s="47"/>
      <c r="Y501" s="47"/>
      <c r="Z501" s="47"/>
      <c r="AA501" s="40"/>
      <c r="AB501" s="40"/>
      <c r="AC501" s="40"/>
      <c r="AD501" s="40"/>
      <c r="AE501" s="40"/>
      <c r="AF501" s="40"/>
      <c r="AG501" s="40"/>
      <c r="AH501" s="40"/>
      <c r="AI501" s="40"/>
      <c r="AJ501" s="40"/>
    </row>
    <row r="502" spans="2:36" x14ac:dyDescent="0.15">
      <c r="B502" s="41"/>
      <c r="C502" s="47"/>
      <c r="D502" s="47"/>
      <c r="E502" s="47"/>
      <c r="F502" s="47"/>
      <c r="G502" s="39"/>
      <c r="H502" s="47"/>
      <c r="I502" s="47"/>
      <c r="J502" s="47"/>
      <c r="K502" s="47"/>
      <c r="L502" s="40"/>
      <c r="M502" s="40"/>
      <c r="N502" s="40"/>
      <c r="O502" s="40"/>
      <c r="P502" s="40"/>
      <c r="Q502" s="40"/>
      <c r="R502" s="40"/>
      <c r="S502" s="40"/>
      <c r="T502" s="40"/>
      <c r="U502" s="40"/>
      <c r="V502" s="39"/>
      <c r="W502" s="47"/>
      <c r="X502" s="47"/>
      <c r="Y502" s="47"/>
      <c r="Z502" s="47"/>
      <c r="AA502" s="40"/>
      <c r="AB502" s="40"/>
      <c r="AC502" s="40"/>
      <c r="AD502" s="40"/>
      <c r="AE502" s="40"/>
      <c r="AF502" s="40"/>
      <c r="AG502" s="40"/>
      <c r="AH502" s="40"/>
      <c r="AI502" s="40"/>
      <c r="AJ502" s="40"/>
    </row>
    <row r="503" spans="2:36" x14ac:dyDescent="0.15">
      <c r="B503" s="41"/>
      <c r="C503" s="47"/>
      <c r="D503" s="47"/>
      <c r="E503" s="47"/>
      <c r="F503" s="47"/>
      <c r="G503" s="39"/>
      <c r="H503" s="47"/>
      <c r="I503" s="47"/>
      <c r="J503" s="47"/>
      <c r="K503" s="47"/>
      <c r="L503" s="40"/>
      <c r="M503" s="40"/>
      <c r="N503" s="40"/>
      <c r="O503" s="40"/>
      <c r="P503" s="40"/>
      <c r="Q503" s="40"/>
      <c r="R503" s="40"/>
      <c r="S503" s="40"/>
      <c r="T503" s="40"/>
      <c r="U503" s="40"/>
      <c r="V503" s="39"/>
      <c r="W503" s="47"/>
      <c r="X503" s="47"/>
      <c r="Y503" s="47"/>
      <c r="Z503" s="47"/>
      <c r="AA503" s="40"/>
      <c r="AB503" s="40"/>
      <c r="AC503" s="40"/>
      <c r="AD503" s="40"/>
      <c r="AE503" s="40"/>
      <c r="AF503" s="40"/>
      <c r="AG503" s="40"/>
      <c r="AH503" s="40"/>
      <c r="AI503" s="40"/>
      <c r="AJ503" s="40"/>
    </row>
    <row r="504" spans="2:36" x14ac:dyDescent="0.15">
      <c r="B504" s="41"/>
      <c r="C504" s="47"/>
      <c r="D504" s="47"/>
      <c r="E504" s="47"/>
      <c r="F504" s="47"/>
      <c r="G504" s="39"/>
      <c r="H504" s="47"/>
      <c r="I504" s="47"/>
      <c r="J504" s="47"/>
      <c r="K504" s="47"/>
      <c r="L504" s="40"/>
      <c r="M504" s="40"/>
      <c r="N504" s="40"/>
      <c r="O504" s="40"/>
      <c r="P504" s="40"/>
      <c r="Q504" s="40"/>
      <c r="R504" s="40"/>
      <c r="S504" s="40"/>
      <c r="T504" s="40"/>
      <c r="U504" s="40"/>
      <c r="V504" s="39"/>
      <c r="W504" s="47"/>
      <c r="X504" s="47"/>
      <c r="Y504" s="47"/>
      <c r="Z504" s="47"/>
      <c r="AA504" s="40"/>
      <c r="AB504" s="40"/>
      <c r="AC504" s="40"/>
      <c r="AD504" s="40"/>
      <c r="AE504" s="40"/>
      <c r="AF504" s="40"/>
      <c r="AG504" s="40"/>
      <c r="AH504" s="40"/>
      <c r="AI504" s="40"/>
      <c r="AJ504" s="40"/>
    </row>
    <row r="505" spans="2:36" x14ac:dyDescent="0.15">
      <c r="B505" s="41"/>
      <c r="C505" s="47"/>
      <c r="D505" s="47"/>
      <c r="E505" s="47"/>
      <c r="F505" s="47"/>
      <c r="G505" s="39"/>
      <c r="H505" s="47"/>
      <c r="I505" s="47"/>
      <c r="J505" s="47"/>
      <c r="K505" s="47"/>
      <c r="L505" s="40"/>
      <c r="M505" s="40"/>
      <c r="N505" s="40"/>
      <c r="O505" s="40"/>
      <c r="P505" s="40"/>
      <c r="Q505" s="40"/>
      <c r="R505" s="40"/>
      <c r="S505" s="40"/>
      <c r="T505" s="40"/>
      <c r="U505" s="40"/>
      <c r="V505" s="39"/>
      <c r="W505" s="47"/>
      <c r="X505" s="47"/>
      <c r="Y505" s="47"/>
      <c r="Z505" s="47"/>
      <c r="AA505" s="40"/>
      <c r="AB505" s="40"/>
      <c r="AC505" s="40"/>
      <c r="AD505" s="40"/>
      <c r="AE505" s="40"/>
      <c r="AF505" s="40"/>
      <c r="AG505" s="40"/>
      <c r="AH505" s="40"/>
      <c r="AI505" s="40"/>
      <c r="AJ505" s="40"/>
    </row>
    <row r="506" spans="2:36" x14ac:dyDescent="0.15">
      <c r="B506" s="41"/>
      <c r="C506" s="47"/>
      <c r="D506" s="47"/>
      <c r="E506" s="47"/>
      <c r="F506" s="47"/>
      <c r="G506" s="39"/>
      <c r="H506" s="47"/>
      <c r="I506" s="47"/>
      <c r="J506" s="47"/>
      <c r="K506" s="47"/>
      <c r="L506" s="40"/>
      <c r="M506" s="40"/>
      <c r="N506" s="40"/>
      <c r="O506" s="40"/>
      <c r="P506" s="40"/>
      <c r="Q506" s="40"/>
      <c r="R506" s="40"/>
      <c r="S506" s="40"/>
      <c r="T506" s="40"/>
      <c r="U506" s="40"/>
      <c r="V506" s="39"/>
      <c r="W506" s="47"/>
      <c r="X506" s="47"/>
      <c r="Y506" s="47"/>
      <c r="Z506" s="47"/>
      <c r="AA506" s="40"/>
      <c r="AB506" s="40"/>
      <c r="AC506" s="40"/>
      <c r="AD506" s="40"/>
      <c r="AE506" s="40"/>
      <c r="AF506" s="40"/>
      <c r="AG506" s="40"/>
      <c r="AH506" s="40"/>
      <c r="AI506" s="40"/>
      <c r="AJ506" s="40"/>
    </row>
    <row r="507" spans="2:36" x14ac:dyDescent="0.15">
      <c r="B507" s="41"/>
      <c r="C507" s="47"/>
      <c r="D507" s="47"/>
      <c r="E507" s="47"/>
      <c r="F507" s="47"/>
      <c r="G507" s="39"/>
      <c r="H507" s="47"/>
      <c r="I507" s="47"/>
      <c r="J507" s="47"/>
      <c r="K507" s="47"/>
      <c r="L507" s="40"/>
      <c r="M507" s="40"/>
      <c r="N507" s="40"/>
      <c r="O507" s="40"/>
      <c r="P507" s="40"/>
      <c r="Q507" s="40"/>
      <c r="R507" s="40"/>
      <c r="S507" s="40"/>
      <c r="T507" s="40"/>
      <c r="U507" s="40"/>
      <c r="V507" s="39"/>
      <c r="W507" s="47"/>
      <c r="X507" s="47"/>
      <c r="Y507" s="47"/>
      <c r="Z507" s="47"/>
      <c r="AA507" s="40"/>
      <c r="AB507" s="40"/>
      <c r="AC507" s="40"/>
      <c r="AD507" s="40"/>
      <c r="AE507" s="40"/>
      <c r="AF507" s="40"/>
      <c r="AG507" s="40"/>
      <c r="AH507" s="40"/>
      <c r="AI507" s="40"/>
      <c r="AJ507" s="40"/>
    </row>
    <row r="508" spans="2:36" x14ac:dyDescent="0.15">
      <c r="B508" s="41"/>
      <c r="C508" s="47"/>
      <c r="D508" s="47"/>
      <c r="E508" s="47"/>
      <c r="F508" s="47"/>
      <c r="G508" s="39"/>
      <c r="H508" s="47"/>
      <c r="I508" s="47"/>
      <c r="J508" s="47"/>
      <c r="K508" s="47"/>
      <c r="L508" s="40"/>
      <c r="M508" s="40"/>
      <c r="N508" s="40"/>
      <c r="O508" s="40"/>
      <c r="P508" s="40"/>
      <c r="Q508" s="40"/>
      <c r="R508" s="40"/>
      <c r="S508" s="40"/>
      <c r="T508" s="40"/>
      <c r="U508" s="40"/>
      <c r="V508" s="39"/>
      <c r="W508" s="47"/>
      <c r="X508" s="47"/>
      <c r="Y508" s="47"/>
      <c r="Z508" s="47"/>
      <c r="AA508" s="40"/>
      <c r="AB508" s="40"/>
      <c r="AC508" s="40"/>
      <c r="AD508" s="40"/>
      <c r="AE508" s="40"/>
      <c r="AF508" s="40"/>
      <c r="AG508" s="40"/>
      <c r="AH508" s="40"/>
      <c r="AI508" s="40"/>
      <c r="AJ508" s="40"/>
    </row>
    <row r="509" spans="2:36" x14ac:dyDescent="0.15">
      <c r="B509" s="41"/>
      <c r="C509" s="47"/>
      <c r="D509" s="47"/>
      <c r="E509" s="47"/>
      <c r="F509" s="47"/>
      <c r="G509" s="39"/>
      <c r="H509" s="47"/>
      <c r="I509" s="47"/>
      <c r="J509" s="47"/>
      <c r="K509" s="47"/>
      <c r="L509" s="40"/>
      <c r="M509" s="40"/>
      <c r="N509" s="40"/>
      <c r="O509" s="40"/>
      <c r="P509" s="40"/>
      <c r="Q509" s="40"/>
      <c r="R509" s="40"/>
      <c r="S509" s="40"/>
      <c r="T509" s="40"/>
      <c r="U509" s="40"/>
      <c r="V509" s="39"/>
      <c r="W509" s="47"/>
      <c r="X509" s="47"/>
      <c r="Y509" s="47"/>
      <c r="Z509" s="47"/>
      <c r="AA509" s="40"/>
      <c r="AB509" s="40"/>
      <c r="AC509" s="40"/>
      <c r="AD509" s="40"/>
      <c r="AE509" s="40"/>
      <c r="AF509" s="40"/>
      <c r="AG509" s="40"/>
      <c r="AH509" s="40"/>
      <c r="AI509" s="40"/>
      <c r="AJ509" s="40"/>
    </row>
    <row r="510" spans="2:36" x14ac:dyDescent="0.15">
      <c r="B510" s="41"/>
      <c r="C510" s="47"/>
      <c r="D510" s="47"/>
      <c r="E510" s="47"/>
      <c r="F510" s="47"/>
      <c r="G510" s="39"/>
      <c r="H510" s="47"/>
      <c r="I510" s="47"/>
      <c r="J510" s="47"/>
      <c r="K510" s="47"/>
      <c r="L510" s="40"/>
      <c r="M510" s="40"/>
      <c r="N510" s="40"/>
      <c r="O510" s="40"/>
      <c r="P510" s="40"/>
      <c r="Q510" s="40"/>
      <c r="R510" s="40"/>
      <c r="S510" s="40"/>
      <c r="T510" s="40"/>
      <c r="U510" s="40"/>
      <c r="V510" s="39"/>
      <c r="W510" s="47"/>
      <c r="X510" s="47"/>
      <c r="Y510" s="47"/>
      <c r="Z510" s="47"/>
      <c r="AA510" s="40"/>
      <c r="AB510" s="40"/>
      <c r="AC510" s="40"/>
      <c r="AD510" s="40"/>
      <c r="AE510" s="40"/>
      <c r="AF510" s="40"/>
      <c r="AG510" s="40"/>
      <c r="AH510" s="40"/>
      <c r="AI510" s="40"/>
      <c r="AJ510" s="40"/>
    </row>
    <row r="511" spans="2:36" x14ac:dyDescent="0.15">
      <c r="B511" s="41"/>
      <c r="C511" s="47"/>
      <c r="D511" s="47"/>
      <c r="E511" s="47"/>
      <c r="F511" s="47"/>
      <c r="G511" s="39"/>
      <c r="H511" s="47"/>
      <c r="I511" s="47"/>
      <c r="J511" s="47"/>
      <c r="K511" s="47"/>
      <c r="L511" s="40"/>
      <c r="M511" s="40"/>
      <c r="N511" s="40"/>
      <c r="O511" s="40"/>
      <c r="P511" s="40"/>
      <c r="Q511" s="40"/>
      <c r="R511" s="40"/>
      <c r="S511" s="40"/>
      <c r="T511" s="40"/>
      <c r="U511" s="40"/>
      <c r="V511" s="39"/>
      <c r="W511" s="47"/>
      <c r="X511" s="47"/>
      <c r="Y511" s="47"/>
      <c r="Z511" s="47"/>
      <c r="AA511" s="40"/>
      <c r="AB511" s="40"/>
      <c r="AC511" s="40"/>
      <c r="AD511" s="40"/>
      <c r="AE511" s="40"/>
      <c r="AF511" s="40"/>
      <c r="AG511" s="40"/>
      <c r="AH511" s="40"/>
      <c r="AI511" s="40"/>
      <c r="AJ511" s="40"/>
    </row>
    <row r="512" spans="2:36" x14ac:dyDescent="0.15">
      <c r="B512" s="41"/>
      <c r="C512" s="47"/>
      <c r="D512" s="47"/>
      <c r="E512" s="47"/>
      <c r="F512" s="47"/>
      <c r="G512" s="39"/>
      <c r="H512" s="47"/>
      <c r="I512" s="47"/>
      <c r="J512" s="47"/>
      <c r="K512" s="47"/>
      <c r="L512" s="40"/>
      <c r="M512" s="40"/>
      <c r="N512" s="40"/>
      <c r="O512" s="40"/>
      <c r="P512" s="40"/>
      <c r="Q512" s="40"/>
      <c r="R512" s="40"/>
      <c r="S512" s="40"/>
      <c r="T512" s="40"/>
      <c r="U512" s="40"/>
      <c r="V512" s="39"/>
      <c r="W512" s="47"/>
      <c r="X512" s="47"/>
      <c r="Y512" s="47"/>
      <c r="Z512" s="47"/>
      <c r="AA512" s="40"/>
      <c r="AB512" s="40"/>
      <c r="AC512" s="40"/>
      <c r="AD512" s="40"/>
      <c r="AE512" s="40"/>
      <c r="AF512" s="40"/>
      <c r="AG512" s="40"/>
      <c r="AH512" s="40"/>
      <c r="AI512" s="40"/>
      <c r="AJ512" s="40"/>
    </row>
    <row r="513" spans="2:36" x14ac:dyDescent="0.15">
      <c r="B513" s="41"/>
      <c r="C513" s="47"/>
      <c r="D513" s="47"/>
      <c r="E513" s="47"/>
      <c r="F513" s="47"/>
      <c r="G513" s="39"/>
      <c r="H513" s="47"/>
      <c r="I513" s="47"/>
      <c r="J513" s="47"/>
      <c r="K513" s="47"/>
      <c r="L513" s="40"/>
      <c r="M513" s="40"/>
      <c r="N513" s="40"/>
      <c r="O513" s="40"/>
      <c r="P513" s="40"/>
      <c r="Q513" s="40"/>
      <c r="R513" s="40"/>
      <c r="S513" s="40"/>
      <c r="T513" s="40"/>
      <c r="U513" s="40"/>
      <c r="V513" s="39"/>
      <c r="W513" s="47"/>
      <c r="X513" s="47"/>
      <c r="Y513" s="47"/>
      <c r="Z513" s="47"/>
      <c r="AA513" s="40"/>
      <c r="AB513" s="40"/>
      <c r="AC513" s="40"/>
      <c r="AD513" s="40"/>
      <c r="AE513" s="40"/>
      <c r="AF513" s="40"/>
      <c r="AG513" s="40"/>
      <c r="AH513" s="40"/>
      <c r="AI513" s="40"/>
      <c r="AJ513" s="40"/>
    </row>
    <row r="514" spans="2:36" x14ac:dyDescent="0.15">
      <c r="B514" s="41"/>
      <c r="C514" s="47"/>
      <c r="D514" s="47"/>
      <c r="E514" s="47"/>
      <c r="F514" s="47"/>
      <c r="G514" s="39"/>
      <c r="H514" s="47"/>
      <c r="I514" s="47"/>
      <c r="J514" s="47"/>
      <c r="K514" s="47"/>
      <c r="L514" s="40"/>
      <c r="M514" s="40"/>
      <c r="N514" s="40"/>
      <c r="O514" s="40"/>
      <c r="P514" s="40"/>
      <c r="Q514" s="40"/>
      <c r="R514" s="40"/>
      <c r="S514" s="40"/>
      <c r="T514" s="40"/>
      <c r="U514" s="40"/>
      <c r="V514" s="39"/>
      <c r="W514" s="47"/>
      <c r="X514" s="47"/>
      <c r="Y514" s="47"/>
      <c r="Z514" s="47"/>
      <c r="AA514" s="40"/>
      <c r="AB514" s="40"/>
      <c r="AC514" s="40"/>
      <c r="AD514" s="40"/>
      <c r="AE514" s="40"/>
      <c r="AF514" s="40"/>
      <c r="AG514" s="40"/>
      <c r="AH514" s="40"/>
      <c r="AI514" s="40"/>
      <c r="AJ514" s="40"/>
    </row>
    <row r="515" spans="2:36" x14ac:dyDescent="0.15">
      <c r="B515" s="41"/>
      <c r="C515" s="47"/>
      <c r="D515" s="47"/>
      <c r="E515" s="47"/>
      <c r="F515" s="47"/>
      <c r="G515" s="39"/>
      <c r="H515" s="47"/>
      <c r="I515" s="47"/>
      <c r="J515" s="47"/>
      <c r="K515" s="47"/>
      <c r="L515" s="40"/>
      <c r="M515" s="40"/>
      <c r="N515" s="40"/>
      <c r="O515" s="40"/>
      <c r="P515" s="40"/>
      <c r="Q515" s="40"/>
      <c r="R515" s="40"/>
      <c r="S515" s="40"/>
      <c r="T515" s="40"/>
      <c r="U515" s="40"/>
      <c r="V515" s="39"/>
      <c r="W515" s="47"/>
      <c r="X515" s="47"/>
      <c r="Y515" s="47"/>
      <c r="Z515" s="47"/>
      <c r="AA515" s="40"/>
      <c r="AB515" s="40"/>
      <c r="AC515" s="40"/>
      <c r="AD515" s="40"/>
      <c r="AE515" s="40"/>
      <c r="AF515" s="40"/>
      <c r="AG515" s="40"/>
      <c r="AH515" s="40"/>
      <c r="AI515" s="40"/>
      <c r="AJ515" s="40"/>
    </row>
    <row r="516" spans="2:36" x14ac:dyDescent="0.15">
      <c r="B516" s="41"/>
      <c r="C516" s="47"/>
      <c r="D516" s="47"/>
      <c r="E516" s="47"/>
      <c r="F516" s="47"/>
      <c r="G516" s="39"/>
      <c r="H516" s="47"/>
      <c r="I516" s="47"/>
      <c r="J516" s="47"/>
      <c r="K516" s="47"/>
      <c r="L516" s="40"/>
      <c r="M516" s="40"/>
      <c r="N516" s="40"/>
      <c r="O516" s="40"/>
      <c r="P516" s="40"/>
      <c r="Q516" s="40"/>
      <c r="R516" s="40"/>
      <c r="S516" s="40"/>
      <c r="T516" s="40"/>
      <c r="U516" s="40"/>
      <c r="V516" s="39"/>
      <c r="W516" s="47"/>
      <c r="X516" s="47"/>
      <c r="Y516" s="47"/>
      <c r="Z516" s="47"/>
      <c r="AA516" s="40"/>
      <c r="AB516" s="40"/>
      <c r="AC516" s="40"/>
      <c r="AD516" s="40"/>
      <c r="AE516" s="40"/>
      <c r="AF516" s="40"/>
      <c r="AG516" s="40"/>
      <c r="AH516" s="40"/>
      <c r="AI516" s="40"/>
      <c r="AJ516" s="40"/>
    </row>
    <row r="517" spans="2:36" x14ac:dyDescent="0.15">
      <c r="B517" s="41"/>
      <c r="C517" s="47"/>
      <c r="D517" s="47"/>
      <c r="E517" s="47"/>
      <c r="F517" s="47"/>
      <c r="G517" s="39"/>
      <c r="H517" s="47"/>
      <c r="I517" s="47"/>
      <c r="J517" s="47"/>
      <c r="K517" s="47"/>
      <c r="L517" s="40"/>
      <c r="M517" s="40"/>
      <c r="N517" s="40"/>
      <c r="O517" s="40"/>
      <c r="P517" s="40"/>
      <c r="Q517" s="40"/>
      <c r="R517" s="40"/>
      <c r="S517" s="40"/>
      <c r="T517" s="40"/>
      <c r="U517" s="40"/>
      <c r="V517" s="39"/>
      <c r="W517" s="47"/>
      <c r="X517" s="47"/>
      <c r="Y517" s="47"/>
      <c r="Z517" s="47"/>
      <c r="AA517" s="40"/>
      <c r="AB517" s="40"/>
      <c r="AC517" s="40"/>
      <c r="AD517" s="40"/>
      <c r="AE517" s="40"/>
      <c r="AF517" s="40"/>
      <c r="AG517" s="40"/>
      <c r="AH517" s="40"/>
      <c r="AI517" s="40"/>
      <c r="AJ517" s="40"/>
    </row>
    <row r="518" spans="2:36" x14ac:dyDescent="0.15">
      <c r="B518" s="41"/>
      <c r="C518" s="47"/>
      <c r="D518" s="47"/>
      <c r="E518" s="47"/>
      <c r="F518" s="47"/>
      <c r="G518" s="39"/>
      <c r="H518" s="47"/>
      <c r="I518" s="47"/>
      <c r="J518" s="47"/>
      <c r="K518" s="47"/>
      <c r="L518" s="40"/>
      <c r="M518" s="40"/>
      <c r="N518" s="40"/>
      <c r="O518" s="40"/>
      <c r="P518" s="40"/>
      <c r="Q518" s="40"/>
      <c r="R518" s="40"/>
      <c r="S518" s="40"/>
      <c r="T518" s="40"/>
      <c r="U518" s="40"/>
      <c r="V518" s="39"/>
      <c r="W518" s="47"/>
      <c r="X518" s="47"/>
      <c r="Y518" s="47"/>
      <c r="Z518" s="47"/>
      <c r="AA518" s="40"/>
      <c r="AB518" s="40"/>
      <c r="AC518" s="40"/>
      <c r="AD518" s="40"/>
      <c r="AE518" s="40"/>
      <c r="AF518" s="40"/>
      <c r="AG518" s="40"/>
      <c r="AH518" s="40"/>
      <c r="AI518" s="40"/>
      <c r="AJ518" s="40"/>
    </row>
    <row r="519" spans="2:36" x14ac:dyDescent="0.15">
      <c r="B519" s="41"/>
      <c r="C519" s="47"/>
      <c r="D519" s="47"/>
      <c r="E519" s="47"/>
      <c r="F519" s="47"/>
      <c r="G519" s="39"/>
      <c r="H519" s="47"/>
      <c r="I519" s="47"/>
      <c r="J519" s="47"/>
      <c r="K519" s="47"/>
      <c r="L519" s="40"/>
      <c r="M519" s="40"/>
      <c r="N519" s="40"/>
      <c r="O519" s="40"/>
      <c r="P519" s="40"/>
      <c r="Q519" s="40"/>
      <c r="R519" s="40"/>
      <c r="S519" s="40"/>
      <c r="T519" s="40"/>
      <c r="U519" s="40"/>
      <c r="V519" s="39"/>
      <c r="W519" s="47"/>
      <c r="X519" s="47"/>
      <c r="Y519" s="47"/>
      <c r="Z519" s="47"/>
      <c r="AA519" s="40"/>
      <c r="AB519" s="40"/>
      <c r="AC519" s="40"/>
      <c r="AD519" s="40"/>
      <c r="AE519" s="40"/>
      <c r="AF519" s="40"/>
      <c r="AG519" s="40"/>
      <c r="AH519" s="40"/>
      <c r="AI519" s="40"/>
      <c r="AJ519" s="40"/>
    </row>
    <row r="520" spans="2:36" x14ac:dyDescent="0.15">
      <c r="B520" s="41"/>
      <c r="C520" s="47"/>
      <c r="D520" s="47"/>
      <c r="E520" s="47"/>
      <c r="F520" s="47"/>
      <c r="G520" s="39"/>
      <c r="H520" s="47"/>
      <c r="I520" s="47"/>
      <c r="J520" s="47"/>
      <c r="K520" s="47"/>
      <c r="L520" s="40"/>
      <c r="M520" s="40"/>
      <c r="N520" s="40"/>
      <c r="O520" s="40"/>
      <c r="P520" s="40"/>
      <c r="Q520" s="40"/>
      <c r="R520" s="40"/>
      <c r="S520" s="40"/>
      <c r="T520" s="40"/>
      <c r="U520" s="40"/>
      <c r="V520" s="39"/>
      <c r="W520" s="47"/>
      <c r="X520" s="47"/>
      <c r="Y520" s="47"/>
      <c r="Z520" s="47"/>
      <c r="AA520" s="40"/>
      <c r="AB520" s="40"/>
      <c r="AC520" s="40"/>
      <c r="AD520" s="40"/>
      <c r="AE520" s="40"/>
      <c r="AF520" s="40"/>
      <c r="AG520" s="40"/>
      <c r="AH520" s="40"/>
      <c r="AI520" s="40"/>
      <c r="AJ520" s="40"/>
    </row>
    <row r="521" spans="2:36" x14ac:dyDescent="0.15">
      <c r="B521" s="41"/>
      <c r="C521" s="47"/>
      <c r="D521" s="47"/>
      <c r="E521" s="47"/>
      <c r="F521" s="47"/>
      <c r="G521" s="39"/>
      <c r="H521" s="47"/>
      <c r="I521" s="47"/>
      <c r="J521" s="47"/>
      <c r="K521" s="47"/>
      <c r="L521" s="40"/>
      <c r="M521" s="40"/>
      <c r="N521" s="40"/>
      <c r="O521" s="40"/>
      <c r="P521" s="40"/>
      <c r="Q521" s="40"/>
      <c r="R521" s="40"/>
      <c r="S521" s="40"/>
      <c r="T521" s="40"/>
      <c r="U521" s="40"/>
      <c r="V521" s="39"/>
      <c r="W521" s="47"/>
      <c r="X521" s="47"/>
      <c r="Y521" s="47"/>
      <c r="Z521" s="47"/>
      <c r="AA521" s="40"/>
      <c r="AB521" s="40"/>
      <c r="AC521" s="40"/>
      <c r="AD521" s="40"/>
      <c r="AE521" s="40"/>
      <c r="AF521" s="40"/>
      <c r="AG521" s="40"/>
      <c r="AH521" s="40"/>
      <c r="AI521" s="40"/>
      <c r="AJ521" s="40"/>
    </row>
    <row r="522" spans="2:36" x14ac:dyDescent="0.15">
      <c r="B522" s="41"/>
      <c r="C522" s="47"/>
      <c r="D522" s="47"/>
      <c r="E522" s="47"/>
      <c r="F522" s="47"/>
      <c r="G522" s="39"/>
      <c r="H522" s="47"/>
      <c r="I522" s="47"/>
      <c r="J522" s="47"/>
      <c r="K522" s="47"/>
      <c r="L522" s="40"/>
      <c r="M522" s="40"/>
      <c r="N522" s="40"/>
      <c r="O522" s="40"/>
      <c r="P522" s="40"/>
      <c r="Q522" s="40"/>
      <c r="R522" s="40"/>
      <c r="S522" s="40"/>
      <c r="T522" s="40"/>
      <c r="U522" s="40"/>
      <c r="V522" s="39"/>
      <c r="W522" s="47"/>
      <c r="X522" s="47"/>
      <c r="Y522" s="47"/>
      <c r="Z522" s="47"/>
      <c r="AA522" s="40"/>
      <c r="AB522" s="40"/>
      <c r="AC522" s="40"/>
      <c r="AD522" s="40"/>
      <c r="AE522" s="40"/>
      <c r="AF522" s="40"/>
      <c r="AG522" s="40"/>
      <c r="AH522" s="40"/>
      <c r="AI522" s="40"/>
      <c r="AJ522" s="40"/>
    </row>
    <row r="523" spans="2:36" x14ac:dyDescent="0.15">
      <c r="B523" s="41"/>
      <c r="C523" s="47"/>
      <c r="D523" s="47"/>
      <c r="E523" s="47"/>
      <c r="F523" s="47"/>
      <c r="G523" s="39"/>
      <c r="H523" s="47"/>
      <c r="I523" s="47"/>
      <c r="J523" s="47"/>
      <c r="K523" s="47"/>
      <c r="L523" s="40"/>
      <c r="M523" s="40"/>
      <c r="N523" s="40"/>
      <c r="O523" s="40"/>
      <c r="P523" s="40"/>
      <c r="Q523" s="40"/>
      <c r="R523" s="40"/>
      <c r="S523" s="40"/>
      <c r="T523" s="40"/>
      <c r="U523" s="40"/>
      <c r="V523" s="39"/>
      <c r="W523" s="47"/>
      <c r="X523" s="47"/>
      <c r="Y523" s="47"/>
      <c r="Z523" s="47"/>
      <c r="AA523" s="40"/>
      <c r="AB523" s="40"/>
      <c r="AC523" s="40"/>
      <c r="AD523" s="40"/>
      <c r="AE523" s="40"/>
      <c r="AF523" s="40"/>
      <c r="AG523" s="40"/>
      <c r="AH523" s="40"/>
      <c r="AI523" s="40"/>
      <c r="AJ523" s="40"/>
    </row>
    <row r="524" spans="2:36" x14ac:dyDescent="0.15">
      <c r="B524" s="41"/>
      <c r="C524" s="47"/>
      <c r="D524" s="47"/>
      <c r="E524" s="47"/>
      <c r="F524" s="47"/>
      <c r="G524" s="39"/>
      <c r="H524" s="47"/>
      <c r="I524" s="47"/>
      <c r="J524" s="47"/>
      <c r="K524" s="47"/>
      <c r="L524" s="40"/>
      <c r="M524" s="40"/>
      <c r="N524" s="40"/>
      <c r="O524" s="40"/>
      <c r="P524" s="40"/>
      <c r="Q524" s="40"/>
      <c r="R524" s="40"/>
      <c r="S524" s="40"/>
      <c r="T524" s="40"/>
      <c r="U524" s="40"/>
      <c r="V524" s="39"/>
      <c r="W524" s="47"/>
      <c r="X524" s="47"/>
      <c r="Y524" s="47"/>
      <c r="Z524" s="47"/>
      <c r="AA524" s="40"/>
      <c r="AB524" s="40"/>
      <c r="AC524" s="40"/>
      <c r="AD524" s="40"/>
      <c r="AE524" s="40"/>
      <c r="AF524" s="40"/>
      <c r="AG524" s="40"/>
      <c r="AH524" s="40"/>
      <c r="AI524" s="40"/>
      <c r="AJ524" s="40"/>
    </row>
    <row r="525" spans="2:36" x14ac:dyDescent="0.15">
      <c r="B525" s="41"/>
      <c r="C525" s="47"/>
      <c r="D525" s="47"/>
      <c r="E525" s="47"/>
      <c r="F525" s="47"/>
      <c r="G525" s="39"/>
      <c r="H525" s="47"/>
      <c r="I525" s="47"/>
      <c r="J525" s="47"/>
      <c r="K525" s="47"/>
      <c r="L525" s="40"/>
      <c r="M525" s="40"/>
      <c r="N525" s="40"/>
      <c r="O525" s="40"/>
      <c r="P525" s="40"/>
      <c r="Q525" s="40"/>
      <c r="R525" s="40"/>
      <c r="S525" s="40"/>
      <c r="T525" s="40"/>
      <c r="U525" s="40"/>
      <c r="V525" s="39"/>
      <c r="W525" s="47"/>
      <c r="X525" s="47"/>
      <c r="Y525" s="47"/>
      <c r="Z525" s="47"/>
      <c r="AA525" s="40"/>
      <c r="AB525" s="40"/>
      <c r="AC525" s="40"/>
      <c r="AD525" s="40"/>
      <c r="AE525" s="40"/>
      <c r="AF525" s="40"/>
      <c r="AG525" s="40"/>
      <c r="AH525" s="40"/>
      <c r="AI525" s="40"/>
      <c r="AJ525" s="40"/>
    </row>
    <row r="526" spans="2:36" x14ac:dyDescent="0.15">
      <c r="B526" s="41"/>
      <c r="C526" s="47"/>
      <c r="D526" s="47"/>
      <c r="E526" s="47"/>
      <c r="F526" s="47"/>
      <c r="G526" s="39"/>
      <c r="H526" s="47"/>
      <c r="I526" s="47"/>
      <c r="J526" s="47"/>
      <c r="K526" s="47"/>
      <c r="L526" s="40"/>
      <c r="M526" s="40"/>
      <c r="N526" s="40"/>
      <c r="O526" s="40"/>
      <c r="P526" s="40"/>
      <c r="Q526" s="40"/>
      <c r="R526" s="40"/>
      <c r="S526" s="40"/>
      <c r="T526" s="40"/>
      <c r="U526" s="40"/>
      <c r="V526" s="39"/>
      <c r="W526" s="47"/>
      <c r="X526" s="47"/>
      <c r="Y526" s="47"/>
      <c r="Z526" s="47"/>
      <c r="AA526" s="40"/>
      <c r="AB526" s="40"/>
      <c r="AC526" s="40"/>
      <c r="AD526" s="40"/>
      <c r="AE526" s="40"/>
      <c r="AF526" s="40"/>
      <c r="AG526" s="40"/>
      <c r="AH526" s="40"/>
      <c r="AI526" s="40"/>
      <c r="AJ526" s="40"/>
    </row>
    <row r="527" spans="2:36" x14ac:dyDescent="0.15">
      <c r="B527" s="41"/>
      <c r="C527" s="47"/>
      <c r="D527" s="47"/>
      <c r="E527" s="47"/>
      <c r="F527" s="47"/>
      <c r="G527" s="39"/>
      <c r="H527" s="47"/>
      <c r="I527" s="47"/>
      <c r="J527" s="47"/>
      <c r="K527" s="47"/>
      <c r="L527" s="40"/>
      <c r="M527" s="40"/>
      <c r="N527" s="40"/>
      <c r="O527" s="40"/>
      <c r="P527" s="40"/>
      <c r="Q527" s="40"/>
      <c r="R527" s="40"/>
      <c r="S527" s="40"/>
      <c r="T527" s="40"/>
      <c r="U527" s="40"/>
      <c r="V527" s="39"/>
      <c r="W527" s="47"/>
      <c r="X527" s="47"/>
      <c r="Y527" s="47"/>
      <c r="Z527" s="47"/>
      <c r="AA527" s="40"/>
      <c r="AB527" s="40"/>
      <c r="AC527" s="40"/>
      <c r="AD527" s="40"/>
      <c r="AE527" s="40"/>
      <c r="AF527" s="40"/>
      <c r="AG527" s="40"/>
      <c r="AH527" s="40"/>
      <c r="AI527" s="40"/>
      <c r="AJ527" s="40"/>
    </row>
    <row r="528" spans="2:36" x14ac:dyDescent="0.15">
      <c r="B528" s="41"/>
      <c r="C528" s="47"/>
      <c r="D528" s="47"/>
      <c r="E528" s="47"/>
      <c r="F528" s="47"/>
      <c r="G528" s="39"/>
      <c r="H528" s="47"/>
      <c r="I528" s="47"/>
      <c r="J528" s="47"/>
      <c r="K528" s="47"/>
      <c r="L528" s="40"/>
      <c r="M528" s="40"/>
      <c r="N528" s="40"/>
      <c r="O528" s="40"/>
      <c r="P528" s="40"/>
      <c r="Q528" s="40"/>
      <c r="R528" s="40"/>
      <c r="S528" s="40"/>
      <c r="T528" s="40"/>
      <c r="U528" s="40"/>
      <c r="V528" s="39"/>
      <c r="W528" s="47"/>
      <c r="X528" s="47"/>
      <c r="Y528" s="47"/>
      <c r="Z528" s="47"/>
      <c r="AA528" s="40"/>
      <c r="AB528" s="40"/>
      <c r="AC528" s="40"/>
      <c r="AD528" s="40"/>
      <c r="AE528" s="40"/>
      <c r="AF528" s="40"/>
      <c r="AG528" s="40"/>
      <c r="AH528" s="40"/>
      <c r="AI528" s="40"/>
      <c r="AJ528" s="40"/>
    </row>
    <row r="529" spans="2:36" x14ac:dyDescent="0.15">
      <c r="B529" s="41"/>
      <c r="C529" s="47"/>
      <c r="D529" s="47"/>
      <c r="E529" s="47"/>
      <c r="F529" s="47"/>
      <c r="G529" s="39"/>
      <c r="H529" s="47"/>
      <c r="I529" s="47"/>
      <c r="J529" s="47"/>
      <c r="K529" s="47"/>
      <c r="L529" s="40"/>
      <c r="M529" s="40"/>
      <c r="N529" s="40"/>
      <c r="O529" s="40"/>
      <c r="P529" s="40"/>
      <c r="Q529" s="40"/>
      <c r="R529" s="40"/>
      <c r="S529" s="40"/>
      <c r="T529" s="40"/>
      <c r="U529" s="40"/>
      <c r="V529" s="39"/>
      <c r="W529" s="47"/>
      <c r="X529" s="47"/>
      <c r="Y529" s="47"/>
      <c r="Z529" s="47"/>
      <c r="AA529" s="40"/>
      <c r="AB529" s="40"/>
      <c r="AC529" s="40"/>
      <c r="AD529" s="40"/>
      <c r="AE529" s="40"/>
      <c r="AF529" s="40"/>
      <c r="AG529" s="40"/>
      <c r="AH529" s="40"/>
      <c r="AI529" s="40"/>
      <c r="AJ529" s="40"/>
    </row>
    <row r="530" spans="2:36" x14ac:dyDescent="0.15">
      <c r="B530" s="41"/>
      <c r="C530" s="47"/>
      <c r="D530" s="47"/>
      <c r="E530" s="47"/>
      <c r="F530" s="47"/>
      <c r="G530" s="39"/>
      <c r="H530" s="47"/>
      <c r="I530" s="47"/>
      <c r="J530" s="47"/>
      <c r="K530" s="47"/>
      <c r="L530" s="40"/>
      <c r="M530" s="40"/>
      <c r="N530" s="40"/>
      <c r="O530" s="40"/>
      <c r="P530" s="40"/>
      <c r="Q530" s="40"/>
      <c r="R530" s="40"/>
      <c r="S530" s="40"/>
      <c r="T530" s="40"/>
      <c r="U530" s="40"/>
      <c r="V530" s="39"/>
      <c r="W530" s="47"/>
      <c r="X530" s="47"/>
      <c r="Y530" s="47"/>
      <c r="Z530" s="47"/>
      <c r="AA530" s="40"/>
      <c r="AB530" s="40"/>
      <c r="AC530" s="40"/>
      <c r="AD530" s="40"/>
      <c r="AE530" s="40"/>
      <c r="AF530" s="40"/>
      <c r="AG530" s="40"/>
      <c r="AH530" s="40"/>
      <c r="AI530" s="40"/>
      <c r="AJ530" s="40"/>
    </row>
    <row r="531" spans="2:36" x14ac:dyDescent="0.15">
      <c r="B531" s="41"/>
      <c r="C531" s="47"/>
      <c r="D531" s="47"/>
      <c r="E531" s="47"/>
      <c r="F531" s="47"/>
      <c r="G531" s="39"/>
      <c r="H531" s="47"/>
      <c r="I531" s="47"/>
      <c r="J531" s="47"/>
      <c r="K531" s="47"/>
      <c r="L531" s="40"/>
      <c r="M531" s="40"/>
      <c r="N531" s="40"/>
      <c r="O531" s="40"/>
      <c r="P531" s="40"/>
      <c r="Q531" s="40"/>
      <c r="R531" s="40"/>
      <c r="S531" s="40"/>
      <c r="T531" s="40"/>
      <c r="U531" s="40"/>
      <c r="V531" s="39"/>
      <c r="W531" s="47"/>
      <c r="X531" s="47"/>
      <c r="Y531" s="47"/>
      <c r="Z531" s="47"/>
      <c r="AA531" s="40"/>
      <c r="AB531" s="40"/>
      <c r="AC531" s="40"/>
      <c r="AD531" s="40"/>
      <c r="AE531" s="40"/>
      <c r="AF531" s="40"/>
      <c r="AG531" s="40"/>
      <c r="AH531" s="40"/>
      <c r="AI531" s="40"/>
      <c r="AJ531" s="40"/>
    </row>
    <row r="532" spans="2:36" x14ac:dyDescent="0.15">
      <c r="B532" s="41"/>
      <c r="C532" s="47"/>
      <c r="D532" s="47"/>
      <c r="E532" s="47"/>
      <c r="F532" s="47"/>
      <c r="G532" s="39"/>
      <c r="H532" s="47"/>
      <c r="I532" s="47"/>
      <c r="J532" s="47"/>
      <c r="K532" s="47"/>
      <c r="L532" s="40"/>
      <c r="M532" s="40"/>
      <c r="N532" s="40"/>
      <c r="O532" s="40"/>
      <c r="P532" s="40"/>
      <c r="Q532" s="40"/>
      <c r="R532" s="40"/>
      <c r="S532" s="40"/>
      <c r="T532" s="40"/>
      <c r="U532" s="40"/>
      <c r="V532" s="39"/>
      <c r="W532" s="47"/>
      <c r="X532" s="47"/>
      <c r="Y532" s="47"/>
      <c r="Z532" s="47"/>
      <c r="AA532" s="40"/>
      <c r="AB532" s="40"/>
      <c r="AC532" s="40"/>
      <c r="AD532" s="40"/>
      <c r="AE532" s="40"/>
      <c r="AF532" s="40"/>
      <c r="AG532" s="40"/>
      <c r="AH532" s="40"/>
      <c r="AI532" s="40"/>
      <c r="AJ532" s="40"/>
    </row>
    <row r="533" spans="2:36" x14ac:dyDescent="0.15">
      <c r="B533" s="41"/>
      <c r="C533" s="47"/>
      <c r="D533" s="47"/>
      <c r="E533" s="47"/>
      <c r="F533" s="47"/>
      <c r="G533" s="39"/>
      <c r="H533" s="47"/>
      <c r="I533" s="47"/>
      <c r="J533" s="47"/>
      <c r="K533" s="47"/>
      <c r="L533" s="40"/>
      <c r="M533" s="40"/>
      <c r="N533" s="40"/>
      <c r="O533" s="40"/>
      <c r="P533" s="40"/>
      <c r="Q533" s="40"/>
      <c r="R533" s="40"/>
      <c r="S533" s="40"/>
      <c r="T533" s="40"/>
      <c r="U533" s="40"/>
      <c r="V533" s="39"/>
      <c r="W533" s="47"/>
      <c r="X533" s="47"/>
      <c r="Y533" s="47"/>
      <c r="Z533" s="47"/>
      <c r="AA533" s="40"/>
      <c r="AB533" s="40"/>
      <c r="AC533" s="40"/>
      <c r="AD533" s="40"/>
      <c r="AE533" s="40"/>
      <c r="AF533" s="40"/>
      <c r="AG533" s="40"/>
      <c r="AH533" s="40"/>
      <c r="AI533" s="40"/>
      <c r="AJ533" s="40"/>
    </row>
    <row r="534" spans="2:36" x14ac:dyDescent="0.15">
      <c r="B534" s="41"/>
      <c r="C534" s="47"/>
      <c r="D534" s="47"/>
      <c r="E534" s="47"/>
      <c r="F534" s="47"/>
      <c r="G534" s="39"/>
      <c r="H534" s="47"/>
      <c r="I534" s="47"/>
      <c r="J534" s="47"/>
      <c r="K534" s="47"/>
      <c r="L534" s="40"/>
      <c r="M534" s="40"/>
      <c r="N534" s="40"/>
      <c r="O534" s="40"/>
      <c r="P534" s="40"/>
      <c r="Q534" s="40"/>
      <c r="R534" s="40"/>
      <c r="S534" s="40"/>
      <c r="T534" s="40"/>
      <c r="U534" s="40"/>
      <c r="V534" s="39"/>
      <c r="W534" s="47"/>
      <c r="X534" s="47"/>
      <c r="Y534" s="47"/>
      <c r="Z534" s="47"/>
      <c r="AA534" s="40"/>
      <c r="AB534" s="40"/>
      <c r="AC534" s="40"/>
      <c r="AD534" s="40"/>
      <c r="AE534" s="40"/>
      <c r="AF534" s="40"/>
      <c r="AG534" s="40"/>
      <c r="AH534" s="40"/>
      <c r="AI534" s="40"/>
      <c r="AJ534" s="40"/>
    </row>
    <row r="535" spans="2:36" x14ac:dyDescent="0.15">
      <c r="B535" s="41"/>
      <c r="C535" s="47"/>
      <c r="D535" s="47"/>
      <c r="E535" s="47"/>
      <c r="F535" s="47"/>
      <c r="G535" s="39"/>
      <c r="H535" s="47"/>
      <c r="I535" s="47"/>
      <c r="J535" s="47"/>
      <c r="K535" s="47"/>
      <c r="L535" s="40"/>
      <c r="M535" s="40"/>
      <c r="N535" s="40"/>
      <c r="O535" s="40"/>
      <c r="P535" s="40"/>
      <c r="Q535" s="40"/>
      <c r="R535" s="40"/>
      <c r="S535" s="40"/>
      <c r="T535" s="40"/>
      <c r="U535" s="40"/>
      <c r="V535" s="39"/>
      <c r="W535" s="47"/>
      <c r="X535" s="47"/>
      <c r="Y535" s="47"/>
      <c r="Z535" s="47"/>
      <c r="AA535" s="40"/>
      <c r="AB535" s="40"/>
      <c r="AC535" s="40"/>
      <c r="AD535" s="40"/>
      <c r="AE535" s="40"/>
      <c r="AF535" s="40"/>
      <c r="AG535" s="40"/>
      <c r="AH535" s="40"/>
      <c r="AI535" s="40"/>
      <c r="AJ535" s="40"/>
    </row>
    <row r="536" spans="2:36" x14ac:dyDescent="0.15">
      <c r="B536" s="41"/>
      <c r="C536" s="47"/>
      <c r="D536" s="47"/>
      <c r="E536" s="47"/>
      <c r="F536" s="47"/>
      <c r="G536" s="39"/>
      <c r="H536" s="47"/>
      <c r="I536" s="47"/>
      <c r="J536" s="47"/>
      <c r="K536" s="47"/>
      <c r="L536" s="40"/>
      <c r="M536" s="40"/>
      <c r="N536" s="40"/>
      <c r="O536" s="40"/>
      <c r="P536" s="40"/>
      <c r="Q536" s="40"/>
      <c r="R536" s="40"/>
      <c r="S536" s="40"/>
      <c r="T536" s="40"/>
      <c r="U536" s="40"/>
      <c r="V536" s="39"/>
      <c r="W536" s="47"/>
      <c r="X536" s="47"/>
      <c r="Y536" s="47"/>
      <c r="Z536" s="47"/>
      <c r="AA536" s="40"/>
      <c r="AB536" s="40"/>
      <c r="AC536" s="40"/>
      <c r="AD536" s="40"/>
      <c r="AE536" s="40"/>
      <c r="AF536" s="40"/>
      <c r="AG536" s="40"/>
      <c r="AH536" s="40"/>
      <c r="AI536" s="40"/>
      <c r="AJ536" s="40"/>
    </row>
    <row r="537" spans="2:36" x14ac:dyDescent="0.15">
      <c r="B537" s="41"/>
      <c r="C537" s="47"/>
      <c r="D537" s="47"/>
      <c r="E537" s="47"/>
      <c r="F537" s="47"/>
      <c r="G537" s="39"/>
      <c r="H537" s="47"/>
      <c r="I537" s="47"/>
      <c r="J537" s="47"/>
      <c r="K537" s="47"/>
      <c r="L537" s="40"/>
      <c r="M537" s="40"/>
      <c r="N537" s="40"/>
      <c r="O537" s="40"/>
      <c r="P537" s="40"/>
      <c r="Q537" s="40"/>
      <c r="R537" s="40"/>
      <c r="S537" s="40"/>
      <c r="T537" s="40"/>
      <c r="U537" s="40"/>
      <c r="V537" s="39"/>
      <c r="W537" s="47"/>
      <c r="X537" s="47"/>
      <c r="Y537" s="47"/>
      <c r="Z537" s="47"/>
      <c r="AA537" s="40"/>
      <c r="AB537" s="40"/>
      <c r="AC537" s="40"/>
      <c r="AD537" s="40"/>
      <c r="AE537" s="40"/>
      <c r="AF537" s="40"/>
      <c r="AG537" s="40"/>
      <c r="AH537" s="40"/>
      <c r="AI537" s="40"/>
      <c r="AJ537" s="40"/>
    </row>
    <row r="538" spans="2:36" x14ac:dyDescent="0.15">
      <c r="B538" s="41"/>
      <c r="C538" s="47"/>
      <c r="D538" s="47"/>
      <c r="E538" s="47"/>
      <c r="F538" s="47"/>
      <c r="G538" s="39"/>
      <c r="H538" s="47"/>
      <c r="I538" s="47"/>
      <c r="J538" s="47"/>
      <c r="K538" s="47"/>
      <c r="L538" s="40"/>
      <c r="M538" s="40"/>
      <c r="N538" s="40"/>
      <c r="O538" s="40"/>
      <c r="P538" s="40"/>
      <c r="Q538" s="40"/>
      <c r="R538" s="40"/>
      <c r="S538" s="40"/>
      <c r="T538" s="40"/>
      <c r="U538" s="40"/>
      <c r="V538" s="39"/>
      <c r="W538" s="47"/>
      <c r="X538" s="47"/>
      <c r="Y538" s="47"/>
      <c r="Z538" s="47"/>
      <c r="AA538" s="40"/>
      <c r="AB538" s="40"/>
      <c r="AC538" s="40"/>
      <c r="AD538" s="40"/>
      <c r="AE538" s="40"/>
      <c r="AF538" s="40"/>
      <c r="AG538" s="40"/>
      <c r="AH538" s="40"/>
      <c r="AI538" s="40"/>
      <c r="AJ538" s="40"/>
    </row>
    <row r="539" spans="2:36" x14ac:dyDescent="0.15">
      <c r="B539" s="41"/>
      <c r="C539" s="47"/>
      <c r="D539" s="47"/>
      <c r="E539" s="47"/>
      <c r="F539" s="47"/>
      <c r="G539" s="39"/>
      <c r="H539" s="47"/>
      <c r="I539" s="47"/>
      <c r="J539" s="47"/>
      <c r="K539" s="47"/>
      <c r="L539" s="40"/>
      <c r="M539" s="40"/>
      <c r="N539" s="40"/>
      <c r="O539" s="40"/>
      <c r="P539" s="40"/>
      <c r="Q539" s="40"/>
      <c r="R539" s="40"/>
      <c r="S539" s="40"/>
      <c r="T539" s="40"/>
      <c r="U539" s="40"/>
      <c r="V539" s="39"/>
      <c r="W539" s="47"/>
      <c r="X539" s="47"/>
      <c r="Y539" s="47"/>
      <c r="Z539" s="47"/>
      <c r="AA539" s="40"/>
      <c r="AB539" s="40"/>
      <c r="AC539" s="40"/>
      <c r="AD539" s="40"/>
      <c r="AE539" s="40"/>
      <c r="AF539" s="40"/>
      <c r="AG539" s="40"/>
      <c r="AH539" s="40"/>
      <c r="AI539" s="40"/>
      <c r="AJ539" s="40"/>
    </row>
    <row r="540" spans="2:36" x14ac:dyDescent="0.15">
      <c r="B540" s="41"/>
      <c r="C540" s="47"/>
      <c r="D540" s="47"/>
      <c r="E540" s="47"/>
      <c r="F540" s="47"/>
      <c r="G540" s="39"/>
      <c r="H540" s="47"/>
      <c r="I540" s="47"/>
      <c r="J540" s="47"/>
      <c r="K540" s="47"/>
      <c r="L540" s="40"/>
      <c r="M540" s="40"/>
      <c r="N540" s="40"/>
      <c r="O540" s="40"/>
      <c r="P540" s="40"/>
      <c r="Q540" s="40"/>
      <c r="R540" s="40"/>
      <c r="S540" s="40"/>
      <c r="T540" s="40"/>
      <c r="U540" s="40"/>
      <c r="V540" s="39"/>
      <c r="W540" s="47"/>
      <c r="X540" s="47"/>
      <c r="Y540" s="47"/>
      <c r="Z540" s="47"/>
      <c r="AA540" s="40"/>
      <c r="AB540" s="40"/>
      <c r="AC540" s="40"/>
      <c r="AD540" s="40"/>
      <c r="AE540" s="40"/>
      <c r="AF540" s="40"/>
      <c r="AG540" s="40"/>
      <c r="AH540" s="40"/>
      <c r="AI540" s="40"/>
      <c r="AJ540" s="40"/>
    </row>
    <row r="541" spans="2:36" x14ac:dyDescent="0.15">
      <c r="B541" s="41"/>
      <c r="C541" s="47"/>
      <c r="D541" s="47"/>
      <c r="E541" s="47"/>
      <c r="F541" s="47"/>
      <c r="G541" s="39"/>
      <c r="H541" s="47"/>
      <c r="I541" s="47"/>
      <c r="J541" s="47"/>
      <c r="K541" s="47"/>
      <c r="L541" s="40"/>
      <c r="M541" s="40"/>
      <c r="N541" s="40"/>
      <c r="O541" s="40"/>
      <c r="P541" s="40"/>
      <c r="Q541" s="40"/>
      <c r="R541" s="40"/>
      <c r="S541" s="40"/>
      <c r="T541" s="40"/>
      <c r="U541" s="40"/>
      <c r="V541" s="39"/>
      <c r="W541" s="47"/>
      <c r="X541" s="47"/>
      <c r="Y541" s="47"/>
      <c r="Z541" s="47"/>
      <c r="AA541" s="40"/>
      <c r="AB541" s="40"/>
      <c r="AC541" s="40"/>
      <c r="AD541" s="40"/>
      <c r="AE541" s="40"/>
      <c r="AF541" s="40"/>
      <c r="AG541" s="40"/>
      <c r="AH541" s="40"/>
      <c r="AI541" s="40"/>
      <c r="AJ541" s="40"/>
    </row>
    <row r="542" spans="2:36" x14ac:dyDescent="0.15">
      <c r="B542" s="41"/>
      <c r="C542" s="47"/>
      <c r="D542" s="47"/>
      <c r="E542" s="47"/>
      <c r="F542" s="47"/>
      <c r="G542" s="39"/>
      <c r="H542" s="47"/>
      <c r="I542" s="47"/>
      <c r="J542" s="47"/>
      <c r="K542" s="47"/>
      <c r="L542" s="40"/>
      <c r="M542" s="40"/>
      <c r="N542" s="40"/>
      <c r="O542" s="40"/>
      <c r="P542" s="40"/>
      <c r="Q542" s="40"/>
      <c r="R542" s="40"/>
      <c r="S542" s="40"/>
      <c r="T542" s="40"/>
      <c r="U542" s="40"/>
      <c r="V542" s="39"/>
      <c r="W542" s="47"/>
      <c r="X542" s="47"/>
      <c r="Y542" s="47"/>
      <c r="Z542" s="47"/>
      <c r="AA542" s="40"/>
      <c r="AB542" s="40"/>
      <c r="AC542" s="40"/>
      <c r="AD542" s="40"/>
      <c r="AE542" s="40"/>
      <c r="AF542" s="40"/>
      <c r="AG542" s="40"/>
      <c r="AH542" s="40"/>
      <c r="AI542" s="40"/>
      <c r="AJ542" s="40"/>
    </row>
    <row r="543" spans="2:36" x14ac:dyDescent="0.15">
      <c r="B543" s="41"/>
      <c r="C543" s="47"/>
      <c r="D543" s="47"/>
      <c r="E543" s="47"/>
      <c r="F543" s="47"/>
      <c r="G543" s="39"/>
      <c r="H543" s="47"/>
      <c r="I543" s="47"/>
      <c r="J543" s="47"/>
      <c r="K543" s="47"/>
      <c r="L543" s="40"/>
      <c r="M543" s="40"/>
      <c r="N543" s="40"/>
      <c r="O543" s="40"/>
      <c r="P543" s="40"/>
      <c r="Q543" s="40"/>
      <c r="R543" s="40"/>
      <c r="S543" s="40"/>
      <c r="T543" s="40"/>
      <c r="U543" s="40"/>
      <c r="V543" s="39"/>
      <c r="W543" s="47"/>
      <c r="X543" s="47"/>
      <c r="Y543" s="47"/>
      <c r="Z543" s="47"/>
      <c r="AA543" s="40"/>
      <c r="AB543" s="40"/>
      <c r="AC543" s="40"/>
      <c r="AD543" s="40"/>
      <c r="AE543" s="40"/>
      <c r="AF543" s="40"/>
      <c r="AG543" s="40"/>
      <c r="AH543" s="40"/>
      <c r="AI543" s="40"/>
      <c r="AJ543" s="40"/>
    </row>
    <row r="544" spans="2:36" x14ac:dyDescent="0.15">
      <c r="B544" s="41"/>
      <c r="C544" s="47"/>
      <c r="D544" s="47"/>
      <c r="E544" s="47"/>
      <c r="F544" s="47"/>
      <c r="G544" s="39"/>
      <c r="H544" s="47"/>
      <c r="I544" s="47"/>
      <c r="J544" s="47"/>
      <c r="K544" s="47"/>
      <c r="L544" s="40"/>
      <c r="M544" s="40"/>
      <c r="N544" s="40"/>
      <c r="O544" s="40"/>
      <c r="P544" s="40"/>
      <c r="Q544" s="40"/>
      <c r="R544" s="40"/>
      <c r="S544" s="40"/>
      <c r="T544" s="40"/>
      <c r="U544" s="40"/>
      <c r="V544" s="39"/>
      <c r="W544" s="47"/>
      <c r="X544" s="47"/>
      <c r="Y544" s="47"/>
      <c r="Z544" s="47"/>
      <c r="AA544" s="40"/>
      <c r="AB544" s="40"/>
      <c r="AC544" s="40"/>
      <c r="AD544" s="40"/>
      <c r="AE544" s="40"/>
      <c r="AF544" s="40"/>
      <c r="AG544" s="40"/>
      <c r="AH544" s="40"/>
      <c r="AI544" s="40"/>
      <c r="AJ544" s="40"/>
    </row>
    <row r="545" spans="2:36" x14ac:dyDescent="0.15">
      <c r="B545" s="41"/>
      <c r="C545" s="47"/>
      <c r="D545" s="47"/>
      <c r="E545" s="47"/>
      <c r="F545" s="47"/>
      <c r="G545" s="39"/>
      <c r="H545" s="47"/>
      <c r="I545" s="47"/>
      <c r="J545" s="47"/>
      <c r="K545" s="47"/>
      <c r="L545" s="40"/>
      <c r="M545" s="40"/>
      <c r="N545" s="40"/>
      <c r="O545" s="40"/>
      <c r="P545" s="40"/>
      <c r="Q545" s="40"/>
      <c r="R545" s="40"/>
      <c r="S545" s="40"/>
      <c r="T545" s="40"/>
      <c r="U545" s="40"/>
      <c r="V545" s="39"/>
      <c r="W545" s="47"/>
      <c r="X545" s="47"/>
      <c r="Y545" s="47"/>
      <c r="Z545" s="47"/>
      <c r="AA545" s="40"/>
      <c r="AB545" s="40"/>
      <c r="AC545" s="40"/>
      <c r="AD545" s="40"/>
      <c r="AE545" s="40"/>
      <c r="AF545" s="40"/>
      <c r="AG545" s="40"/>
      <c r="AH545" s="40"/>
      <c r="AI545" s="40"/>
      <c r="AJ545" s="40"/>
    </row>
    <row r="546" spans="2:36" x14ac:dyDescent="0.15">
      <c r="B546" s="41"/>
      <c r="C546" s="47"/>
      <c r="D546" s="47"/>
      <c r="E546" s="47"/>
      <c r="F546" s="47"/>
      <c r="G546" s="39"/>
      <c r="H546" s="47"/>
      <c r="I546" s="47"/>
      <c r="J546" s="47"/>
      <c r="K546" s="47"/>
      <c r="L546" s="40"/>
      <c r="M546" s="40"/>
      <c r="N546" s="40"/>
      <c r="O546" s="40"/>
      <c r="P546" s="40"/>
      <c r="Q546" s="40"/>
      <c r="R546" s="40"/>
      <c r="S546" s="40"/>
      <c r="T546" s="40"/>
      <c r="U546" s="40"/>
      <c r="V546" s="39"/>
      <c r="W546" s="47"/>
      <c r="X546" s="47"/>
      <c r="Y546" s="47"/>
      <c r="Z546" s="47"/>
      <c r="AA546" s="40"/>
      <c r="AB546" s="40"/>
      <c r="AC546" s="40"/>
      <c r="AD546" s="40"/>
      <c r="AE546" s="40"/>
      <c r="AF546" s="40"/>
      <c r="AG546" s="40"/>
      <c r="AH546" s="40"/>
      <c r="AI546" s="40"/>
      <c r="AJ546" s="40"/>
    </row>
    <row r="547" spans="2:36" x14ac:dyDescent="0.15">
      <c r="B547" s="41"/>
      <c r="C547" s="47"/>
      <c r="D547" s="47"/>
      <c r="E547" s="47"/>
      <c r="F547" s="47"/>
      <c r="G547" s="39"/>
      <c r="H547" s="47"/>
      <c r="I547" s="47"/>
      <c r="J547" s="47"/>
      <c r="K547" s="47"/>
      <c r="L547" s="40"/>
      <c r="M547" s="40"/>
      <c r="N547" s="40"/>
      <c r="O547" s="40"/>
      <c r="P547" s="40"/>
      <c r="Q547" s="40"/>
      <c r="R547" s="40"/>
      <c r="S547" s="40"/>
      <c r="T547" s="40"/>
      <c r="U547" s="40"/>
      <c r="V547" s="39"/>
      <c r="W547" s="47"/>
      <c r="X547" s="47"/>
      <c r="Y547" s="47"/>
      <c r="Z547" s="47"/>
      <c r="AA547" s="40"/>
      <c r="AB547" s="40"/>
      <c r="AC547" s="40"/>
      <c r="AD547" s="40"/>
      <c r="AE547" s="40"/>
      <c r="AF547" s="40"/>
      <c r="AG547" s="40"/>
      <c r="AH547" s="40"/>
      <c r="AI547" s="40"/>
      <c r="AJ547" s="40"/>
    </row>
    <row r="548" spans="2:36" x14ac:dyDescent="0.15">
      <c r="B548" s="41"/>
      <c r="C548" s="47"/>
      <c r="D548" s="47"/>
      <c r="E548" s="47"/>
      <c r="F548" s="47"/>
      <c r="G548" s="39"/>
      <c r="H548" s="47"/>
      <c r="I548" s="47"/>
      <c r="J548" s="47"/>
      <c r="K548" s="47"/>
      <c r="L548" s="40"/>
      <c r="M548" s="40"/>
      <c r="N548" s="40"/>
      <c r="O548" s="40"/>
      <c r="P548" s="40"/>
      <c r="Q548" s="40"/>
      <c r="R548" s="40"/>
      <c r="S548" s="40"/>
      <c r="T548" s="40"/>
      <c r="U548" s="40"/>
      <c r="V548" s="39"/>
      <c r="W548" s="47"/>
      <c r="X548" s="47"/>
      <c r="Y548" s="47"/>
      <c r="Z548" s="47"/>
      <c r="AA548" s="40"/>
      <c r="AB548" s="40"/>
      <c r="AC548" s="40"/>
      <c r="AD548" s="40"/>
      <c r="AE548" s="40"/>
      <c r="AF548" s="40"/>
      <c r="AG548" s="40"/>
      <c r="AH548" s="40"/>
      <c r="AI548" s="40"/>
      <c r="AJ548" s="40"/>
    </row>
    <row r="549" spans="2:36" x14ac:dyDescent="0.15">
      <c r="B549" s="41"/>
      <c r="C549" s="47"/>
      <c r="D549" s="47"/>
      <c r="E549" s="47"/>
      <c r="F549" s="47"/>
      <c r="G549" s="39"/>
      <c r="H549" s="47"/>
      <c r="I549" s="47"/>
      <c r="J549" s="47"/>
      <c r="K549" s="47"/>
      <c r="L549" s="40"/>
      <c r="M549" s="40"/>
      <c r="N549" s="40"/>
      <c r="O549" s="40"/>
      <c r="P549" s="40"/>
      <c r="Q549" s="40"/>
      <c r="R549" s="40"/>
      <c r="S549" s="40"/>
      <c r="T549" s="40"/>
      <c r="U549" s="40"/>
      <c r="V549" s="39"/>
      <c r="W549" s="47"/>
      <c r="X549" s="47"/>
      <c r="Y549" s="47"/>
      <c r="Z549" s="47"/>
      <c r="AA549" s="40"/>
      <c r="AB549" s="40"/>
      <c r="AC549" s="40"/>
      <c r="AD549" s="40"/>
      <c r="AE549" s="40"/>
      <c r="AF549" s="40"/>
      <c r="AG549" s="40"/>
      <c r="AH549" s="40"/>
      <c r="AI549" s="40"/>
      <c r="AJ549" s="40"/>
    </row>
    <row r="550" spans="2:36" x14ac:dyDescent="0.15">
      <c r="B550" s="41"/>
      <c r="C550" s="47"/>
      <c r="D550" s="47"/>
      <c r="E550" s="47"/>
      <c r="F550" s="47"/>
      <c r="G550" s="39"/>
      <c r="H550" s="47"/>
      <c r="I550" s="47"/>
      <c r="J550" s="47"/>
      <c r="K550" s="47"/>
      <c r="L550" s="40"/>
      <c r="M550" s="40"/>
      <c r="N550" s="40"/>
      <c r="O550" s="40"/>
      <c r="P550" s="40"/>
      <c r="Q550" s="40"/>
      <c r="R550" s="40"/>
      <c r="S550" s="40"/>
      <c r="T550" s="40"/>
      <c r="U550" s="40"/>
      <c r="V550" s="39"/>
      <c r="W550" s="47"/>
      <c r="X550" s="47"/>
      <c r="Y550" s="47"/>
      <c r="Z550" s="47"/>
      <c r="AA550" s="40"/>
      <c r="AB550" s="40"/>
      <c r="AC550" s="40"/>
      <c r="AD550" s="40"/>
      <c r="AE550" s="40"/>
      <c r="AF550" s="40"/>
      <c r="AG550" s="40"/>
      <c r="AH550" s="40"/>
      <c r="AI550" s="40"/>
      <c r="AJ550" s="40"/>
    </row>
    <row r="551" spans="2:36" x14ac:dyDescent="0.15">
      <c r="B551" s="41"/>
      <c r="C551" s="47"/>
      <c r="D551" s="47"/>
      <c r="E551" s="47"/>
      <c r="F551" s="47"/>
      <c r="G551" s="39"/>
      <c r="H551" s="47"/>
      <c r="I551" s="47"/>
      <c r="J551" s="47"/>
      <c r="K551" s="47"/>
      <c r="L551" s="40"/>
      <c r="M551" s="40"/>
      <c r="N551" s="40"/>
      <c r="O551" s="40"/>
      <c r="P551" s="40"/>
      <c r="Q551" s="40"/>
      <c r="R551" s="40"/>
      <c r="S551" s="40"/>
      <c r="T551" s="40"/>
      <c r="U551" s="40"/>
      <c r="V551" s="39"/>
      <c r="W551" s="47"/>
      <c r="X551" s="47"/>
      <c r="Y551" s="47"/>
      <c r="Z551" s="47"/>
      <c r="AA551" s="40"/>
      <c r="AB551" s="40"/>
      <c r="AC551" s="40"/>
      <c r="AD551" s="40"/>
      <c r="AE551" s="40"/>
      <c r="AF551" s="40"/>
      <c r="AG551" s="40"/>
      <c r="AH551" s="40"/>
      <c r="AI551" s="40"/>
      <c r="AJ551" s="40"/>
    </row>
    <row r="552" spans="2:36" x14ac:dyDescent="0.15">
      <c r="B552" s="41"/>
      <c r="C552" s="47"/>
      <c r="D552" s="47"/>
      <c r="E552" s="47"/>
      <c r="F552" s="47"/>
      <c r="G552" s="39"/>
      <c r="H552" s="47"/>
      <c r="I552" s="47"/>
      <c r="J552" s="47"/>
      <c r="K552" s="47"/>
      <c r="L552" s="40"/>
      <c r="M552" s="40"/>
      <c r="N552" s="40"/>
      <c r="O552" s="40"/>
      <c r="P552" s="40"/>
      <c r="Q552" s="40"/>
      <c r="R552" s="40"/>
      <c r="S552" s="40"/>
      <c r="T552" s="40"/>
      <c r="U552" s="40"/>
      <c r="V552" s="39"/>
      <c r="W552" s="47"/>
      <c r="X552" s="47"/>
      <c r="Y552" s="47"/>
      <c r="Z552" s="47"/>
      <c r="AA552" s="40"/>
      <c r="AB552" s="40"/>
      <c r="AC552" s="40"/>
      <c r="AD552" s="40"/>
      <c r="AE552" s="40"/>
      <c r="AF552" s="40"/>
      <c r="AG552" s="40"/>
      <c r="AH552" s="40"/>
      <c r="AI552" s="40"/>
      <c r="AJ552" s="40"/>
    </row>
    <row r="553" spans="2:36" x14ac:dyDescent="0.15">
      <c r="B553" s="41"/>
      <c r="C553" s="47"/>
      <c r="D553" s="47"/>
      <c r="E553" s="47"/>
      <c r="F553" s="47"/>
      <c r="G553" s="39"/>
      <c r="H553" s="47"/>
      <c r="I553" s="47"/>
      <c r="J553" s="47"/>
      <c r="K553" s="47"/>
      <c r="L553" s="40"/>
      <c r="M553" s="40"/>
      <c r="N553" s="40"/>
      <c r="O553" s="40"/>
      <c r="P553" s="40"/>
      <c r="Q553" s="40"/>
      <c r="R553" s="40"/>
      <c r="S553" s="40"/>
      <c r="T553" s="40"/>
      <c r="U553" s="40"/>
      <c r="V553" s="39"/>
      <c r="W553" s="47"/>
      <c r="X553" s="47"/>
      <c r="Y553" s="47"/>
      <c r="Z553" s="47"/>
      <c r="AA553" s="40"/>
      <c r="AB553" s="40"/>
      <c r="AC553" s="40"/>
      <c r="AD553" s="40"/>
      <c r="AE553" s="40"/>
      <c r="AF553" s="40"/>
      <c r="AG553" s="40"/>
      <c r="AH553" s="40"/>
      <c r="AI553" s="40"/>
      <c r="AJ553" s="40"/>
    </row>
    <row r="554" spans="2:36" x14ac:dyDescent="0.15">
      <c r="B554" s="41"/>
      <c r="C554" s="47"/>
      <c r="D554" s="47"/>
      <c r="E554" s="47"/>
      <c r="F554" s="47"/>
      <c r="G554" s="39"/>
      <c r="H554" s="47"/>
      <c r="I554" s="47"/>
      <c r="J554" s="47"/>
      <c r="K554" s="47"/>
      <c r="L554" s="40"/>
      <c r="M554" s="40"/>
      <c r="N554" s="40"/>
      <c r="O554" s="40"/>
      <c r="P554" s="40"/>
      <c r="Q554" s="40"/>
      <c r="R554" s="40"/>
      <c r="S554" s="40"/>
      <c r="T554" s="40"/>
      <c r="U554" s="40"/>
      <c r="V554" s="39"/>
      <c r="W554" s="47"/>
      <c r="X554" s="47"/>
      <c r="Y554" s="47"/>
      <c r="Z554" s="47"/>
      <c r="AA554" s="40"/>
      <c r="AB554" s="40"/>
      <c r="AC554" s="40"/>
      <c r="AD554" s="40"/>
      <c r="AE554" s="40"/>
      <c r="AF554" s="40"/>
      <c r="AG554" s="40"/>
      <c r="AH554" s="40"/>
      <c r="AI554" s="40"/>
      <c r="AJ554" s="40"/>
    </row>
    <row r="555" spans="2:36" x14ac:dyDescent="0.15">
      <c r="B555" s="41"/>
      <c r="C555" s="47"/>
      <c r="D555" s="47"/>
      <c r="E555" s="47"/>
      <c r="F555" s="47"/>
      <c r="G555" s="39"/>
      <c r="H555" s="47"/>
      <c r="I555" s="47"/>
      <c r="J555" s="47"/>
      <c r="K555" s="47"/>
      <c r="L555" s="40"/>
      <c r="M555" s="40"/>
      <c r="N555" s="40"/>
      <c r="O555" s="40"/>
      <c r="P555" s="40"/>
      <c r="Q555" s="40"/>
      <c r="R555" s="40"/>
      <c r="S555" s="40"/>
      <c r="T555" s="40"/>
      <c r="U555" s="40"/>
      <c r="V555" s="39"/>
      <c r="W555" s="47"/>
      <c r="X555" s="47"/>
      <c r="Y555" s="47"/>
      <c r="Z555" s="47"/>
      <c r="AA555" s="40"/>
      <c r="AB555" s="40"/>
      <c r="AC555" s="40"/>
      <c r="AD555" s="40"/>
      <c r="AE555" s="40"/>
      <c r="AF555" s="40"/>
      <c r="AG555" s="40"/>
      <c r="AH555" s="40"/>
      <c r="AI555" s="40"/>
      <c r="AJ555" s="40"/>
    </row>
    <row r="556" spans="2:36" x14ac:dyDescent="0.15">
      <c r="B556" s="41"/>
      <c r="C556" s="47"/>
      <c r="D556" s="47"/>
      <c r="E556" s="47"/>
      <c r="F556" s="47"/>
      <c r="G556" s="39"/>
      <c r="H556" s="47"/>
      <c r="I556" s="47"/>
      <c r="J556" s="47"/>
      <c r="K556" s="47"/>
      <c r="L556" s="40"/>
      <c r="M556" s="40"/>
      <c r="N556" s="40"/>
      <c r="O556" s="40"/>
      <c r="P556" s="40"/>
      <c r="Q556" s="40"/>
      <c r="R556" s="40"/>
      <c r="S556" s="40"/>
      <c r="T556" s="40"/>
      <c r="U556" s="40"/>
      <c r="V556" s="39"/>
      <c r="W556" s="47"/>
      <c r="X556" s="47"/>
      <c r="Y556" s="47"/>
      <c r="Z556" s="47"/>
      <c r="AA556" s="40"/>
      <c r="AB556" s="40"/>
      <c r="AC556" s="40"/>
      <c r="AD556" s="40"/>
      <c r="AE556" s="40"/>
      <c r="AF556" s="40"/>
      <c r="AG556" s="40"/>
      <c r="AH556" s="40"/>
      <c r="AI556" s="40"/>
      <c r="AJ556" s="40"/>
    </row>
    <row r="557" spans="2:36" x14ac:dyDescent="0.15">
      <c r="B557" s="41"/>
      <c r="C557" s="47"/>
      <c r="D557" s="47"/>
      <c r="E557" s="47"/>
      <c r="F557" s="47"/>
      <c r="G557" s="39"/>
      <c r="H557" s="47"/>
      <c r="I557" s="47"/>
      <c r="J557" s="47"/>
      <c r="K557" s="47"/>
      <c r="L557" s="40"/>
      <c r="M557" s="40"/>
      <c r="N557" s="40"/>
      <c r="O557" s="40"/>
      <c r="P557" s="40"/>
      <c r="Q557" s="40"/>
      <c r="R557" s="40"/>
      <c r="S557" s="40"/>
      <c r="T557" s="40"/>
      <c r="U557" s="40"/>
      <c r="V557" s="39"/>
      <c r="W557" s="47"/>
      <c r="X557" s="47"/>
      <c r="Y557" s="47"/>
      <c r="Z557" s="47"/>
      <c r="AA557" s="40"/>
      <c r="AB557" s="40"/>
      <c r="AC557" s="40"/>
      <c r="AD557" s="40"/>
      <c r="AE557" s="40"/>
      <c r="AF557" s="40"/>
      <c r="AG557" s="40"/>
      <c r="AH557" s="40"/>
      <c r="AI557" s="40"/>
      <c r="AJ557" s="40"/>
    </row>
    <row r="558" spans="2:36" x14ac:dyDescent="0.15">
      <c r="B558" s="41"/>
      <c r="C558" s="47"/>
      <c r="D558" s="47"/>
      <c r="E558" s="47"/>
      <c r="F558" s="47"/>
      <c r="G558" s="39"/>
      <c r="H558" s="47"/>
      <c r="I558" s="47"/>
      <c r="J558" s="47"/>
      <c r="K558" s="47"/>
      <c r="L558" s="40"/>
      <c r="M558" s="40"/>
      <c r="N558" s="40"/>
      <c r="O558" s="40"/>
      <c r="P558" s="40"/>
      <c r="Q558" s="40"/>
      <c r="R558" s="40"/>
      <c r="S558" s="40"/>
      <c r="T558" s="40"/>
      <c r="U558" s="40"/>
      <c r="V558" s="39"/>
      <c r="W558" s="47"/>
      <c r="X558" s="47"/>
      <c r="Y558" s="47"/>
      <c r="Z558" s="47"/>
      <c r="AA558" s="40"/>
      <c r="AB558" s="40"/>
      <c r="AC558" s="40"/>
      <c r="AD558" s="40"/>
      <c r="AE558" s="40"/>
      <c r="AF558" s="40"/>
      <c r="AG558" s="40"/>
      <c r="AH558" s="40"/>
      <c r="AI558" s="40"/>
      <c r="AJ558" s="40"/>
    </row>
    <row r="559" spans="2:36" x14ac:dyDescent="0.15">
      <c r="B559" s="41"/>
      <c r="C559" s="47"/>
      <c r="D559" s="47"/>
      <c r="E559" s="47"/>
      <c r="F559" s="47"/>
      <c r="G559" s="39"/>
      <c r="H559" s="47"/>
      <c r="I559" s="47"/>
      <c r="J559" s="47"/>
      <c r="K559" s="47"/>
      <c r="L559" s="40"/>
      <c r="M559" s="40"/>
      <c r="N559" s="40"/>
      <c r="O559" s="40"/>
      <c r="P559" s="40"/>
      <c r="Q559" s="40"/>
      <c r="R559" s="40"/>
      <c r="S559" s="40"/>
      <c r="T559" s="40"/>
      <c r="U559" s="40"/>
      <c r="V559" s="39"/>
      <c r="W559" s="47"/>
      <c r="X559" s="47"/>
      <c r="Y559" s="47"/>
      <c r="Z559" s="47"/>
      <c r="AA559" s="40"/>
      <c r="AB559" s="40"/>
      <c r="AC559" s="40"/>
      <c r="AD559" s="40"/>
      <c r="AE559" s="40"/>
      <c r="AF559" s="40"/>
      <c r="AG559" s="40"/>
      <c r="AH559" s="40"/>
      <c r="AI559" s="40"/>
      <c r="AJ559" s="40"/>
    </row>
    <row r="560" spans="2:36" x14ac:dyDescent="0.15">
      <c r="B560" s="41"/>
      <c r="C560" s="47"/>
      <c r="D560" s="47"/>
      <c r="E560" s="47"/>
      <c r="F560" s="47"/>
      <c r="G560" s="39"/>
      <c r="H560" s="47"/>
      <c r="I560" s="47"/>
      <c r="J560" s="47"/>
      <c r="K560" s="47"/>
      <c r="L560" s="40"/>
      <c r="M560" s="40"/>
      <c r="N560" s="40"/>
      <c r="O560" s="40"/>
      <c r="P560" s="40"/>
      <c r="Q560" s="40"/>
      <c r="R560" s="40"/>
      <c r="S560" s="40"/>
      <c r="T560" s="40"/>
      <c r="U560" s="40"/>
      <c r="V560" s="39"/>
      <c r="W560" s="47"/>
      <c r="X560" s="47"/>
      <c r="Y560" s="47"/>
      <c r="Z560" s="47"/>
      <c r="AA560" s="40"/>
      <c r="AB560" s="40"/>
      <c r="AC560" s="40"/>
      <c r="AD560" s="40"/>
      <c r="AE560" s="40"/>
      <c r="AF560" s="40"/>
      <c r="AG560" s="40"/>
      <c r="AH560" s="40"/>
      <c r="AI560" s="40"/>
      <c r="AJ560" s="40"/>
    </row>
    <row r="561" spans="2:36" x14ac:dyDescent="0.15">
      <c r="B561" s="41"/>
      <c r="C561" s="47"/>
      <c r="D561" s="47"/>
      <c r="E561" s="47"/>
      <c r="F561" s="47"/>
      <c r="G561" s="39"/>
      <c r="H561" s="47"/>
      <c r="I561" s="47"/>
      <c r="J561" s="47"/>
      <c r="K561" s="47"/>
      <c r="L561" s="40"/>
      <c r="M561" s="40"/>
      <c r="N561" s="40"/>
      <c r="O561" s="40"/>
      <c r="P561" s="40"/>
      <c r="Q561" s="40"/>
      <c r="R561" s="40"/>
      <c r="S561" s="40"/>
      <c r="T561" s="40"/>
      <c r="U561" s="40"/>
      <c r="V561" s="39"/>
      <c r="W561" s="47"/>
      <c r="X561" s="47"/>
      <c r="Y561" s="47"/>
      <c r="Z561" s="47"/>
      <c r="AA561" s="40"/>
      <c r="AB561" s="40"/>
      <c r="AC561" s="40"/>
      <c r="AD561" s="40"/>
      <c r="AE561" s="40"/>
      <c r="AF561" s="40"/>
      <c r="AG561" s="40"/>
      <c r="AH561" s="40"/>
      <c r="AI561" s="40"/>
      <c r="AJ561" s="40"/>
    </row>
    <row r="562" spans="2:36" x14ac:dyDescent="0.15">
      <c r="B562" s="41"/>
      <c r="C562" s="47"/>
      <c r="D562" s="47"/>
      <c r="E562" s="47"/>
      <c r="F562" s="47"/>
      <c r="G562" s="39"/>
      <c r="H562" s="47"/>
      <c r="I562" s="47"/>
      <c r="J562" s="47"/>
      <c r="K562" s="47"/>
      <c r="L562" s="40"/>
      <c r="M562" s="40"/>
      <c r="N562" s="40"/>
      <c r="O562" s="40"/>
      <c r="P562" s="40"/>
      <c r="Q562" s="40"/>
      <c r="R562" s="40"/>
      <c r="S562" s="40"/>
      <c r="T562" s="40"/>
      <c r="U562" s="40"/>
      <c r="V562" s="39"/>
      <c r="W562" s="47"/>
      <c r="X562" s="47"/>
      <c r="Y562" s="47"/>
      <c r="Z562" s="47"/>
      <c r="AA562" s="40"/>
      <c r="AB562" s="40"/>
      <c r="AC562" s="40"/>
      <c r="AD562" s="40"/>
      <c r="AE562" s="40"/>
      <c r="AF562" s="40"/>
      <c r="AG562" s="40"/>
      <c r="AH562" s="40"/>
      <c r="AI562" s="40"/>
      <c r="AJ562" s="40"/>
    </row>
    <row r="563" spans="2:36" x14ac:dyDescent="0.15">
      <c r="B563" s="41"/>
      <c r="C563" s="47"/>
      <c r="D563" s="47"/>
      <c r="E563" s="47"/>
      <c r="F563" s="47"/>
      <c r="G563" s="39"/>
      <c r="H563" s="47"/>
      <c r="I563" s="47"/>
      <c r="J563" s="47"/>
      <c r="K563" s="47"/>
      <c r="L563" s="40"/>
      <c r="M563" s="40"/>
      <c r="N563" s="40"/>
      <c r="O563" s="40"/>
      <c r="P563" s="40"/>
      <c r="Q563" s="40"/>
      <c r="R563" s="40"/>
      <c r="S563" s="40"/>
      <c r="T563" s="40"/>
      <c r="U563" s="40"/>
      <c r="V563" s="39"/>
      <c r="W563" s="47"/>
      <c r="X563" s="47"/>
      <c r="Y563" s="47"/>
      <c r="Z563" s="47"/>
      <c r="AA563" s="40"/>
      <c r="AB563" s="40"/>
      <c r="AC563" s="40"/>
      <c r="AD563" s="40"/>
      <c r="AE563" s="40"/>
      <c r="AF563" s="40"/>
      <c r="AG563" s="40"/>
      <c r="AH563" s="40"/>
      <c r="AI563" s="40"/>
      <c r="AJ563" s="40"/>
    </row>
    <row r="564" spans="2:36" x14ac:dyDescent="0.15">
      <c r="B564" s="41"/>
      <c r="C564" s="47"/>
      <c r="D564" s="47"/>
      <c r="E564" s="47"/>
      <c r="F564" s="47"/>
      <c r="G564" s="39"/>
      <c r="H564" s="47"/>
      <c r="I564" s="47"/>
      <c r="J564" s="47"/>
      <c r="K564" s="47"/>
      <c r="L564" s="40"/>
      <c r="M564" s="40"/>
      <c r="N564" s="40"/>
      <c r="O564" s="40"/>
      <c r="P564" s="40"/>
      <c r="Q564" s="40"/>
      <c r="R564" s="40"/>
      <c r="S564" s="40"/>
      <c r="T564" s="40"/>
      <c r="U564" s="40"/>
      <c r="V564" s="39"/>
      <c r="W564" s="47"/>
      <c r="X564" s="47"/>
      <c r="Y564" s="47"/>
      <c r="Z564" s="47"/>
      <c r="AA564" s="40"/>
      <c r="AB564" s="40"/>
      <c r="AC564" s="40"/>
      <c r="AD564" s="40"/>
      <c r="AE564" s="40"/>
      <c r="AF564" s="40"/>
      <c r="AG564" s="40"/>
      <c r="AH564" s="40"/>
      <c r="AI564" s="40"/>
      <c r="AJ564" s="40"/>
    </row>
    <row r="565" spans="2:36" x14ac:dyDescent="0.15">
      <c r="B565" s="41"/>
      <c r="C565" s="47"/>
      <c r="D565" s="47"/>
      <c r="E565" s="47"/>
      <c r="F565" s="47"/>
      <c r="G565" s="39"/>
      <c r="H565" s="47"/>
      <c r="I565" s="47"/>
      <c r="J565" s="47"/>
      <c r="K565" s="47"/>
      <c r="L565" s="40"/>
      <c r="M565" s="40"/>
      <c r="N565" s="40"/>
      <c r="O565" s="40"/>
      <c r="P565" s="40"/>
      <c r="Q565" s="40"/>
      <c r="R565" s="40"/>
      <c r="S565" s="40"/>
      <c r="T565" s="40"/>
      <c r="U565" s="40"/>
      <c r="V565" s="39"/>
      <c r="W565" s="47"/>
      <c r="X565" s="47"/>
      <c r="Y565" s="47"/>
      <c r="Z565" s="47"/>
      <c r="AA565" s="40"/>
      <c r="AB565" s="40"/>
      <c r="AC565" s="40"/>
      <c r="AD565" s="40"/>
      <c r="AE565" s="40"/>
      <c r="AF565" s="40"/>
      <c r="AG565" s="40"/>
      <c r="AH565" s="40"/>
      <c r="AI565" s="40"/>
      <c r="AJ565" s="40"/>
    </row>
    <row r="566" spans="2:36" x14ac:dyDescent="0.15">
      <c r="B566" s="41"/>
      <c r="C566" s="47"/>
      <c r="D566" s="47"/>
      <c r="E566" s="47"/>
      <c r="F566" s="47"/>
      <c r="G566" s="39"/>
      <c r="H566" s="47"/>
      <c r="I566" s="47"/>
      <c r="J566" s="47"/>
      <c r="K566" s="47"/>
      <c r="L566" s="40"/>
      <c r="M566" s="40"/>
      <c r="N566" s="40"/>
      <c r="O566" s="40"/>
      <c r="P566" s="40"/>
      <c r="Q566" s="40"/>
      <c r="R566" s="40"/>
      <c r="S566" s="40"/>
      <c r="T566" s="40"/>
      <c r="U566" s="40"/>
      <c r="V566" s="39"/>
      <c r="W566" s="47"/>
      <c r="X566" s="47"/>
      <c r="Y566" s="47"/>
      <c r="Z566" s="47"/>
      <c r="AA566" s="40"/>
      <c r="AB566" s="40"/>
      <c r="AC566" s="40"/>
      <c r="AD566" s="40"/>
      <c r="AE566" s="40"/>
      <c r="AF566" s="40"/>
      <c r="AG566" s="40"/>
      <c r="AH566" s="40"/>
      <c r="AI566" s="40"/>
      <c r="AJ566" s="40"/>
    </row>
    <row r="567" spans="2:36" x14ac:dyDescent="0.15">
      <c r="B567" s="41"/>
      <c r="C567" s="47"/>
      <c r="D567" s="47"/>
      <c r="E567" s="47"/>
      <c r="F567" s="47"/>
      <c r="G567" s="39"/>
      <c r="H567" s="47"/>
      <c r="I567" s="47"/>
      <c r="J567" s="47"/>
      <c r="K567" s="47"/>
      <c r="L567" s="40"/>
      <c r="M567" s="40"/>
      <c r="N567" s="40"/>
      <c r="O567" s="40"/>
      <c r="P567" s="40"/>
      <c r="Q567" s="40"/>
      <c r="R567" s="40"/>
      <c r="S567" s="40"/>
      <c r="T567" s="40"/>
      <c r="U567" s="40"/>
      <c r="V567" s="39"/>
      <c r="W567" s="47"/>
      <c r="X567" s="47"/>
      <c r="Y567" s="47"/>
      <c r="Z567" s="47"/>
      <c r="AA567" s="40"/>
      <c r="AB567" s="40"/>
      <c r="AC567" s="40"/>
      <c r="AD567" s="40"/>
      <c r="AE567" s="40"/>
      <c r="AF567" s="40"/>
      <c r="AG567" s="40"/>
      <c r="AH567" s="40"/>
      <c r="AI567" s="40"/>
      <c r="AJ567" s="40"/>
    </row>
    <row r="568" spans="2:36" x14ac:dyDescent="0.15">
      <c r="B568" s="41"/>
      <c r="C568" s="47"/>
      <c r="D568" s="47"/>
      <c r="E568" s="47"/>
      <c r="F568" s="47"/>
      <c r="G568" s="39"/>
      <c r="H568" s="47"/>
      <c r="I568" s="47"/>
      <c r="J568" s="47"/>
      <c r="K568" s="47"/>
      <c r="L568" s="40"/>
      <c r="M568" s="40"/>
      <c r="N568" s="40"/>
      <c r="O568" s="40"/>
      <c r="P568" s="40"/>
      <c r="Q568" s="40"/>
      <c r="R568" s="40"/>
      <c r="S568" s="40"/>
      <c r="T568" s="40"/>
      <c r="U568" s="40"/>
      <c r="V568" s="39"/>
      <c r="W568" s="47"/>
      <c r="X568" s="47"/>
      <c r="Y568" s="47"/>
      <c r="Z568" s="47"/>
      <c r="AA568" s="40"/>
      <c r="AB568" s="40"/>
      <c r="AC568" s="40"/>
      <c r="AD568" s="40"/>
      <c r="AE568" s="40"/>
      <c r="AF568" s="40"/>
      <c r="AG568" s="40"/>
      <c r="AH568" s="40"/>
      <c r="AI568" s="40"/>
      <c r="AJ568" s="40"/>
    </row>
    <row r="569" spans="2:36" x14ac:dyDescent="0.15">
      <c r="B569" s="41"/>
      <c r="C569" s="47"/>
      <c r="D569" s="47"/>
      <c r="E569" s="47"/>
      <c r="F569" s="47"/>
      <c r="G569" s="39"/>
      <c r="H569" s="47"/>
      <c r="I569" s="47"/>
      <c r="J569" s="47"/>
      <c r="K569" s="47"/>
      <c r="L569" s="40"/>
      <c r="M569" s="40"/>
      <c r="N569" s="40"/>
      <c r="O569" s="40"/>
      <c r="P569" s="40"/>
      <c r="Q569" s="40"/>
      <c r="R569" s="40"/>
      <c r="S569" s="40"/>
      <c r="T569" s="40"/>
      <c r="U569" s="40"/>
      <c r="V569" s="39"/>
      <c r="W569" s="47"/>
      <c r="X569" s="47"/>
      <c r="Y569" s="47"/>
      <c r="Z569" s="47"/>
      <c r="AA569" s="40"/>
      <c r="AB569" s="40"/>
      <c r="AC569" s="40"/>
      <c r="AD569" s="40"/>
      <c r="AE569" s="40"/>
      <c r="AF569" s="40"/>
      <c r="AG569" s="40"/>
      <c r="AH569" s="40"/>
      <c r="AI569" s="40"/>
      <c r="AJ569" s="40"/>
    </row>
    <row r="570" spans="2:36" x14ac:dyDescent="0.15">
      <c r="B570" s="41"/>
      <c r="C570" s="47"/>
      <c r="D570" s="47"/>
      <c r="E570" s="47"/>
      <c r="F570" s="47"/>
      <c r="G570" s="39"/>
      <c r="H570" s="47"/>
      <c r="I570" s="47"/>
      <c r="J570" s="47"/>
      <c r="K570" s="47"/>
      <c r="L570" s="40"/>
      <c r="M570" s="40"/>
      <c r="N570" s="40"/>
      <c r="O570" s="40"/>
      <c r="P570" s="40"/>
      <c r="Q570" s="40"/>
      <c r="R570" s="40"/>
      <c r="S570" s="40"/>
      <c r="T570" s="40"/>
      <c r="U570" s="40"/>
      <c r="V570" s="39"/>
      <c r="W570" s="47"/>
      <c r="X570" s="47"/>
      <c r="Y570" s="47"/>
      <c r="Z570" s="47"/>
      <c r="AA570" s="40"/>
      <c r="AB570" s="40"/>
      <c r="AC570" s="40"/>
      <c r="AD570" s="40"/>
      <c r="AE570" s="40"/>
      <c r="AF570" s="40"/>
      <c r="AG570" s="40"/>
      <c r="AH570" s="40"/>
      <c r="AI570" s="40"/>
      <c r="AJ570" s="40"/>
    </row>
    <row r="571" spans="2:36" x14ac:dyDescent="0.15">
      <c r="B571" s="41"/>
      <c r="C571" s="47"/>
      <c r="D571" s="47"/>
      <c r="E571" s="47"/>
      <c r="F571" s="47"/>
      <c r="G571" s="39"/>
      <c r="H571" s="47"/>
      <c r="I571" s="47"/>
      <c r="J571" s="47"/>
      <c r="K571" s="47"/>
      <c r="L571" s="40"/>
      <c r="M571" s="40"/>
      <c r="N571" s="40"/>
      <c r="O571" s="40"/>
      <c r="P571" s="40"/>
      <c r="Q571" s="40"/>
      <c r="R571" s="40"/>
      <c r="S571" s="40"/>
      <c r="T571" s="40"/>
      <c r="U571" s="40"/>
      <c r="V571" s="39"/>
      <c r="W571" s="47"/>
      <c r="X571" s="47"/>
      <c r="Y571" s="47"/>
      <c r="Z571" s="47"/>
      <c r="AA571" s="40"/>
      <c r="AB571" s="40"/>
      <c r="AC571" s="40"/>
      <c r="AD571" s="40"/>
      <c r="AE571" s="40"/>
      <c r="AF571" s="40"/>
      <c r="AG571" s="40"/>
      <c r="AH571" s="40"/>
      <c r="AI571" s="40"/>
      <c r="AJ571" s="40"/>
    </row>
    <row r="572" spans="2:36" x14ac:dyDescent="0.15">
      <c r="B572" s="41"/>
      <c r="C572" s="47"/>
      <c r="D572" s="47"/>
      <c r="E572" s="47"/>
      <c r="F572" s="47"/>
      <c r="G572" s="39"/>
      <c r="H572" s="47"/>
      <c r="I572" s="47"/>
      <c r="J572" s="47"/>
      <c r="K572" s="47"/>
      <c r="L572" s="40"/>
      <c r="M572" s="40"/>
      <c r="N572" s="40"/>
      <c r="O572" s="40"/>
      <c r="P572" s="40"/>
      <c r="Q572" s="40"/>
      <c r="R572" s="40"/>
      <c r="S572" s="40"/>
      <c r="T572" s="40"/>
      <c r="U572" s="40"/>
      <c r="V572" s="39"/>
      <c r="W572" s="47"/>
      <c r="X572" s="47"/>
      <c r="Y572" s="47"/>
      <c r="Z572" s="47"/>
      <c r="AA572" s="40"/>
      <c r="AB572" s="40"/>
      <c r="AC572" s="40"/>
      <c r="AD572" s="40"/>
      <c r="AE572" s="40"/>
      <c r="AF572" s="40"/>
      <c r="AG572" s="40"/>
      <c r="AH572" s="40"/>
      <c r="AI572" s="40"/>
      <c r="AJ572" s="40"/>
    </row>
    <row r="573" spans="2:36" x14ac:dyDescent="0.15">
      <c r="B573" s="41"/>
      <c r="C573" s="47"/>
      <c r="D573" s="47"/>
      <c r="E573" s="47"/>
      <c r="F573" s="47"/>
      <c r="G573" s="39"/>
      <c r="H573" s="47"/>
      <c r="I573" s="47"/>
      <c r="J573" s="47"/>
      <c r="K573" s="47"/>
      <c r="L573" s="40"/>
      <c r="M573" s="40"/>
      <c r="N573" s="40"/>
      <c r="O573" s="40"/>
      <c r="P573" s="40"/>
      <c r="Q573" s="40"/>
      <c r="R573" s="40"/>
      <c r="S573" s="40"/>
      <c r="T573" s="40"/>
      <c r="U573" s="40"/>
      <c r="V573" s="39"/>
      <c r="W573" s="47"/>
      <c r="X573" s="47"/>
      <c r="Y573" s="47"/>
      <c r="Z573" s="47"/>
      <c r="AA573" s="40"/>
      <c r="AB573" s="40"/>
      <c r="AC573" s="40"/>
      <c r="AD573" s="40"/>
      <c r="AE573" s="40"/>
      <c r="AF573" s="40"/>
      <c r="AG573" s="40"/>
      <c r="AH573" s="40"/>
      <c r="AI573" s="40"/>
      <c r="AJ573" s="40"/>
    </row>
    <row r="574" spans="2:36" x14ac:dyDescent="0.15">
      <c r="B574" s="41"/>
      <c r="C574" s="47"/>
      <c r="D574" s="47"/>
      <c r="E574" s="47"/>
      <c r="F574" s="47"/>
      <c r="G574" s="39"/>
      <c r="H574" s="47"/>
      <c r="I574" s="47"/>
      <c r="J574" s="47"/>
      <c r="K574" s="47"/>
      <c r="L574" s="40"/>
      <c r="M574" s="40"/>
      <c r="N574" s="40"/>
      <c r="O574" s="40"/>
      <c r="P574" s="40"/>
      <c r="Q574" s="40"/>
      <c r="R574" s="40"/>
      <c r="S574" s="40"/>
      <c r="T574" s="40"/>
      <c r="U574" s="40"/>
      <c r="V574" s="39"/>
      <c r="W574" s="47"/>
      <c r="X574" s="47"/>
      <c r="Y574" s="47"/>
      <c r="Z574" s="47"/>
      <c r="AA574" s="40"/>
      <c r="AB574" s="40"/>
      <c r="AC574" s="40"/>
      <c r="AD574" s="40"/>
      <c r="AE574" s="40"/>
      <c r="AF574" s="40"/>
      <c r="AG574" s="40"/>
      <c r="AH574" s="40"/>
      <c r="AI574" s="40"/>
      <c r="AJ574" s="40"/>
    </row>
    <row r="575" spans="2:36" x14ac:dyDescent="0.15">
      <c r="B575" s="41"/>
      <c r="C575" s="47"/>
      <c r="D575" s="47"/>
      <c r="E575" s="47"/>
      <c r="F575" s="47"/>
      <c r="G575" s="39"/>
      <c r="H575" s="47"/>
      <c r="I575" s="47"/>
      <c r="J575" s="47"/>
      <c r="K575" s="47"/>
      <c r="L575" s="40"/>
      <c r="M575" s="40"/>
      <c r="N575" s="40"/>
      <c r="O575" s="40"/>
      <c r="P575" s="40"/>
      <c r="Q575" s="40"/>
      <c r="R575" s="40"/>
      <c r="S575" s="40"/>
      <c r="T575" s="40"/>
      <c r="U575" s="40"/>
      <c r="V575" s="39"/>
      <c r="W575" s="47"/>
      <c r="X575" s="47"/>
      <c r="Y575" s="47"/>
      <c r="Z575" s="47"/>
      <c r="AA575" s="40"/>
      <c r="AB575" s="40"/>
      <c r="AC575" s="40"/>
      <c r="AD575" s="40"/>
      <c r="AE575" s="40"/>
      <c r="AF575" s="40"/>
      <c r="AG575" s="40"/>
      <c r="AH575" s="40"/>
      <c r="AI575" s="40"/>
      <c r="AJ575" s="40"/>
    </row>
    <row r="576" spans="2:36" x14ac:dyDescent="0.15">
      <c r="B576" s="41"/>
      <c r="C576" s="47"/>
      <c r="D576" s="47"/>
      <c r="E576" s="47"/>
      <c r="F576" s="47"/>
      <c r="G576" s="39"/>
      <c r="H576" s="47"/>
      <c r="I576" s="47"/>
      <c r="J576" s="47"/>
      <c r="K576" s="47"/>
      <c r="L576" s="40"/>
      <c r="M576" s="40"/>
      <c r="N576" s="40"/>
      <c r="O576" s="40"/>
      <c r="P576" s="40"/>
      <c r="Q576" s="40"/>
      <c r="R576" s="40"/>
      <c r="S576" s="40"/>
      <c r="T576" s="40"/>
      <c r="U576" s="40"/>
      <c r="V576" s="39"/>
      <c r="W576" s="47"/>
      <c r="X576" s="47"/>
      <c r="Y576" s="47"/>
      <c r="Z576" s="47"/>
      <c r="AA576" s="40"/>
      <c r="AB576" s="40"/>
      <c r="AC576" s="40"/>
      <c r="AD576" s="40"/>
      <c r="AE576" s="40"/>
      <c r="AF576" s="40"/>
      <c r="AG576" s="40"/>
      <c r="AH576" s="40"/>
      <c r="AI576" s="40"/>
      <c r="AJ576" s="40"/>
    </row>
    <row r="577" spans="2:36" x14ac:dyDescent="0.15">
      <c r="B577" s="41"/>
      <c r="C577" s="47"/>
      <c r="D577" s="47"/>
      <c r="E577" s="47"/>
      <c r="F577" s="47"/>
      <c r="G577" s="39"/>
      <c r="H577" s="47"/>
      <c r="I577" s="47"/>
      <c r="J577" s="47"/>
      <c r="K577" s="47"/>
      <c r="L577" s="40"/>
      <c r="M577" s="40"/>
      <c r="N577" s="40"/>
      <c r="O577" s="40"/>
      <c r="P577" s="40"/>
      <c r="Q577" s="40"/>
      <c r="R577" s="40"/>
      <c r="S577" s="40"/>
      <c r="T577" s="40"/>
      <c r="U577" s="40"/>
      <c r="V577" s="39"/>
      <c r="W577" s="47"/>
      <c r="X577" s="47"/>
      <c r="Y577" s="47"/>
      <c r="Z577" s="47"/>
      <c r="AA577" s="40"/>
      <c r="AB577" s="40"/>
      <c r="AC577" s="40"/>
      <c r="AD577" s="40"/>
      <c r="AE577" s="40"/>
      <c r="AF577" s="40"/>
      <c r="AG577" s="40"/>
      <c r="AH577" s="40"/>
      <c r="AI577" s="40"/>
      <c r="AJ577" s="40"/>
    </row>
    <row r="578" spans="2:36" x14ac:dyDescent="0.15">
      <c r="B578" s="41"/>
      <c r="C578" s="47"/>
      <c r="D578" s="47"/>
      <c r="E578" s="47"/>
      <c r="F578" s="47"/>
      <c r="G578" s="39"/>
      <c r="H578" s="47"/>
      <c r="I578" s="47"/>
      <c r="J578" s="47"/>
      <c r="K578" s="47"/>
      <c r="L578" s="40"/>
      <c r="M578" s="40"/>
      <c r="N578" s="40"/>
      <c r="O578" s="40"/>
      <c r="P578" s="40"/>
      <c r="Q578" s="40"/>
      <c r="R578" s="40"/>
      <c r="S578" s="40"/>
      <c r="T578" s="40"/>
      <c r="U578" s="40"/>
      <c r="V578" s="39"/>
      <c r="W578" s="47"/>
      <c r="X578" s="47"/>
      <c r="Y578" s="47"/>
      <c r="Z578" s="47"/>
      <c r="AA578" s="40"/>
      <c r="AB578" s="40"/>
      <c r="AC578" s="40"/>
      <c r="AD578" s="40"/>
      <c r="AE578" s="40"/>
      <c r="AF578" s="40"/>
      <c r="AG578" s="40"/>
      <c r="AH578" s="40"/>
      <c r="AI578" s="40"/>
      <c r="AJ578" s="40"/>
    </row>
    <row r="579" spans="2:36" x14ac:dyDescent="0.15">
      <c r="B579" s="41"/>
      <c r="C579" s="47"/>
      <c r="D579" s="47"/>
      <c r="E579" s="47"/>
      <c r="F579" s="47"/>
      <c r="G579" s="39"/>
      <c r="H579" s="47"/>
      <c r="I579" s="47"/>
      <c r="J579" s="47"/>
      <c r="K579" s="47"/>
      <c r="L579" s="40"/>
      <c r="M579" s="40"/>
      <c r="N579" s="40"/>
      <c r="O579" s="40"/>
      <c r="P579" s="40"/>
      <c r="Q579" s="40"/>
      <c r="R579" s="40"/>
      <c r="S579" s="40"/>
      <c r="T579" s="40"/>
      <c r="U579" s="40"/>
      <c r="V579" s="39"/>
      <c r="W579" s="47"/>
      <c r="X579" s="47"/>
      <c r="Y579" s="47"/>
      <c r="Z579" s="47"/>
      <c r="AA579" s="40"/>
      <c r="AB579" s="40"/>
      <c r="AC579" s="40"/>
      <c r="AD579" s="40"/>
      <c r="AE579" s="40"/>
      <c r="AF579" s="40"/>
      <c r="AG579" s="40"/>
      <c r="AH579" s="40"/>
      <c r="AI579" s="40"/>
      <c r="AJ579" s="40"/>
    </row>
    <row r="580" spans="2:36" x14ac:dyDescent="0.15">
      <c r="B580" s="41"/>
      <c r="C580" s="47"/>
      <c r="D580" s="47"/>
      <c r="E580" s="47"/>
      <c r="F580" s="47"/>
      <c r="G580" s="39"/>
      <c r="H580" s="47"/>
      <c r="I580" s="47"/>
      <c r="J580" s="47"/>
      <c r="K580" s="47"/>
      <c r="L580" s="40"/>
      <c r="M580" s="40"/>
      <c r="N580" s="40"/>
      <c r="O580" s="40"/>
      <c r="P580" s="40"/>
      <c r="Q580" s="40"/>
      <c r="R580" s="40"/>
      <c r="S580" s="40"/>
      <c r="T580" s="40"/>
      <c r="U580" s="40"/>
      <c r="V580" s="39"/>
      <c r="W580" s="47"/>
      <c r="X580" s="47"/>
      <c r="Y580" s="47"/>
      <c r="Z580" s="47"/>
      <c r="AA580" s="40"/>
      <c r="AB580" s="40"/>
      <c r="AC580" s="40"/>
      <c r="AD580" s="40"/>
      <c r="AE580" s="40"/>
      <c r="AF580" s="40"/>
      <c r="AG580" s="40"/>
      <c r="AH580" s="40"/>
      <c r="AI580" s="40"/>
      <c r="AJ580" s="40"/>
    </row>
    <row r="581" spans="2:36" x14ac:dyDescent="0.15">
      <c r="B581" s="41"/>
      <c r="C581" s="47"/>
      <c r="D581" s="47"/>
      <c r="E581" s="47"/>
      <c r="F581" s="47"/>
      <c r="G581" s="39"/>
      <c r="H581" s="47"/>
      <c r="I581" s="47"/>
      <c r="J581" s="47"/>
      <c r="K581" s="47"/>
      <c r="L581" s="40"/>
      <c r="M581" s="40"/>
      <c r="N581" s="40"/>
      <c r="O581" s="40"/>
      <c r="P581" s="40"/>
      <c r="Q581" s="40"/>
      <c r="R581" s="40"/>
      <c r="S581" s="40"/>
      <c r="T581" s="40"/>
      <c r="U581" s="40"/>
      <c r="V581" s="39"/>
      <c r="W581" s="47"/>
      <c r="X581" s="47"/>
      <c r="Y581" s="47"/>
      <c r="Z581" s="47"/>
      <c r="AA581" s="40"/>
      <c r="AB581" s="40"/>
      <c r="AC581" s="40"/>
      <c r="AD581" s="40"/>
      <c r="AE581" s="40"/>
      <c r="AF581" s="40"/>
      <c r="AG581" s="40"/>
      <c r="AH581" s="40"/>
      <c r="AI581" s="40"/>
      <c r="AJ581" s="40"/>
    </row>
    <row r="582" spans="2:36" x14ac:dyDescent="0.15">
      <c r="B582" s="41"/>
      <c r="C582" s="47"/>
      <c r="D582" s="47"/>
      <c r="E582" s="47"/>
      <c r="F582" s="47"/>
      <c r="G582" s="39"/>
      <c r="H582" s="47"/>
      <c r="I582" s="47"/>
      <c r="J582" s="47"/>
      <c r="K582" s="47"/>
      <c r="L582" s="40"/>
      <c r="M582" s="40"/>
      <c r="N582" s="40"/>
      <c r="O582" s="40"/>
      <c r="P582" s="40"/>
      <c r="Q582" s="40"/>
      <c r="R582" s="40"/>
      <c r="S582" s="40"/>
      <c r="T582" s="40"/>
      <c r="U582" s="40"/>
      <c r="V582" s="39"/>
      <c r="W582" s="47"/>
      <c r="X582" s="47"/>
      <c r="Y582" s="47"/>
      <c r="Z582" s="47"/>
      <c r="AA582" s="40"/>
      <c r="AB582" s="40"/>
      <c r="AC582" s="40"/>
      <c r="AD582" s="40"/>
      <c r="AE582" s="40"/>
      <c r="AF582" s="40"/>
      <c r="AG582" s="40"/>
      <c r="AH582" s="40"/>
      <c r="AI582" s="40"/>
      <c r="AJ582" s="40"/>
    </row>
    <row r="583" spans="2:36" x14ac:dyDescent="0.15">
      <c r="B583" s="41"/>
      <c r="C583" s="47"/>
      <c r="D583" s="47"/>
      <c r="E583" s="47"/>
      <c r="F583" s="47"/>
      <c r="G583" s="39"/>
      <c r="H583" s="47"/>
      <c r="I583" s="47"/>
      <c r="J583" s="47"/>
      <c r="K583" s="47"/>
      <c r="L583" s="40"/>
      <c r="M583" s="40"/>
      <c r="N583" s="40"/>
      <c r="O583" s="40"/>
      <c r="P583" s="40"/>
      <c r="Q583" s="40"/>
      <c r="R583" s="40"/>
      <c r="S583" s="40"/>
      <c r="T583" s="40"/>
      <c r="U583" s="40"/>
      <c r="V583" s="39"/>
      <c r="W583" s="47"/>
      <c r="X583" s="47"/>
      <c r="Y583" s="47"/>
      <c r="Z583" s="47"/>
      <c r="AA583" s="40"/>
      <c r="AB583" s="40"/>
      <c r="AC583" s="40"/>
      <c r="AD583" s="40"/>
      <c r="AE583" s="40"/>
      <c r="AF583" s="40"/>
      <c r="AG583" s="40"/>
      <c r="AH583" s="40"/>
      <c r="AI583" s="40"/>
      <c r="AJ583" s="40"/>
    </row>
    <row r="584" spans="2:36" x14ac:dyDescent="0.15">
      <c r="B584" s="41"/>
      <c r="C584" s="47"/>
      <c r="D584" s="47"/>
      <c r="E584" s="47"/>
      <c r="F584" s="47"/>
      <c r="G584" s="39"/>
      <c r="H584" s="47"/>
      <c r="I584" s="47"/>
      <c r="J584" s="47"/>
      <c r="K584" s="47"/>
      <c r="L584" s="40"/>
      <c r="M584" s="40"/>
      <c r="N584" s="40"/>
      <c r="O584" s="40"/>
      <c r="P584" s="40"/>
      <c r="Q584" s="40"/>
      <c r="R584" s="40"/>
      <c r="S584" s="40"/>
      <c r="T584" s="40"/>
      <c r="U584" s="40"/>
      <c r="V584" s="39"/>
      <c r="W584" s="47"/>
      <c r="X584" s="47"/>
      <c r="Y584" s="47"/>
      <c r="Z584" s="47"/>
      <c r="AA584" s="40"/>
      <c r="AB584" s="40"/>
      <c r="AC584" s="40"/>
      <c r="AD584" s="40"/>
      <c r="AE584" s="40"/>
      <c r="AF584" s="40"/>
      <c r="AG584" s="40"/>
      <c r="AH584" s="40"/>
      <c r="AI584" s="40"/>
      <c r="AJ584" s="40"/>
    </row>
    <row r="585" spans="2:36" x14ac:dyDescent="0.15">
      <c r="B585" s="41"/>
      <c r="C585" s="47"/>
      <c r="D585" s="47"/>
      <c r="E585" s="47"/>
      <c r="F585" s="47"/>
      <c r="G585" s="39"/>
      <c r="H585" s="47"/>
      <c r="I585" s="47"/>
      <c r="J585" s="47"/>
      <c r="K585" s="47"/>
      <c r="L585" s="40"/>
      <c r="M585" s="40"/>
      <c r="N585" s="40"/>
      <c r="O585" s="40"/>
      <c r="P585" s="40"/>
      <c r="Q585" s="40"/>
      <c r="R585" s="40"/>
      <c r="S585" s="40"/>
      <c r="T585" s="40"/>
      <c r="U585" s="40"/>
      <c r="V585" s="39"/>
      <c r="W585" s="47"/>
      <c r="X585" s="47"/>
      <c r="Y585" s="47"/>
      <c r="Z585" s="47"/>
      <c r="AA585" s="40"/>
      <c r="AB585" s="40"/>
      <c r="AC585" s="40"/>
      <c r="AD585" s="40"/>
      <c r="AE585" s="40"/>
      <c r="AF585" s="40"/>
      <c r="AG585" s="40"/>
      <c r="AH585" s="40"/>
      <c r="AI585" s="40"/>
      <c r="AJ585" s="40"/>
    </row>
    <row r="586" spans="2:36" x14ac:dyDescent="0.15">
      <c r="B586" s="41"/>
      <c r="C586" s="47"/>
      <c r="D586" s="47"/>
      <c r="E586" s="47"/>
      <c r="F586" s="47"/>
      <c r="G586" s="39"/>
      <c r="H586" s="47"/>
      <c r="I586" s="47"/>
      <c r="J586" s="47"/>
      <c r="K586" s="47"/>
      <c r="L586" s="40"/>
      <c r="M586" s="40"/>
      <c r="N586" s="40"/>
      <c r="O586" s="40"/>
      <c r="P586" s="40"/>
      <c r="Q586" s="40"/>
      <c r="R586" s="40"/>
      <c r="S586" s="40"/>
      <c r="T586" s="40"/>
      <c r="U586" s="40"/>
      <c r="V586" s="39"/>
      <c r="W586" s="47"/>
      <c r="X586" s="47"/>
      <c r="Y586" s="47"/>
      <c r="Z586" s="47"/>
      <c r="AA586" s="40"/>
      <c r="AB586" s="40"/>
      <c r="AC586" s="40"/>
      <c r="AD586" s="40"/>
      <c r="AE586" s="40"/>
      <c r="AF586" s="40"/>
      <c r="AG586" s="40"/>
      <c r="AH586" s="40"/>
      <c r="AI586" s="40"/>
      <c r="AJ586" s="40"/>
    </row>
    <row r="587" spans="2:36" x14ac:dyDescent="0.15">
      <c r="B587" s="41"/>
      <c r="C587" s="47"/>
      <c r="D587" s="47"/>
      <c r="E587" s="47"/>
      <c r="F587" s="47"/>
      <c r="G587" s="39"/>
      <c r="H587" s="47"/>
      <c r="I587" s="47"/>
      <c r="J587" s="47"/>
      <c r="K587" s="47"/>
      <c r="L587" s="40"/>
      <c r="M587" s="40"/>
      <c r="N587" s="40"/>
      <c r="O587" s="40"/>
      <c r="P587" s="40"/>
      <c r="Q587" s="40"/>
      <c r="R587" s="40"/>
      <c r="S587" s="40"/>
      <c r="T587" s="40"/>
      <c r="U587" s="40"/>
      <c r="V587" s="39"/>
      <c r="W587" s="47"/>
      <c r="X587" s="47"/>
      <c r="Y587" s="47"/>
      <c r="Z587" s="47"/>
      <c r="AA587" s="40"/>
      <c r="AB587" s="40"/>
      <c r="AC587" s="40"/>
      <c r="AD587" s="40"/>
      <c r="AE587" s="40"/>
      <c r="AF587" s="40"/>
      <c r="AG587" s="40"/>
      <c r="AH587" s="40"/>
      <c r="AI587" s="40"/>
      <c r="AJ587" s="40"/>
    </row>
    <row r="588" spans="2:36" x14ac:dyDescent="0.15">
      <c r="B588" s="41"/>
      <c r="C588" s="47"/>
      <c r="D588" s="47"/>
      <c r="E588" s="47"/>
      <c r="F588" s="47"/>
      <c r="G588" s="39"/>
      <c r="H588" s="47"/>
      <c r="I588" s="47"/>
      <c r="J588" s="47"/>
      <c r="K588" s="47"/>
      <c r="L588" s="40"/>
      <c r="M588" s="40"/>
      <c r="N588" s="40"/>
      <c r="O588" s="40"/>
      <c r="P588" s="40"/>
      <c r="Q588" s="40"/>
      <c r="R588" s="40"/>
      <c r="S588" s="40"/>
      <c r="T588" s="40"/>
      <c r="U588" s="40"/>
      <c r="V588" s="39"/>
      <c r="W588" s="47"/>
      <c r="X588" s="47"/>
      <c r="Y588" s="47"/>
      <c r="Z588" s="47"/>
      <c r="AA588" s="40"/>
      <c r="AB588" s="40"/>
      <c r="AC588" s="40"/>
      <c r="AD588" s="40"/>
      <c r="AE588" s="40"/>
      <c r="AF588" s="40"/>
      <c r="AG588" s="40"/>
      <c r="AH588" s="40"/>
      <c r="AI588" s="40"/>
      <c r="AJ588" s="40"/>
    </row>
    <row r="589" spans="2:36" x14ac:dyDescent="0.15">
      <c r="B589" s="41"/>
      <c r="C589" s="47"/>
      <c r="D589" s="47"/>
      <c r="E589" s="47"/>
      <c r="F589" s="47"/>
      <c r="G589" s="39"/>
      <c r="H589" s="47"/>
      <c r="I589" s="47"/>
      <c r="J589" s="47"/>
      <c r="K589" s="47"/>
      <c r="L589" s="40"/>
      <c r="M589" s="40"/>
      <c r="N589" s="40"/>
      <c r="O589" s="40"/>
      <c r="P589" s="40"/>
      <c r="Q589" s="40"/>
      <c r="R589" s="40"/>
      <c r="S589" s="40"/>
      <c r="T589" s="40"/>
      <c r="U589" s="40"/>
      <c r="V589" s="39"/>
      <c r="W589" s="47"/>
      <c r="X589" s="47"/>
      <c r="Y589" s="47"/>
      <c r="Z589" s="47"/>
      <c r="AA589" s="40"/>
      <c r="AB589" s="40"/>
      <c r="AC589" s="40"/>
      <c r="AD589" s="40"/>
      <c r="AE589" s="40"/>
      <c r="AF589" s="40"/>
      <c r="AG589" s="40"/>
      <c r="AH589" s="40"/>
      <c r="AI589" s="40"/>
      <c r="AJ589" s="40"/>
    </row>
    <row r="590" spans="2:36" x14ac:dyDescent="0.15">
      <c r="B590" s="41"/>
      <c r="C590" s="47"/>
      <c r="D590" s="47"/>
      <c r="E590" s="47"/>
      <c r="F590" s="47"/>
      <c r="G590" s="39"/>
      <c r="H590" s="47"/>
      <c r="I590" s="47"/>
      <c r="J590" s="47"/>
      <c r="K590" s="47"/>
      <c r="L590" s="40"/>
      <c r="M590" s="40"/>
      <c r="N590" s="40"/>
      <c r="O590" s="40"/>
      <c r="P590" s="40"/>
      <c r="Q590" s="40"/>
      <c r="R590" s="40"/>
      <c r="S590" s="40"/>
      <c r="T590" s="40"/>
      <c r="U590" s="40"/>
      <c r="V590" s="39"/>
      <c r="W590" s="47"/>
      <c r="X590" s="47"/>
      <c r="Y590" s="47"/>
      <c r="Z590" s="47"/>
      <c r="AA590" s="40"/>
      <c r="AB590" s="40"/>
      <c r="AC590" s="40"/>
      <c r="AD590" s="40"/>
      <c r="AE590" s="40"/>
      <c r="AF590" s="40"/>
      <c r="AG590" s="40"/>
      <c r="AH590" s="40"/>
      <c r="AI590" s="40"/>
      <c r="AJ590" s="40"/>
    </row>
    <row r="591" spans="2:36" x14ac:dyDescent="0.15">
      <c r="B591" s="41"/>
      <c r="C591" s="47"/>
      <c r="D591" s="47"/>
      <c r="E591" s="47"/>
      <c r="F591" s="47"/>
      <c r="G591" s="39"/>
      <c r="H591" s="47"/>
      <c r="I591" s="47"/>
      <c r="J591" s="47"/>
      <c r="K591" s="47"/>
      <c r="L591" s="40"/>
      <c r="M591" s="40"/>
      <c r="N591" s="40"/>
      <c r="O591" s="40"/>
      <c r="P591" s="40"/>
      <c r="Q591" s="40"/>
      <c r="R591" s="40"/>
      <c r="S591" s="40"/>
      <c r="T591" s="40"/>
      <c r="U591" s="40"/>
      <c r="V591" s="39"/>
      <c r="W591" s="47"/>
      <c r="X591" s="47"/>
      <c r="Y591" s="47"/>
      <c r="Z591" s="47"/>
      <c r="AA591" s="40"/>
      <c r="AB591" s="40"/>
      <c r="AC591" s="40"/>
      <c r="AD591" s="40"/>
      <c r="AE591" s="40"/>
      <c r="AF591" s="40"/>
      <c r="AG591" s="40"/>
      <c r="AH591" s="40"/>
      <c r="AI591" s="40"/>
      <c r="AJ591" s="40"/>
    </row>
    <row r="592" spans="2:36" x14ac:dyDescent="0.15">
      <c r="B592" s="41"/>
      <c r="C592" s="47"/>
      <c r="D592" s="47"/>
      <c r="E592" s="47"/>
      <c r="F592" s="47"/>
      <c r="G592" s="39"/>
      <c r="H592" s="47"/>
      <c r="I592" s="47"/>
      <c r="J592" s="47"/>
      <c r="K592" s="47"/>
      <c r="L592" s="40"/>
      <c r="M592" s="40"/>
      <c r="N592" s="40"/>
      <c r="O592" s="40"/>
      <c r="P592" s="40"/>
      <c r="Q592" s="40"/>
      <c r="R592" s="40"/>
      <c r="S592" s="40"/>
      <c r="T592" s="40"/>
      <c r="U592" s="40"/>
      <c r="V592" s="39"/>
      <c r="W592" s="47"/>
      <c r="X592" s="47"/>
      <c r="Y592" s="47"/>
      <c r="Z592" s="47"/>
      <c r="AA592" s="40"/>
      <c r="AB592" s="40"/>
      <c r="AC592" s="40"/>
      <c r="AD592" s="40"/>
      <c r="AE592" s="40"/>
      <c r="AF592" s="40"/>
      <c r="AG592" s="40"/>
      <c r="AH592" s="40"/>
      <c r="AI592" s="40"/>
      <c r="AJ592" s="40"/>
    </row>
    <row r="593" spans="2:36" x14ac:dyDescent="0.15">
      <c r="B593" s="41"/>
      <c r="C593" s="47"/>
      <c r="D593" s="47"/>
      <c r="E593" s="47"/>
      <c r="F593" s="47"/>
      <c r="G593" s="39"/>
      <c r="H593" s="47"/>
      <c r="I593" s="47"/>
      <c r="J593" s="47"/>
      <c r="K593" s="47"/>
      <c r="L593" s="40"/>
      <c r="M593" s="40"/>
      <c r="N593" s="40"/>
      <c r="O593" s="40"/>
      <c r="P593" s="40"/>
      <c r="Q593" s="40"/>
      <c r="R593" s="40"/>
      <c r="S593" s="40"/>
      <c r="T593" s="40"/>
      <c r="U593" s="40"/>
      <c r="V593" s="39"/>
      <c r="W593" s="47"/>
      <c r="X593" s="47"/>
      <c r="Y593" s="47"/>
      <c r="Z593" s="47"/>
      <c r="AA593" s="40"/>
      <c r="AB593" s="40"/>
      <c r="AC593" s="40"/>
      <c r="AD593" s="40"/>
      <c r="AE593" s="40"/>
      <c r="AF593" s="40"/>
      <c r="AG593" s="40"/>
      <c r="AH593" s="40"/>
      <c r="AI593" s="40"/>
      <c r="AJ593" s="40"/>
    </row>
    <row r="594" spans="2:36" x14ac:dyDescent="0.15">
      <c r="B594" s="41"/>
      <c r="C594" s="47"/>
      <c r="D594" s="47"/>
      <c r="E594" s="47"/>
      <c r="F594" s="47"/>
      <c r="G594" s="39"/>
      <c r="H594" s="47"/>
      <c r="I594" s="47"/>
      <c r="J594" s="47"/>
      <c r="K594" s="47"/>
      <c r="L594" s="40"/>
      <c r="M594" s="40"/>
      <c r="N594" s="40"/>
      <c r="O594" s="40"/>
      <c r="P594" s="40"/>
      <c r="Q594" s="40"/>
      <c r="R594" s="40"/>
      <c r="S594" s="40"/>
      <c r="T594" s="40"/>
      <c r="U594" s="40"/>
      <c r="V594" s="39"/>
      <c r="W594" s="47"/>
      <c r="X594" s="47"/>
      <c r="Y594" s="47"/>
      <c r="Z594" s="47"/>
      <c r="AA594" s="40"/>
      <c r="AB594" s="40"/>
      <c r="AC594" s="40"/>
      <c r="AD594" s="40"/>
      <c r="AE594" s="40"/>
      <c r="AF594" s="40"/>
      <c r="AG594" s="40"/>
      <c r="AH594" s="40"/>
      <c r="AI594" s="40"/>
      <c r="AJ594" s="40"/>
    </row>
    <row r="595" spans="2:36" x14ac:dyDescent="0.15">
      <c r="B595" s="41"/>
      <c r="C595" s="47"/>
      <c r="D595" s="47"/>
      <c r="E595" s="47"/>
      <c r="F595" s="47"/>
      <c r="G595" s="39"/>
      <c r="H595" s="47"/>
      <c r="I595" s="47"/>
      <c r="J595" s="47"/>
      <c r="K595" s="47"/>
      <c r="L595" s="40"/>
      <c r="M595" s="40"/>
      <c r="N595" s="40"/>
      <c r="O595" s="40"/>
      <c r="P595" s="40"/>
      <c r="Q595" s="40"/>
      <c r="R595" s="40"/>
      <c r="S595" s="40"/>
      <c r="T595" s="40"/>
      <c r="U595" s="40"/>
      <c r="V595" s="39"/>
      <c r="W595" s="47"/>
      <c r="X595" s="47"/>
      <c r="Y595" s="47"/>
      <c r="Z595" s="47"/>
      <c r="AA595" s="40"/>
      <c r="AB595" s="40"/>
      <c r="AC595" s="40"/>
      <c r="AD595" s="40"/>
      <c r="AE595" s="40"/>
      <c r="AF595" s="40"/>
      <c r="AG595" s="40"/>
      <c r="AH595" s="40"/>
      <c r="AI595" s="40"/>
      <c r="AJ595" s="40"/>
    </row>
    <row r="596" spans="2:36" x14ac:dyDescent="0.15">
      <c r="B596" s="41"/>
      <c r="C596" s="47"/>
      <c r="D596" s="47"/>
      <c r="E596" s="47"/>
      <c r="F596" s="47"/>
      <c r="G596" s="39"/>
      <c r="H596" s="47"/>
      <c r="I596" s="47"/>
      <c r="J596" s="47"/>
      <c r="K596" s="47"/>
      <c r="L596" s="40"/>
      <c r="M596" s="40"/>
      <c r="N596" s="40"/>
      <c r="O596" s="40"/>
      <c r="P596" s="40"/>
      <c r="Q596" s="40"/>
      <c r="R596" s="40"/>
      <c r="S596" s="40"/>
      <c r="T596" s="40"/>
      <c r="U596" s="40"/>
      <c r="V596" s="39"/>
      <c r="W596" s="47"/>
      <c r="X596" s="47"/>
      <c r="Y596" s="47"/>
      <c r="Z596" s="47"/>
      <c r="AA596" s="40"/>
      <c r="AB596" s="40"/>
      <c r="AC596" s="40"/>
      <c r="AD596" s="40"/>
      <c r="AE596" s="40"/>
      <c r="AF596" s="40"/>
      <c r="AG596" s="40"/>
      <c r="AH596" s="40"/>
      <c r="AI596" s="40"/>
      <c r="AJ596" s="40"/>
    </row>
    <row r="597" spans="2:36" x14ac:dyDescent="0.15">
      <c r="B597" s="41"/>
      <c r="C597" s="47"/>
      <c r="D597" s="47"/>
      <c r="E597" s="47"/>
      <c r="F597" s="47"/>
      <c r="G597" s="39"/>
      <c r="H597" s="47"/>
      <c r="I597" s="47"/>
      <c r="J597" s="47"/>
      <c r="K597" s="47"/>
      <c r="L597" s="40"/>
      <c r="M597" s="40"/>
      <c r="N597" s="40"/>
      <c r="O597" s="40"/>
      <c r="P597" s="40"/>
      <c r="Q597" s="40"/>
      <c r="R597" s="40"/>
      <c r="S597" s="40"/>
      <c r="T597" s="40"/>
      <c r="U597" s="40"/>
      <c r="V597" s="39"/>
      <c r="W597" s="47"/>
      <c r="X597" s="47"/>
      <c r="Y597" s="47"/>
      <c r="Z597" s="47"/>
      <c r="AA597" s="40"/>
      <c r="AB597" s="40"/>
      <c r="AC597" s="40"/>
      <c r="AD597" s="40"/>
      <c r="AE597" s="40"/>
      <c r="AF597" s="40"/>
      <c r="AG597" s="40"/>
      <c r="AH597" s="40"/>
      <c r="AI597" s="40"/>
      <c r="AJ597" s="40"/>
    </row>
    <row r="598" spans="2:36" x14ac:dyDescent="0.15">
      <c r="B598" s="41"/>
      <c r="C598" s="47"/>
      <c r="D598" s="47"/>
      <c r="E598" s="47"/>
      <c r="F598" s="47"/>
      <c r="G598" s="39"/>
      <c r="H598" s="47"/>
      <c r="I598" s="47"/>
      <c r="J598" s="47"/>
      <c r="K598" s="47"/>
      <c r="L598" s="40"/>
      <c r="M598" s="40"/>
      <c r="N598" s="40"/>
      <c r="O598" s="40"/>
      <c r="P598" s="40"/>
      <c r="Q598" s="40"/>
      <c r="R598" s="40"/>
      <c r="S598" s="40"/>
      <c r="T598" s="40"/>
      <c r="U598" s="40"/>
      <c r="V598" s="39"/>
      <c r="W598" s="47"/>
      <c r="X598" s="47"/>
      <c r="Y598" s="47"/>
      <c r="Z598" s="47"/>
      <c r="AA598" s="40"/>
      <c r="AB598" s="40"/>
      <c r="AC598" s="40"/>
      <c r="AD598" s="40"/>
      <c r="AE598" s="40"/>
      <c r="AF598" s="40"/>
      <c r="AG598" s="40"/>
      <c r="AH598" s="40"/>
      <c r="AI598" s="40"/>
      <c r="AJ598" s="40"/>
    </row>
    <row r="599" spans="2:36" x14ac:dyDescent="0.15">
      <c r="B599" s="41"/>
      <c r="C599" s="47"/>
      <c r="D599" s="47"/>
      <c r="E599" s="47"/>
      <c r="F599" s="47"/>
      <c r="G599" s="39"/>
      <c r="H599" s="47"/>
      <c r="I599" s="47"/>
      <c r="J599" s="47"/>
      <c r="K599" s="47"/>
      <c r="L599" s="40"/>
      <c r="M599" s="40"/>
      <c r="N599" s="40"/>
      <c r="O599" s="40"/>
      <c r="P599" s="40"/>
      <c r="Q599" s="40"/>
      <c r="R599" s="40"/>
      <c r="S599" s="40"/>
      <c r="T599" s="40"/>
      <c r="U599" s="40"/>
      <c r="V599" s="39"/>
      <c r="W599" s="47"/>
      <c r="X599" s="47"/>
      <c r="Y599" s="47"/>
      <c r="Z599" s="47"/>
      <c r="AA599" s="40"/>
      <c r="AB599" s="40"/>
      <c r="AC599" s="40"/>
      <c r="AD599" s="40"/>
      <c r="AE599" s="40"/>
      <c r="AF599" s="40"/>
      <c r="AG599" s="40"/>
      <c r="AH599" s="40"/>
      <c r="AI599" s="40"/>
      <c r="AJ599" s="40"/>
    </row>
    <row r="600" spans="2:36" x14ac:dyDescent="0.15">
      <c r="B600" s="41"/>
      <c r="C600" s="47"/>
      <c r="D600" s="47"/>
      <c r="E600" s="47"/>
      <c r="F600" s="47"/>
      <c r="G600" s="39"/>
      <c r="H600" s="47"/>
      <c r="I600" s="47"/>
      <c r="J600" s="47"/>
      <c r="K600" s="47"/>
      <c r="L600" s="40"/>
      <c r="M600" s="40"/>
      <c r="N600" s="40"/>
      <c r="O600" s="40"/>
      <c r="P600" s="40"/>
      <c r="Q600" s="40"/>
      <c r="R600" s="40"/>
      <c r="S600" s="40"/>
      <c r="T600" s="40"/>
      <c r="U600" s="40"/>
      <c r="V600" s="39"/>
      <c r="W600" s="47"/>
      <c r="X600" s="47"/>
      <c r="Y600" s="47"/>
      <c r="Z600" s="47"/>
      <c r="AA600" s="40"/>
      <c r="AB600" s="40"/>
      <c r="AC600" s="40"/>
      <c r="AD600" s="40"/>
      <c r="AE600" s="40"/>
      <c r="AF600" s="40"/>
      <c r="AG600" s="40"/>
      <c r="AH600" s="40"/>
      <c r="AI600" s="40"/>
      <c r="AJ600" s="40"/>
    </row>
    <row r="601" spans="2:36" x14ac:dyDescent="0.15">
      <c r="B601" s="41"/>
      <c r="C601" s="47"/>
      <c r="D601" s="47"/>
      <c r="E601" s="47"/>
      <c r="F601" s="47"/>
      <c r="G601" s="39"/>
      <c r="H601" s="47"/>
      <c r="I601" s="47"/>
      <c r="J601" s="47"/>
      <c r="K601" s="47"/>
      <c r="L601" s="40"/>
      <c r="M601" s="40"/>
      <c r="N601" s="40"/>
      <c r="O601" s="40"/>
      <c r="P601" s="40"/>
      <c r="Q601" s="40"/>
      <c r="R601" s="40"/>
      <c r="S601" s="40"/>
      <c r="T601" s="40"/>
      <c r="U601" s="40"/>
      <c r="V601" s="39"/>
      <c r="W601" s="47"/>
      <c r="X601" s="47"/>
      <c r="Y601" s="47"/>
      <c r="Z601" s="47"/>
      <c r="AA601" s="40"/>
      <c r="AB601" s="40"/>
      <c r="AC601" s="40"/>
      <c r="AD601" s="40"/>
      <c r="AE601" s="40"/>
      <c r="AF601" s="40"/>
      <c r="AG601" s="40"/>
      <c r="AH601" s="40"/>
      <c r="AI601" s="40"/>
      <c r="AJ601" s="40"/>
    </row>
    <row r="602" spans="2:36" x14ac:dyDescent="0.15">
      <c r="B602" s="41"/>
      <c r="C602" s="47"/>
      <c r="D602" s="47"/>
      <c r="E602" s="47"/>
      <c r="F602" s="47"/>
      <c r="G602" s="39"/>
      <c r="H602" s="47"/>
      <c r="I602" s="47"/>
      <c r="J602" s="47"/>
      <c r="K602" s="47"/>
      <c r="L602" s="40"/>
      <c r="M602" s="40"/>
      <c r="N602" s="40"/>
      <c r="O602" s="40"/>
      <c r="P602" s="40"/>
      <c r="Q602" s="40"/>
      <c r="R602" s="40"/>
      <c r="S602" s="40"/>
      <c r="T602" s="40"/>
      <c r="U602" s="40"/>
      <c r="V602" s="39"/>
      <c r="W602" s="47"/>
      <c r="X602" s="47"/>
      <c r="Y602" s="47"/>
      <c r="Z602" s="47"/>
      <c r="AA602" s="40"/>
      <c r="AB602" s="40"/>
      <c r="AC602" s="40"/>
      <c r="AD602" s="40"/>
      <c r="AE602" s="40"/>
      <c r="AF602" s="40"/>
      <c r="AG602" s="40"/>
      <c r="AH602" s="40"/>
      <c r="AI602" s="40"/>
      <c r="AJ602" s="40"/>
    </row>
    <row r="603" spans="2:36" x14ac:dyDescent="0.15">
      <c r="B603" s="41"/>
      <c r="C603" s="47"/>
      <c r="D603" s="47"/>
      <c r="E603" s="47"/>
      <c r="F603" s="47"/>
      <c r="G603" s="39"/>
      <c r="H603" s="47"/>
      <c r="I603" s="47"/>
      <c r="J603" s="47"/>
      <c r="K603" s="47"/>
      <c r="L603" s="40"/>
      <c r="M603" s="40"/>
      <c r="N603" s="40"/>
      <c r="O603" s="40"/>
      <c r="P603" s="40"/>
      <c r="Q603" s="40"/>
      <c r="R603" s="40"/>
      <c r="S603" s="40"/>
      <c r="T603" s="40"/>
      <c r="U603" s="40"/>
      <c r="V603" s="39"/>
      <c r="W603" s="47"/>
      <c r="X603" s="47"/>
      <c r="Y603" s="47"/>
      <c r="Z603" s="47"/>
      <c r="AA603" s="40"/>
      <c r="AB603" s="40"/>
      <c r="AC603" s="40"/>
      <c r="AD603" s="40"/>
      <c r="AE603" s="40"/>
      <c r="AF603" s="40"/>
      <c r="AG603" s="40"/>
      <c r="AH603" s="40"/>
      <c r="AI603" s="40"/>
      <c r="AJ603" s="40"/>
    </row>
    <row r="604" spans="2:36" x14ac:dyDescent="0.15">
      <c r="B604" s="41"/>
      <c r="C604" s="47"/>
      <c r="D604" s="47"/>
      <c r="E604" s="47"/>
      <c r="F604" s="47"/>
      <c r="G604" s="39"/>
      <c r="H604" s="47"/>
      <c r="I604" s="47"/>
      <c r="J604" s="47"/>
      <c r="K604" s="47"/>
      <c r="L604" s="40"/>
      <c r="M604" s="40"/>
      <c r="N604" s="40"/>
      <c r="O604" s="40"/>
      <c r="P604" s="40"/>
      <c r="Q604" s="40"/>
      <c r="R604" s="40"/>
      <c r="S604" s="40"/>
      <c r="T604" s="40"/>
      <c r="U604" s="40"/>
      <c r="V604" s="39"/>
      <c r="W604" s="47"/>
      <c r="X604" s="47"/>
      <c r="Y604" s="47"/>
      <c r="Z604" s="47"/>
      <c r="AA604" s="40"/>
      <c r="AB604" s="40"/>
      <c r="AC604" s="40"/>
      <c r="AD604" s="40"/>
      <c r="AE604" s="40"/>
      <c r="AF604" s="40"/>
      <c r="AG604" s="40"/>
      <c r="AH604" s="40"/>
      <c r="AI604" s="40"/>
      <c r="AJ604" s="40"/>
    </row>
    <row r="605" spans="2:36" x14ac:dyDescent="0.15">
      <c r="B605" s="41"/>
      <c r="C605" s="47"/>
      <c r="D605" s="47"/>
      <c r="E605" s="47"/>
      <c r="F605" s="47"/>
      <c r="G605" s="39"/>
      <c r="H605" s="47"/>
      <c r="I605" s="47"/>
      <c r="J605" s="47"/>
      <c r="K605" s="47"/>
      <c r="L605" s="40"/>
      <c r="M605" s="40"/>
      <c r="N605" s="40"/>
      <c r="O605" s="40"/>
      <c r="P605" s="40"/>
      <c r="Q605" s="40"/>
      <c r="R605" s="40"/>
      <c r="S605" s="40"/>
      <c r="T605" s="40"/>
      <c r="U605" s="40"/>
      <c r="V605" s="39"/>
      <c r="W605" s="47"/>
      <c r="X605" s="47"/>
      <c r="Y605" s="47"/>
      <c r="Z605" s="47"/>
      <c r="AA605" s="40"/>
      <c r="AB605" s="40"/>
      <c r="AC605" s="40"/>
      <c r="AD605" s="40"/>
      <c r="AE605" s="40"/>
      <c r="AF605" s="40"/>
      <c r="AG605" s="40"/>
      <c r="AH605" s="40"/>
      <c r="AI605" s="40"/>
      <c r="AJ605" s="40"/>
    </row>
    <row r="606" spans="2:36" x14ac:dyDescent="0.15">
      <c r="B606" s="41"/>
      <c r="C606" s="47"/>
      <c r="D606" s="47"/>
      <c r="E606" s="47"/>
      <c r="F606" s="47"/>
      <c r="G606" s="39"/>
      <c r="H606" s="47"/>
      <c r="I606" s="47"/>
      <c r="J606" s="47"/>
      <c r="K606" s="47"/>
      <c r="L606" s="40"/>
      <c r="M606" s="40"/>
      <c r="N606" s="40"/>
      <c r="O606" s="40"/>
      <c r="P606" s="40"/>
      <c r="Q606" s="40"/>
      <c r="R606" s="40"/>
      <c r="S606" s="40"/>
      <c r="T606" s="40"/>
      <c r="U606" s="40"/>
      <c r="V606" s="39"/>
      <c r="W606" s="47"/>
      <c r="X606" s="47"/>
      <c r="Y606" s="47"/>
      <c r="Z606" s="47"/>
      <c r="AA606" s="40"/>
      <c r="AB606" s="40"/>
      <c r="AC606" s="40"/>
      <c r="AD606" s="40"/>
      <c r="AE606" s="40"/>
      <c r="AF606" s="40"/>
      <c r="AG606" s="40"/>
      <c r="AH606" s="40"/>
      <c r="AI606" s="40"/>
      <c r="AJ606" s="40"/>
    </row>
    <row r="607" spans="2:36" x14ac:dyDescent="0.15">
      <c r="B607" s="41"/>
      <c r="C607" s="47"/>
      <c r="D607" s="47"/>
      <c r="E607" s="47"/>
      <c r="F607" s="47"/>
      <c r="G607" s="39"/>
      <c r="H607" s="47"/>
      <c r="I607" s="47"/>
      <c r="J607" s="47"/>
      <c r="K607" s="47"/>
      <c r="L607" s="40"/>
      <c r="M607" s="40"/>
      <c r="N607" s="40"/>
      <c r="O607" s="40"/>
      <c r="P607" s="40"/>
      <c r="Q607" s="40"/>
      <c r="R607" s="40"/>
      <c r="S607" s="40"/>
      <c r="T607" s="40"/>
      <c r="U607" s="40"/>
      <c r="V607" s="39"/>
      <c r="W607" s="47"/>
      <c r="X607" s="47"/>
      <c r="Y607" s="47"/>
      <c r="Z607" s="47"/>
      <c r="AA607" s="40"/>
      <c r="AB607" s="40"/>
      <c r="AC607" s="40"/>
      <c r="AD607" s="40"/>
      <c r="AE607" s="40"/>
      <c r="AF607" s="40"/>
      <c r="AG607" s="40"/>
      <c r="AH607" s="40"/>
      <c r="AI607" s="40"/>
      <c r="AJ607" s="40"/>
    </row>
    <row r="608" spans="2:36" x14ac:dyDescent="0.15">
      <c r="B608" s="41"/>
      <c r="C608" s="47"/>
      <c r="D608" s="47"/>
      <c r="E608" s="47"/>
      <c r="F608" s="47"/>
      <c r="G608" s="39"/>
      <c r="H608" s="47"/>
      <c r="I608" s="47"/>
      <c r="J608" s="47"/>
      <c r="K608" s="47"/>
      <c r="L608" s="40"/>
      <c r="M608" s="40"/>
      <c r="N608" s="40"/>
      <c r="O608" s="40"/>
      <c r="P608" s="40"/>
      <c r="Q608" s="40"/>
      <c r="R608" s="40"/>
      <c r="S608" s="40"/>
      <c r="T608" s="40"/>
      <c r="U608" s="40"/>
      <c r="V608" s="39"/>
      <c r="W608" s="47"/>
      <c r="X608" s="47"/>
      <c r="Y608" s="47"/>
      <c r="Z608" s="47"/>
      <c r="AA608" s="40"/>
      <c r="AB608" s="40"/>
      <c r="AC608" s="40"/>
      <c r="AD608" s="40"/>
      <c r="AE608" s="40"/>
      <c r="AF608" s="40"/>
      <c r="AG608" s="40"/>
      <c r="AH608" s="40"/>
      <c r="AI608" s="40"/>
      <c r="AJ608" s="40"/>
    </row>
    <row r="609" spans="2:36" x14ac:dyDescent="0.15">
      <c r="B609" s="41"/>
      <c r="C609" s="47"/>
      <c r="D609" s="47"/>
      <c r="E609" s="47"/>
      <c r="F609" s="47"/>
      <c r="G609" s="39"/>
      <c r="H609" s="47"/>
      <c r="I609" s="47"/>
      <c r="J609" s="47"/>
      <c r="K609" s="47"/>
      <c r="L609" s="40"/>
      <c r="M609" s="40"/>
      <c r="N609" s="40"/>
      <c r="O609" s="40"/>
      <c r="P609" s="40"/>
      <c r="Q609" s="40"/>
      <c r="R609" s="40"/>
      <c r="S609" s="40"/>
      <c r="T609" s="40"/>
      <c r="U609" s="40"/>
      <c r="V609" s="39"/>
      <c r="W609" s="47"/>
      <c r="X609" s="47"/>
      <c r="Y609" s="47"/>
      <c r="Z609" s="47"/>
      <c r="AA609" s="40"/>
      <c r="AB609" s="40"/>
      <c r="AC609" s="40"/>
      <c r="AD609" s="40"/>
      <c r="AE609" s="40"/>
      <c r="AF609" s="40"/>
      <c r="AG609" s="40"/>
      <c r="AH609" s="40"/>
      <c r="AI609" s="40"/>
      <c r="AJ609" s="40"/>
    </row>
    <row r="610" spans="2:36" x14ac:dyDescent="0.15">
      <c r="B610" s="41"/>
      <c r="C610" s="47"/>
      <c r="D610" s="47"/>
      <c r="E610" s="47"/>
      <c r="F610" s="47"/>
      <c r="G610" s="39"/>
      <c r="H610" s="47"/>
      <c r="I610" s="47"/>
      <c r="J610" s="47"/>
      <c r="K610" s="47"/>
      <c r="L610" s="40"/>
      <c r="M610" s="40"/>
      <c r="N610" s="40"/>
      <c r="O610" s="40"/>
      <c r="P610" s="40"/>
      <c r="Q610" s="40"/>
      <c r="R610" s="40"/>
      <c r="S610" s="40"/>
      <c r="T610" s="40"/>
      <c r="U610" s="40"/>
      <c r="V610" s="39"/>
      <c r="W610" s="47"/>
      <c r="X610" s="47"/>
      <c r="Y610" s="47"/>
      <c r="Z610" s="47"/>
      <c r="AA610" s="40"/>
      <c r="AB610" s="40"/>
      <c r="AC610" s="40"/>
      <c r="AD610" s="40"/>
      <c r="AE610" s="40"/>
      <c r="AF610" s="40"/>
      <c r="AG610" s="40"/>
      <c r="AH610" s="40"/>
      <c r="AI610" s="40"/>
      <c r="AJ610" s="40"/>
    </row>
    <row r="611" spans="2:36" x14ac:dyDescent="0.15">
      <c r="B611" s="41"/>
      <c r="C611" s="47"/>
      <c r="D611" s="47"/>
      <c r="E611" s="47"/>
      <c r="F611" s="47"/>
      <c r="G611" s="39"/>
      <c r="H611" s="47"/>
      <c r="I611" s="47"/>
      <c r="J611" s="47"/>
      <c r="K611" s="47"/>
      <c r="L611" s="40"/>
      <c r="M611" s="40"/>
      <c r="N611" s="40"/>
      <c r="O611" s="40"/>
      <c r="P611" s="40"/>
      <c r="Q611" s="40"/>
      <c r="R611" s="40"/>
      <c r="S611" s="40"/>
      <c r="T611" s="40"/>
      <c r="U611" s="40"/>
      <c r="V611" s="39"/>
      <c r="W611" s="47"/>
      <c r="X611" s="47"/>
      <c r="Y611" s="47"/>
      <c r="Z611" s="47"/>
      <c r="AA611" s="40"/>
      <c r="AB611" s="40"/>
      <c r="AC611" s="40"/>
      <c r="AD611" s="40"/>
      <c r="AE611" s="40"/>
      <c r="AF611" s="40"/>
      <c r="AG611" s="40"/>
      <c r="AH611" s="40"/>
      <c r="AI611" s="40"/>
      <c r="AJ611" s="40"/>
    </row>
    <row r="612" spans="2:36" x14ac:dyDescent="0.15">
      <c r="B612" s="41"/>
      <c r="C612" s="47"/>
      <c r="D612" s="47"/>
      <c r="E612" s="47"/>
      <c r="F612" s="47"/>
      <c r="G612" s="39"/>
      <c r="H612" s="47"/>
      <c r="I612" s="47"/>
      <c r="J612" s="47"/>
      <c r="K612" s="47"/>
      <c r="L612" s="40"/>
      <c r="M612" s="40"/>
      <c r="N612" s="40"/>
      <c r="O612" s="40"/>
      <c r="P612" s="40"/>
      <c r="Q612" s="40"/>
      <c r="R612" s="40"/>
      <c r="S612" s="40"/>
      <c r="T612" s="40"/>
      <c r="U612" s="40"/>
      <c r="V612" s="39"/>
      <c r="W612" s="47"/>
      <c r="X612" s="47"/>
      <c r="Y612" s="47"/>
      <c r="Z612" s="47"/>
      <c r="AA612" s="40"/>
      <c r="AB612" s="40"/>
      <c r="AC612" s="40"/>
      <c r="AD612" s="40"/>
      <c r="AE612" s="40"/>
      <c r="AF612" s="40"/>
      <c r="AG612" s="40"/>
      <c r="AH612" s="40"/>
      <c r="AI612" s="40"/>
      <c r="AJ612" s="40"/>
    </row>
    <row r="613" spans="2:36" x14ac:dyDescent="0.15">
      <c r="B613" s="41"/>
      <c r="C613" s="47"/>
      <c r="D613" s="47"/>
      <c r="E613" s="47"/>
      <c r="F613" s="47"/>
      <c r="G613" s="39"/>
      <c r="H613" s="47"/>
      <c r="I613" s="47"/>
      <c r="J613" s="47"/>
      <c r="K613" s="47"/>
      <c r="L613" s="40"/>
      <c r="M613" s="40"/>
      <c r="N613" s="40"/>
      <c r="O613" s="40"/>
      <c r="P613" s="40"/>
      <c r="Q613" s="40"/>
      <c r="R613" s="40"/>
      <c r="S613" s="40"/>
      <c r="T613" s="40"/>
      <c r="U613" s="40"/>
      <c r="V613" s="39"/>
      <c r="W613" s="47"/>
      <c r="X613" s="47"/>
      <c r="Y613" s="47"/>
      <c r="Z613" s="47"/>
      <c r="AA613" s="40"/>
      <c r="AB613" s="40"/>
      <c r="AC613" s="40"/>
      <c r="AD613" s="40"/>
      <c r="AE613" s="40"/>
      <c r="AF613" s="40"/>
      <c r="AG613" s="40"/>
      <c r="AH613" s="40"/>
      <c r="AI613" s="40"/>
      <c r="AJ613" s="40"/>
    </row>
    <row r="614" spans="2:36" x14ac:dyDescent="0.15">
      <c r="B614" s="41"/>
      <c r="C614" s="47"/>
      <c r="D614" s="47"/>
      <c r="E614" s="47"/>
      <c r="F614" s="47"/>
      <c r="G614" s="39"/>
      <c r="H614" s="47"/>
      <c r="I614" s="47"/>
      <c r="J614" s="47"/>
      <c r="K614" s="47"/>
      <c r="L614" s="40"/>
      <c r="M614" s="40"/>
      <c r="N614" s="40"/>
      <c r="O614" s="40"/>
      <c r="P614" s="40"/>
      <c r="Q614" s="40"/>
      <c r="R614" s="40"/>
      <c r="S614" s="40"/>
      <c r="T614" s="40"/>
      <c r="U614" s="40"/>
      <c r="V614" s="39"/>
      <c r="W614" s="47"/>
      <c r="X614" s="47"/>
      <c r="Y614" s="47"/>
      <c r="Z614" s="47"/>
      <c r="AA614" s="40"/>
      <c r="AB614" s="40"/>
      <c r="AC614" s="40"/>
      <c r="AD614" s="40"/>
      <c r="AE614" s="40"/>
      <c r="AF614" s="40"/>
      <c r="AG614" s="40"/>
      <c r="AH614" s="40"/>
      <c r="AI614" s="40"/>
      <c r="AJ614" s="40"/>
    </row>
    <row r="615" spans="2:36" x14ac:dyDescent="0.15">
      <c r="B615" s="41"/>
      <c r="C615" s="47"/>
      <c r="D615" s="47"/>
      <c r="E615" s="47"/>
      <c r="F615" s="47"/>
      <c r="G615" s="39"/>
      <c r="H615" s="47"/>
      <c r="I615" s="47"/>
      <c r="J615" s="47"/>
      <c r="K615" s="47"/>
      <c r="L615" s="40"/>
      <c r="M615" s="40"/>
      <c r="N615" s="40"/>
      <c r="O615" s="40"/>
      <c r="P615" s="40"/>
      <c r="Q615" s="40"/>
      <c r="R615" s="40"/>
      <c r="S615" s="40"/>
      <c r="T615" s="40"/>
      <c r="U615" s="40"/>
      <c r="V615" s="39"/>
      <c r="W615" s="47"/>
      <c r="X615" s="47"/>
      <c r="Y615" s="47"/>
      <c r="Z615" s="47"/>
      <c r="AA615" s="40"/>
      <c r="AB615" s="40"/>
      <c r="AC615" s="40"/>
      <c r="AD615" s="40"/>
      <c r="AE615" s="40"/>
      <c r="AF615" s="40"/>
      <c r="AG615" s="40"/>
      <c r="AH615" s="40"/>
      <c r="AI615" s="40"/>
      <c r="AJ615" s="40"/>
    </row>
    <row r="616" spans="2:36" x14ac:dyDescent="0.15">
      <c r="B616" s="41"/>
      <c r="C616" s="47"/>
      <c r="D616" s="47"/>
      <c r="E616" s="47"/>
      <c r="F616" s="47"/>
      <c r="G616" s="39"/>
      <c r="H616" s="47"/>
      <c r="I616" s="47"/>
      <c r="J616" s="47"/>
      <c r="K616" s="47"/>
      <c r="L616" s="40"/>
      <c r="M616" s="40"/>
      <c r="N616" s="40"/>
      <c r="O616" s="40"/>
      <c r="P616" s="40"/>
      <c r="Q616" s="40"/>
      <c r="R616" s="40"/>
      <c r="S616" s="40"/>
      <c r="T616" s="40"/>
      <c r="U616" s="40"/>
      <c r="V616" s="39"/>
      <c r="W616" s="47"/>
      <c r="X616" s="47"/>
      <c r="Y616" s="47"/>
      <c r="Z616" s="47"/>
      <c r="AA616" s="40"/>
      <c r="AB616" s="40"/>
      <c r="AC616" s="40"/>
      <c r="AD616" s="40"/>
      <c r="AE616" s="40"/>
      <c r="AF616" s="40"/>
      <c r="AG616" s="40"/>
      <c r="AH616" s="40"/>
      <c r="AI616" s="40"/>
      <c r="AJ616" s="40"/>
    </row>
    <row r="617" spans="2:36" x14ac:dyDescent="0.15">
      <c r="B617" s="41"/>
      <c r="C617" s="47"/>
      <c r="D617" s="47"/>
      <c r="E617" s="47"/>
      <c r="F617" s="47"/>
      <c r="G617" s="39"/>
      <c r="H617" s="47"/>
      <c r="I617" s="47"/>
      <c r="J617" s="47"/>
      <c r="K617" s="47"/>
      <c r="L617" s="40"/>
      <c r="M617" s="40"/>
      <c r="N617" s="40"/>
      <c r="O617" s="40"/>
      <c r="P617" s="40"/>
      <c r="Q617" s="40"/>
      <c r="R617" s="40"/>
      <c r="S617" s="40"/>
      <c r="T617" s="40"/>
      <c r="U617" s="40"/>
      <c r="V617" s="39"/>
      <c r="W617" s="47"/>
      <c r="X617" s="47"/>
      <c r="Y617" s="47"/>
      <c r="Z617" s="47"/>
      <c r="AA617" s="40"/>
      <c r="AB617" s="40"/>
      <c r="AC617" s="40"/>
      <c r="AD617" s="40"/>
      <c r="AE617" s="40"/>
      <c r="AF617" s="40"/>
      <c r="AG617" s="40"/>
      <c r="AH617" s="40"/>
      <c r="AI617" s="40"/>
      <c r="AJ617" s="40"/>
    </row>
    <row r="618" spans="2:36" x14ac:dyDescent="0.15">
      <c r="B618" s="41"/>
      <c r="C618" s="47"/>
      <c r="D618" s="47"/>
      <c r="E618" s="47"/>
      <c r="F618" s="47"/>
      <c r="G618" s="39"/>
      <c r="H618" s="47"/>
      <c r="I618" s="47"/>
      <c r="J618" s="47"/>
      <c r="K618" s="47"/>
      <c r="L618" s="40"/>
      <c r="M618" s="40"/>
      <c r="N618" s="40"/>
      <c r="O618" s="40"/>
      <c r="P618" s="40"/>
      <c r="Q618" s="40"/>
      <c r="R618" s="40"/>
      <c r="S618" s="40"/>
      <c r="T618" s="40"/>
      <c r="U618" s="40"/>
      <c r="V618" s="39"/>
      <c r="W618" s="47"/>
      <c r="X618" s="47"/>
      <c r="Y618" s="47"/>
      <c r="Z618" s="47"/>
      <c r="AA618" s="40"/>
      <c r="AB618" s="40"/>
      <c r="AC618" s="40"/>
      <c r="AD618" s="40"/>
      <c r="AE618" s="40"/>
      <c r="AF618" s="40"/>
      <c r="AG618" s="40"/>
      <c r="AH618" s="40"/>
      <c r="AI618" s="40"/>
      <c r="AJ618" s="40"/>
    </row>
    <row r="619" spans="2:36" x14ac:dyDescent="0.15">
      <c r="B619" s="41"/>
      <c r="C619" s="47"/>
      <c r="D619" s="47"/>
      <c r="E619" s="47"/>
      <c r="F619" s="47"/>
      <c r="G619" s="39"/>
      <c r="H619" s="47"/>
      <c r="I619" s="47"/>
      <c r="J619" s="47"/>
      <c r="K619" s="47"/>
      <c r="L619" s="40"/>
      <c r="M619" s="40"/>
      <c r="N619" s="40"/>
      <c r="O619" s="40"/>
      <c r="P619" s="40"/>
      <c r="Q619" s="40"/>
      <c r="R619" s="40"/>
      <c r="S619" s="40"/>
      <c r="T619" s="40"/>
      <c r="U619" s="40"/>
      <c r="V619" s="39"/>
      <c r="W619" s="47"/>
      <c r="X619" s="47"/>
      <c r="Y619" s="47"/>
      <c r="Z619" s="47"/>
      <c r="AA619" s="40"/>
      <c r="AB619" s="40"/>
      <c r="AC619" s="40"/>
      <c r="AD619" s="40"/>
      <c r="AE619" s="40"/>
      <c r="AF619" s="40"/>
      <c r="AG619" s="40"/>
      <c r="AH619" s="40"/>
      <c r="AI619" s="40"/>
      <c r="AJ619" s="40"/>
    </row>
    <row r="620" spans="2:36" x14ac:dyDescent="0.15">
      <c r="B620" s="41"/>
      <c r="C620" s="47"/>
      <c r="D620" s="47"/>
      <c r="E620" s="47"/>
      <c r="F620" s="47"/>
      <c r="G620" s="39"/>
      <c r="H620" s="47"/>
      <c r="I620" s="47"/>
      <c r="J620" s="47"/>
      <c r="K620" s="47"/>
      <c r="L620" s="40"/>
      <c r="M620" s="40"/>
      <c r="N620" s="40"/>
      <c r="O620" s="40"/>
      <c r="P620" s="40"/>
      <c r="Q620" s="40"/>
      <c r="R620" s="40"/>
      <c r="S620" s="40"/>
      <c r="T620" s="40"/>
      <c r="U620" s="40"/>
      <c r="V620" s="39"/>
      <c r="W620" s="47"/>
      <c r="X620" s="47"/>
      <c r="Y620" s="47"/>
      <c r="Z620" s="47"/>
      <c r="AA620" s="40"/>
      <c r="AB620" s="40"/>
      <c r="AC620" s="40"/>
      <c r="AD620" s="40"/>
      <c r="AE620" s="40"/>
      <c r="AF620" s="40"/>
      <c r="AG620" s="40"/>
      <c r="AH620" s="40"/>
      <c r="AI620" s="40"/>
      <c r="AJ620" s="40"/>
    </row>
    <row r="621" spans="2:36" x14ac:dyDescent="0.15">
      <c r="B621" s="41"/>
      <c r="C621" s="47"/>
      <c r="D621" s="47"/>
      <c r="E621" s="47"/>
      <c r="F621" s="47"/>
      <c r="G621" s="39"/>
      <c r="H621" s="47"/>
      <c r="I621" s="47"/>
      <c r="J621" s="47"/>
      <c r="K621" s="47"/>
      <c r="L621" s="40"/>
      <c r="M621" s="40"/>
      <c r="N621" s="40"/>
      <c r="O621" s="40"/>
      <c r="P621" s="40"/>
      <c r="Q621" s="40"/>
      <c r="R621" s="40"/>
      <c r="S621" s="40"/>
      <c r="T621" s="40"/>
      <c r="U621" s="40"/>
      <c r="V621" s="39"/>
      <c r="W621" s="47"/>
      <c r="X621" s="47"/>
      <c r="Y621" s="47"/>
      <c r="Z621" s="47"/>
      <c r="AA621" s="40"/>
      <c r="AB621" s="40"/>
      <c r="AC621" s="40"/>
      <c r="AD621" s="40"/>
      <c r="AE621" s="40"/>
      <c r="AF621" s="40"/>
      <c r="AG621" s="40"/>
      <c r="AH621" s="40"/>
      <c r="AI621" s="40"/>
      <c r="AJ621" s="40"/>
    </row>
    <row r="622" spans="2:36" x14ac:dyDescent="0.15">
      <c r="B622" s="41"/>
      <c r="C622" s="47"/>
      <c r="D622" s="47"/>
      <c r="E622" s="47"/>
      <c r="F622" s="47"/>
      <c r="G622" s="39"/>
      <c r="H622" s="47"/>
      <c r="I622" s="47"/>
      <c r="J622" s="47"/>
      <c r="K622" s="47"/>
      <c r="L622" s="40"/>
      <c r="M622" s="40"/>
      <c r="N622" s="40"/>
      <c r="O622" s="40"/>
      <c r="P622" s="40"/>
      <c r="Q622" s="40"/>
      <c r="R622" s="40"/>
      <c r="S622" s="40"/>
      <c r="T622" s="40"/>
      <c r="U622" s="40"/>
      <c r="V622" s="39"/>
      <c r="W622" s="47"/>
      <c r="X622" s="47"/>
      <c r="Y622" s="47"/>
      <c r="Z622" s="47"/>
      <c r="AA622" s="40"/>
      <c r="AB622" s="40"/>
      <c r="AC622" s="40"/>
      <c r="AD622" s="40"/>
      <c r="AE622" s="40"/>
      <c r="AF622" s="40"/>
      <c r="AG622" s="40"/>
      <c r="AH622" s="40"/>
      <c r="AI622" s="40"/>
      <c r="AJ622" s="40"/>
    </row>
    <row r="623" spans="2:36" x14ac:dyDescent="0.15">
      <c r="B623" s="41"/>
      <c r="C623" s="47"/>
      <c r="D623" s="47"/>
      <c r="E623" s="47"/>
      <c r="F623" s="47"/>
      <c r="G623" s="39"/>
      <c r="H623" s="47"/>
      <c r="I623" s="47"/>
      <c r="J623" s="47"/>
      <c r="K623" s="47"/>
      <c r="L623" s="40"/>
      <c r="M623" s="40"/>
      <c r="N623" s="40"/>
      <c r="O623" s="40"/>
      <c r="P623" s="40"/>
      <c r="Q623" s="40"/>
      <c r="R623" s="40"/>
      <c r="S623" s="40"/>
      <c r="T623" s="40"/>
      <c r="U623" s="40"/>
      <c r="V623" s="39"/>
      <c r="W623" s="47"/>
      <c r="X623" s="47"/>
      <c r="Y623" s="47"/>
      <c r="Z623" s="47"/>
      <c r="AA623" s="40"/>
      <c r="AB623" s="40"/>
      <c r="AC623" s="40"/>
      <c r="AD623" s="40"/>
      <c r="AE623" s="40"/>
      <c r="AF623" s="40"/>
      <c r="AG623" s="40"/>
      <c r="AH623" s="40"/>
      <c r="AI623" s="40"/>
      <c r="AJ623" s="40"/>
    </row>
    <row r="624" spans="2:36" x14ac:dyDescent="0.15">
      <c r="B624" s="41"/>
      <c r="C624" s="47"/>
      <c r="D624" s="47"/>
      <c r="E624" s="47"/>
      <c r="F624" s="47"/>
      <c r="G624" s="39"/>
      <c r="H624" s="47"/>
      <c r="I624" s="47"/>
      <c r="J624" s="47"/>
      <c r="K624" s="47"/>
      <c r="L624" s="40"/>
      <c r="M624" s="40"/>
      <c r="N624" s="40"/>
      <c r="O624" s="40"/>
      <c r="P624" s="40"/>
      <c r="Q624" s="40"/>
      <c r="R624" s="40"/>
      <c r="S624" s="40"/>
      <c r="T624" s="40"/>
      <c r="U624" s="40"/>
      <c r="V624" s="39"/>
      <c r="W624" s="47"/>
      <c r="X624" s="47"/>
      <c r="Y624" s="47"/>
      <c r="Z624" s="47"/>
      <c r="AA624" s="40"/>
      <c r="AB624" s="40"/>
      <c r="AC624" s="40"/>
      <c r="AD624" s="40"/>
      <c r="AE624" s="40"/>
      <c r="AF624" s="40"/>
      <c r="AG624" s="40"/>
      <c r="AH624" s="40"/>
      <c r="AI624" s="40"/>
      <c r="AJ624" s="40"/>
    </row>
    <row r="625" spans="2:36" x14ac:dyDescent="0.15">
      <c r="B625" s="41"/>
      <c r="C625" s="47"/>
      <c r="D625" s="47"/>
      <c r="E625" s="47"/>
      <c r="F625" s="47"/>
      <c r="G625" s="39"/>
      <c r="H625" s="47"/>
      <c r="I625" s="47"/>
      <c r="J625" s="47"/>
      <c r="K625" s="47"/>
      <c r="L625" s="40"/>
      <c r="M625" s="40"/>
      <c r="N625" s="40"/>
      <c r="O625" s="40"/>
      <c r="P625" s="40"/>
      <c r="Q625" s="40"/>
      <c r="R625" s="40"/>
      <c r="S625" s="40"/>
      <c r="T625" s="40"/>
      <c r="U625" s="40"/>
      <c r="V625" s="39"/>
      <c r="W625" s="47"/>
      <c r="X625" s="47"/>
      <c r="Y625" s="47"/>
      <c r="Z625" s="47"/>
      <c r="AA625" s="40"/>
      <c r="AB625" s="40"/>
      <c r="AC625" s="40"/>
      <c r="AD625" s="40"/>
      <c r="AE625" s="40"/>
      <c r="AF625" s="40"/>
      <c r="AG625" s="40"/>
      <c r="AH625" s="40"/>
      <c r="AI625" s="40"/>
      <c r="AJ625" s="40"/>
    </row>
    <row r="626" spans="2:36" x14ac:dyDescent="0.15">
      <c r="B626" s="41"/>
      <c r="C626" s="47"/>
      <c r="D626" s="47"/>
      <c r="E626" s="47"/>
      <c r="F626" s="47"/>
      <c r="G626" s="39"/>
      <c r="H626" s="47"/>
      <c r="I626" s="47"/>
      <c r="J626" s="47"/>
      <c r="K626" s="47"/>
      <c r="L626" s="40"/>
      <c r="M626" s="40"/>
      <c r="N626" s="40"/>
      <c r="O626" s="40"/>
      <c r="P626" s="40"/>
      <c r="Q626" s="40"/>
      <c r="R626" s="40"/>
      <c r="S626" s="40"/>
      <c r="T626" s="40"/>
      <c r="U626" s="40"/>
      <c r="V626" s="39"/>
      <c r="W626" s="47"/>
      <c r="X626" s="47"/>
      <c r="Y626" s="47"/>
      <c r="Z626" s="47"/>
      <c r="AA626" s="40"/>
      <c r="AB626" s="40"/>
      <c r="AC626" s="40"/>
      <c r="AD626" s="40"/>
      <c r="AE626" s="40"/>
      <c r="AF626" s="40"/>
      <c r="AG626" s="40"/>
      <c r="AH626" s="40"/>
      <c r="AI626" s="40"/>
      <c r="AJ626" s="40"/>
    </row>
    <row r="627" spans="2:36" x14ac:dyDescent="0.15">
      <c r="B627" s="41"/>
      <c r="C627" s="47"/>
      <c r="D627" s="47"/>
      <c r="E627" s="47"/>
      <c r="F627" s="47"/>
      <c r="G627" s="39"/>
      <c r="H627" s="47"/>
      <c r="I627" s="47"/>
      <c r="J627" s="47"/>
      <c r="K627" s="47"/>
      <c r="L627" s="40"/>
      <c r="M627" s="40"/>
      <c r="N627" s="40"/>
      <c r="O627" s="40"/>
      <c r="P627" s="40"/>
      <c r="Q627" s="40"/>
      <c r="R627" s="40"/>
      <c r="S627" s="40"/>
      <c r="T627" s="40"/>
      <c r="U627" s="40"/>
      <c r="V627" s="39"/>
      <c r="W627" s="47"/>
      <c r="X627" s="47"/>
      <c r="Y627" s="47"/>
      <c r="Z627" s="47"/>
      <c r="AA627" s="40"/>
      <c r="AB627" s="40"/>
      <c r="AC627" s="40"/>
      <c r="AD627" s="40"/>
      <c r="AE627" s="40"/>
      <c r="AF627" s="40"/>
      <c r="AG627" s="40"/>
      <c r="AH627" s="40"/>
      <c r="AI627" s="40"/>
      <c r="AJ627" s="40"/>
    </row>
    <row r="628" spans="2:36" x14ac:dyDescent="0.15">
      <c r="B628" s="41"/>
      <c r="C628" s="47"/>
      <c r="D628" s="47"/>
      <c r="E628" s="47"/>
      <c r="F628" s="47"/>
      <c r="G628" s="39"/>
      <c r="H628" s="47"/>
      <c r="I628" s="47"/>
      <c r="J628" s="47"/>
      <c r="K628" s="47"/>
      <c r="L628" s="40"/>
      <c r="M628" s="40"/>
      <c r="N628" s="40"/>
      <c r="O628" s="40"/>
      <c r="P628" s="40"/>
      <c r="Q628" s="40"/>
      <c r="R628" s="40"/>
      <c r="S628" s="40"/>
      <c r="T628" s="40"/>
      <c r="U628" s="40"/>
      <c r="V628" s="39"/>
      <c r="W628" s="47"/>
      <c r="X628" s="47"/>
      <c r="Y628" s="47"/>
      <c r="Z628" s="47"/>
      <c r="AA628" s="40"/>
      <c r="AB628" s="40"/>
      <c r="AC628" s="40"/>
      <c r="AD628" s="40"/>
      <c r="AE628" s="40"/>
      <c r="AF628" s="40"/>
      <c r="AG628" s="40"/>
      <c r="AH628" s="40"/>
      <c r="AI628" s="40"/>
      <c r="AJ628" s="40"/>
    </row>
    <row r="629" spans="2:36" x14ac:dyDescent="0.15">
      <c r="B629" s="41"/>
      <c r="C629" s="47"/>
      <c r="D629" s="47"/>
      <c r="E629" s="47"/>
      <c r="F629" s="47"/>
      <c r="G629" s="39"/>
      <c r="H629" s="47"/>
      <c r="I629" s="47"/>
      <c r="J629" s="47"/>
      <c r="K629" s="47"/>
      <c r="L629" s="40"/>
      <c r="M629" s="40"/>
      <c r="N629" s="40"/>
      <c r="O629" s="40"/>
      <c r="P629" s="40"/>
      <c r="Q629" s="40"/>
      <c r="R629" s="40"/>
      <c r="S629" s="40"/>
      <c r="T629" s="40"/>
      <c r="U629" s="40"/>
      <c r="V629" s="39"/>
      <c r="W629" s="47"/>
      <c r="X629" s="47"/>
      <c r="Y629" s="47"/>
      <c r="Z629" s="47"/>
      <c r="AA629" s="40"/>
      <c r="AB629" s="40"/>
      <c r="AC629" s="40"/>
      <c r="AD629" s="40"/>
      <c r="AE629" s="40"/>
      <c r="AF629" s="40"/>
      <c r="AG629" s="40"/>
      <c r="AH629" s="40"/>
      <c r="AI629" s="40"/>
      <c r="AJ629" s="40"/>
    </row>
    <row r="630" spans="2:36" x14ac:dyDescent="0.15">
      <c r="B630" s="41"/>
      <c r="C630" s="47"/>
      <c r="D630" s="47"/>
      <c r="E630" s="47"/>
      <c r="F630" s="47"/>
      <c r="G630" s="39"/>
      <c r="H630" s="47"/>
      <c r="I630" s="47"/>
      <c r="J630" s="47"/>
      <c r="K630" s="47"/>
      <c r="L630" s="40"/>
      <c r="M630" s="40"/>
      <c r="N630" s="40"/>
      <c r="O630" s="40"/>
      <c r="P630" s="40"/>
      <c r="Q630" s="40"/>
      <c r="R630" s="40"/>
      <c r="S630" s="40"/>
      <c r="T630" s="40"/>
      <c r="U630" s="40"/>
      <c r="V630" s="39"/>
      <c r="W630" s="47"/>
      <c r="X630" s="47"/>
      <c r="Y630" s="47"/>
      <c r="Z630" s="47"/>
      <c r="AA630" s="40"/>
      <c r="AB630" s="40"/>
      <c r="AC630" s="40"/>
      <c r="AD630" s="40"/>
      <c r="AE630" s="40"/>
      <c r="AF630" s="40"/>
      <c r="AG630" s="40"/>
      <c r="AH630" s="40"/>
      <c r="AI630" s="40"/>
      <c r="AJ630" s="40"/>
    </row>
    <row r="631" spans="2:36" x14ac:dyDescent="0.15">
      <c r="B631" s="41"/>
      <c r="C631" s="47"/>
      <c r="D631" s="47"/>
      <c r="E631" s="47"/>
      <c r="F631" s="47"/>
      <c r="G631" s="39"/>
      <c r="H631" s="47"/>
      <c r="I631" s="47"/>
      <c r="J631" s="47"/>
      <c r="K631" s="47"/>
      <c r="L631" s="40"/>
      <c r="M631" s="40"/>
      <c r="N631" s="40"/>
      <c r="O631" s="40"/>
      <c r="P631" s="40"/>
      <c r="Q631" s="40"/>
      <c r="R631" s="40"/>
      <c r="S631" s="40"/>
      <c r="T631" s="40"/>
      <c r="U631" s="40"/>
      <c r="V631" s="39"/>
      <c r="W631" s="47"/>
      <c r="X631" s="47"/>
      <c r="Y631" s="47"/>
      <c r="Z631" s="47"/>
      <c r="AA631" s="40"/>
      <c r="AB631" s="40"/>
      <c r="AC631" s="40"/>
      <c r="AD631" s="40"/>
      <c r="AE631" s="40"/>
      <c r="AF631" s="40"/>
      <c r="AG631" s="40"/>
      <c r="AH631" s="40"/>
      <c r="AI631" s="40"/>
      <c r="AJ631" s="40"/>
    </row>
    <row r="632" spans="2:36" x14ac:dyDescent="0.15">
      <c r="B632" s="41"/>
      <c r="C632" s="47"/>
      <c r="D632" s="47"/>
      <c r="E632" s="47"/>
      <c r="F632" s="47"/>
      <c r="G632" s="39"/>
      <c r="H632" s="47"/>
      <c r="I632" s="47"/>
      <c r="J632" s="47"/>
      <c r="K632" s="47"/>
      <c r="L632" s="40"/>
      <c r="M632" s="40"/>
      <c r="N632" s="40"/>
      <c r="O632" s="40"/>
      <c r="P632" s="40"/>
      <c r="Q632" s="40"/>
      <c r="R632" s="40"/>
      <c r="S632" s="40"/>
      <c r="T632" s="40"/>
      <c r="U632" s="40"/>
      <c r="V632" s="39"/>
      <c r="W632" s="47"/>
      <c r="X632" s="47"/>
      <c r="Y632" s="47"/>
      <c r="Z632" s="47"/>
      <c r="AA632" s="40"/>
      <c r="AB632" s="40"/>
      <c r="AC632" s="40"/>
      <c r="AD632" s="40"/>
      <c r="AE632" s="40"/>
      <c r="AF632" s="40"/>
      <c r="AG632" s="40"/>
      <c r="AH632" s="40"/>
      <c r="AI632" s="40"/>
      <c r="AJ632" s="40"/>
    </row>
    <row r="633" spans="2:36" x14ac:dyDescent="0.15">
      <c r="B633" s="41"/>
      <c r="C633" s="47"/>
      <c r="D633" s="47"/>
      <c r="E633" s="47"/>
      <c r="F633" s="47"/>
      <c r="G633" s="39"/>
      <c r="H633" s="47"/>
      <c r="I633" s="47"/>
      <c r="J633" s="47"/>
      <c r="K633" s="47"/>
      <c r="L633" s="40"/>
      <c r="M633" s="40"/>
      <c r="N633" s="40"/>
      <c r="O633" s="40"/>
      <c r="P633" s="40"/>
      <c r="Q633" s="40"/>
      <c r="R633" s="40"/>
      <c r="S633" s="40"/>
      <c r="T633" s="40"/>
      <c r="U633" s="40"/>
      <c r="V633" s="39"/>
      <c r="W633" s="47"/>
      <c r="X633" s="47"/>
      <c r="Y633" s="47"/>
      <c r="Z633" s="47"/>
      <c r="AA633" s="40"/>
      <c r="AB633" s="40"/>
      <c r="AC633" s="40"/>
      <c r="AD633" s="40"/>
      <c r="AE633" s="40"/>
      <c r="AF633" s="40"/>
      <c r="AG633" s="40"/>
      <c r="AH633" s="40"/>
      <c r="AI633" s="40"/>
      <c r="AJ633" s="40"/>
    </row>
    <row r="634" spans="2:36" x14ac:dyDescent="0.15">
      <c r="B634" s="41"/>
      <c r="C634" s="47"/>
      <c r="D634" s="47"/>
      <c r="E634" s="47"/>
      <c r="F634" s="47"/>
      <c r="G634" s="39"/>
      <c r="H634" s="47"/>
      <c r="I634" s="47"/>
      <c r="J634" s="47"/>
      <c r="K634" s="47"/>
      <c r="L634" s="40"/>
      <c r="M634" s="40"/>
      <c r="N634" s="40"/>
      <c r="O634" s="40"/>
      <c r="P634" s="40"/>
      <c r="Q634" s="40"/>
      <c r="R634" s="40"/>
      <c r="S634" s="40"/>
      <c r="T634" s="40"/>
      <c r="U634" s="40"/>
      <c r="V634" s="39"/>
      <c r="W634" s="47"/>
      <c r="X634" s="47"/>
      <c r="Y634" s="47"/>
      <c r="Z634" s="47"/>
      <c r="AA634" s="40"/>
      <c r="AB634" s="40"/>
      <c r="AC634" s="40"/>
      <c r="AD634" s="40"/>
      <c r="AE634" s="40"/>
      <c r="AF634" s="40"/>
      <c r="AG634" s="40"/>
      <c r="AH634" s="40"/>
      <c r="AI634" s="40"/>
      <c r="AJ634" s="40"/>
    </row>
    <row r="635" spans="2:36" x14ac:dyDescent="0.15">
      <c r="B635" s="41"/>
      <c r="C635" s="47"/>
      <c r="D635" s="47"/>
      <c r="E635" s="47"/>
      <c r="F635" s="47"/>
      <c r="G635" s="39"/>
      <c r="H635" s="47"/>
      <c r="I635" s="47"/>
      <c r="J635" s="47"/>
      <c r="K635" s="47"/>
      <c r="L635" s="40"/>
      <c r="M635" s="40"/>
      <c r="N635" s="40"/>
      <c r="O635" s="40"/>
      <c r="P635" s="40"/>
      <c r="Q635" s="40"/>
      <c r="R635" s="40"/>
      <c r="S635" s="40"/>
      <c r="T635" s="40"/>
      <c r="U635" s="40"/>
      <c r="V635" s="39"/>
      <c r="W635" s="47"/>
      <c r="X635" s="47"/>
      <c r="Y635" s="47"/>
      <c r="Z635" s="47"/>
      <c r="AA635" s="40"/>
      <c r="AB635" s="40"/>
      <c r="AC635" s="40"/>
      <c r="AD635" s="40"/>
      <c r="AE635" s="40"/>
      <c r="AF635" s="40"/>
      <c r="AG635" s="40"/>
      <c r="AH635" s="40"/>
      <c r="AI635" s="40"/>
      <c r="AJ635" s="40"/>
    </row>
    <row r="636" spans="2:36" x14ac:dyDescent="0.15">
      <c r="B636" s="41"/>
      <c r="C636" s="47"/>
      <c r="D636" s="47"/>
      <c r="E636" s="47"/>
      <c r="F636" s="47"/>
      <c r="G636" s="39"/>
      <c r="H636" s="47"/>
      <c r="I636" s="47"/>
      <c r="J636" s="47"/>
      <c r="K636" s="47"/>
      <c r="L636" s="40"/>
      <c r="M636" s="40"/>
      <c r="N636" s="40"/>
      <c r="O636" s="40"/>
      <c r="P636" s="40"/>
      <c r="Q636" s="40"/>
      <c r="R636" s="40"/>
      <c r="S636" s="40"/>
      <c r="T636" s="40"/>
      <c r="U636" s="40"/>
      <c r="V636" s="39"/>
      <c r="W636" s="47"/>
      <c r="X636" s="47"/>
      <c r="Y636" s="47"/>
      <c r="Z636" s="47"/>
      <c r="AA636" s="40"/>
      <c r="AB636" s="40"/>
      <c r="AC636" s="40"/>
      <c r="AD636" s="40"/>
      <c r="AE636" s="40"/>
      <c r="AF636" s="40"/>
      <c r="AG636" s="40"/>
      <c r="AH636" s="40"/>
      <c r="AI636" s="40"/>
      <c r="AJ636" s="40"/>
    </row>
    <row r="637" spans="2:36" x14ac:dyDescent="0.15">
      <c r="B637" s="41"/>
      <c r="C637" s="47"/>
      <c r="D637" s="47"/>
      <c r="E637" s="47"/>
      <c r="F637" s="47"/>
      <c r="G637" s="39"/>
      <c r="H637" s="47"/>
      <c r="I637" s="47"/>
      <c r="J637" s="47"/>
      <c r="K637" s="47"/>
      <c r="L637" s="40"/>
      <c r="M637" s="40"/>
      <c r="N637" s="40"/>
      <c r="O637" s="40"/>
      <c r="P637" s="40"/>
      <c r="Q637" s="40"/>
      <c r="R637" s="40"/>
      <c r="S637" s="40"/>
      <c r="T637" s="40"/>
      <c r="U637" s="40"/>
      <c r="V637" s="39"/>
      <c r="W637" s="47"/>
      <c r="X637" s="47"/>
      <c r="Y637" s="47"/>
      <c r="Z637" s="47"/>
      <c r="AA637" s="40"/>
      <c r="AB637" s="40"/>
      <c r="AC637" s="40"/>
      <c r="AD637" s="40"/>
      <c r="AE637" s="40"/>
      <c r="AF637" s="40"/>
      <c r="AG637" s="40"/>
      <c r="AH637" s="40"/>
      <c r="AI637" s="40"/>
      <c r="AJ637" s="40"/>
    </row>
    <row r="638" spans="2:36" x14ac:dyDescent="0.15">
      <c r="B638" s="41"/>
      <c r="C638" s="47"/>
      <c r="D638" s="47"/>
      <c r="E638" s="47"/>
      <c r="F638" s="47"/>
      <c r="G638" s="39"/>
      <c r="H638" s="47"/>
      <c r="I638" s="47"/>
      <c r="J638" s="47"/>
      <c r="K638" s="47"/>
      <c r="L638" s="40"/>
      <c r="M638" s="40"/>
      <c r="N638" s="40"/>
      <c r="O638" s="40"/>
      <c r="P638" s="40"/>
      <c r="Q638" s="40"/>
      <c r="R638" s="40"/>
      <c r="S638" s="40"/>
      <c r="T638" s="40"/>
      <c r="U638" s="40"/>
      <c r="V638" s="39"/>
      <c r="W638" s="47"/>
      <c r="X638" s="47"/>
      <c r="Y638" s="47"/>
      <c r="Z638" s="47"/>
      <c r="AA638" s="40"/>
      <c r="AB638" s="40"/>
      <c r="AC638" s="40"/>
      <c r="AD638" s="40"/>
      <c r="AE638" s="40"/>
      <c r="AF638" s="40"/>
      <c r="AG638" s="40"/>
      <c r="AH638" s="40"/>
      <c r="AI638" s="40"/>
      <c r="AJ638" s="40"/>
    </row>
    <row r="639" spans="2:36" x14ac:dyDescent="0.15">
      <c r="B639" s="41"/>
      <c r="C639" s="47"/>
      <c r="D639" s="47"/>
      <c r="E639" s="47"/>
      <c r="F639" s="47"/>
      <c r="G639" s="39"/>
      <c r="H639" s="47"/>
      <c r="I639" s="47"/>
      <c r="J639" s="47"/>
      <c r="K639" s="47"/>
      <c r="L639" s="40"/>
      <c r="M639" s="40"/>
      <c r="N639" s="40"/>
      <c r="O639" s="40"/>
      <c r="P639" s="40"/>
      <c r="Q639" s="40"/>
      <c r="R639" s="40"/>
      <c r="S639" s="40"/>
      <c r="T639" s="40"/>
      <c r="U639" s="40"/>
      <c r="V639" s="39"/>
      <c r="W639" s="47"/>
      <c r="X639" s="47"/>
      <c r="Y639" s="47"/>
      <c r="Z639" s="47"/>
      <c r="AA639" s="40"/>
      <c r="AB639" s="40"/>
      <c r="AC639" s="40"/>
      <c r="AD639" s="40"/>
      <c r="AE639" s="40"/>
      <c r="AF639" s="40"/>
      <c r="AG639" s="40"/>
      <c r="AH639" s="40"/>
      <c r="AI639" s="40"/>
      <c r="AJ639" s="40"/>
    </row>
    <row r="640" spans="2:36" x14ac:dyDescent="0.15">
      <c r="B640" s="41"/>
      <c r="C640" s="47"/>
      <c r="D640" s="47"/>
      <c r="E640" s="47"/>
      <c r="F640" s="47"/>
      <c r="G640" s="39"/>
      <c r="H640" s="47"/>
      <c r="I640" s="47"/>
      <c r="J640" s="47"/>
      <c r="K640" s="47"/>
      <c r="L640" s="40"/>
      <c r="M640" s="40"/>
      <c r="N640" s="40"/>
      <c r="O640" s="40"/>
      <c r="P640" s="40"/>
      <c r="Q640" s="40"/>
      <c r="R640" s="40"/>
      <c r="S640" s="40"/>
      <c r="T640" s="40"/>
      <c r="U640" s="40"/>
      <c r="V640" s="39"/>
      <c r="W640" s="47"/>
      <c r="X640" s="47"/>
      <c r="Y640" s="47"/>
      <c r="Z640" s="47"/>
      <c r="AA640" s="40"/>
      <c r="AB640" s="40"/>
      <c r="AC640" s="40"/>
      <c r="AD640" s="40"/>
      <c r="AE640" s="40"/>
      <c r="AF640" s="40"/>
      <c r="AG640" s="40"/>
      <c r="AH640" s="40"/>
      <c r="AI640" s="40"/>
      <c r="AJ640" s="40"/>
    </row>
    <row r="641" spans="2:36" x14ac:dyDescent="0.15">
      <c r="B641" s="41"/>
      <c r="C641" s="47"/>
      <c r="D641" s="47"/>
      <c r="E641" s="47"/>
      <c r="F641" s="47"/>
      <c r="G641" s="39"/>
      <c r="H641" s="47"/>
      <c r="I641" s="47"/>
      <c r="J641" s="47"/>
      <c r="K641" s="47"/>
      <c r="L641" s="40"/>
      <c r="M641" s="40"/>
      <c r="N641" s="40"/>
      <c r="O641" s="40"/>
      <c r="P641" s="40"/>
      <c r="Q641" s="40"/>
      <c r="R641" s="40"/>
      <c r="S641" s="40"/>
      <c r="T641" s="40"/>
      <c r="U641" s="40"/>
      <c r="V641" s="39"/>
      <c r="W641" s="47"/>
      <c r="X641" s="47"/>
      <c r="Y641" s="47"/>
      <c r="Z641" s="47"/>
      <c r="AA641" s="40"/>
      <c r="AB641" s="40"/>
      <c r="AC641" s="40"/>
      <c r="AD641" s="40"/>
      <c r="AE641" s="40"/>
      <c r="AF641" s="40"/>
      <c r="AG641" s="40"/>
      <c r="AH641" s="40"/>
      <c r="AI641" s="40"/>
      <c r="AJ641" s="40"/>
    </row>
    <row r="642" spans="2:36" x14ac:dyDescent="0.15">
      <c r="B642" s="41"/>
      <c r="C642" s="47"/>
      <c r="D642" s="47"/>
      <c r="E642" s="47"/>
      <c r="F642" s="47"/>
      <c r="G642" s="39"/>
      <c r="H642" s="47"/>
      <c r="I642" s="47"/>
      <c r="J642" s="47"/>
      <c r="K642" s="47"/>
      <c r="L642" s="40"/>
      <c r="M642" s="40"/>
      <c r="N642" s="40"/>
      <c r="O642" s="40"/>
      <c r="P642" s="40"/>
      <c r="Q642" s="40"/>
      <c r="R642" s="40"/>
      <c r="S642" s="40"/>
      <c r="T642" s="40"/>
      <c r="U642" s="40"/>
      <c r="V642" s="39"/>
      <c r="W642" s="47"/>
      <c r="X642" s="47"/>
      <c r="Y642" s="47"/>
      <c r="Z642" s="47"/>
      <c r="AA642" s="40"/>
      <c r="AB642" s="40"/>
      <c r="AC642" s="40"/>
      <c r="AD642" s="40"/>
      <c r="AE642" s="40"/>
      <c r="AF642" s="40"/>
      <c r="AG642" s="40"/>
      <c r="AH642" s="40"/>
      <c r="AI642" s="40"/>
      <c r="AJ642" s="40"/>
    </row>
    <row r="643" spans="2:36" x14ac:dyDescent="0.15">
      <c r="B643" s="41"/>
      <c r="C643" s="47"/>
      <c r="D643" s="47"/>
      <c r="E643" s="47"/>
      <c r="F643" s="47"/>
      <c r="G643" s="39"/>
      <c r="H643" s="47"/>
      <c r="I643" s="47"/>
      <c r="J643" s="47"/>
      <c r="K643" s="47"/>
      <c r="L643" s="40"/>
      <c r="M643" s="40"/>
      <c r="N643" s="40"/>
      <c r="O643" s="40"/>
      <c r="P643" s="40"/>
      <c r="Q643" s="40"/>
      <c r="R643" s="40"/>
      <c r="S643" s="40"/>
      <c r="T643" s="40"/>
      <c r="U643" s="40"/>
      <c r="V643" s="39"/>
      <c r="W643" s="47"/>
      <c r="X643" s="47"/>
      <c r="Y643" s="47"/>
      <c r="Z643" s="47"/>
      <c r="AA643" s="40"/>
      <c r="AB643" s="40"/>
      <c r="AC643" s="40"/>
      <c r="AD643" s="40"/>
      <c r="AE643" s="40"/>
      <c r="AF643" s="40"/>
      <c r="AG643" s="40"/>
      <c r="AH643" s="40"/>
      <c r="AI643" s="40"/>
      <c r="AJ643" s="40"/>
    </row>
    <row r="644" spans="2:36" x14ac:dyDescent="0.15">
      <c r="B644" s="41"/>
      <c r="C644" s="47"/>
      <c r="D644" s="47"/>
      <c r="E644" s="47"/>
      <c r="F644" s="47"/>
      <c r="G644" s="39"/>
      <c r="H644" s="47"/>
      <c r="I644" s="47"/>
      <c r="J644" s="47"/>
      <c r="K644" s="47"/>
      <c r="L644" s="40"/>
      <c r="M644" s="40"/>
      <c r="N644" s="40"/>
      <c r="O644" s="40"/>
      <c r="P644" s="40"/>
      <c r="Q644" s="40"/>
      <c r="R644" s="40"/>
      <c r="S644" s="40"/>
      <c r="T644" s="40"/>
      <c r="U644" s="40"/>
      <c r="V644" s="39"/>
      <c r="W644" s="47"/>
      <c r="X644" s="47"/>
      <c r="Y644" s="47"/>
      <c r="Z644" s="47"/>
      <c r="AA644" s="40"/>
      <c r="AB644" s="40"/>
      <c r="AC644" s="40"/>
      <c r="AD644" s="40"/>
      <c r="AE644" s="40"/>
      <c r="AF644" s="40"/>
      <c r="AG644" s="40"/>
      <c r="AH644" s="40"/>
      <c r="AI644" s="40"/>
      <c r="AJ644" s="40"/>
    </row>
    <row r="645" spans="2:36" x14ac:dyDescent="0.15">
      <c r="B645" s="41"/>
      <c r="C645" s="47"/>
      <c r="D645" s="47"/>
      <c r="E645" s="47"/>
      <c r="F645" s="47"/>
      <c r="G645" s="39"/>
      <c r="H645" s="47"/>
      <c r="I645" s="47"/>
      <c r="J645" s="47"/>
      <c r="K645" s="47"/>
      <c r="L645" s="40"/>
      <c r="M645" s="40"/>
      <c r="N645" s="40"/>
      <c r="O645" s="40"/>
      <c r="P645" s="40"/>
      <c r="Q645" s="40"/>
      <c r="R645" s="40"/>
      <c r="S645" s="40"/>
      <c r="T645" s="40"/>
      <c r="U645" s="40"/>
      <c r="V645" s="39"/>
      <c r="W645" s="47"/>
      <c r="X645" s="47"/>
      <c r="Y645" s="47"/>
      <c r="Z645" s="47"/>
      <c r="AA645" s="40"/>
      <c r="AB645" s="40"/>
      <c r="AC645" s="40"/>
      <c r="AD645" s="40"/>
      <c r="AE645" s="40"/>
      <c r="AF645" s="40"/>
      <c r="AG645" s="40"/>
      <c r="AH645" s="40"/>
      <c r="AI645" s="40"/>
      <c r="AJ645" s="40"/>
    </row>
    <row r="646" spans="2:36" x14ac:dyDescent="0.15">
      <c r="B646" s="41"/>
      <c r="C646" s="47"/>
      <c r="D646" s="47"/>
      <c r="E646" s="47"/>
      <c r="F646" s="47"/>
      <c r="G646" s="39"/>
      <c r="H646" s="47"/>
      <c r="I646" s="47"/>
      <c r="J646" s="47"/>
      <c r="K646" s="47"/>
      <c r="L646" s="40"/>
      <c r="M646" s="40"/>
      <c r="N646" s="40"/>
      <c r="O646" s="40"/>
      <c r="P646" s="40"/>
      <c r="Q646" s="40"/>
      <c r="R646" s="40"/>
      <c r="S646" s="40"/>
      <c r="T646" s="40"/>
      <c r="U646" s="40"/>
      <c r="V646" s="39"/>
      <c r="W646" s="47"/>
      <c r="X646" s="47"/>
      <c r="Y646" s="47"/>
      <c r="Z646" s="47"/>
      <c r="AA646" s="40"/>
      <c r="AB646" s="40"/>
      <c r="AC646" s="40"/>
      <c r="AD646" s="40"/>
      <c r="AE646" s="40"/>
      <c r="AF646" s="40"/>
      <c r="AG646" s="40"/>
      <c r="AH646" s="40"/>
      <c r="AI646" s="40"/>
      <c r="AJ646" s="40"/>
    </row>
    <row r="647" spans="2:36" x14ac:dyDescent="0.15">
      <c r="B647" s="41"/>
      <c r="C647" s="47"/>
      <c r="D647" s="47"/>
      <c r="E647" s="47"/>
      <c r="F647" s="47"/>
      <c r="G647" s="39"/>
      <c r="H647" s="47"/>
      <c r="I647" s="47"/>
      <c r="J647" s="47"/>
      <c r="K647" s="47"/>
      <c r="L647" s="40"/>
      <c r="M647" s="40"/>
      <c r="N647" s="40"/>
      <c r="O647" s="40"/>
      <c r="P647" s="40"/>
      <c r="Q647" s="40"/>
      <c r="R647" s="40"/>
      <c r="S647" s="40"/>
      <c r="T647" s="40"/>
      <c r="U647" s="40"/>
      <c r="V647" s="39"/>
      <c r="W647" s="47"/>
      <c r="X647" s="47"/>
      <c r="Y647" s="47"/>
      <c r="Z647" s="47"/>
      <c r="AA647" s="40"/>
      <c r="AB647" s="40"/>
      <c r="AC647" s="40"/>
      <c r="AD647" s="40"/>
      <c r="AE647" s="40"/>
      <c r="AF647" s="40"/>
      <c r="AG647" s="40"/>
      <c r="AH647" s="40"/>
      <c r="AI647" s="40"/>
      <c r="AJ647" s="40"/>
    </row>
    <row r="648" spans="2:36" x14ac:dyDescent="0.15">
      <c r="B648" s="41"/>
      <c r="C648" s="47"/>
      <c r="D648" s="47"/>
      <c r="E648" s="47"/>
      <c r="F648" s="47"/>
      <c r="G648" s="39"/>
      <c r="H648" s="47"/>
      <c r="I648" s="47"/>
      <c r="J648" s="47"/>
      <c r="K648" s="47"/>
      <c r="L648" s="40"/>
      <c r="M648" s="40"/>
      <c r="N648" s="40"/>
      <c r="O648" s="40"/>
      <c r="P648" s="40"/>
      <c r="Q648" s="40"/>
      <c r="R648" s="40"/>
      <c r="S648" s="40"/>
      <c r="T648" s="40"/>
      <c r="U648" s="40"/>
      <c r="V648" s="39"/>
      <c r="W648" s="47"/>
      <c r="X648" s="47"/>
      <c r="Y648" s="47"/>
      <c r="Z648" s="47"/>
      <c r="AA648" s="40"/>
      <c r="AB648" s="40"/>
      <c r="AC648" s="40"/>
      <c r="AD648" s="40"/>
      <c r="AE648" s="40"/>
      <c r="AF648" s="40"/>
      <c r="AG648" s="40"/>
      <c r="AH648" s="40"/>
      <c r="AI648" s="40"/>
      <c r="AJ648" s="40"/>
    </row>
    <row r="649" spans="2:36" x14ac:dyDescent="0.15">
      <c r="B649" s="41"/>
      <c r="C649" s="47"/>
      <c r="D649" s="47"/>
      <c r="E649" s="47"/>
      <c r="F649" s="47"/>
      <c r="G649" s="39"/>
      <c r="H649" s="47"/>
      <c r="I649" s="47"/>
      <c r="J649" s="47"/>
      <c r="K649" s="47"/>
      <c r="L649" s="40"/>
      <c r="M649" s="40"/>
      <c r="N649" s="40"/>
      <c r="O649" s="40"/>
      <c r="P649" s="40"/>
      <c r="Q649" s="40"/>
      <c r="R649" s="40"/>
      <c r="S649" s="40"/>
      <c r="T649" s="40"/>
      <c r="U649" s="40"/>
      <c r="V649" s="39"/>
      <c r="W649" s="47"/>
      <c r="X649" s="47"/>
      <c r="Y649" s="47"/>
      <c r="Z649" s="47"/>
      <c r="AA649" s="40"/>
      <c r="AB649" s="40"/>
      <c r="AC649" s="40"/>
      <c r="AD649" s="40"/>
      <c r="AE649" s="40"/>
      <c r="AF649" s="40"/>
      <c r="AG649" s="40"/>
      <c r="AH649" s="40"/>
      <c r="AI649" s="40"/>
      <c r="AJ649" s="40"/>
    </row>
    <row r="650" spans="2:36" x14ac:dyDescent="0.15">
      <c r="B650" s="41"/>
      <c r="C650" s="47"/>
      <c r="D650" s="47"/>
      <c r="E650" s="47"/>
      <c r="F650" s="47"/>
      <c r="G650" s="39"/>
      <c r="H650" s="47"/>
      <c r="I650" s="47"/>
      <c r="J650" s="47"/>
      <c r="K650" s="47"/>
      <c r="L650" s="40"/>
      <c r="M650" s="40"/>
      <c r="N650" s="40"/>
      <c r="O650" s="40"/>
      <c r="P650" s="40"/>
      <c r="Q650" s="40"/>
      <c r="R650" s="40"/>
      <c r="S650" s="40"/>
      <c r="T650" s="40"/>
      <c r="U650" s="40"/>
      <c r="V650" s="39"/>
      <c r="W650" s="47"/>
      <c r="X650" s="47"/>
      <c r="Y650" s="47"/>
      <c r="Z650" s="47"/>
      <c r="AA650" s="40"/>
      <c r="AB650" s="40"/>
      <c r="AC650" s="40"/>
      <c r="AD650" s="40"/>
      <c r="AE650" s="40"/>
      <c r="AF650" s="40"/>
      <c r="AG650" s="40"/>
      <c r="AH650" s="40"/>
      <c r="AI650" s="40"/>
      <c r="AJ650" s="40"/>
    </row>
    <row r="651" spans="2:36" x14ac:dyDescent="0.15">
      <c r="B651" s="41"/>
      <c r="C651" s="47"/>
      <c r="D651" s="47"/>
      <c r="E651" s="47"/>
      <c r="F651" s="47"/>
      <c r="G651" s="39"/>
      <c r="H651" s="47"/>
      <c r="I651" s="47"/>
      <c r="J651" s="47"/>
      <c r="K651" s="47"/>
      <c r="L651" s="40"/>
      <c r="M651" s="40"/>
      <c r="N651" s="40"/>
      <c r="O651" s="40"/>
      <c r="P651" s="40"/>
      <c r="Q651" s="40"/>
      <c r="R651" s="40"/>
      <c r="S651" s="40"/>
      <c r="T651" s="40"/>
      <c r="U651" s="40"/>
      <c r="V651" s="39"/>
      <c r="W651" s="47"/>
      <c r="X651" s="47"/>
      <c r="Y651" s="47"/>
      <c r="Z651" s="47"/>
      <c r="AA651" s="40"/>
      <c r="AB651" s="40"/>
      <c r="AC651" s="40"/>
      <c r="AD651" s="40"/>
      <c r="AE651" s="40"/>
      <c r="AF651" s="40"/>
      <c r="AG651" s="40"/>
      <c r="AH651" s="40"/>
      <c r="AI651" s="40"/>
      <c r="AJ651" s="40"/>
    </row>
    <row r="652" spans="2:36" x14ac:dyDescent="0.15">
      <c r="B652" s="41"/>
      <c r="C652" s="47"/>
      <c r="D652" s="47"/>
      <c r="E652" s="47"/>
      <c r="F652" s="47"/>
      <c r="G652" s="39"/>
      <c r="H652" s="47"/>
      <c r="I652" s="47"/>
      <c r="J652" s="47"/>
      <c r="K652" s="47"/>
      <c r="L652" s="40"/>
      <c r="M652" s="40"/>
      <c r="N652" s="40"/>
      <c r="O652" s="40"/>
      <c r="P652" s="40"/>
      <c r="Q652" s="40"/>
      <c r="R652" s="40"/>
      <c r="S652" s="40"/>
      <c r="T652" s="40"/>
      <c r="U652" s="40"/>
      <c r="V652" s="39"/>
      <c r="W652" s="47"/>
      <c r="X652" s="47"/>
      <c r="Y652" s="47"/>
      <c r="Z652" s="47"/>
      <c r="AA652" s="40"/>
      <c r="AB652" s="40"/>
      <c r="AC652" s="40"/>
      <c r="AD652" s="40"/>
      <c r="AE652" s="40"/>
      <c r="AF652" s="40"/>
      <c r="AG652" s="40"/>
      <c r="AH652" s="40"/>
      <c r="AI652" s="40"/>
      <c r="AJ652" s="40"/>
    </row>
    <row r="653" spans="2:36" x14ac:dyDescent="0.15">
      <c r="B653" s="41"/>
      <c r="C653" s="47"/>
      <c r="D653" s="47"/>
      <c r="E653" s="47"/>
      <c r="F653" s="47"/>
      <c r="G653" s="39"/>
      <c r="H653" s="47"/>
      <c r="I653" s="47"/>
      <c r="J653" s="47"/>
      <c r="K653" s="47"/>
      <c r="L653" s="40"/>
      <c r="M653" s="40"/>
      <c r="N653" s="40"/>
      <c r="O653" s="40"/>
      <c r="P653" s="40"/>
      <c r="Q653" s="40"/>
      <c r="R653" s="40"/>
      <c r="S653" s="40"/>
      <c r="T653" s="40"/>
      <c r="U653" s="40"/>
      <c r="V653" s="39"/>
      <c r="W653" s="47"/>
      <c r="X653" s="47"/>
      <c r="Y653" s="47"/>
      <c r="Z653" s="47"/>
      <c r="AA653" s="40"/>
      <c r="AB653" s="40"/>
      <c r="AC653" s="40"/>
      <c r="AD653" s="40"/>
      <c r="AE653" s="40"/>
      <c r="AF653" s="40"/>
      <c r="AG653" s="40"/>
      <c r="AH653" s="40"/>
      <c r="AI653" s="40"/>
      <c r="AJ653" s="40"/>
    </row>
    <row r="654" spans="2:36" x14ac:dyDescent="0.15">
      <c r="B654" s="41"/>
      <c r="C654" s="47"/>
      <c r="D654" s="47"/>
      <c r="E654" s="47"/>
      <c r="F654" s="47"/>
      <c r="G654" s="39"/>
      <c r="H654" s="47"/>
      <c r="I654" s="47"/>
      <c r="J654" s="47"/>
      <c r="K654" s="47"/>
      <c r="L654" s="40"/>
      <c r="M654" s="40"/>
      <c r="N654" s="40"/>
      <c r="O654" s="40"/>
      <c r="P654" s="40"/>
      <c r="Q654" s="40"/>
      <c r="R654" s="40"/>
      <c r="S654" s="40"/>
      <c r="T654" s="40"/>
      <c r="U654" s="40"/>
      <c r="V654" s="39"/>
      <c r="W654" s="47"/>
      <c r="X654" s="47"/>
      <c r="Y654" s="47"/>
      <c r="Z654" s="47"/>
      <c r="AA654" s="40"/>
      <c r="AB654" s="40"/>
      <c r="AC654" s="40"/>
      <c r="AD654" s="40"/>
      <c r="AE654" s="40"/>
      <c r="AF654" s="40"/>
      <c r="AG654" s="40"/>
      <c r="AH654" s="40"/>
      <c r="AI654" s="40"/>
      <c r="AJ654" s="40"/>
    </row>
    <row r="655" spans="2:36" x14ac:dyDescent="0.15">
      <c r="B655" s="41"/>
      <c r="C655" s="47"/>
      <c r="D655" s="47"/>
      <c r="E655" s="47"/>
      <c r="F655" s="47"/>
      <c r="G655" s="39"/>
      <c r="H655" s="47"/>
      <c r="I655" s="47"/>
      <c r="J655" s="47"/>
      <c r="K655" s="47"/>
      <c r="L655" s="40"/>
      <c r="M655" s="40"/>
      <c r="N655" s="40"/>
      <c r="O655" s="40"/>
      <c r="P655" s="40"/>
      <c r="Q655" s="40"/>
      <c r="R655" s="40"/>
      <c r="S655" s="40"/>
      <c r="T655" s="40"/>
      <c r="U655" s="40"/>
      <c r="V655" s="39"/>
      <c r="W655" s="47"/>
      <c r="X655" s="47"/>
      <c r="Y655" s="47"/>
      <c r="Z655" s="47"/>
      <c r="AA655" s="40"/>
      <c r="AB655" s="40"/>
      <c r="AC655" s="40"/>
      <c r="AD655" s="40"/>
      <c r="AE655" s="40"/>
      <c r="AF655" s="40"/>
      <c r="AG655" s="40"/>
      <c r="AH655" s="40"/>
      <c r="AI655" s="40"/>
      <c r="AJ655" s="40"/>
    </row>
    <row r="656" spans="2:36" x14ac:dyDescent="0.15">
      <c r="B656" s="41"/>
      <c r="C656" s="47"/>
      <c r="D656" s="47"/>
      <c r="E656" s="47"/>
      <c r="F656" s="47"/>
      <c r="G656" s="39"/>
      <c r="H656" s="47"/>
      <c r="I656" s="47"/>
      <c r="J656" s="47"/>
      <c r="K656" s="47"/>
      <c r="L656" s="40"/>
      <c r="M656" s="40"/>
      <c r="N656" s="40"/>
      <c r="O656" s="40"/>
      <c r="P656" s="40"/>
      <c r="Q656" s="40"/>
      <c r="R656" s="40"/>
      <c r="S656" s="40"/>
      <c r="T656" s="40"/>
      <c r="U656" s="40"/>
      <c r="V656" s="39"/>
      <c r="W656" s="47"/>
      <c r="X656" s="47"/>
      <c r="Y656" s="47"/>
      <c r="Z656" s="47"/>
      <c r="AA656" s="40"/>
      <c r="AB656" s="40"/>
      <c r="AC656" s="40"/>
      <c r="AD656" s="40"/>
      <c r="AE656" s="40"/>
      <c r="AF656" s="40"/>
      <c r="AG656" s="40"/>
      <c r="AH656" s="40"/>
      <c r="AI656" s="40"/>
      <c r="AJ656" s="40"/>
    </row>
    <row r="657" spans="2:36" x14ac:dyDescent="0.15">
      <c r="B657" s="41"/>
      <c r="C657" s="47"/>
      <c r="D657" s="47"/>
      <c r="E657" s="47"/>
      <c r="F657" s="47"/>
      <c r="G657" s="39"/>
      <c r="H657" s="47"/>
      <c r="I657" s="47"/>
      <c r="J657" s="47"/>
      <c r="K657" s="47"/>
      <c r="L657" s="40"/>
      <c r="M657" s="40"/>
      <c r="N657" s="40"/>
      <c r="O657" s="40"/>
      <c r="P657" s="40"/>
      <c r="Q657" s="40"/>
      <c r="R657" s="40"/>
      <c r="S657" s="40"/>
      <c r="T657" s="40"/>
      <c r="U657" s="40"/>
      <c r="V657" s="39"/>
      <c r="W657" s="47"/>
      <c r="X657" s="47"/>
      <c r="Y657" s="47"/>
      <c r="Z657" s="47"/>
      <c r="AA657" s="40"/>
      <c r="AB657" s="40"/>
      <c r="AC657" s="40"/>
      <c r="AD657" s="40"/>
      <c r="AE657" s="40"/>
      <c r="AF657" s="40"/>
      <c r="AG657" s="40"/>
      <c r="AH657" s="40"/>
      <c r="AI657" s="40"/>
      <c r="AJ657" s="40"/>
    </row>
    <row r="658" spans="2:36" x14ac:dyDescent="0.15">
      <c r="B658" s="41"/>
      <c r="C658" s="47"/>
      <c r="D658" s="47"/>
      <c r="E658" s="47"/>
      <c r="F658" s="47"/>
      <c r="G658" s="39"/>
      <c r="H658" s="47"/>
      <c r="I658" s="47"/>
      <c r="J658" s="47"/>
      <c r="K658" s="47"/>
      <c r="L658" s="40"/>
      <c r="M658" s="40"/>
      <c r="N658" s="40"/>
      <c r="O658" s="40"/>
      <c r="P658" s="40"/>
      <c r="Q658" s="40"/>
      <c r="R658" s="40"/>
      <c r="S658" s="40"/>
      <c r="T658" s="40"/>
      <c r="U658" s="40"/>
      <c r="V658" s="39"/>
      <c r="W658" s="47"/>
      <c r="X658" s="47"/>
      <c r="Y658" s="47"/>
      <c r="Z658" s="47"/>
      <c r="AA658" s="40"/>
      <c r="AB658" s="40"/>
      <c r="AC658" s="40"/>
      <c r="AD658" s="40"/>
      <c r="AE658" s="40"/>
      <c r="AF658" s="40"/>
      <c r="AG658" s="40"/>
      <c r="AH658" s="40"/>
      <c r="AI658" s="40"/>
      <c r="AJ658" s="40"/>
    </row>
    <row r="659" spans="2:36" x14ac:dyDescent="0.15">
      <c r="B659" s="41"/>
      <c r="C659" s="47"/>
      <c r="D659" s="47"/>
      <c r="E659" s="47"/>
      <c r="F659" s="47"/>
      <c r="G659" s="39"/>
      <c r="H659" s="47"/>
      <c r="I659" s="47"/>
      <c r="J659" s="47"/>
      <c r="K659" s="47"/>
      <c r="L659" s="40"/>
      <c r="M659" s="40"/>
      <c r="N659" s="40"/>
      <c r="O659" s="40"/>
      <c r="P659" s="40"/>
      <c r="Q659" s="40"/>
      <c r="R659" s="40"/>
      <c r="S659" s="40"/>
      <c r="T659" s="40"/>
      <c r="U659" s="40"/>
      <c r="V659" s="39"/>
      <c r="W659" s="47"/>
      <c r="X659" s="47"/>
      <c r="Y659" s="47"/>
      <c r="Z659" s="47"/>
      <c r="AA659" s="40"/>
      <c r="AB659" s="40"/>
      <c r="AC659" s="40"/>
      <c r="AD659" s="40"/>
      <c r="AE659" s="40"/>
      <c r="AF659" s="40"/>
      <c r="AG659" s="40"/>
      <c r="AH659" s="40"/>
      <c r="AI659" s="40"/>
      <c r="AJ659" s="40"/>
    </row>
    <row r="660" spans="2:36" x14ac:dyDescent="0.15">
      <c r="B660" s="41"/>
      <c r="C660" s="47"/>
      <c r="D660" s="47"/>
      <c r="E660" s="47"/>
      <c r="F660" s="47"/>
      <c r="G660" s="39"/>
      <c r="H660" s="47"/>
      <c r="I660" s="47"/>
      <c r="J660" s="47"/>
      <c r="K660" s="47"/>
      <c r="L660" s="40"/>
      <c r="M660" s="40"/>
      <c r="N660" s="40"/>
      <c r="O660" s="40"/>
      <c r="P660" s="40"/>
      <c r="Q660" s="40"/>
      <c r="R660" s="40"/>
      <c r="S660" s="40"/>
      <c r="T660" s="40"/>
      <c r="U660" s="40"/>
      <c r="V660" s="39"/>
      <c r="W660" s="47"/>
      <c r="X660" s="47"/>
      <c r="Y660" s="47"/>
      <c r="Z660" s="47"/>
      <c r="AA660" s="40"/>
      <c r="AB660" s="40"/>
      <c r="AC660" s="40"/>
      <c r="AD660" s="40"/>
      <c r="AE660" s="40"/>
      <c r="AF660" s="40"/>
      <c r="AG660" s="40"/>
      <c r="AH660" s="40"/>
      <c r="AI660" s="40"/>
      <c r="AJ660" s="40"/>
    </row>
    <row r="661" spans="2:36" x14ac:dyDescent="0.15">
      <c r="B661" s="41"/>
      <c r="C661" s="47"/>
      <c r="D661" s="47"/>
      <c r="E661" s="47"/>
      <c r="F661" s="47"/>
      <c r="G661" s="39"/>
      <c r="H661" s="47"/>
      <c r="I661" s="47"/>
      <c r="J661" s="47"/>
      <c r="K661" s="47"/>
      <c r="L661" s="40"/>
      <c r="M661" s="40"/>
      <c r="N661" s="40"/>
      <c r="O661" s="40"/>
      <c r="P661" s="40"/>
      <c r="Q661" s="40"/>
      <c r="R661" s="40"/>
      <c r="S661" s="40"/>
      <c r="T661" s="40"/>
      <c r="U661" s="40"/>
      <c r="V661" s="39"/>
      <c r="W661" s="47"/>
      <c r="X661" s="47"/>
      <c r="Y661" s="47"/>
      <c r="Z661" s="47"/>
      <c r="AA661" s="40"/>
      <c r="AB661" s="40"/>
      <c r="AC661" s="40"/>
      <c r="AD661" s="40"/>
      <c r="AE661" s="40"/>
      <c r="AF661" s="40"/>
      <c r="AG661" s="40"/>
      <c r="AH661" s="40"/>
      <c r="AI661" s="40"/>
      <c r="AJ661" s="40"/>
    </row>
    <row r="662" spans="2:36" x14ac:dyDescent="0.15">
      <c r="B662" s="41"/>
      <c r="C662" s="47"/>
      <c r="D662" s="47"/>
      <c r="E662" s="47"/>
      <c r="F662" s="47"/>
      <c r="G662" s="39"/>
      <c r="H662" s="47"/>
      <c r="I662" s="47"/>
      <c r="J662" s="47"/>
      <c r="K662" s="47"/>
      <c r="L662" s="40"/>
      <c r="M662" s="40"/>
      <c r="N662" s="40"/>
      <c r="O662" s="40"/>
      <c r="P662" s="40"/>
      <c r="Q662" s="40"/>
      <c r="R662" s="40"/>
      <c r="S662" s="40"/>
      <c r="T662" s="40"/>
      <c r="U662" s="40"/>
      <c r="V662" s="39"/>
      <c r="W662" s="47"/>
      <c r="X662" s="47"/>
      <c r="Y662" s="47"/>
      <c r="Z662" s="47"/>
      <c r="AA662" s="40"/>
      <c r="AB662" s="40"/>
      <c r="AC662" s="40"/>
      <c r="AD662" s="40"/>
      <c r="AE662" s="40"/>
      <c r="AF662" s="40"/>
      <c r="AG662" s="40"/>
      <c r="AH662" s="40"/>
      <c r="AI662" s="40"/>
      <c r="AJ662" s="40"/>
    </row>
    <row r="663" spans="2:36" x14ac:dyDescent="0.15">
      <c r="B663" s="41"/>
      <c r="C663" s="47"/>
      <c r="D663" s="47"/>
      <c r="E663" s="47"/>
      <c r="F663" s="47"/>
      <c r="G663" s="39"/>
      <c r="H663" s="47"/>
      <c r="I663" s="47"/>
      <c r="J663" s="47"/>
      <c r="K663" s="47"/>
      <c r="L663" s="40"/>
      <c r="M663" s="40"/>
      <c r="N663" s="40"/>
      <c r="O663" s="40"/>
      <c r="P663" s="40"/>
      <c r="Q663" s="40"/>
      <c r="R663" s="40"/>
      <c r="S663" s="40"/>
      <c r="T663" s="40"/>
      <c r="U663" s="40"/>
      <c r="V663" s="39"/>
      <c r="W663" s="47"/>
      <c r="X663" s="47"/>
      <c r="Y663" s="47"/>
      <c r="Z663" s="47"/>
      <c r="AA663" s="40"/>
      <c r="AB663" s="40"/>
      <c r="AC663" s="40"/>
      <c r="AD663" s="40"/>
      <c r="AE663" s="40"/>
      <c r="AF663" s="40"/>
      <c r="AG663" s="40"/>
      <c r="AH663" s="40"/>
      <c r="AI663" s="40"/>
      <c r="AJ663" s="40"/>
    </row>
    <row r="664" spans="2:36" x14ac:dyDescent="0.15">
      <c r="B664" s="41"/>
      <c r="C664" s="47"/>
      <c r="D664" s="47"/>
      <c r="E664" s="47"/>
      <c r="F664" s="47"/>
      <c r="G664" s="39"/>
      <c r="H664" s="47"/>
      <c r="I664" s="47"/>
      <c r="J664" s="47"/>
      <c r="K664" s="47"/>
      <c r="L664" s="40"/>
      <c r="M664" s="40"/>
      <c r="N664" s="40"/>
      <c r="O664" s="40"/>
      <c r="P664" s="40"/>
      <c r="Q664" s="40"/>
      <c r="R664" s="40"/>
      <c r="S664" s="40"/>
      <c r="T664" s="40"/>
      <c r="U664" s="40"/>
      <c r="V664" s="39"/>
      <c r="W664" s="47"/>
      <c r="X664" s="47"/>
      <c r="Y664" s="47"/>
      <c r="Z664" s="47"/>
      <c r="AA664" s="40"/>
      <c r="AB664" s="40"/>
      <c r="AC664" s="40"/>
      <c r="AD664" s="40"/>
      <c r="AE664" s="40"/>
      <c r="AF664" s="40"/>
      <c r="AG664" s="40"/>
      <c r="AH664" s="40"/>
      <c r="AI664" s="40"/>
      <c r="AJ664" s="40"/>
    </row>
    <row r="665" spans="2:36" x14ac:dyDescent="0.15">
      <c r="B665" s="41"/>
      <c r="C665" s="47"/>
      <c r="D665" s="47"/>
      <c r="E665" s="47"/>
      <c r="F665" s="47"/>
      <c r="G665" s="39"/>
      <c r="H665" s="47"/>
      <c r="I665" s="47"/>
      <c r="J665" s="47"/>
      <c r="K665" s="47"/>
      <c r="L665" s="40"/>
      <c r="M665" s="40"/>
      <c r="N665" s="40"/>
      <c r="O665" s="40"/>
      <c r="P665" s="40"/>
      <c r="Q665" s="40"/>
      <c r="R665" s="40"/>
      <c r="S665" s="40"/>
      <c r="T665" s="40"/>
      <c r="U665" s="40"/>
      <c r="V665" s="39"/>
      <c r="W665" s="47"/>
      <c r="X665" s="47"/>
      <c r="Y665" s="47"/>
      <c r="Z665" s="47"/>
      <c r="AA665" s="40"/>
      <c r="AB665" s="40"/>
      <c r="AC665" s="40"/>
      <c r="AD665" s="40"/>
      <c r="AE665" s="40"/>
      <c r="AF665" s="40"/>
      <c r="AG665" s="40"/>
      <c r="AH665" s="40"/>
      <c r="AI665" s="40"/>
      <c r="AJ665" s="40"/>
    </row>
    <row r="666" spans="2:36" x14ac:dyDescent="0.15">
      <c r="B666" s="41"/>
      <c r="C666" s="47"/>
      <c r="D666" s="47"/>
      <c r="E666" s="47"/>
      <c r="F666" s="47"/>
      <c r="G666" s="39"/>
      <c r="H666" s="47"/>
      <c r="I666" s="47"/>
      <c r="J666" s="47"/>
      <c r="K666" s="47"/>
      <c r="L666" s="40"/>
      <c r="M666" s="40"/>
      <c r="N666" s="40"/>
      <c r="O666" s="40"/>
      <c r="P666" s="40"/>
      <c r="Q666" s="40"/>
      <c r="R666" s="40"/>
      <c r="S666" s="40"/>
      <c r="T666" s="40"/>
      <c r="U666" s="40"/>
      <c r="V666" s="39"/>
      <c r="W666" s="47"/>
      <c r="X666" s="47"/>
      <c r="Y666" s="47"/>
      <c r="Z666" s="47"/>
      <c r="AA666" s="40"/>
      <c r="AB666" s="40"/>
      <c r="AC666" s="40"/>
      <c r="AD666" s="40"/>
      <c r="AE666" s="40"/>
      <c r="AF666" s="40"/>
      <c r="AG666" s="40"/>
      <c r="AH666" s="40"/>
      <c r="AI666" s="40"/>
      <c r="AJ666" s="40"/>
    </row>
    <row r="667" spans="2:36" x14ac:dyDescent="0.15">
      <c r="B667" s="41"/>
      <c r="C667" s="47"/>
      <c r="D667" s="47"/>
      <c r="E667" s="47"/>
      <c r="F667" s="47"/>
      <c r="G667" s="39"/>
      <c r="H667" s="47"/>
      <c r="I667" s="47"/>
      <c r="J667" s="47"/>
      <c r="K667" s="47"/>
      <c r="L667" s="40"/>
      <c r="M667" s="40"/>
      <c r="N667" s="40"/>
      <c r="O667" s="40"/>
      <c r="P667" s="40"/>
      <c r="Q667" s="40"/>
      <c r="R667" s="40"/>
      <c r="S667" s="40"/>
      <c r="T667" s="40"/>
      <c r="U667" s="40"/>
      <c r="V667" s="39"/>
      <c r="W667" s="47"/>
      <c r="X667" s="47"/>
      <c r="Y667" s="47"/>
      <c r="Z667" s="47"/>
      <c r="AA667" s="40"/>
      <c r="AB667" s="40"/>
      <c r="AC667" s="40"/>
      <c r="AD667" s="40"/>
      <c r="AE667" s="40"/>
      <c r="AF667" s="40"/>
      <c r="AG667" s="40"/>
      <c r="AH667" s="40"/>
      <c r="AI667" s="40"/>
      <c r="AJ667" s="40"/>
    </row>
    <row r="668" spans="2:36" x14ac:dyDescent="0.15">
      <c r="B668" s="41"/>
      <c r="C668" s="47"/>
      <c r="D668" s="47"/>
      <c r="E668" s="47"/>
      <c r="F668" s="47"/>
      <c r="G668" s="39"/>
      <c r="H668" s="47"/>
      <c r="I668" s="47"/>
      <c r="J668" s="47"/>
      <c r="K668" s="47"/>
      <c r="L668" s="40"/>
      <c r="M668" s="40"/>
      <c r="N668" s="40"/>
      <c r="O668" s="40"/>
      <c r="P668" s="40"/>
      <c r="Q668" s="40"/>
      <c r="R668" s="40"/>
      <c r="S668" s="40"/>
      <c r="T668" s="40"/>
      <c r="U668" s="40"/>
      <c r="V668" s="39"/>
      <c r="W668" s="47"/>
      <c r="X668" s="47"/>
      <c r="Y668" s="47"/>
      <c r="Z668" s="47"/>
      <c r="AA668" s="40"/>
      <c r="AB668" s="40"/>
      <c r="AC668" s="40"/>
      <c r="AD668" s="40"/>
      <c r="AE668" s="40"/>
      <c r="AF668" s="40"/>
      <c r="AG668" s="40"/>
      <c r="AH668" s="40"/>
      <c r="AI668" s="40"/>
      <c r="AJ668" s="40"/>
    </row>
    <row r="669" spans="2:36" x14ac:dyDescent="0.15">
      <c r="B669" s="41"/>
      <c r="C669" s="47"/>
      <c r="D669" s="47"/>
      <c r="E669" s="47"/>
      <c r="F669" s="47"/>
      <c r="G669" s="39"/>
      <c r="H669" s="47"/>
      <c r="I669" s="47"/>
      <c r="J669" s="47"/>
      <c r="K669" s="47"/>
      <c r="L669" s="40"/>
      <c r="M669" s="40"/>
      <c r="N669" s="40"/>
      <c r="O669" s="40"/>
      <c r="P669" s="40"/>
      <c r="Q669" s="40"/>
      <c r="R669" s="40"/>
      <c r="S669" s="40"/>
      <c r="T669" s="40"/>
      <c r="U669" s="40"/>
      <c r="V669" s="39"/>
      <c r="W669" s="47"/>
      <c r="X669" s="47"/>
      <c r="Y669" s="47"/>
      <c r="Z669" s="47"/>
      <c r="AA669" s="40"/>
      <c r="AB669" s="40"/>
      <c r="AC669" s="40"/>
      <c r="AD669" s="40"/>
      <c r="AE669" s="40"/>
      <c r="AF669" s="40"/>
      <c r="AG669" s="40"/>
      <c r="AH669" s="40"/>
      <c r="AI669" s="40"/>
      <c r="AJ669" s="40"/>
    </row>
    <row r="670" spans="2:36" x14ac:dyDescent="0.15">
      <c r="B670" s="41"/>
      <c r="C670" s="47"/>
      <c r="D670" s="47"/>
      <c r="E670" s="47"/>
      <c r="F670" s="47"/>
      <c r="G670" s="39"/>
      <c r="H670" s="47"/>
      <c r="I670" s="47"/>
      <c r="J670" s="47"/>
      <c r="K670" s="47"/>
      <c r="L670" s="40"/>
      <c r="M670" s="40"/>
      <c r="N670" s="40"/>
      <c r="O670" s="40"/>
      <c r="P670" s="40"/>
      <c r="Q670" s="40"/>
      <c r="R670" s="40"/>
      <c r="S670" s="40"/>
      <c r="T670" s="40"/>
      <c r="U670" s="40"/>
      <c r="V670" s="39"/>
      <c r="W670" s="47"/>
      <c r="X670" s="47"/>
      <c r="Y670" s="47"/>
      <c r="Z670" s="47"/>
      <c r="AA670" s="40"/>
      <c r="AB670" s="40"/>
      <c r="AC670" s="40"/>
      <c r="AD670" s="40"/>
      <c r="AE670" s="40"/>
      <c r="AF670" s="40"/>
      <c r="AG670" s="40"/>
      <c r="AH670" s="40"/>
      <c r="AI670" s="40"/>
      <c r="AJ670" s="40"/>
    </row>
    <row r="671" spans="2:36" x14ac:dyDescent="0.15">
      <c r="B671" s="41"/>
      <c r="C671" s="47"/>
      <c r="D671" s="47"/>
      <c r="E671" s="47"/>
      <c r="F671" s="47"/>
      <c r="G671" s="39"/>
      <c r="H671" s="47"/>
      <c r="I671" s="47"/>
      <c r="J671" s="47"/>
      <c r="K671" s="47"/>
      <c r="L671" s="40"/>
      <c r="M671" s="40"/>
      <c r="N671" s="40"/>
      <c r="O671" s="40"/>
      <c r="P671" s="40"/>
      <c r="Q671" s="40"/>
      <c r="R671" s="40"/>
      <c r="S671" s="40"/>
      <c r="T671" s="40"/>
      <c r="U671" s="40"/>
      <c r="V671" s="39"/>
      <c r="W671" s="47"/>
      <c r="X671" s="47"/>
      <c r="Y671" s="47"/>
      <c r="Z671" s="47"/>
      <c r="AA671" s="40"/>
      <c r="AB671" s="40"/>
      <c r="AC671" s="40"/>
      <c r="AD671" s="40"/>
      <c r="AE671" s="40"/>
      <c r="AF671" s="40"/>
      <c r="AG671" s="40"/>
      <c r="AH671" s="40"/>
      <c r="AI671" s="40"/>
      <c r="AJ671" s="40"/>
    </row>
    <row r="672" spans="2:36" x14ac:dyDescent="0.15">
      <c r="B672" s="41"/>
      <c r="C672" s="47"/>
      <c r="D672" s="47"/>
      <c r="E672" s="47"/>
      <c r="F672" s="47"/>
      <c r="G672" s="39"/>
      <c r="H672" s="47"/>
      <c r="I672" s="47"/>
      <c r="J672" s="47"/>
      <c r="K672" s="47"/>
      <c r="L672" s="40"/>
      <c r="M672" s="40"/>
      <c r="N672" s="40"/>
      <c r="O672" s="40"/>
      <c r="P672" s="40"/>
      <c r="Q672" s="40"/>
      <c r="R672" s="40"/>
      <c r="S672" s="40"/>
      <c r="T672" s="40"/>
      <c r="U672" s="40"/>
      <c r="V672" s="39"/>
      <c r="W672" s="47"/>
      <c r="X672" s="47"/>
      <c r="Y672" s="47"/>
      <c r="Z672" s="47"/>
      <c r="AA672" s="40"/>
      <c r="AB672" s="40"/>
      <c r="AC672" s="40"/>
      <c r="AD672" s="40"/>
      <c r="AE672" s="40"/>
      <c r="AF672" s="40"/>
      <c r="AG672" s="40"/>
      <c r="AH672" s="40"/>
      <c r="AI672" s="40"/>
      <c r="AJ672" s="40"/>
    </row>
    <row r="673" spans="2:36" x14ac:dyDescent="0.15">
      <c r="B673" s="41"/>
      <c r="C673" s="47"/>
      <c r="D673" s="47"/>
      <c r="E673" s="47"/>
      <c r="F673" s="47"/>
      <c r="G673" s="39"/>
      <c r="H673" s="47"/>
      <c r="I673" s="47"/>
      <c r="J673" s="47"/>
      <c r="K673" s="47"/>
      <c r="L673" s="40"/>
      <c r="M673" s="40"/>
      <c r="N673" s="40"/>
      <c r="O673" s="40"/>
      <c r="P673" s="40"/>
      <c r="Q673" s="40"/>
      <c r="R673" s="40"/>
      <c r="S673" s="40"/>
      <c r="T673" s="40"/>
      <c r="U673" s="40"/>
      <c r="V673" s="39"/>
      <c r="W673" s="47"/>
      <c r="X673" s="47"/>
      <c r="Y673" s="47"/>
      <c r="Z673" s="47"/>
      <c r="AA673" s="40"/>
      <c r="AB673" s="40"/>
      <c r="AC673" s="40"/>
      <c r="AD673" s="40"/>
      <c r="AE673" s="40"/>
      <c r="AF673" s="40"/>
      <c r="AG673" s="40"/>
      <c r="AH673" s="40"/>
      <c r="AI673" s="40"/>
      <c r="AJ673" s="40"/>
    </row>
    <row r="674" spans="2:36" x14ac:dyDescent="0.15">
      <c r="B674" s="41"/>
      <c r="C674" s="47"/>
      <c r="D674" s="47"/>
      <c r="E674" s="47"/>
      <c r="F674" s="47"/>
      <c r="G674" s="39"/>
      <c r="H674" s="47"/>
      <c r="I674" s="47"/>
      <c r="J674" s="47"/>
      <c r="K674" s="47"/>
      <c r="L674" s="40"/>
      <c r="M674" s="40"/>
      <c r="N674" s="40"/>
      <c r="O674" s="40"/>
      <c r="P674" s="40"/>
      <c r="Q674" s="40"/>
      <c r="R674" s="40"/>
      <c r="S674" s="40"/>
      <c r="T674" s="40"/>
      <c r="U674" s="40"/>
      <c r="V674" s="39"/>
      <c r="W674" s="47"/>
      <c r="X674" s="47"/>
      <c r="Y674" s="47"/>
      <c r="Z674" s="47"/>
      <c r="AA674" s="40"/>
      <c r="AB674" s="40"/>
      <c r="AC674" s="40"/>
      <c r="AD674" s="40"/>
      <c r="AE674" s="40"/>
      <c r="AF674" s="40"/>
      <c r="AG674" s="40"/>
      <c r="AH674" s="40"/>
      <c r="AI674" s="40"/>
      <c r="AJ674" s="40"/>
    </row>
    <row r="675" spans="2:36" x14ac:dyDescent="0.15">
      <c r="B675" s="41"/>
      <c r="C675" s="47"/>
      <c r="D675" s="47"/>
      <c r="E675" s="47"/>
      <c r="F675" s="47"/>
      <c r="G675" s="39"/>
      <c r="H675" s="47"/>
      <c r="I675" s="47"/>
      <c r="J675" s="47"/>
      <c r="K675" s="47"/>
      <c r="L675" s="40"/>
      <c r="M675" s="40"/>
      <c r="N675" s="40"/>
      <c r="O675" s="40"/>
      <c r="P675" s="40"/>
      <c r="Q675" s="40"/>
      <c r="R675" s="40"/>
      <c r="S675" s="40"/>
      <c r="T675" s="40"/>
      <c r="U675" s="40"/>
      <c r="V675" s="39"/>
      <c r="W675" s="47"/>
      <c r="X675" s="47"/>
      <c r="Y675" s="47"/>
      <c r="Z675" s="47"/>
      <c r="AA675" s="40"/>
      <c r="AB675" s="40"/>
      <c r="AC675" s="40"/>
      <c r="AD675" s="40"/>
      <c r="AE675" s="40"/>
      <c r="AF675" s="40"/>
      <c r="AG675" s="40"/>
      <c r="AH675" s="40"/>
      <c r="AI675" s="40"/>
      <c r="AJ675" s="40"/>
    </row>
    <row r="676" spans="2:36" x14ac:dyDescent="0.15">
      <c r="B676" s="41"/>
      <c r="C676" s="47"/>
      <c r="D676" s="47"/>
      <c r="E676" s="47"/>
      <c r="F676" s="47"/>
      <c r="G676" s="39"/>
      <c r="H676" s="47"/>
      <c r="I676" s="47"/>
      <c r="J676" s="47"/>
      <c r="K676" s="47"/>
      <c r="L676" s="40"/>
      <c r="M676" s="40"/>
      <c r="N676" s="40"/>
      <c r="O676" s="40"/>
      <c r="P676" s="40"/>
      <c r="Q676" s="40"/>
      <c r="R676" s="40"/>
      <c r="S676" s="40"/>
      <c r="T676" s="40"/>
      <c r="U676" s="40"/>
      <c r="V676" s="39"/>
      <c r="W676" s="47"/>
      <c r="X676" s="47"/>
      <c r="Y676" s="47"/>
      <c r="Z676" s="47"/>
      <c r="AA676" s="40"/>
      <c r="AB676" s="40"/>
      <c r="AC676" s="40"/>
      <c r="AD676" s="40"/>
      <c r="AE676" s="40"/>
      <c r="AF676" s="40"/>
      <c r="AG676" s="40"/>
      <c r="AH676" s="40"/>
      <c r="AI676" s="40"/>
      <c r="AJ676" s="40"/>
    </row>
    <row r="677" spans="2:36" x14ac:dyDescent="0.15">
      <c r="B677" s="41"/>
      <c r="C677" s="47"/>
      <c r="D677" s="47"/>
      <c r="E677" s="47"/>
      <c r="F677" s="47"/>
      <c r="G677" s="39"/>
      <c r="H677" s="47"/>
      <c r="I677" s="47"/>
      <c r="J677" s="47"/>
      <c r="K677" s="47"/>
      <c r="L677" s="40"/>
      <c r="M677" s="40"/>
      <c r="N677" s="40"/>
      <c r="O677" s="40"/>
      <c r="P677" s="40"/>
      <c r="Q677" s="40"/>
      <c r="R677" s="40"/>
      <c r="S677" s="40"/>
      <c r="T677" s="40"/>
      <c r="U677" s="40"/>
      <c r="V677" s="39"/>
      <c r="W677" s="47"/>
      <c r="X677" s="47"/>
      <c r="Y677" s="47"/>
      <c r="Z677" s="47"/>
      <c r="AA677" s="40"/>
      <c r="AB677" s="40"/>
      <c r="AC677" s="40"/>
      <c r="AD677" s="40"/>
      <c r="AE677" s="40"/>
      <c r="AF677" s="40"/>
      <c r="AG677" s="40"/>
      <c r="AH677" s="40"/>
      <c r="AI677" s="40"/>
      <c r="AJ677" s="40"/>
    </row>
    <row r="678" spans="2:36" x14ac:dyDescent="0.15">
      <c r="B678" s="41"/>
      <c r="C678" s="47"/>
      <c r="D678" s="47"/>
      <c r="E678" s="47"/>
      <c r="F678" s="47"/>
      <c r="G678" s="39"/>
      <c r="H678" s="47"/>
      <c r="I678" s="47"/>
      <c r="J678" s="47"/>
      <c r="K678" s="47"/>
      <c r="L678" s="40"/>
      <c r="M678" s="40"/>
      <c r="N678" s="40"/>
      <c r="O678" s="40"/>
      <c r="P678" s="40"/>
      <c r="Q678" s="40"/>
      <c r="R678" s="40"/>
      <c r="S678" s="40"/>
      <c r="T678" s="40"/>
      <c r="U678" s="40"/>
      <c r="V678" s="39"/>
      <c r="W678" s="47"/>
      <c r="X678" s="47"/>
      <c r="Y678" s="47"/>
      <c r="Z678" s="47"/>
      <c r="AA678" s="40"/>
      <c r="AB678" s="40"/>
      <c r="AC678" s="40"/>
      <c r="AD678" s="40"/>
      <c r="AE678" s="40"/>
      <c r="AF678" s="40"/>
      <c r="AG678" s="40"/>
      <c r="AH678" s="40"/>
      <c r="AI678" s="40"/>
      <c r="AJ678" s="40"/>
    </row>
    <row r="679" spans="2:36" x14ac:dyDescent="0.15">
      <c r="B679" s="41"/>
      <c r="C679" s="47"/>
      <c r="D679" s="47"/>
      <c r="E679" s="47"/>
      <c r="F679" s="47"/>
      <c r="G679" s="39"/>
      <c r="H679" s="47"/>
      <c r="I679" s="47"/>
      <c r="J679" s="47"/>
      <c r="K679" s="47"/>
      <c r="L679" s="40"/>
      <c r="M679" s="40"/>
      <c r="N679" s="40"/>
      <c r="O679" s="40"/>
      <c r="P679" s="40"/>
      <c r="Q679" s="40"/>
      <c r="R679" s="40"/>
      <c r="S679" s="40"/>
      <c r="T679" s="40"/>
      <c r="U679" s="40"/>
      <c r="V679" s="39"/>
      <c r="W679" s="47"/>
      <c r="X679" s="47"/>
      <c r="Y679" s="47"/>
      <c r="Z679" s="47"/>
      <c r="AA679" s="40"/>
      <c r="AB679" s="40"/>
      <c r="AC679" s="40"/>
      <c r="AD679" s="40"/>
      <c r="AE679" s="40"/>
      <c r="AF679" s="40"/>
      <c r="AG679" s="40"/>
      <c r="AH679" s="40"/>
      <c r="AI679" s="40"/>
      <c r="AJ679" s="40"/>
    </row>
    <row r="680" spans="2:36" x14ac:dyDescent="0.15">
      <c r="B680" s="41"/>
      <c r="C680" s="47"/>
      <c r="D680" s="47"/>
      <c r="E680" s="47"/>
      <c r="F680" s="47"/>
      <c r="G680" s="39"/>
      <c r="H680" s="47"/>
      <c r="I680" s="47"/>
      <c r="J680" s="47"/>
      <c r="K680" s="47"/>
      <c r="L680" s="40"/>
      <c r="M680" s="40"/>
      <c r="N680" s="40"/>
      <c r="O680" s="40"/>
      <c r="P680" s="40"/>
      <c r="Q680" s="40"/>
      <c r="R680" s="40"/>
      <c r="S680" s="40"/>
      <c r="T680" s="40"/>
      <c r="U680" s="40"/>
      <c r="V680" s="39"/>
      <c r="W680" s="47"/>
      <c r="X680" s="47"/>
      <c r="Y680" s="47"/>
      <c r="Z680" s="47"/>
      <c r="AA680" s="40"/>
      <c r="AB680" s="40"/>
      <c r="AC680" s="40"/>
      <c r="AD680" s="40"/>
      <c r="AE680" s="40"/>
      <c r="AF680" s="40"/>
      <c r="AG680" s="40"/>
      <c r="AH680" s="40"/>
      <c r="AI680" s="40"/>
      <c r="AJ680" s="40"/>
    </row>
    <row r="681" spans="2:36" x14ac:dyDescent="0.15">
      <c r="B681" s="41"/>
      <c r="C681" s="47"/>
      <c r="D681" s="47"/>
      <c r="E681" s="47"/>
      <c r="F681" s="47"/>
      <c r="G681" s="39"/>
      <c r="H681" s="47"/>
      <c r="I681" s="47"/>
      <c r="J681" s="47"/>
      <c r="K681" s="47"/>
      <c r="L681" s="40"/>
      <c r="M681" s="40"/>
      <c r="N681" s="40"/>
      <c r="O681" s="40"/>
      <c r="P681" s="40"/>
      <c r="Q681" s="40"/>
      <c r="R681" s="40"/>
      <c r="S681" s="40"/>
      <c r="T681" s="40"/>
      <c r="U681" s="40"/>
      <c r="V681" s="39"/>
      <c r="W681" s="47"/>
      <c r="X681" s="47"/>
      <c r="Y681" s="47"/>
      <c r="Z681" s="47"/>
      <c r="AA681" s="40"/>
      <c r="AB681" s="40"/>
      <c r="AC681" s="40"/>
      <c r="AD681" s="40"/>
      <c r="AE681" s="40"/>
      <c r="AF681" s="40"/>
      <c r="AG681" s="40"/>
      <c r="AH681" s="40"/>
      <c r="AI681" s="40"/>
      <c r="AJ681" s="40"/>
    </row>
    <row r="682" spans="2:36" x14ac:dyDescent="0.15">
      <c r="B682" s="41"/>
      <c r="C682" s="47"/>
      <c r="D682" s="47"/>
      <c r="E682" s="47"/>
      <c r="F682" s="47"/>
      <c r="G682" s="39"/>
      <c r="H682" s="47"/>
      <c r="I682" s="47"/>
      <c r="J682" s="47"/>
      <c r="K682" s="47"/>
      <c r="L682" s="40"/>
      <c r="M682" s="40"/>
      <c r="N682" s="40"/>
      <c r="O682" s="40"/>
      <c r="P682" s="40"/>
      <c r="Q682" s="40"/>
      <c r="R682" s="40"/>
      <c r="S682" s="40"/>
      <c r="T682" s="40"/>
      <c r="U682" s="40"/>
      <c r="V682" s="39"/>
      <c r="W682" s="47"/>
      <c r="X682" s="47"/>
      <c r="Y682" s="47"/>
      <c r="Z682" s="47"/>
      <c r="AA682" s="40"/>
      <c r="AB682" s="40"/>
      <c r="AC682" s="40"/>
      <c r="AD682" s="40"/>
      <c r="AE682" s="40"/>
      <c r="AF682" s="40"/>
      <c r="AG682" s="40"/>
      <c r="AH682" s="40"/>
      <c r="AI682" s="40"/>
      <c r="AJ682" s="40"/>
    </row>
    <row r="683" spans="2:36" x14ac:dyDescent="0.15">
      <c r="B683" s="41"/>
      <c r="C683" s="47"/>
      <c r="D683" s="47"/>
      <c r="E683" s="47"/>
      <c r="F683" s="47"/>
      <c r="G683" s="39"/>
      <c r="H683" s="47"/>
      <c r="I683" s="47"/>
      <c r="J683" s="47"/>
      <c r="K683" s="47"/>
      <c r="L683" s="40"/>
      <c r="M683" s="40"/>
      <c r="N683" s="40"/>
      <c r="O683" s="40"/>
      <c r="P683" s="40"/>
      <c r="Q683" s="40"/>
      <c r="R683" s="40"/>
      <c r="S683" s="40"/>
      <c r="T683" s="40"/>
      <c r="U683" s="40"/>
      <c r="V683" s="39"/>
      <c r="W683" s="47"/>
      <c r="X683" s="47"/>
      <c r="Y683" s="47"/>
      <c r="Z683" s="47"/>
      <c r="AA683" s="40"/>
      <c r="AB683" s="40"/>
      <c r="AC683" s="40"/>
      <c r="AD683" s="40"/>
      <c r="AE683" s="40"/>
      <c r="AF683" s="40"/>
      <c r="AG683" s="40"/>
      <c r="AH683" s="40"/>
      <c r="AI683" s="40"/>
      <c r="AJ683" s="40"/>
    </row>
    <row r="684" spans="2:36" x14ac:dyDescent="0.15">
      <c r="B684" s="41"/>
      <c r="C684" s="47"/>
      <c r="D684" s="47"/>
      <c r="E684" s="47"/>
      <c r="F684" s="47"/>
      <c r="G684" s="39"/>
      <c r="H684" s="47"/>
      <c r="I684" s="47"/>
      <c r="J684" s="47"/>
      <c r="K684" s="47"/>
      <c r="L684" s="40"/>
      <c r="M684" s="40"/>
      <c r="N684" s="40"/>
      <c r="O684" s="40"/>
      <c r="P684" s="40"/>
      <c r="Q684" s="40"/>
      <c r="R684" s="40"/>
      <c r="S684" s="40"/>
      <c r="T684" s="40"/>
      <c r="U684" s="40"/>
      <c r="V684" s="39"/>
      <c r="W684" s="47"/>
      <c r="X684" s="47"/>
      <c r="Y684" s="47"/>
      <c r="Z684" s="47"/>
      <c r="AA684" s="40"/>
      <c r="AB684" s="40"/>
      <c r="AC684" s="40"/>
      <c r="AD684" s="40"/>
      <c r="AE684" s="40"/>
      <c r="AF684" s="40"/>
      <c r="AG684" s="40"/>
      <c r="AH684" s="40"/>
      <c r="AI684" s="40"/>
      <c r="AJ684" s="40"/>
    </row>
    <row r="685" spans="2:36" x14ac:dyDescent="0.15">
      <c r="B685" s="41"/>
      <c r="C685" s="47"/>
      <c r="D685" s="47"/>
      <c r="E685" s="47"/>
      <c r="F685" s="47"/>
      <c r="G685" s="39"/>
      <c r="H685" s="47"/>
      <c r="I685" s="47"/>
      <c r="J685" s="47"/>
      <c r="K685" s="47"/>
      <c r="L685" s="40"/>
      <c r="M685" s="40"/>
      <c r="N685" s="40"/>
      <c r="O685" s="40"/>
      <c r="P685" s="40"/>
      <c r="Q685" s="40"/>
      <c r="R685" s="40"/>
      <c r="S685" s="40"/>
      <c r="T685" s="40"/>
      <c r="U685" s="40"/>
      <c r="V685" s="39"/>
      <c r="W685" s="47"/>
      <c r="X685" s="47"/>
      <c r="Y685" s="47"/>
      <c r="Z685" s="47"/>
      <c r="AA685" s="40"/>
      <c r="AB685" s="40"/>
      <c r="AC685" s="40"/>
      <c r="AD685" s="40"/>
      <c r="AE685" s="40"/>
      <c r="AF685" s="40"/>
      <c r="AG685" s="40"/>
      <c r="AH685" s="40"/>
      <c r="AI685" s="40"/>
      <c r="AJ685" s="40"/>
    </row>
    <row r="686" spans="2:36" x14ac:dyDescent="0.15">
      <c r="B686" s="41"/>
      <c r="C686" s="47"/>
      <c r="D686" s="47"/>
      <c r="E686" s="47"/>
      <c r="F686" s="47"/>
      <c r="G686" s="39"/>
      <c r="H686" s="47"/>
      <c r="I686" s="47"/>
      <c r="J686" s="47"/>
      <c r="K686" s="47"/>
      <c r="L686" s="40"/>
      <c r="M686" s="40"/>
      <c r="N686" s="40"/>
      <c r="O686" s="40"/>
      <c r="P686" s="40"/>
      <c r="Q686" s="40"/>
      <c r="R686" s="40"/>
      <c r="S686" s="40"/>
      <c r="T686" s="40"/>
      <c r="U686" s="40"/>
      <c r="V686" s="39"/>
      <c r="W686" s="47"/>
      <c r="X686" s="47"/>
      <c r="Y686" s="47"/>
      <c r="Z686" s="47"/>
      <c r="AA686" s="40"/>
      <c r="AB686" s="40"/>
      <c r="AC686" s="40"/>
      <c r="AD686" s="40"/>
      <c r="AE686" s="40"/>
      <c r="AF686" s="40"/>
      <c r="AG686" s="40"/>
      <c r="AH686" s="40"/>
      <c r="AI686" s="40"/>
      <c r="AJ686" s="40"/>
    </row>
    <row r="687" spans="2:36" x14ac:dyDescent="0.15">
      <c r="B687" s="41"/>
      <c r="C687" s="47"/>
      <c r="D687" s="47"/>
      <c r="E687" s="47"/>
      <c r="F687" s="47"/>
      <c r="G687" s="39"/>
      <c r="H687" s="47"/>
      <c r="I687" s="47"/>
      <c r="J687" s="47"/>
      <c r="K687" s="47"/>
      <c r="L687" s="40"/>
      <c r="M687" s="40"/>
      <c r="N687" s="40"/>
      <c r="O687" s="40"/>
      <c r="P687" s="40"/>
      <c r="Q687" s="40"/>
      <c r="R687" s="40"/>
      <c r="S687" s="40"/>
      <c r="T687" s="40"/>
      <c r="U687" s="40"/>
      <c r="V687" s="39"/>
      <c r="W687" s="47"/>
      <c r="X687" s="47"/>
      <c r="Y687" s="47"/>
      <c r="Z687" s="47"/>
      <c r="AA687" s="40"/>
      <c r="AB687" s="40"/>
      <c r="AC687" s="40"/>
      <c r="AD687" s="40"/>
      <c r="AE687" s="40"/>
      <c r="AF687" s="40"/>
      <c r="AG687" s="40"/>
      <c r="AH687" s="40"/>
      <c r="AI687" s="40"/>
      <c r="AJ687" s="40"/>
    </row>
    <row r="688" spans="2:36" x14ac:dyDescent="0.15">
      <c r="B688" s="41"/>
      <c r="C688" s="47"/>
      <c r="D688" s="47"/>
      <c r="E688" s="47"/>
      <c r="F688" s="47"/>
      <c r="G688" s="39"/>
      <c r="H688" s="47"/>
      <c r="I688" s="47"/>
      <c r="J688" s="47"/>
      <c r="K688" s="47"/>
      <c r="L688" s="40"/>
      <c r="M688" s="40"/>
      <c r="N688" s="40"/>
      <c r="O688" s="40"/>
      <c r="P688" s="40"/>
      <c r="Q688" s="40"/>
      <c r="R688" s="40"/>
      <c r="S688" s="40"/>
      <c r="T688" s="40"/>
      <c r="U688" s="40"/>
      <c r="V688" s="39"/>
      <c r="W688" s="47"/>
      <c r="X688" s="47"/>
      <c r="Y688" s="47"/>
      <c r="Z688" s="47"/>
      <c r="AA688" s="40"/>
      <c r="AB688" s="40"/>
      <c r="AC688" s="40"/>
      <c r="AD688" s="40"/>
      <c r="AE688" s="40"/>
      <c r="AF688" s="40"/>
      <c r="AG688" s="40"/>
      <c r="AH688" s="40"/>
      <c r="AI688" s="40"/>
      <c r="AJ688" s="40"/>
    </row>
    <row r="689" spans="2:36" x14ac:dyDescent="0.15">
      <c r="B689" s="41"/>
      <c r="C689" s="47"/>
      <c r="D689" s="47"/>
      <c r="E689" s="47"/>
      <c r="F689" s="47"/>
      <c r="G689" s="39"/>
      <c r="H689" s="47"/>
      <c r="I689" s="47"/>
      <c r="J689" s="47"/>
      <c r="K689" s="47"/>
      <c r="L689" s="40"/>
      <c r="M689" s="40"/>
      <c r="N689" s="40"/>
      <c r="O689" s="40"/>
      <c r="P689" s="40"/>
      <c r="Q689" s="40"/>
      <c r="R689" s="40"/>
      <c r="S689" s="40"/>
      <c r="T689" s="40"/>
      <c r="U689" s="40"/>
      <c r="V689" s="39"/>
      <c r="W689" s="47"/>
      <c r="X689" s="47"/>
      <c r="Y689" s="47"/>
      <c r="Z689" s="47"/>
      <c r="AA689" s="40"/>
      <c r="AB689" s="40"/>
      <c r="AC689" s="40"/>
      <c r="AD689" s="40"/>
      <c r="AE689" s="40"/>
      <c r="AF689" s="40"/>
      <c r="AG689" s="40"/>
      <c r="AH689" s="40"/>
      <c r="AI689" s="40"/>
      <c r="AJ689" s="40"/>
    </row>
    <row r="690" spans="2:36" x14ac:dyDescent="0.15">
      <c r="B690" s="41"/>
      <c r="C690" s="47"/>
      <c r="D690" s="47"/>
      <c r="E690" s="47"/>
      <c r="F690" s="47"/>
      <c r="G690" s="39"/>
      <c r="H690" s="47"/>
      <c r="I690" s="47"/>
      <c r="J690" s="47"/>
      <c r="K690" s="47"/>
      <c r="L690" s="40"/>
      <c r="M690" s="40"/>
      <c r="N690" s="40"/>
      <c r="O690" s="40"/>
      <c r="P690" s="40"/>
      <c r="Q690" s="40"/>
      <c r="R690" s="40"/>
      <c r="S690" s="40"/>
      <c r="T690" s="40"/>
      <c r="U690" s="40"/>
      <c r="V690" s="39"/>
      <c r="W690" s="47"/>
      <c r="X690" s="47"/>
      <c r="Y690" s="47"/>
      <c r="Z690" s="47"/>
      <c r="AA690" s="40"/>
      <c r="AB690" s="40"/>
      <c r="AC690" s="40"/>
      <c r="AD690" s="40"/>
      <c r="AE690" s="40"/>
      <c r="AF690" s="40"/>
      <c r="AG690" s="40"/>
      <c r="AH690" s="40"/>
      <c r="AI690" s="40"/>
      <c r="AJ690" s="40"/>
    </row>
    <row r="691" spans="2:36" x14ac:dyDescent="0.15">
      <c r="B691" s="41"/>
      <c r="C691" s="47"/>
      <c r="D691" s="47"/>
      <c r="E691" s="47"/>
      <c r="F691" s="47"/>
      <c r="G691" s="39"/>
      <c r="H691" s="47"/>
      <c r="I691" s="47"/>
      <c r="J691" s="47"/>
      <c r="K691" s="47"/>
      <c r="L691" s="40"/>
      <c r="M691" s="40"/>
      <c r="N691" s="40"/>
      <c r="O691" s="40"/>
      <c r="P691" s="40"/>
      <c r="Q691" s="40"/>
      <c r="R691" s="40"/>
      <c r="S691" s="40"/>
      <c r="T691" s="40"/>
      <c r="U691" s="40"/>
      <c r="V691" s="39"/>
      <c r="W691" s="47"/>
      <c r="X691" s="47"/>
      <c r="Y691" s="47"/>
      <c r="Z691" s="47"/>
      <c r="AA691" s="40"/>
      <c r="AB691" s="40"/>
      <c r="AC691" s="40"/>
      <c r="AD691" s="40"/>
      <c r="AE691" s="40"/>
      <c r="AF691" s="40"/>
      <c r="AG691" s="40"/>
      <c r="AH691" s="40"/>
      <c r="AI691" s="40"/>
      <c r="AJ691" s="40"/>
    </row>
    <row r="692" spans="2:36" x14ac:dyDescent="0.15">
      <c r="B692" s="41"/>
      <c r="C692" s="47"/>
      <c r="D692" s="47"/>
      <c r="E692" s="47"/>
      <c r="F692" s="47"/>
      <c r="G692" s="39"/>
      <c r="H692" s="47"/>
      <c r="I692" s="47"/>
      <c r="J692" s="47"/>
      <c r="K692" s="47"/>
      <c r="L692" s="40"/>
      <c r="M692" s="40"/>
      <c r="N692" s="40"/>
      <c r="O692" s="40"/>
      <c r="P692" s="40"/>
      <c r="Q692" s="40"/>
      <c r="R692" s="40"/>
      <c r="S692" s="40"/>
      <c r="T692" s="40"/>
      <c r="U692" s="40"/>
      <c r="V692" s="39"/>
      <c r="W692" s="47"/>
      <c r="X692" s="47"/>
      <c r="Y692" s="47"/>
      <c r="Z692" s="47"/>
      <c r="AA692" s="40"/>
      <c r="AB692" s="40"/>
      <c r="AC692" s="40"/>
      <c r="AD692" s="40"/>
      <c r="AE692" s="40"/>
      <c r="AF692" s="40"/>
      <c r="AG692" s="40"/>
      <c r="AH692" s="40"/>
      <c r="AI692" s="40"/>
      <c r="AJ692" s="40"/>
    </row>
    <row r="693" spans="2:36" x14ac:dyDescent="0.15">
      <c r="B693" s="41"/>
      <c r="C693" s="47"/>
      <c r="D693" s="47"/>
      <c r="E693" s="47"/>
      <c r="F693" s="47"/>
      <c r="G693" s="39"/>
      <c r="H693" s="47"/>
      <c r="I693" s="47"/>
      <c r="J693" s="47"/>
      <c r="K693" s="47"/>
      <c r="L693" s="40"/>
      <c r="M693" s="40"/>
      <c r="N693" s="40"/>
      <c r="O693" s="40"/>
      <c r="P693" s="40"/>
      <c r="Q693" s="40"/>
      <c r="R693" s="40"/>
      <c r="S693" s="40"/>
      <c r="T693" s="40"/>
      <c r="U693" s="40"/>
      <c r="V693" s="39"/>
      <c r="W693" s="47"/>
      <c r="X693" s="47"/>
      <c r="Y693" s="47"/>
      <c r="Z693" s="47"/>
      <c r="AA693" s="40"/>
      <c r="AB693" s="40"/>
      <c r="AC693" s="40"/>
      <c r="AD693" s="40"/>
      <c r="AE693" s="40"/>
      <c r="AF693" s="40"/>
      <c r="AG693" s="40"/>
      <c r="AH693" s="40"/>
      <c r="AI693" s="40"/>
      <c r="AJ693" s="40"/>
    </row>
    <row r="694" spans="2:36" x14ac:dyDescent="0.15">
      <c r="B694" s="41"/>
      <c r="C694" s="47"/>
      <c r="D694" s="47"/>
      <c r="E694" s="47"/>
      <c r="F694" s="47"/>
      <c r="G694" s="39"/>
      <c r="H694" s="47"/>
      <c r="I694" s="47"/>
      <c r="J694" s="47"/>
      <c r="K694" s="47"/>
      <c r="L694" s="40"/>
      <c r="M694" s="40"/>
      <c r="N694" s="40"/>
      <c r="O694" s="40"/>
      <c r="P694" s="40"/>
      <c r="Q694" s="40"/>
      <c r="R694" s="40"/>
      <c r="S694" s="40"/>
      <c r="T694" s="40"/>
      <c r="U694" s="40"/>
      <c r="V694" s="39"/>
      <c r="W694" s="47"/>
      <c r="X694" s="47"/>
      <c r="Y694" s="47"/>
      <c r="Z694" s="47"/>
      <c r="AA694" s="40"/>
      <c r="AB694" s="40"/>
      <c r="AC694" s="40"/>
      <c r="AD694" s="40"/>
      <c r="AE694" s="40"/>
      <c r="AF694" s="40"/>
      <c r="AG694" s="40"/>
      <c r="AH694" s="40"/>
      <c r="AI694" s="40"/>
      <c r="AJ694" s="40"/>
    </row>
    <row r="695" spans="2:36" x14ac:dyDescent="0.15">
      <c r="B695" s="41"/>
      <c r="C695" s="47"/>
      <c r="D695" s="47"/>
      <c r="E695" s="47"/>
      <c r="F695" s="47"/>
      <c r="G695" s="39"/>
      <c r="H695" s="47"/>
      <c r="I695" s="47"/>
      <c r="J695" s="47"/>
      <c r="K695" s="47"/>
      <c r="L695" s="40"/>
      <c r="M695" s="40"/>
      <c r="N695" s="40"/>
      <c r="O695" s="40"/>
      <c r="P695" s="40"/>
      <c r="Q695" s="40"/>
      <c r="R695" s="40"/>
      <c r="S695" s="40"/>
      <c r="T695" s="40"/>
      <c r="U695" s="40"/>
      <c r="V695" s="39"/>
      <c r="W695" s="47"/>
      <c r="X695" s="47"/>
      <c r="Y695" s="47"/>
      <c r="Z695" s="47"/>
      <c r="AA695" s="40"/>
      <c r="AB695" s="40"/>
      <c r="AC695" s="40"/>
      <c r="AD695" s="40"/>
      <c r="AE695" s="40"/>
      <c r="AF695" s="40"/>
      <c r="AG695" s="40"/>
      <c r="AH695" s="40"/>
      <c r="AI695" s="40"/>
      <c r="AJ695" s="40"/>
    </row>
    <row r="696" spans="2:36" x14ac:dyDescent="0.15">
      <c r="B696" s="41"/>
      <c r="C696" s="47"/>
      <c r="D696" s="47"/>
      <c r="E696" s="47"/>
      <c r="F696" s="47"/>
      <c r="G696" s="39"/>
      <c r="H696" s="47"/>
      <c r="I696" s="47"/>
      <c r="J696" s="47"/>
      <c r="K696" s="47"/>
      <c r="L696" s="40"/>
      <c r="M696" s="40"/>
      <c r="N696" s="40"/>
      <c r="O696" s="40"/>
      <c r="P696" s="40"/>
      <c r="Q696" s="40"/>
      <c r="R696" s="40"/>
      <c r="S696" s="40"/>
      <c r="T696" s="40"/>
      <c r="U696" s="40"/>
      <c r="V696" s="39"/>
      <c r="W696" s="47"/>
      <c r="X696" s="47"/>
      <c r="Y696" s="47"/>
      <c r="Z696" s="47"/>
      <c r="AA696" s="40"/>
      <c r="AB696" s="40"/>
      <c r="AC696" s="40"/>
      <c r="AD696" s="40"/>
      <c r="AE696" s="40"/>
      <c r="AF696" s="40"/>
      <c r="AG696" s="40"/>
      <c r="AH696" s="40"/>
      <c r="AI696" s="40"/>
      <c r="AJ696" s="40"/>
    </row>
    <row r="697" spans="2:36" x14ac:dyDescent="0.15">
      <c r="B697" s="41"/>
      <c r="C697" s="47"/>
      <c r="D697" s="47"/>
      <c r="E697" s="47"/>
      <c r="F697" s="47"/>
      <c r="G697" s="39"/>
      <c r="H697" s="47"/>
      <c r="I697" s="47"/>
      <c r="J697" s="47"/>
      <c r="K697" s="47"/>
      <c r="L697" s="40"/>
      <c r="M697" s="40"/>
      <c r="N697" s="40"/>
      <c r="O697" s="40"/>
      <c r="P697" s="40"/>
      <c r="Q697" s="40"/>
      <c r="R697" s="40"/>
      <c r="S697" s="40"/>
      <c r="T697" s="40"/>
      <c r="U697" s="40"/>
      <c r="V697" s="39"/>
      <c r="W697" s="47"/>
      <c r="X697" s="47"/>
      <c r="Y697" s="47"/>
      <c r="Z697" s="47"/>
      <c r="AA697" s="40"/>
      <c r="AB697" s="40"/>
      <c r="AC697" s="40"/>
      <c r="AD697" s="40"/>
      <c r="AE697" s="40"/>
      <c r="AF697" s="40"/>
      <c r="AG697" s="40"/>
      <c r="AH697" s="40"/>
      <c r="AI697" s="40"/>
      <c r="AJ697" s="40"/>
    </row>
    <row r="698" spans="2:36" x14ac:dyDescent="0.15">
      <c r="B698" s="41"/>
      <c r="C698" s="47"/>
      <c r="D698" s="47"/>
      <c r="E698" s="47"/>
      <c r="F698" s="47"/>
      <c r="G698" s="39"/>
      <c r="H698" s="47"/>
      <c r="I698" s="47"/>
      <c r="J698" s="47"/>
      <c r="K698" s="47"/>
      <c r="L698" s="40"/>
      <c r="M698" s="40"/>
      <c r="N698" s="40"/>
      <c r="O698" s="40"/>
      <c r="P698" s="40"/>
      <c r="Q698" s="40"/>
      <c r="R698" s="40"/>
      <c r="S698" s="40"/>
      <c r="T698" s="40"/>
      <c r="U698" s="40"/>
      <c r="V698" s="39"/>
      <c r="W698" s="47"/>
      <c r="X698" s="47"/>
      <c r="Y698" s="47"/>
      <c r="Z698" s="47"/>
      <c r="AA698" s="40"/>
      <c r="AB698" s="40"/>
      <c r="AC698" s="40"/>
      <c r="AD698" s="40"/>
      <c r="AE698" s="40"/>
      <c r="AF698" s="40"/>
      <c r="AG698" s="40"/>
      <c r="AH698" s="40"/>
      <c r="AI698" s="40"/>
      <c r="AJ698" s="40"/>
    </row>
    <row r="699" spans="2:36" x14ac:dyDescent="0.15">
      <c r="B699" s="41"/>
      <c r="C699" s="47"/>
      <c r="D699" s="47"/>
      <c r="E699" s="47"/>
      <c r="F699" s="47"/>
      <c r="G699" s="39"/>
      <c r="H699" s="47"/>
      <c r="I699" s="47"/>
      <c r="J699" s="47"/>
      <c r="K699" s="47"/>
      <c r="L699" s="40"/>
      <c r="M699" s="40"/>
      <c r="N699" s="40"/>
      <c r="O699" s="40"/>
      <c r="P699" s="40"/>
      <c r="Q699" s="40"/>
      <c r="R699" s="40"/>
      <c r="S699" s="40"/>
      <c r="T699" s="40"/>
      <c r="U699" s="40"/>
      <c r="V699" s="39"/>
      <c r="W699" s="47"/>
      <c r="X699" s="47"/>
      <c r="Y699" s="47"/>
      <c r="Z699" s="47"/>
      <c r="AA699" s="40"/>
      <c r="AB699" s="40"/>
      <c r="AC699" s="40"/>
      <c r="AD699" s="40"/>
      <c r="AE699" s="40"/>
      <c r="AF699" s="40"/>
      <c r="AG699" s="40"/>
      <c r="AH699" s="40"/>
      <c r="AI699" s="40"/>
      <c r="AJ699" s="40"/>
    </row>
    <row r="700" spans="2:36" x14ac:dyDescent="0.15">
      <c r="B700" s="41"/>
      <c r="C700" s="47"/>
      <c r="D700" s="47"/>
      <c r="E700" s="47"/>
      <c r="F700" s="47"/>
      <c r="G700" s="39"/>
      <c r="H700" s="47"/>
      <c r="I700" s="47"/>
      <c r="J700" s="47"/>
      <c r="K700" s="47"/>
      <c r="L700" s="40"/>
      <c r="M700" s="40"/>
      <c r="N700" s="40"/>
      <c r="O700" s="40"/>
      <c r="P700" s="40"/>
      <c r="Q700" s="40"/>
      <c r="R700" s="40"/>
      <c r="S700" s="40"/>
      <c r="T700" s="40"/>
      <c r="U700" s="40"/>
      <c r="V700" s="39"/>
      <c r="W700" s="47"/>
      <c r="X700" s="47"/>
      <c r="Y700" s="47"/>
      <c r="Z700" s="47"/>
      <c r="AA700" s="40"/>
      <c r="AB700" s="40"/>
      <c r="AC700" s="40"/>
      <c r="AD700" s="40"/>
      <c r="AE700" s="40"/>
      <c r="AF700" s="40"/>
      <c r="AG700" s="40"/>
      <c r="AH700" s="40"/>
      <c r="AI700" s="40"/>
      <c r="AJ700" s="40"/>
    </row>
    <row r="701" spans="2:36" x14ac:dyDescent="0.15">
      <c r="B701" s="41"/>
      <c r="C701" s="47"/>
      <c r="D701" s="47"/>
      <c r="E701" s="47"/>
      <c r="F701" s="47"/>
      <c r="G701" s="39"/>
      <c r="H701" s="47"/>
      <c r="I701" s="47"/>
      <c r="J701" s="47"/>
      <c r="K701" s="47"/>
      <c r="L701" s="40"/>
      <c r="M701" s="40"/>
      <c r="N701" s="40"/>
      <c r="O701" s="40"/>
      <c r="P701" s="40"/>
      <c r="Q701" s="40"/>
      <c r="R701" s="40"/>
      <c r="S701" s="40"/>
      <c r="T701" s="40"/>
      <c r="U701" s="40"/>
      <c r="V701" s="39"/>
      <c r="W701" s="47"/>
      <c r="X701" s="47"/>
      <c r="Y701" s="47"/>
      <c r="Z701" s="47"/>
      <c r="AA701" s="40"/>
      <c r="AB701" s="40"/>
      <c r="AC701" s="40"/>
      <c r="AD701" s="40"/>
      <c r="AE701" s="40"/>
      <c r="AF701" s="40"/>
      <c r="AG701" s="40"/>
      <c r="AH701" s="40"/>
      <c r="AI701" s="40"/>
      <c r="AJ701" s="40"/>
    </row>
    <row r="702" spans="2:36" x14ac:dyDescent="0.15">
      <c r="B702" s="41"/>
      <c r="C702" s="47"/>
      <c r="D702" s="47"/>
      <c r="E702" s="47"/>
      <c r="F702" s="47"/>
      <c r="G702" s="39"/>
      <c r="H702" s="47"/>
      <c r="I702" s="47"/>
      <c r="J702" s="47"/>
      <c r="K702" s="47"/>
      <c r="L702" s="40"/>
      <c r="M702" s="40"/>
      <c r="N702" s="40"/>
      <c r="O702" s="40"/>
      <c r="P702" s="40"/>
      <c r="Q702" s="40"/>
      <c r="R702" s="40"/>
      <c r="S702" s="40"/>
      <c r="T702" s="40"/>
      <c r="U702" s="40"/>
      <c r="V702" s="39"/>
      <c r="W702" s="47"/>
      <c r="X702" s="47"/>
      <c r="Y702" s="47"/>
      <c r="Z702" s="47"/>
      <c r="AA702" s="40"/>
      <c r="AB702" s="40"/>
      <c r="AC702" s="40"/>
      <c r="AD702" s="40"/>
      <c r="AE702" s="40"/>
      <c r="AF702" s="40"/>
      <c r="AG702" s="40"/>
      <c r="AH702" s="40"/>
      <c r="AI702" s="40"/>
      <c r="AJ702" s="40"/>
    </row>
    <row r="703" spans="2:36" x14ac:dyDescent="0.15">
      <c r="B703" s="41"/>
      <c r="C703" s="47"/>
      <c r="D703" s="47"/>
      <c r="E703" s="47"/>
      <c r="F703" s="47"/>
      <c r="G703" s="39"/>
      <c r="H703" s="47"/>
      <c r="I703" s="47"/>
      <c r="J703" s="47"/>
      <c r="K703" s="47"/>
      <c r="L703" s="40"/>
      <c r="M703" s="40"/>
      <c r="N703" s="40"/>
      <c r="O703" s="40"/>
      <c r="P703" s="40"/>
      <c r="Q703" s="40"/>
      <c r="R703" s="40"/>
      <c r="S703" s="40"/>
      <c r="T703" s="40"/>
      <c r="U703" s="40"/>
      <c r="V703" s="39"/>
      <c r="W703" s="47"/>
      <c r="X703" s="47"/>
      <c r="Y703" s="47"/>
      <c r="Z703" s="47"/>
      <c r="AA703" s="40"/>
      <c r="AB703" s="40"/>
      <c r="AC703" s="40"/>
      <c r="AD703" s="40"/>
      <c r="AE703" s="40"/>
      <c r="AF703" s="40"/>
      <c r="AG703" s="40"/>
      <c r="AH703" s="40"/>
      <c r="AI703" s="40"/>
      <c r="AJ703" s="40"/>
    </row>
    <row r="704" spans="2:36" x14ac:dyDescent="0.15">
      <c r="B704" s="41"/>
      <c r="C704" s="47"/>
      <c r="D704" s="47"/>
      <c r="E704" s="47"/>
      <c r="F704" s="47"/>
      <c r="G704" s="39"/>
      <c r="H704" s="47"/>
      <c r="I704" s="47"/>
      <c r="J704" s="47"/>
      <c r="K704" s="47"/>
      <c r="L704" s="40"/>
      <c r="M704" s="40"/>
      <c r="N704" s="40"/>
      <c r="O704" s="40"/>
      <c r="P704" s="40"/>
      <c r="Q704" s="40"/>
      <c r="R704" s="40"/>
      <c r="S704" s="40"/>
      <c r="T704" s="40"/>
      <c r="U704" s="40"/>
      <c r="V704" s="39"/>
      <c r="W704" s="47"/>
      <c r="X704" s="47"/>
      <c r="Y704" s="47"/>
      <c r="Z704" s="47"/>
      <c r="AA704" s="40"/>
      <c r="AB704" s="40"/>
      <c r="AC704" s="40"/>
      <c r="AD704" s="40"/>
      <c r="AE704" s="40"/>
      <c r="AF704" s="40"/>
      <c r="AG704" s="40"/>
      <c r="AH704" s="40"/>
      <c r="AI704" s="40"/>
      <c r="AJ704" s="40"/>
    </row>
    <row r="705" spans="2:36" x14ac:dyDescent="0.15">
      <c r="B705" s="41"/>
      <c r="C705" s="47"/>
      <c r="D705" s="47"/>
      <c r="E705" s="47"/>
      <c r="F705" s="47"/>
      <c r="G705" s="39"/>
      <c r="H705" s="47"/>
      <c r="I705" s="47"/>
      <c r="J705" s="47"/>
      <c r="K705" s="47"/>
      <c r="L705" s="40"/>
      <c r="M705" s="40"/>
      <c r="N705" s="40"/>
      <c r="O705" s="40"/>
      <c r="P705" s="40"/>
      <c r="Q705" s="40"/>
      <c r="R705" s="40"/>
      <c r="S705" s="40"/>
      <c r="T705" s="40"/>
      <c r="U705" s="40"/>
      <c r="V705" s="39"/>
      <c r="W705" s="47"/>
      <c r="X705" s="47"/>
      <c r="Y705" s="47"/>
      <c r="Z705" s="47"/>
      <c r="AA705" s="40"/>
      <c r="AB705" s="40"/>
      <c r="AC705" s="40"/>
      <c r="AD705" s="40"/>
      <c r="AE705" s="40"/>
      <c r="AF705" s="40"/>
      <c r="AG705" s="40"/>
      <c r="AH705" s="40"/>
      <c r="AI705" s="40"/>
      <c r="AJ705" s="40"/>
    </row>
    <row r="706" spans="2:36" x14ac:dyDescent="0.15">
      <c r="B706" s="41"/>
      <c r="C706" s="47"/>
      <c r="D706" s="47"/>
      <c r="E706" s="47"/>
      <c r="F706" s="47"/>
      <c r="G706" s="39"/>
      <c r="H706" s="47"/>
      <c r="I706" s="47"/>
      <c r="J706" s="47"/>
      <c r="K706" s="47"/>
      <c r="L706" s="40"/>
      <c r="M706" s="40"/>
      <c r="N706" s="40"/>
      <c r="O706" s="40"/>
      <c r="P706" s="40"/>
      <c r="Q706" s="40"/>
      <c r="R706" s="40"/>
      <c r="S706" s="40"/>
      <c r="T706" s="40"/>
      <c r="U706" s="40"/>
      <c r="V706" s="39"/>
      <c r="W706" s="47"/>
      <c r="X706" s="47"/>
      <c r="Y706" s="47"/>
      <c r="Z706" s="47"/>
      <c r="AA706" s="40"/>
      <c r="AB706" s="40"/>
      <c r="AC706" s="40"/>
      <c r="AD706" s="40"/>
      <c r="AE706" s="40"/>
      <c r="AF706" s="40"/>
      <c r="AG706" s="40"/>
      <c r="AH706" s="40"/>
      <c r="AI706" s="40"/>
      <c r="AJ706" s="40"/>
    </row>
    <row r="707" spans="2:36" x14ac:dyDescent="0.15">
      <c r="B707" s="41"/>
      <c r="C707" s="47"/>
      <c r="D707" s="47"/>
      <c r="E707" s="47"/>
      <c r="F707" s="47"/>
      <c r="G707" s="39"/>
      <c r="H707" s="47"/>
      <c r="I707" s="47"/>
      <c r="J707" s="47"/>
      <c r="K707" s="47"/>
      <c r="L707" s="40"/>
      <c r="M707" s="40"/>
      <c r="N707" s="40"/>
      <c r="O707" s="40"/>
      <c r="P707" s="40"/>
      <c r="Q707" s="40"/>
      <c r="R707" s="40"/>
      <c r="S707" s="40"/>
      <c r="T707" s="40"/>
      <c r="U707" s="40"/>
      <c r="V707" s="39"/>
      <c r="W707" s="47"/>
      <c r="X707" s="47"/>
      <c r="Y707" s="47"/>
      <c r="Z707" s="47"/>
      <c r="AA707" s="40"/>
      <c r="AB707" s="40"/>
      <c r="AC707" s="40"/>
      <c r="AD707" s="40"/>
      <c r="AE707" s="40"/>
      <c r="AF707" s="40"/>
      <c r="AG707" s="40"/>
      <c r="AH707" s="40"/>
      <c r="AI707" s="40"/>
      <c r="AJ707" s="40"/>
    </row>
  </sheetData>
  <mergeCells count="36">
    <mergeCell ref="W7:AJ7"/>
    <mergeCell ref="R22:U22"/>
    <mergeCell ref="R9:U9"/>
    <mergeCell ref="M9:P9"/>
    <mergeCell ref="M15:P15"/>
    <mergeCell ref="R15:U15"/>
    <mergeCell ref="AG9:AJ9"/>
    <mergeCell ref="AG15:AJ15"/>
    <mergeCell ref="B4:D4"/>
    <mergeCell ref="E4:F4"/>
    <mergeCell ref="B6:D6"/>
    <mergeCell ref="B15:F15"/>
    <mergeCell ref="C22:F22"/>
    <mergeCell ref="H22:K22"/>
    <mergeCell ref="B12:D12"/>
    <mergeCell ref="B18:D18"/>
    <mergeCell ref="B17:D17"/>
    <mergeCell ref="H7:U7"/>
    <mergeCell ref="B11:D11"/>
    <mergeCell ref="B16:D16"/>
    <mergeCell ref="B10:D10"/>
    <mergeCell ref="W22:Z22"/>
    <mergeCell ref="AB22:AE22"/>
    <mergeCell ref="AG22:AJ22"/>
    <mergeCell ref="M22:P22"/>
    <mergeCell ref="AB15:AE15"/>
    <mergeCell ref="B2:F2"/>
    <mergeCell ref="H9:K9"/>
    <mergeCell ref="H13:I13"/>
    <mergeCell ref="W9:Z9"/>
    <mergeCell ref="W13:X13"/>
    <mergeCell ref="AB9:AE9"/>
    <mergeCell ref="B5:D5"/>
    <mergeCell ref="B7:D7"/>
    <mergeCell ref="B9:F9"/>
    <mergeCell ref="B3:D3"/>
  </mergeCells>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8850" r:id="rId4" name="Button 2">
              <controlPr defaultSize="0" print="0" autoFill="0" autoPict="0" macro="[0]!RunCalcICA">
                <anchor moveWithCells="1" sizeWithCells="1">
                  <from>
                    <xdr:col>6</xdr:col>
                    <xdr:colOff>114300</xdr:colOff>
                    <xdr:row>1</xdr:row>
                    <xdr:rowOff>95250</xdr:rowOff>
                  </from>
                  <to>
                    <xdr:col>12</xdr:col>
                    <xdr:colOff>57150</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COPYING</vt:lpstr>
      <vt:lpstr>FastICA</vt:lpstr>
      <vt:lpstr>Demo</vt:lpstr>
    </vt:vector>
  </TitlesOfParts>
  <Company>RBS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Fagan</dc:creator>
  <dc:description>Version 6.0 (Excel 2003)</dc:description>
  <cp:lastModifiedBy>Brian Fagan</cp:lastModifiedBy>
  <dcterms:created xsi:type="dcterms:W3CDTF">2005-09-05T15:05:33Z</dcterms:created>
  <dcterms:modified xsi:type="dcterms:W3CDTF">2018-03-07T15:52:09Z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-1705809286</vt:i4>
  </property>
  <property fmtid="{D5CDD505-2E9C-101B-9397-08002B2CF9AE}" pid="3" name="_NewReviewCycle">
    <vt:lpwstr/>
  </property>
  <property fmtid="{D5CDD505-2E9C-101B-9397-08002B2CF9AE}" pid="4" name="_EmailSubject">
    <vt:lpwstr/>
  </property>
  <property fmtid="{D5CDD505-2E9C-101B-9397-08002B2CF9AE}" pid="5" name="_AuthorEmail">
    <vt:lpwstr>Changwei.Xiong@rbs.com</vt:lpwstr>
  </property>
  <property fmtid="{D5CDD505-2E9C-101B-9397-08002B2CF9AE}" pid="6" name="_AuthorEmailDisplayName">
    <vt:lpwstr>Xiong, Changwei, GBM</vt:lpwstr>
  </property>
  <property fmtid="{D5CDD505-2E9C-101B-9397-08002B2CF9AE}" pid="7" name="_PreviousAdHocReviewCycleID">
    <vt:i4>-2009239201</vt:i4>
  </property>
  <property fmtid="{D5CDD505-2E9C-101B-9397-08002B2CF9AE}" pid="8" name="_ReviewingToolsShownOnce">
    <vt:lpwstr/>
  </property>
</Properties>
</file>