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360" yWindow="225" windowWidth="9060" windowHeight="3780" tabRatio="872" activeTab="1"/>
  </bookViews>
  <sheets>
    <sheet name="Title page" sheetId="52" r:id="rId1"/>
    <sheet name="Table of Contents" sheetId="53" r:id="rId2"/>
    <sheet name="01" sheetId="1" r:id="rId3"/>
    <sheet name="02" sheetId="2" r:id="rId4"/>
    <sheet name="03" sheetId="3" r:id="rId5"/>
    <sheet name="04" sheetId="8" r:id="rId6"/>
    <sheet name="05" sheetId="6" r:id="rId7"/>
    <sheet name="06" sheetId="7" r:id="rId8"/>
    <sheet name="07" sheetId="5" r:id="rId9"/>
    <sheet name="08" sheetId="9" r:id="rId10"/>
    <sheet name="09" sheetId="11" r:id="rId11"/>
    <sheet name="10" sheetId="12" r:id="rId12"/>
    <sheet name="11" sheetId="14" r:id="rId13"/>
    <sheet name="12" sheetId="16" r:id="rId14"/>
    <sheet name="13" sheetId="20" r:id="rId15"/>
    <sheet name="14" sheetId="18" r:id="rId16"/>
    <sheet name="15" sheetId="19" r:id="rId17"/>
    <sheet name="16" sheetId="22" r:id="rId18"/>
    <sheet name="17" sheetId="24" r:id="rId19"/>
    <sheet name="18" sheetId="25" r:id="rId20"/>
    <sheet name="19" sheetId="26" r:id="rId21"/>
    <sheet name="20" sheetId="23" r:id="rId22"/>
    <sheet name="21" sheetId="27" r:id="rId23"/>
    <sheet name="22" sheetId="28" r:id="rId24"/>
    <sheet name="23" sheetId="29" r:id="rId25"/>
    <sheet name="24" sheetId="30" r:id="rId26"/>
    <sheet name="25" sheetId="31" r:id="rId27"/>
    <sheet name="26" sheetId="46" r:id="rId28"/>
    <sheet name="27" sheetId="47" r:id="rId29"/>
    <sheet name="28" sheetId="48" r:id="rId30"/>
    <sheet name="29" sheetId="49" r:id="rId31"/>
    <sheet name="30" sheetId="32" r:id="rId32"/>
    <sheet name="31" sheetId="34" r:id="rId33"/>
    <sheet name="32" sheetId="35" r:id="rId34"/>
    <sheet name="33" sheetId="36" r:id="rId35"/>
    <sheet name="34" sheetId="37" r:id="rId36"/>
    <sheet name="35" sheetId="38" r:id="rId37"/>
    <sheet name="36" sheetId="39" r:id="rId38"/>
    <sheet name="37" sheetId="40" r:id="rId39"/>
    <sheet name="38" sheetId="41" r:id="rId40"/>
    <sheet name="39" sheetId="42" r:id="rId41"/>
    <sheet name="40" sheetId="44" r:id="rId42"/>
    <sheet name="41" sheetId="50" r:id="rId43"/>
    <sheet name="42" sheetId="43" r:id="rId44"/>
  </sheets>
  <externalReferences>
    <externalReference r:id="rId45"/>
    <externalReference r:id="rId46"/>
  </externalReferences>
  <definedNames>
    <definedName name="_xlnm._FilterDatabase" localSheetId="7" hidden="1">'06'!$A$2:$B$122</definedName>
    <definedName name="_xlnm._FilterDatabase" localSheetId="12" hidden="1">'11'!$A$1:$B$254</definedName>
    <definedName name="_xlnm._FilterDatabase" localSheetId="14" hidden="1">'13'!$A$2:$C$39</definedName>
    <definedName name="_xlnm._FilterDatabase" localSheetId="17" hidden="1">'16'!$A$2:$G$83</definedName>
    <definedName name="_xlnm._FilterDatabase" localSheetId="19" hidden="1">'18'!$A$1:$J$45</definedName>
    <definedName name="_xlnm._FilterDatabase" localSheetId="21" hidden="1">'20'!$A$3:$H$77</definedName>
    <definedName name="_xlnm._FilterDatabase" localSheetId="32" hidden="1">'31'!$A$2:$K$99</definedName>
    <definedName name="_xlnm._FilterDatabase" localSheetId="33" hidden="1">'32'!$A$2:$X$36</definedName>
    <definedName name="_xlnm._FilterDatabase" localSheetId="43" hidden="1">'42'!$A$1:$AS$494</definedName>
    <definedName name="ButtonGoto" localSheetId="14">'13'!ButtonGoto</definedName>
    <definedName name="ButtonGoto" localSheetId="24">'23'!ButtonGoto</definedName>
    <definedName name="ButtonGoto" localSheetId="27">'26'!ButtonGoto</definedName>
    <definedName name="ButtonGoto" localSheetId="29">'28'!ButtonGoto</definedName>
    <definedName name="ButtonGoto" localSheetId="30">'29'!ButtonGoto</definedName>
    <definedName name="ButtonGoto" localSheetId="42">'41'!ButtonGoto</definedName>
    <definedName name="ButtonGoto">[0]!ButtonGoto</definedName>
    <definedName name="CreditMetrixPropabilities" localSheetId="14">'13'!CreditMetrixPropabilities</definedName>
    <definedName name="CreditMetrixPropabilities" localSheetId="24">'23'!CreditMetrixPropabilities</definedName>
    <definedName name="CreditMetrixPropabilities" localSheetId="27">'26'!CreditMetrixPropabilities</definedName>
    <definedName name="CreditMetrixPropabilities" localSheetId="29">'28'!CreditMetrixPropabilities</definedName>
    <definedName name="CreditMetrixPropabilities" localSheetId="30">'29'!CreditMetrixPropabilities</definedName>
    <definedName name="CreditMetrixPropabilities" localSheetId="42">'41'!CreditMetrixPropabilities</definedName>
    <definedName name="CreditMetrixPropabilities">[0]!CreditMetrixPropabilities</definedName>
    <definedName name="IQ_CH" hidden="1">110000</definedName>
    <definedName name="IQ_CQ" hidden="1">5000</definedName>
    <definedName name="IQ_CY" hidden="1">10000</definedName>
    <definedName name="IQ_DAILY" hidden="1">500000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NAMES_REVISION_DATE_" hidden="1">40976.6197106481</definedName>
    <definedName name="IQ_NTM" hidden="1">6000</definedName>
    <definedName name="IQ_TODAY" hidden="1">0</definedName>
    <definedName name="IQ_WEEK" hidden="1">50000</definedName>
    <definedName name="IQ_YTD" hidden="1">3000</definedName>
    <definedName name="IQ_YTDMONTH" hidden="1">130000</definedName>
    <definedName name="m_CohortDate">#REF!</definedName>
    <definedName name="m_ColRef">#REF!</definedName>
    <definedName name="m_ColRef1">#REF!</definedName>
    <definedName name="m_CriteriaField">#REF!</definedName>
    <definedName name="M_DataStartPoint1">#REF!</definedName>
    <definedName name="M_DataStartPoint2">#REF!</definedName>
    <definedName name="m_Destination1">'[1]Letter Denominators'!#REF!</definedName>
    <definedName name="m_Destination2">'[1]Letter Numerators'!#REF!</definedName>
    <definedName name="m_Destination3">'[1]Letter Marginal Default Rates'!#REF!</definedName>
    <definedName name="m_Destination4">'[1]Letter Cumulative Default Rates'!#REF!</definedName>
    <definedName name="m_Destination5">#REF!</definedName>
    <definedName name="m_ExtractofIntervals">#REF!</definedName>
    <definedName name="m_Fill1">#REF!</definedName>
    <definedName name="m_Fill2">#REF!</definedName>
    <definedName name="m_Fill3">#REF!</definedName>
    <definedName name="m_Fill4">#REF!</definedName>
    <definedName name="m_Fill5">#REF!</definedName>
    <definedName name="m_FirstDate">[1]wParm!$C$24</definedName>
    <definedName name="m_FromRange">#REF!</definedName>
    <definedName name="m_FromRange1">#REF!</definedName>
    <definedName name="m_IntervalRecords">#REF!</definedName>
    <definedName name="m_IntervalRecords1">#REF!</definedName>
    <definedName name="m_LastDate">[1]wParm!$C$25</definedName>
    <definedName name="M_QueryData_1">#REF!</definedName>
    <definedName name="M_QueryData_2">#REF!</definedName>
    <definedName name="m_RatingScale">#REF!</definedName>
    <definedName name="m_RowRef">#REF!</definedName>
    <definedName name="m_RowRef1">#REF!</definedName>
    <definedName name="m_SortedSquareDes">#REF!</definedName>
    <definedName name="m_SortedSquareDes1">#REF!</definedName>
    <definedName name="m_Source1">#REF!</definedName>
    <definedName name="m_Source10">'[1]Alpha Num Marginal Def Rate'!#REF!</definedName>
    <definedName name="m_Source11">'[1]Alpha Num Cumulative  DR'!#REF!</definedName>
    <definedName name="m_Source12">#REF!</definedName>
    <definedName name="m_Source2">'[1]Letter Numerators'!#REF!</definedName>
    <definedName name="m_Source3">'[1]Letter Denominators'!#REF!</definedName>
    <definedName name="m_Source4">'[1]Letter Marginal Default Rates'!#REF!</definedName>
    <definedName name="m_Source5">'[1]Letter Cumulative Default Rates'!#REF!</definedName>
    <definedName name="m_Source6">#REF!</definedName>
    <definedName name="m_Source7">#REF!</definedName>
    <definedName name="m_Source8">'[2]Alpha Numeric Numerators'!#REF!</definedName>
    <definedName name="m_Source9">'[1]Alpha Numeric Denominators'!#REF!</definedName>
    <definedName name="m_SquaredRange">#REF!</definedName>
    <definedName name="m_SquaredRange1">#REF!</definedName>
    <definedName name="m_SquareRef">#REF!</definedName>
    <definedName name="m_SummAlpha_1">'[1]Alpha Numeric WACD Rates'!#REF!</definedName>
    <definedName name="m_SummAlpha_2">'[1]Alpha Numeric WACD Rates'!#REF!</definedName>
    <definedName name="m_SummLett_1">'[1]Letter WACD Rates'!#REF!</definedName>
    <definedName name="m_SummLett_2">'[1]Letter WACD Rates'!#REF!</definedName>
    <definedName name="m_ToRange">#REF!</definedName>
    <definedName name="mANDefaultRate">#REF!</definedName>
    <definedName name="mDefaultRate">#REF!</definedName>
    <definedName name="mDemoninator">#REF!</definedName>
    <definedName name="mDenominator">#REF!</definedName>
    <definedName name="mNumerator">#REF!</definedName>
    <definedName name="ou" localSheetId="14">'13'!ou</definedName>
    <definedName name="ou" localSheetId="24">'23'!ou</definedName>
    <definedName name="ou" localSheetId="27">'26'!ou</definedName>
    <definedName name="ou" localSheetId="29">'28'!ou</definedName>
    <definedName name="ou" localSheetId="30">'29'!ou</definedName>
    <definedName name="ou" localSheetId="42">'41'!ou</definedName>
    <definedName name="ou">[0]!ou</definedName>
  </definedNames>
  <calcPr calcId="145621"/>
</workbook>
</file>

<file path=xl/calcChain.xml><?xml version="1.0" encoding="utf-8"?>
<calcChain xmlns="http://schemas.openxmlformats.org/spreadsheetml/2006/main">
  <c r="B20" i="44" l="1"/>
  <c r="K24" i="44"/>
  <c r="B21" i="44"/>
  <c r="S31" i="35"/>
  <c r="X35" i="35"/>
  <c r="W35" i="35"/>
  <c r="V35" i="35"/>
  <c r="U35" i="35"/>
  <c r="T35" i="35"/>
  <c r="S35" i="35"/>
  <c r="R35" i="35"/>
  <c r="Q35" i="35"/>
  <c r="P35" i="35"/>
  <c r="O35" i="35"/>
  <c r="N35" i="35"/>
  <c r="M35" i="35"/>
  <c r="L35" i="35"/>
  <c r="K35" i="35"/>
  <c r="J35" i="35"/>
  <c r="I35" i="35"/>
  <c r="H35" i="35"/>
  <c r="G35" i="35"/>
  <c r="F35" i="35"/>
  <c r="E35" i="35"/>
  <c r="D35" i="35"/>
  <c r="C35" i="35"/>
  <c r="X34" i="35"/>
  <c r="W34" i="35"/>
  <c r="V34" i="35"/>
  <c r="U34" i="35"/>
  <c r="T34" i="35"/>
  <c r="S34" i="35"/>
  <c r="R34" i="35"/>
  <c r="Q34" i="35"/>
  <c r="P34" i="35"/>
  <c r="O34" i="35"/>
  <c r="N34" i="35"/>
  <c r="M34" i="35"/>
  <c r="L34" i="35"/>
  <c r="K34" i="35"/>
  <c r="J34" i="35"/>
  <c r="I34" i="35"/>
  <c r="H34" i="35"/>
  <c r="G34" i="35"/>
  <c r="F34" i="35"/>
  <c r="E34" i="35"/>
  <c r="D34" i="35"/>
  <c r="C34" i="35"/>
  <c r="X33" i="35"/>
  <c r="W33" i="35"/>
  <c r="V33" i="35"/>
  <c r="U33" i="35"/>
  <c r="T33" i="35"/>
  <c r="S33" i="35"/>
  <c r="R33" i="35"/>
  <c r="Q33" i="35"/>
  <c r="P33" i="35"/>
  <c r="O33" i="35"/>
  <c r="N33" i="35"/>
  <c r="M33" i="35"/>
  <c r="L33" i="35"/>
  <c r="K33" i="35"/>
  <c r="J33" i="35"/>
  <c r="I33" i="35"/>
  <c r="H33" i="35"/>
  <c r="G33" i="35"/>
  <c r="F33" i="35"/>
  <c r="E33" i="35"/>
  <c r="D33" i="35"/>
  <c r="C33" i="35"/>
  <c r="X32" i="35"/>
  <c r="W32" i="35"/>
  <c r="V32" i="35"/>
  <c r="U32" i="35"/>
  <c r="T32" i="35"/>
  <c r="S32" i="35"/>
  <c r="R32" i="35"/>
  <c r="Q32" i="35"/>
  <c r="P32" i="35"/>
  <c r="O32" i="35"/>
  <c r="N32" i="35"/>
  <c r="M32" i="35"/>
  <c r="L32" i="35"/>
  <c r="K32" i="35"/>
  <c r="J32" i="35"/>
  <c r="I32" i="35"/>
  <c r="H32" i="35"/>
  <c r="G32" i="35"/>
  <c r="F32" i="35"/>
  <c r="E32" i="35"/>
  <c r="D32" i="35"/>
  <c r="C32" i="35"/>
  <c r="X31" i="35"/>
  <c r="W31" i="35"/>
  <c r="V31" i="35"/>
  <c r="U31" i="35"/>
  <c r="T31" i="35"/>
  <c r="R31" i="35"/>
  <c r="Q31" i="35"/>
  <c r="P31" i="35"/>
  <c r="O31" i="35"/>
  <c r="N31" i="35"/>
  <c r="M31" i="35"/>
  <c r="L31" i="35"/>
  <c r="K31" i="35"/>
  <c r="J31" i="35"/>
  <c r="I31" i="35"/>
  <c r="H31" i="35"/>
  <c r="G31" i="35"/>
  <c r="F31" i="35"/>
  <c r="E31" i="35"/>
  <c r="D31" i="35"/>
  <c r="C31" i="35"/>
  <c r="B35" i="35"/>
  <c r="B34" i="35"/>
  <c r="B33" i="35"/>
  <c r="B32" i="35"/>
  <c r="B31" i="35"/>
  <c r="K98" i="34"/>
  <c r="J98" i="34"/>
  <c r="I98" i="34"/>
  <c r="H98" i="34"/>
  <c r="G98" i="34"/>
  <c r="F98" i="34"/>
  <c r="E98" i="34"/>
  <c r="D98" i="34"/>
  <c r="C98" i="34"/>
  <c r="K97" i="34"/>
  <c r="J97" i="34"/>
  <c r="I97" i="34"/>
  <c r="H97" i="34"/>
  <c r="G97" i="34"/>
  <c r="F97" i="34"/>
  <c r="E97" i="34"/>
  <c r="D97" i="34"/>
  <c r="C97" i="34"/>
  <c r="K96" i="34"/>
  <c r="J96" i="34"/>
  <c r="I96" i="34"/>
  <c r="H96" i="34"/>
  <c r="G96" i="34"/>
  <c r="F96" i="34"/>
  <c r="E96" i="34"/>
  <c r="D96" i="34"/>
  <c r="C96" i="34"/>
  <c r="K95" i="34"/>
  <c r="J95" i="34"/>
  <c r="I95" i="34"/>
  <c r="H95" i="34"/>
  <c r="G95" i="34"/>
  <c r="F95" i="34"/>
  <c r="E95" i="34"/>
  <c r="D95" i="34"/>
  <c r="C95" i="34"/>
  <c r="K94" i="34"/>
  <c r="J94" i="34"/>
  <c r="I94" i="34"/>
  <c r="H94" i="34"/>
  <c r="G94" i="34"/>
  <c r="F94" i="34"/>
  <c r="E94" i="34"/>
  <c r="D94" i="34"/>
  <c r="C94" i="34"/>
  <c r="B98" i="34"/>
  <c r="B97" i="34"/>
  <c r="B96" i="34"/>
  <c r="B95" i="34"/>
  <c r="B94" i="34"/>
  <c r="K34" i="30"/>
  <c r="J34" i="30"/>
  <c r="I34" i="30"/>
  <c r="H34" i="30"/>
  <c r="G34" i="30"/>
  <c r="F34" i="30"/>
  <c r="E34" i="30"/>
  <c r="D34" i="30"/>
  <c r="C34" i="30"/>
  <c r="K33" i="30"/>
  <c r="J33" i="30"/>
  <c r="I33" i="30"/>
  <c r="H33" i="30"/>
  <c r="G33" i="30"/>
  <c r="F33" i="30"/>
  <c r="E33" i="30"/>
  <c r="D33" i="30"/>
  <c r="C33" i="30"/>
  <c r="K32" i="30"/>
  <c r="J32" i="30"/>
  <c r="I32" i="30"/>
  <c r="H32" i="30"/>
  <c r="G32" i="30"/>
  <c r="F32" i="30"/>
  <c r="E32" i="30"/>
  <c r="D32" i="30"/>
  <c r="C32" i="30"/>
  <c r="B34" i="30"/>
  <c r="B33" i="30"/>
  <c r="B32" i="30"/>
  <c r="D93" i="24"/>
  <c r="D92" i="24"/>
  <c r="D91" i="24"/>
  <c r="D90" i="24"/>
  <c r="D89" i="24"/>
  <c r="D88" i="24"/>
  <c r="D87" i="24"/>
  <c r="D86" i="24"/>
  <c r="D85" i="24"/>
  <c r="D84" i="24"/>
  <c r="D83" i="24"/>
  <c r="D82" i="24"/>
  <c r="D81" i="24"/>
  <c r="D80" i="24"/>
  <c r="D79" i="24"/>
  <c r="D78" i="24"/>
  <c r="D77" i="24"/>
  <c r="D76" i="24"/>
  <c r="D75" i="24"/>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I44" i="25"/>
  <c r="H44" i="25"/>
  <c r="I43" i="25"/>
  <c r="H43" i="25"/>
  <c r="I42" i="25"/>
  <c r="H42" i="25"/>
  <c r="I41" i="25"/>
  <c r="H41" i="25"/>
  <c r="I40" i="25"/>
  <c r="H40" i="25"/>
  <c r="I39" i="25"/>
  <c r="H39" i="25"/>
  <c r="I38" i="25"/>
  <c r="H38" i="25"/>
  <c r="I37" i="25"/>
  <c r="H37" i="25"/>
  <c r="I36" i="25"/>
  <c r="H36" i="25"/>
  <c r="I35" i="25"/>
  <c r="H35" i="25"/>
  <c r="I34" i="25"/>
  <c r="H34" i="25"/>
  <c r="I33" i="25"/>
  <c r="H33" i="25"/>
  <c r="I32" i="25"/>
  <c r="H32" i="25"/>
  <c r="I31" i="25"/>
  <c r="H31" i="25"/>
  <c r="I30" i="25"/>
  <c r="H30" i="25"/>
  <c r="I29" i="25"/>
  <c r="H29" i="25"/>
  <c r="I28" i="25"/>
  <c r="H28" i="25"/>
  <c r="I27" i="25"/>
  <c r="H27" i="25"/>
  <c r="I26" i="25"/>
  <c r="H26" i="25"/>
  <c r="I25" i="25"/>
  <c r="H25" i="25"/>
  <c r="I24" i="25"/>
  <c r="H24" i="25"/>
  <c r="I23" i="25"/>
  <c r="H23" i="25"/>
  <c r="I22" i="25"/>
  <c r="H22" i="25"/>
  <c r="I21" i="25"/>
  <c r="H21" i="25"/>
  <c r="I20" i="25"/>
  <c r="H20" i="25"/>
  <c r="I19" i="25"/>
  <c r="H19" i="25"/>
  <c r="I18" i="25"/>
  <c r="H18" i="25"/>
  <c r="I17" i="25"/>
  <c r="H17" i="25"/>
  <c r="I16" i="25"/>
  <c r="H16" i="25"/>
  <c r="I15" i="25"/>
  <c r="H15" i="25"/>
  <c r="I14" i="25"/>
  <c r="H14" i="25"/>
  <c r="I13" i="25"/>
  <c r="H13" i="25"/>
  <c r="I12" i="25"/>
  <c r="H12" i="25"/>
  <c r="I11" i="25"/>
  <c r="H11" i="25"/>
  <c r="I10" i="25"/>
  <c r="H10" i="25"/>
  <c r="I9" i="25"/>
  <c r="H9" i="25"/>
  <c r="I8" i="25"/>
  <c r="H8" i="25"/>
  <c r="I7" i="25"/>
  <c r="H7" i="25"/>
  <c r="I6" i="25"/>
  <c r="H6" i="25"/>
  <c r="I5" i="25"/>
  <c r="H5" i="25"/>
  <c r="G44" i="25"/>
  <c r="G43" i="25"/>
  <c r="G42" i="25"/>
  <c r="G41" i="25"/>
  <c r="G40" i="25"/>
  <c r="G39" i="25"/>
  <c r="G38" i="25"/>
  <c r="G37" i="25"/>
  <c r="G36" i="25"/>
  <c r="G35" i="25"/>
  <c r="G34" i="25"/>
  <c r="G33" i="25"/>
  <c r="G32" i="25"/>
  <c r="G31" i="25"/>
  <c r="G30" i="25"/>
  <c r="G29" i="25"/>
  <c r="G28" i="25"/>
  <c r="G27" i="25"/>
  <c r="G26" i="25"/>
  <c r="G25" i="25"/>
  <c r="G24" i="25"/>
  <c r="G23" i="25"/>
  <c r="G22" i="25"/>
  <c r="G21" i="25"/>
  <c r="G20" i="25"/>
  <c r="G19" i="25"/>
  <c r="G18" i="25"/>
  <c r="G17" i="25"/>
  <c r="G16" i="25"/>
  <c r="G15" i="25"/>
  <c r="G14" i="25"/>
  <c r="G13" i="25"/>
  <c r="G12" i="25"/>
  <c r="G11" i="25"/>
  <c r="G10" i="25"/>
  <c r="G9" i="25"/>
  <c r="G8" i="25"/>
  <c r="G7" i="25"/>
  <c r="G6" i="25"/>
  <c r="G5" i="25"/>
  <c r="D44" i="25"/>
  <c r="J44" i="25" s="1"/>
  <c r="D43" i="25"/>
  <c r="J43" i="25"/>
  <c r="J24" i="44"/>
  <c r="I24" i="44"/>
  <c r="H24" i="44"/>
  <c r="G24" i="44"/>
  <c r="F24" i="44"/>
  <c r="E24" i="44"/>
  <c r="D24" i="44"/>
  <c r="C24" i="44"/>
  <c r="B24" i="44"/>
  <c r="K23" i="44"/>
  <c r="J23" i="44"/>
  <c r="I23" i="44"/>
  <c r="H23" i="44"/>
  <c r="G23" i="44"/>
  <c r="F23" i="44"/>
  <c r="E23" i="44"/>
  <c r="D23" i="44"/>
  <c r="C23" i="44"/>
  <c r="B23" i="44"/>
  <c r="K22" i="44"/>
  <c r="J22" i="44"/>
  <c r="I22" i="44"/>
  <c r="H22" i="44"/>
  <c r="G22" i="44"/>
  <c r="F22" i="44"/>
  <c r="E22" i="44"/>
  <c r="D22" i="44"/>
  <c r="C22" i="44"/>
  <c r="K21" i="44"/>
  <c r="J21" i="44"/>
  <c r="I21" i="44"/>
  <c r="H21" i="44"/>
  <c r="G21" i="44"/>
  <c r="F21" i="44"/>
  <c r="E21" i="44"/>
  <c r="D21" i="44"/>
  <c r="C21" i="44"/>
  <c r="K20" i="44"/>
  <c r="J20" i="44"/>
  <c r="I20" i="44"/>
  <c r="H20" i="44"/>
  <c r="G20" i="44"/>
  <c r="F20" i="44"/>
  <c r="E20" i="44"/>
  <c r="D20" i="44"/>
  <c r="C20" i="44"/>
  <c r="G4" i="25"/>
  <c r="D42" i="25"/>
  <c r="J42" i="25" s="1"/>
  <c r="D41" i="25"/>
  <c r="J41" i="25" s="1"/>
  <c r="D40" i="25"/>
  <c r="J40" i="25" s="1"/>
  <c r="D39" i="25"/>
  <c r="J39" i="25" s="1"/>
  <c r="D38" i="25"/>
  <c r="J38" i="25" s="1"/>
  <c r="D37" i="25"/>
  <c r="J37" i="25" s="1"/>
  <c r="D35" i="25"/>
  <c r="J35" i="25" s="1"/>
  <c r="D34" i="25"/>
  <c r="J34" i="25" s="1"/>
  <c r="D33" i="25"/>
  <c r="J33" i="25" s="1"/>
  <c r="D32" i="25"/>
  <c r="J32" i="25" s="1"/>
  <c r="D31" i="25"/>
  <c r="J31" i="25" s="1"/>
  <c r="D30" i="25"/>
  <c r="J30" i="25" s="1"/>
  <c r="D29" i="25"/>
  <c r="J29" i="25" s="1"/>
  <c r="D28" i="25"/>
  <c r="J28" i="25" s="1"/>
  <c r="D27" i="25"/>
  <c r="J27" i="25" s="1"/>
  <c r="D26" i="25"/>
  <c r="J26" i="25" s="1"/>
  <c r="D25" i="25"/>
  <c r="J25" i="25" s="1"/>
  <c r="D24" i="25"/>
  <c r="J24" i="25" s="1"/>
  <c r="D23" i="25"/>
  <c r="J23" i="25" s="1"/>
  <c r="D22" i="25"/>
  <c r="J22" i="25" s="1"/>
  <c r="D21" i="25"/>
  <c r="J21" i="25" s="1"/>
  <c r="D20" i="25"/>
  <c r="J20" i="25" s="1"/>
  <c r="D19" i="25"/>
  <c r="J19" i="25" s="1"/>
  <c r="D18" i="25"/>
  <c r="J18" i="25" s="1"/>
  <c r="D17" i="25"/>
  <c r="J17" i="25" s="1"/>
  <c r="D16" i="25"/>
  <c r="J16" i="25" s="1"/>
  <c r="D15" i="25"/>
  <c r="J15" i="25" s="1"/>
  <c r="D14" i="25"/>
  <c r="J14" i="25" s="1"/>
  <c r="D13" i="25"/>
  <c r="J13" i="25" s="1"/>
  <c r="D12" i="25"/>
  <c r="J12" i="25" s="1"/>
  <c r="D11" i="25"/>
  <c r="J11" i="25" s="1"/>
  <c r="D10" i="25"/>
  <c r="J10" i="25" s="1"/>
  <c r="D9" i="25"/>
  <c r="J9" i="25" s="1"/>
  <c r="D8" i="25"/>
  <c r="J8" i="25" s="1"/>
  <c r="D7" i="25"/>
  <c r="J7" i="25" s="1"/>
  <c r="D6" i="25"/>
  <c r="J6" i="25" s="1"/>
  <c r="D5" i="25"/>
  <c r="J5" i="25" s="1"/>
  <c r="D4" i="25"/>
  <c r="J4" i="25" s="1"/>
  <c r="I4" i="25"/>
  <c r="H4" i="25"/>
  <c r="D36" i="25"/>
  <c r="J36" i="25" s="1"/>
</calcChain>
</file>

<file path=xl/sharedStrings.xml><?xml version="1.0" encoding="utf-8"?>
<sst xmlns="http://schemas.openxmlformats.org/spreadsheetml/2006/main" count="1717" uniqueCount="417">
  <si>
    <t>Banking</t>
  </si>
  <si>
    <t>Year</t>
  </si>
  <si>
    <t>Total</t>
  </si>
  <si>
    <t>Count</t>
  </si>
  <si>
    <t>Capital Industries</t>
  </si>
  <si>
    <t>Consumer Industries</t>
  </si>
  <si>
    <t>Energy &amp; Environment</t>
  </si>
  <si>
    <t>Media &amp; Publishing</t>
  </si>
  <si>
    <t>Retail &amp; Distribution</t>
  </si>
  <si>
    <t>Technology</t>
  </si>
  <si>
    <t>Transportation</t>
  </si>
  <si>
    <t>Utilities</t>
  </si>
  <si>
    <t>Broad Industry</t>
  </si>
  <si>
    <t>Aaa</t>
  </si>
  <si>
    <t>Aa1</t>
  </si>
  <si>
    <t>Aa2</t>
  </si>
  <si>
    <t>Aa3</t>
  </si>
  <si>
    <t>A1</t>
  </si>
  <si>
    <t>A2</t>
  </si>
  <si>
    <t>A3</t>
  </si>
  <si>
    <t>Baa1</t>
  </si>
  <si>
    <t>Baa2</t>
  </si>
  <si>
    <t>Baa3</t>
  </si>
  <si>
    <t>Ba1</t>
  </si>
  <si>
    <t>Ba2</t>
  </si>
  <si>
    <t>Ba3</t>
  </si>
  <si>
    <t>B1</t>
  </si>
  <si>
    <t>B2</t>
  </si>
  <si>
    <t>B3</t>
  </si>
  <si>
    <t>Caa1</t>
  </si>
  <si>
    <t>Caa2</t>
  </si>
  <si>
    <t>Caa3</t>
  </si>
  <si>
    <t>Risk decile</t>
  </si>
  <si>
    <t>Lien Position</t>
  </si>
  <si>
    <t>Automotive</t>
  </si>
  <si>
    <t>FIRE: Finance</t>
  </si>
  <si>
    <t>Chemicals, Plastics, &amp; Rubber</t>
  </si>
  <si>
    <t>Media: Broadcasting &amp; Subscription</t>
  </si>
  <si>
    <t>Media: Advertising, Printing &amp; Publishing</t>
  </si>
  <si>
    <t>FIRE: Real Estate</t>
  </si>
  <si>
    <t>High Tech Industries</t>
  </si>
  <si>
    <t>Containers, Packaging, &amp; Glass</t>
  </si>
  <si>
    <t>Metals &amp; Mining</t>
  </si>
  <si>
    <t>Telecommunications</t>
  </si>
  <si>
    <t>Hotel, Gaming, &amp; Leisure</t>
  </si>
  <si>
    <t>Default Year</t>
  </si>
  <si>
    <t>Loans</t>
  </si>
  <si>
    <t>Bonds</t>
  </si>
  <si>
    <t>Sr. Secured</t>
  </si>
  <si>
    <t>Sr. Unsecured</t>
  </si>
  <si>
    <t>Sr. Subordinated</t>
  </si>
  <si>
    <t>Subordinated</t>
  </si>
  <si>
    <t>Jr. Subordinated</t>
  </si>
  <si>
    <t>Industry</t>
  </si>
  <si>
    <t>US</t>
  </si>
  <si>
    <t>Europe</t>
  </si>
  <si>
    <t>Transportation: Consumer</t>
  </si>
  <si>
    <t>Services: Business</t>
  </si>
  <si>
    <t>Consumer goods: non-durable</t>
  </si>
  <si>
    <t>Retail</t>
  </si>
  <si>
    <t>Transportation: Cargo</t>
  </si>
  <si>
    <t>Capital Equipment</t>
  </si>
  <si>
    <t>Services: Consumer</t>
  </si>
  <si>
    <t>Wholesale</t>
  </si>
  <si>
    <t>Consumer goods: durable</t>
  </si>
  <si>
    <t>Environmental Industries</t>
  </si>
  <si>
    <t>Energy: Electricity</t>
  </si>
  <si>
    <t>Healthcare &amp; Pharmaceuticals</t>
  </si>
  <si>
    <t>Forest Products &amp; Paper</t>
  </si>
  <si>
    <t>Energy: Oil &amp; Gas</t>
  </si>
  <si>
    <t>Aerospace &amp; Defense</t>
  </si>
  <si>
    <t>Construction &amp; Building</t>
  </si>
  <si>
    <t>Beverage, Food, &amp; Tobacco</t>
  </si>
  <si>
    <t>Media: Diversified &amp; Production</t>
  </si>
  <si>
    <t>FIRE: Insurance</t>
  </si>
  <si>
    <t>Utilities: Electric</t>
  </si>
  <si>
    <t>Utilities: Oil &amp; Gas</t>
  </si>
  <si>
    <t>Utilities: Water</t>
  </si>
  <si>
    <t>Sovereign &amp; Public Finance</t>
  </si>
  <si>
    <t>n.a.</t>
  </si>
  <si>
    <t>Issuer-weighted</t>
  </si>
  <si>
    <t>Value-weighted</t>
  </si>
  <si>
    <t>Company</t>
  </si>
  <si>
    <t>Actual</t>
  </si>
  <si>
    <t>Distressed Exchange</t>
  </si>
  <si>
    <t>1st Lien Bank Loan</t>
  </si>
  <si>
    <t>2nd Lien Bank Loan</t>
  </si>
  <si>
    <t>Sr. Secured Bond</t>
  </si>
  <si>
    <t>Sr. Unsecured Bond</t>
  </si>
  <si>
    <t>Subordinated Bond</t>
  </si>
  <si>
    <t>Sr. Subordinated Bond</t>
  </si>
  <si>
    <t>Investment Grade</t>
  </si>
  <si>
    <t>Speculative-Grade</t>
  </si>
  <si>
    <t>All-Rated</t>
  </si>
  <si>
    <t>United States</t>
  </si>
  <si>
    <t>Canada</t>
  </si>
  <si>
    <t>Sr. Sub.</t>
  </si>
  <si>
    <t>Sub.</t>
  </si>
  <si>
    <t>Bond</t>
  </si>
  <si>
    <t>Loan</t>
  </si>
  <si>
    <t>Bank Loan</t>
  </si>
  <si>
    <t>1-Year</t>
  </si>
  <si>
    <t>5-Year</t>
  </si>
  <si>
    <t>Missed interest payment</t>
  </si>
  <si>
    <t>Distressed exchange</t>
  </si>
  <si>
    <t>Suspension of payments</t>
  </si>
  <si>
    <t>Chapter 11</t>
  </si>
  <si>
    <t>Missed principal payment</t>
  </si>
  <si>
    <t>American Media Operations, Inc.</t>
  </si>
  <si>
    <t>Bankruptcy</t>
  </si>
  <si>
    <t>Atrium Companies, Inc.</t>
  </si>
  <si>
    <t>Prepackaged Chapter 11</t>
  </si>
  <si>
    <t>Black Gaming, LLC</t>
  </si>
  <si>
    <t>Golden Nugget, Inc.</t>
  </si>
  <si>
    <t>Independencia International Ltd.</t>
  </si>
  <si>
    <t>Independencia S/A</t>
  </si>
  <si>
    <t>Japan Airlines International Co., Ltd.</t>
  </si>
  <si>
    <t>Neenah Foundry Company</t>
  </si>
  <si>
    <t>Newark Group, Inc. (The)</t>
  </si>
  <si>
    <t>Spirit Finance Corporation</t>
  </si>
  <si>
    <t>Takefuji Corporation</t>
  </si>
  <si>
    <t>United Site Services, Inc.</t>
  </si>
  <si>
    <t>White Birch Paper Company</t>
  </si>
  <si>
    <t>William Lyon Homes, Inc.</t>
  </si>
  <si>
    <t>Wolverine Tube, Inc.</t>
  </si>
  <si>
    <t>Workflow Management, Inc.</t>
  </si>
  <si>
    <t>No</t>
  </si>
  <si>
    <t>Yes</t>
  </si>
  <si>
    <t>Brazil</t>
  </si>
  <si>
    <t>China</t>
  </si>
  <si>
    <t>Indonesia</t>
  </si>
  <si>
    <t>Ireland</t>
  </si>
  <si>
    <t>Japan</t>
  </si>
  <si>
    <t>Kazakhstan</t>
  </si>
  <si>
    <t>Mexico</t>
  </si>
  <si>
    <t>Russia</t>
  </si>
  <si>
    <t>United Kingdom</t>
  </si>
  <si>
    <t>Inv-Grade</t>
  </si>
  <si>
    <t>Spec-Grade</t>
  </si>
  <si>
    <t>Speculative Grade</t>
  </si>
  <si>
    <t>All Ratings</t>
  </si>
  <si>
    <t>Issuer Counts</t>
  </si>
  <si>
    <t>Dollar Volumes*</t>
  </si>
  <si>
    <t>Africa &amp; Middle East</t>
  </si>
  <si>
    <t>Asia-Pacific</t>
  </si>
  <si>
    <t>Latin America</t>
  </si>
  <si>
    <t>North America</t>
  </si>
  <si>
    <t>Initial Default Type</t>
  </si>
  <si>
    <t>1st Lien</t>
  </si>
  <si>
    <t>2nd Lien</t>
  </si>
  <si>
    <t>Sr. Unsec.</t>
  </si>
  <si>
    <t>Sr. Sec.</t>
  </si>
  <si>
    <t>Payment default</t>
  </si>
  <si>
    <t>Jr. Sub.</t>
  </si>
  <si>
    <t>All Bonds</t>
  </si>
  <si>
    <t>2007</t>
  </si>
  <si>
    <t>A</t>
  </si>
  <si>
    <t>Aa</t>
  </si>
  <si>
    <t>Baa</t>
  </si>
  <si>
    <t>Ba</t>
  </si>
  <si>
    <t>B</t>
  </si>
  <si>
    <t>Caa-C</t>
  </si>
  <si>
    <t xml:space="preserve">Aa </t>
  </si>
  <si>
    <t xml:space="preserve">Ba </t>
  </si>
  <si>
    <t>All Rated</t>
  </si>
  <si>
    <t>Year 1</t>
  </si>
  <si>
    <t>Year 2</t>
  </si>
  <si>
    <t>Year 3</t>
  </si>
  <si>
    <t>Year 4</t>
  </si>
  <si>
    <t>Year 5</t>
  </si>
  <si>
    <t>Average</t>
  </si>
  <si>
    <t>Max</t>
  </si>
  <si>
    <t>Min</t>
  </si>
  <si>
    <t>From/To:</t>
  </si>
  <si>
    <t>Caa</t>
  </si>
  <si>
    <t>Ca_C</t>
  </si>
  <si>
    <t>Default</t>
  </si>
  <si>
    <t>WR</t>
  </si>
  <si>
    <t>Ca-C</t>
  </si>
  <si>
    <t>Inv Grade</t>
  </si>
  <si>
    <t>Spec Grade</t>
  </si>
  <si>
    <t>All rated</t>
  </si>
  <si>
    <t>Mean</t>
  </si>
  <si>
    <t>Median</t>
  </si>
  <si>
    <t>St Dev</t>
  </si>
  <si>
    <t>StDev</t>
  </si>
  <si>
    <t>Rating</t>
  </si>
  <si>
    <t xml:space="preserve">      </t>
  </si>
  <si>
    <t>Industry Group</t>
  </si>
  <si>
    <t>Energy and Environment</t>
  </si>
  <si>
    <t>n(0)</t>
  </si>
  <si>
    <t>Cohort</t>
  </si>
  <si>
    <t>NA</t>
  </si>
  <si>
    <t>Default Rate</t>
  </si>
  <si>
    <t>Downgrade-to-Upgrade Ratio</t>
  </si>
  <si>
    <t>Sr. Unsecured Bank Loan</t>
  </si>
  <si>
    <t>Jr. Subordinated Bond</t>
  </si>
  <si>
    <t>Exhibit 7 Average Corporate Debt Recovery Rates Measured by Post-Default Trading Prices</t>
  </si>
  <si>
    <t>Exhibit 9 Average Corporate Debt Recovery Rates Measured by Ultimate Recoveries</t>
  </si>
  <si>
    <t>Exhibit 12 One-Year Corporate Default Rate Forecasts by Industry</t>
  </si>
  <si>
    <t>Months Prior to Default</t>
  </si>
  <si>
    <t>Cohort Year</t>
  </si>
  <si>
    <t>Country</t>
  </si>
  <si>
    <t>* Default volume in millions of USD</t>
  </si>
  <si>
    <r>
      <t>Bonds</t>
    </r>
    <r>
      <rPr>
        <vertAlign val="superscript"/>
        <sz val="10"/>
        <rFont val="Arial"/>
        <family val="2"/>
      </rPr>
      <t>1</t>
    </r>
  </si>
  <si>
    <r>
      <t>Loans</t>
    </r>
    <r>
      <rPr>
        <vertAlign val="superscript"/>
        <sz val="10"/>
        <rFont val="Arial"/>
        <family val="2"/>
      </rPr>
      <t>1</t>
    </r>
  </si>
  <si>
    <r>
      <t>In Jan 1 Cohort?</t>
    </r>
    <r>
      <rPr>
        <vertAlign val="superscript"/>
        <sz val="10"/>
        <rFont val="Arial"/>
        <family val="2"/>
      </rPr>
      <t>2</t>
    </r>
  </si>
  <si>
    <t>Notes</t>
  </si>
  <si>
    <t>1 Default volume in millions of USD</t>
  </si>
  <si>
    <t>3 Default amount not publicly available</t>
  </si>
  <si>
    <t>4 These companies failed to make payments on debts that they guaranteed. Guaranteed debts are only added to the issuers but not to the guarantors in order to avoid double counting</t>
  </si>
  <si>
    <t>Exhibit 17 Annual Moody's-Rated Global Corporate Issuer Default Counts</t>
  </si>
  <si>
    <t>Exhibit 18 Annual Moody's-Rated Global Corporate Bond and Loan Default Volumes*</t>
  </si>
  <si>
    <t>Exhibit 21 Annual Average Defaulted Bond and Loan Recovery Rates*</t>
  </si>
  <si>
    <t>* Based on post default trading prices</t>
  </si>
  <si>
    <t>* Issuer-weighted, based on post default trading prices</t>
  </si>
  <si>
    <t>3.33%**</t>
  </si>
  <si>
    <t>** Based on three Icelandic bank defaults</t>
  </si>
  <si>
    <t>* Based on average default rates and senior unsecured bond recoveries measured on issuer-weighted basis</t>
  </si>
  <si>
    <t>* Based on issuer-weighted average default rates and issuer-weighted senior unsecured bond recovery rates</t>
  </si>
  <si>
    <t>Exhibit 31 Annual Issuer-Weighted Corporate Default Rates by Letter Rating*</t>
  </si>
  <si>
    <t>* Data in percent</t>
  </si>
  <si>
    <t>*Data in percent</t>
  </si>
  <si>
    <t>Exhibit 32 Annual Issuer-Weighted Corporate Default Rates by Alphanumeric Rating*</t>
  </si>
  <si>
    <t>Exhibit 39 Annual Default Rates by Broad Industry Groups*</t>
  </si>
  <si>
    <t>Exhibit 40 Annual Volume-Weighted Corporate Bond Default Rates by Letter Rating*</t>
  </si>
  <si>
    <t>Exhibit 42 Cumulative Issuer-Weighted Default Rates by Annual Cohort*</t>
  </si>
  <si>
    <t>Exhibit 24 Annual Credit Loss Rates by Letter Rating*</t>
  </si>
  <si>
    <t>Table of Contents</t>
  </si>
  <si>
    <t>Exhibit 7 - Average Corporate Debt Recovery Rates Measured by Post-Default Trading Prices</t>
  </si>
  <si>
    <t>Exhibit 9 - Average Corporate Debt Recovery Rates Measured by Ultimate Recoveries</t>
  </si>
  <si>
    <t>Exhibit 12 - One-Year Corporate Default Rate Forecasts by Industry</t>
  </si>
  <si>
    <t>Exhibit 17 - Annual Moody's-Rated Global Corporate Issuer Default Counts</t>
  </si>
  <si>
    <t>Exhibit 18 - Annual Moody's-Rated Global Corporate Bond and Loan Default Volumes</t>
  </si>
  <si>
    <t>Exhibit 21 - Annual Average Defaulted Bond and Loan Recovery Rates</t>
  </si>
  <si>
    <t>Exhibit 24 - Annual Credit Loss Rates by Letter Rating</t>
  </si>
  <si>
    <t>Exhibit 31 - Annual Issuer-Weighted Corporate Default Rates by Letter Rating</t>
  </si>
  <si>
    <t>Exhibit 32 - Annual Issuer-Weighted Corporate Default Rates by Alphanumeric Rating</t>
  </si>
  <si>
    <t>Exhibit 39 - Annual Default Rates by Broad Industry Groups</t>
  </si>
  <si>
    <t>Exhibit 40 - Annual Volume-Weighted Corporate Bond Default Rates by Letter Rating</t>
  </si>
  <si>
    <t>Exhibit 42 - Cumulative Issuer-Weighted Default Rates by Annual Cohort</t>
  </si>
  <si>
    <t>Corporate Default and Recovery Rates, 1920-2010 - Excel data supplement</t>
  </si>
  <si>
    <t>Exhibit 1 Default Count and Volume Off Their Unprecendeted Levels</t>
  </si>
  <si>
    <t>Volume ($ Bil)</t>
  </si>
  <si>
    <t>Exhibit 1 - Default Count and Volume Off Their Unprecendeted Levels</t>
  </si>
  <si>
    <t>Exhibit 2 Distressed Exchanges Remained Active</t>
  </si>
  <si>
    <t>Payment Default</t>
  </si>
  <si>
    <t>1970-2007</t>
  </si>
  <si>
    <t>Year\Initial Default Type</t>
  </si>
  <si>
    <t>Exhibit 2 - Distressed Exchanges Remained Active</t>
  </si>
  <si>
    <t>Exhibit 3 2010 Defaults by Broad Industry</t>
  </si>
  <si>
    <t>Panel A Percent of Issuer Counts</t>
  </si>
  <si>
    <t>Panel B Percent of Dollar Volume</t>
  </si>
  <si>
    <t>Exhibit 3 - 2010 Defaults by Broad Industry</t>
  </si>
  <si>
    <t>Non-Bank Finance</t>
  </si>
  <si>
    <t>Exhibit 4 Default Rate Highest in the Media &amp; Publishing Sector</t>
  </si>
  <si>
    <t>Exhibit 4 - Default Rate Highest in the Media &amp; Publishing Sector</t>
  </si>
  <si>
    <t>Default Rate*</t>
  </si>
  <si>
    <t>* Issuer-weighted</t>
  </si>
  <si>
    <t>Exhibit 5 Global Speculative-Grade Default Rate Declined Sharply in 2010</t>
  </si>
  <si>
    <t>Exhibit 5 - Global Speculative-Grade Default Rate Declined Sharply in 2010</t>
  </si>
  <si>
    <t>Exhibit 6 Downgrade-to-Upgrade Ratio Back to Normal</t>
  </si>
  <si>
    <t>Exhibit 6 - Downgrade-to-Upgrade Ratio Back to Normal</t>
  </si>
  <si>
    <t>1982-2010</t>
  </si>
  <si>
    <t>Subordinated Bond*</t>
  </si>
  <si>
    <t>* The recovery rate for 2010's subordinated bonds were based on four observations.</t>
  </si>
  <si>
    <t>Distressed Exchanges</t>
  </si>
  <si>
    <t>Bankruptcies &amp; Payment Defaults</t>
  </si>
  <si>
    <t>Exhibit 8 - 2010 Recovery Rates: Distressed Exchanges vs. Non-Distressed Exchanges</t>
  </si>
  <si>
    <t>Exhibit 8 2010 Recovery Rates: Distressed Exchanges vs. Non-Distressed Exchanges*</t>
  </si>
  <si>
    <t>* Measured by post default trading prices</t>
  </si>
  <si>
    <t>1987-2010</t>
  </si>
  <si>
    <t>Emergence Year</t>
  </si>
  <si>
    <t>Exhibit 10 Credit Loss Rates Fell Considerably in 2010</t>
  </si>
  <si>
    <t>Exhibit 10 - Credit Loss Rates Fell Considerably in 2010</t>
  </si>
  <si>
    <t>Exhibit 11 Speculative-Grade Default Rate Expected to Remain Low in 2011</t>
  </si>
  <si>
    <t>12m Ending</t>
  </si>
  <si>
    <t>Baseline_Forecast</t>
  </si>
  <si>
    <t>Pessimistic_Forecast</t>
  </si>
  <si>
    <t>Exhibit 11 - Speculative-Grade Default Rate Expected to Remain Low in 2011</t>
  </si>
  <si>
    <t>1983-2010</t>
  </si>
  <si>
    <t>Exhibit 13 Median Ratings Prior to Default</t>
  </si>
  <si>
    <t>Exhibit 13 - Median Ratings Prior to Default</t>
  </si>
  <si>
    <t>45 Degree Line</t>
  </si>
  <si>
    <t>Exhibit 14 One Year Cumulative Accuracy Plots, 2010 vs. Historical Average</t>
  </si>
  <si>
    <t>Exhibit 14 - One Year Cumulative Accuracy Plots, 2010 vs. Historical Average</t>
  </si>
  <si>
    <t>Exhibit 15 One- and Five-Year Accuracy Ratios by Cohort Year, 1983-2010</t>
  </si>
  <si>
    <t>Exhibit 15 - One- and Five-Year Accuracy Ratios by Cohort Year, 1983-2010</t>
  </si>
  <si>
    <t>ACIH, Inc.</t>
  </si>
  <si>
    <t>Ahern Rentals Inc.</t>
  </si>
  <si>
    <t>Ambac Financial Group, Inc.</t>
  </si>
  <si>
    <t>American Safety Razor Company</t>
  </si>
  <si>
    <t>Angiotech Pharmaceuticals, Inc.</t>
  </si>
  <si>
    <t>Anglo Irish Bank Corporation Limited</t>
  </si>
  <si>
    <t>Bank of Ireland</t>
  </si>
  <si>
    <t>Bankruptcy Management Solutions, Inc.</t>
  </si>
  <si>
    <t>Blockbuster Inc.</t>
  </si>
  <si>
    <t>BMS Holdings, Inc.</t>
  </si>
  <si>
    <t>Brookstone Company, Inc.</t>
  </si>
  <si>
    <t>Builders FirstSource, Inc.</t>
  </si>
  <si>
    <t>Catalyst Paper Corporation</t>
  </si>
  <si>
    <t>Central Proteinaprima Tbk (P.T.)</t>
  </si>
  <si>
    <t>Chelsea Building Society</t>
  </si>
  <si>
    <t>Cleveland Unlimited, Inc.</t>
  </si>
  <si>
    <t>Compton Petroleum Corporation</t>
  </si>
  <si>
    <t>Contech Construction Products, Inc.</t>
  </si>
  <si>
    <t>Electrical Components International, Inc.</t>
  </si>
  <si>
    <t>Energy Future Competitive Holdings Co.</t>
  </si>
  <si>
    <t>Energy Future Holdings Corp.</t>
  </si>
  <si>
    <t>EnviroSolutions Holdings, Inc.</t>
  </si>
  <si>
    <t>EnviroSolutions Real Property Holdings, Inc.</t>
  </si>
  <si>
    <t>Gateway Casinos &amp; Entertainment Inc.</t>
  </si>
  <si>
    <t>Missed pri &amp; int payments</t>
  </si>
  <si>
    <t>Graceway Pharmaceuticals, LLC</t>
  </si>
  <si>
    <t>Great Atlantic &amp; Pacific Tea Co., Inc. (The)</t>
  </si>
  <si>
    <t>Green Valley Ranch Gaming, LLC</t>
  </si>
  <si>
    <t>Haights Cross Communications Operating Company</t>
  </si>
  <si>
    <t>Hipotecaria Su Casita, S.A. de C.V.</t>
  </si>
  <si>
    <t>Holdings Gaming Borrower, L.P.</t>
  </si>
  <si>
    <t>Indianapolis Downs, LLC</t>
  </si>
  <si>
    <t>International Industrial Bank</t>
  </si>
  <si>
    <t>Jacuzzi Brands Corp.</t>
  </si>
  <si>
    <t>Local Insight Regatta Holdings, Inc.</t>
  </si>
  <si>
    <t>Loehmann's Capital Corporation</t>
  </si>
  <si>
    <t>Marsico Parent Company, LLC</t>
  </si>
  <si>
    <t>Marsico Parent Holdco, LLC</t>
  </si>
  <si>
    <t>MEGA Brands Inc.</t>
  </si>
  <si>
    <t>Metrogas S.A.</t>
  </si>
  <si>
    <t>Argentina</t>
  </si>
  <si>
    <t>Mobile-8 Telecom Tbk</t>
  </si>
  <si>
    <t>Motorsport Aftermarket Group, Inc.</t>
  </si>
  <si>
    <t>Neff Corp.</t>
  </si>
  <si>
    <t>Network Communications, Inc.</t>
  </si>
  <si>
    <t>Oriental Trading Company, Inc.</t>
  </si>
  <si>
    <t>Penhall International, Corp.</t>
  </si>
  <si>
    <t>Penton Media Inc.</t>
  </si>
  <si>
    <t>Radio One, Inc.</t>
  </si>
  <si>
    <t>Regent Broadcasting LLC</t>
  </si>
  <si>
    <t>Sagittarius Restaurants LLC</t>
  </si>
  <si>
    <t>Securus Technologies, Inc.</t>
  </si>
  <si>
    <t>Spheris Inc.</t>
  </si>
  <si>
    <t>TCO Funding Corporation</t>
  </si>
  <si>
    <t>Texas Competitive Electric Holdings Company LLC</t>
  </si>
  <si>
    <t>Titan Petrochemicals Group Ltd.</t>
  </si>
  <si>
    <t>Trico Shipping AS</t>
  </si>
  <si>
    <t>Norway</t>
  </si>
  <si>
    <t>Tristan Oil Ltd.</t>
  </si>
  <si>
    <t>Truvo Subsidiary Corp.</t>
  </si>
  <si>
    <t>Belgium</t>
  </si>
  <si>
    <t>U.S. Concrete, Inc.</t>
  </si>
  <si>
    <t>WasteQuip, Inc.</t>
  </si>
  <si>
    <t>Weather Finance III S.a.r.l.</t>
  </si>
  <si>
    <t>Greece</t>
  </si>
  <si>
    <t>Xerium Technologies, Inc.</t>
  </si>
  <si>
    <t>Exhibit 16 Moody's-Rated 2010 Corporate Bond and Loan Defaults</t>
  </si>
  <si>
    <t>Exhibit 16 - Moody's-Rated 2010 Corporate Bond and Loan Defaults</t>
  </si>
  <si>
    <t>2 Only issuers in the January 1 cohort are counted as rated defaulters in 2010</t>
  </si>
  <si>
    <t>IG</t>
  </si>
  <si>
    <t>SG</t>
  </si>
  <si>
    <t>Exhibit 19 Annual Issuer Default Counts and Volume Totals by Geographical Region, 1986-2010</t>
  </si>
  <si>
    <t>Exhibit 19 - Annual Issuer Default Counts and Volume Totals by Geographical Region, 1986-2010</t>
  </si>
  <si>
    <t>Exhibit 20 - 2010 Defaulted Corporate Bond and Loan Recoveries</t>
  </si>
  <si>
    <t>Exhibit 20 2010 Defaulted Corporate Bond and Loan Recoveries*</t>
  </si>
  <si>
    <t>Anthracite Capital, Inc.</t>
  </si>
  <si>
    <t>Arpeni Pratama Ocean Line, Tbk (P.T.)</t>
  </si>
  <si>
    <t>Chem Rx Corporation</t>
  </si>
  <si>
    <t>Frontera Copper Corporation</t>
  </si>
  <si>
    <t>InSight Health Services Holdings Corp.</t>
  </si>
  <si>
    <t>International Aluminum Corporation</t>
  </si>
  <si>
    <t>Movie Gallery, Inc.</t>
  </si>
  <si>
    <t>Orleans Homebuilders, Inc.</t>
  </si>
  <si>
    <t>Palm Harbor Homes, Inc.</t>
  </si>
  <si>
    <t>RHI Entertainment, Inc.</t>
  </si>
  <si>
    <t>SuperMedia Inc.</t>
  </si>
  <si>
    <t>TerreStar Corporation</t>
  </si>
  <si>
    <t>Texas Competitive Electric Holdings Co LLC</t>
  </si>
  <si>
    <t>Thompson Publishing Group Inc.</t>
  </si>
  <si>
    <t>Trico Marine Services, Inc.</t>
  </si>
  <si>
    <t>Universal Building Products, Inc.</t>
  </si>
  <si>
    <t>Vertis, Inc.</t>
  </si>
  <si>
    <t>Exhibit 22 - Average Sr. Unsecured Bond Recovery Rates by Year Prior to Default, 1982-2010</t>
  </si>
  <si>
    <t>Exhibit 22 Average Sr. Unsecured Bond Recovery Rates by Year Prior to Default, 1982-2010*</t>
  </si>
  <si>
    <t>Exhibit 23 Average Cumulative Credit Loss Rates by Letter Rating, 1982-2010*</t>
  </si>
  <si>
    <t>Exhibit 23 - Average Cumulative Credit Loss Rates by Letter Rating, 1982-2010</t>
  </si>
  <si>
    <t>Exhibit 25 - 2010 One-Year Letter Rating Migration Rates</t>
  </si>
  <si>
    <t>Exhibit 25 2010 One-Year Letter Rating Migration Rates</t>
  </si>
  <si>
    <t>* In August 2010, approximately 400 issuers’ rating were withdrawn as their Medium Term Note Program ratings became provisional ratings. This led to higher withdrawal rate in 2010 .</t>
  </si>
  <si>
    <t>Exhibit 26 - Average One-Year Letter Rating Migration Rates, 1920-2010</t>
  </si>
  <si>
    <t>Exhibit 26 Average One-Year Letter Rating Migration Rates, 1920-2010</t>
  </si>
  <si>
    <t>Exhibit 27 Average One-Year Letter Rating Migration Rates, 1970-2010</t>
  </si>
  <si>
    <t>Exhibit 27 - Average One-Year Letter Rating Migration Rates, 1970-2010</t>
  </si>
  <si>
    <t>Exhibit 28 Average Five-Year Letter Rating Migration Rates, 1970-2006</t>
  </si>
  <si>
    <t>Exhibit 29 2010 One-Year Alphanumeric Rating Migration Rates*</t>
  </si>
  <si>
    <t xml:space="preserve">  In August 2010, approximately 400 issuers’ rating were withdrawn as their Medium Term Note Program ratings became provisional ratings. This led to higher withdrawal rate in 2010 .</t>
  </si>
  <si>
    <t>Exhibit 29 - 2010 One-Year Alphanumeric Rating Migration Rates</t>
  </si>
  <si>
    <t>Exhibit 30 - Average One-Year Alphanumeric Rating Migration Rates, 1983-2010</t>
  </si>
  <si>
    <t>Exhibit 30 Average One-Year Alphanumeric Rating Migration Rates, 1983-2010</t>
  </si>
  <si>
    <t>Exhibit 33 Average Cumulative Issuer-Weighted Global Default Rates, 1920-2010*</t>
  </si>
  <si>
    <t>Exhibit 33 - Average Cumulative Issuer-Weighted Global Default Rates, 1920-2010</t>
  </si>
  <si>
    <t>Exhibit 34 - Average Cumulative Issuer-Weighted Global Default Rates, 1970-2010</t>
  </si>
  <si>
    <t>Exhibit 35 - Average Cumulative Issuer-Weighted Global Default Rates, 1983-2010</t>
  </si>
  <si>
    <t>Exhibit 34 Average Cumulative Issuer-Weighted Global Default Rates, 1970-2010*</t>
  </si>
  <si>
    <t>Exhibit 35 Average Cumulative Issuer-Weighted Global Default Rates, 1983-2010*</t>
  </si>
  <si>
    <t>Exhibit 36 Average Cumulative Issuer-Weighted Global Default Rates by Alphanumeric Rating, 1983-2010*</t>
  </si>
  <si>
    <t>Exhibit 37 Average Cumulative Issuer-Weighted Global Default Rates by Alphanumeric Rating, 1998-2010*</t>
  </si>
  <si>
    <t>Exhibit 36 - Average Cumulative Issuer-Weighted Global Default Rates by Alphanumeric Rating, 1983-2010</t>
  </si>
  <si>
    <t>Exhibit 37 - Average Cumulative Issuer-Weighted Global Default Rates by Alphanumeric Rating, 1998-2010</t>
  </si>
  <si>
    <t>Exhibit 38 Average Cumulative Issuer-Weighted Global Default Rates by Broad Industry Group, 1970-2010*</t>
  </si>
  <si>
    <t>FIRE**</t>
  </si>
  <si>
    <t>GRI***</t>
  </si>
  <si>
    <t>** Finance, Insurance, &amp; Real Estate</t>
  </si>
  <si>
    <t>*** Government Related Issuers</t>
  </si>
  <si>
    <t>Exhibit 41 Average Cumulative Volume-Weighted Corporate Bond Default Rates by Letter Rating, 1994-2010*</t>
  </si>
  <si>
    <t>All</t>
  </si>
  <si>
    <t>Exhibit 38 - Average Cumulative Issuer-Weighted Global Default Rates by Broad Industry Group, 1970-2010</t>
  </si>
  <si>
    <t>Exhibit 41 - Average Cumulative Volume-Weighted Corporate Bond Default Rates by Letter Rating, 1994-2010</t>
  </si>
  <si>
    <t>Exhibit 28 - Average Five-Year Letter Rating Migration Rates, 1970-2006</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</si>
</sst>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43" formatCode="_(* #,##0.00_);_(* \(#,##0.00\);_(* &quot;-&quot;??_);_(@_)"/>
    <numFmt numFmtId="164" formatCode="_(* #,##0.0_);_(* \(#,##0.0\);_(* &quot;-&quot;??_);_(@_)"/>
    <numFmt numFmtId="165" formatCode="_(* #,##0_);_(* \(#,##0\);_(* &quot;-&quot;??_);_(@_)"/>
    <numFmt numFmtId="166" formatCode="0.0%"/>
    <numFmt numFmtId="167" formatCode="&quot;$&quot;#,##0"/>
    <numFmt numFmtId="168" formatCode="0.000"/>
    <numFmt numFmtId="169" formatCode="0.000000000000000%"/>
    <numFmt numFmtId="170" formatCode="0.0"/>
    <numFmt numFmtId="171" formatCode="_(* #,##0.000_);_(* \(#,##0.000\);_(* &quot;-&quot;??_);_(@_)"/>
    <numFmt numFmtId="172" formatCode="#,##0.000_);\(#,##0.000\)"/>
    <numFmt numFmtId="173" formatCode="#,##0.0"/>
    <numFmt numFmtId="174" formatCode="0.000%"/>
    <numFmt numFmtId="175" formatCode="m/d/yy;@"/>
  </numFmts>
  <fonts count="18">
    <font>
      <sz val="10"/>
      <name val="Arial"/>
    </font>
    <font>
      <sz val="10"/>
      <name val="Arial"/>
      <family val="2"/>
    </font>
    <font>
      <sz val="8"/>
      <name val="Arial"/>
      <family val="2"/>
    </font>
    <font>
      <b/>
      <sz val="10"/>
      <name val="Arial"/>
      <family val="2"/>
    </font>
    <font>
      <sz val="10"/>
      <name val="Arial"/>
      <family val="2"/>
    </font>
    <font>
      <sz val="10"/>
      <name val="Arial"/>
      <family val="2"/>
    </font>
    <font>
      <sz val="10"/>
      <color indexed="8"/>
      <name val="Arial"/>
      <family val="2"/>
    </font>
    <font>
      <u/>
      <sz val="10"/>
      <color indexed="12"/>
      <name val="Arial"/>
      <family val="2"/>
    </font>
    <font>
      <vertAlign val="superscript"/>
      <sz val="10"/>
      <name val="Arial"/>
      <family val="2"/>
    </font>
    <font>
      <sz val="10"/>
      <name val="Times"/>
      <family val="1"/>
    </font>
    <font>
      <i/>
      <sz val="10"/>
      <name val="Arial"/>
      <family val="2"/>
    </font>
    <font>
      <sz val="10"/>
      <name val="Arial"/>
      <family val="2"/>
    </font>
    <font>
      <sz val="20"/>
      <name val="Bliss Pro Bold"/>
      <family val="3"/>
    </font>
    <font>
      <u/>
      <sz val="10"/>
      <color indexed="48"/>
      <name val="Arial"/>
      <family val="2"/>
    </font>
    <font>
      <u/>
      <sz val="10"/>
      <color indexed="12"/>
      <name val="Arial"/>
      <family val="2"/>
    </font>
    <font>
      <u/>
      <sz val="10"/>
      <color rgb="FF3366FF"/>
      <name val="Arial"/>
      <family val="2"/>
    </font>
    <font>
      <b/>
      <sz val="10"/>
      <color rgb="FFFF0000"/>
      <name val="Arial"/>
      <family val="2"/>
    </font>
    <font>
      <b/>
      <u/>
      <sz val="10"/>
      <color rgb="FFFF0000"/>
      <name val="Arial"/>
      <family val="2"/>
    </font>
  </fonts>
  <fills count="2">
    <fill>
      <patternFill patternType="none"/>
    </fill>
    <fill>
      <patternFill patternType="gray125"/>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s>
  <cellStyleXfs count="64">
    <xf numFmtId="0" fontId="0" fillId="0" borderId="0"/>
    <xf numFmtId="0" fontId="3" fillId="0" borderId="0" applyNumberFormat="0" applyFill="0" applyBorder="0" applyAlignment="0" applyProtection="0"/>
    <xf numFmtId="0" fontId="3" fillId="0" borderId="0" applyNumberFormat="0" applyFill="0" applyBorder="0" applyProtection="0">
      <alignment horizontal="right"/>
    </xf>
    <xf numFmtId="43" fontId="1"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7"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4" fillId="0" borderId="0"/>
    <xf numFmtId="0" fontId="6" fillId="0" borderId="0"/>
    <xf numFmtId="0" fontId="6" fillId="0" borderId="0"/>
    <xf numFmtId="0" fontId="6" fillId="0" borderId="0"/>
    <xf numFmtId="0" fontId="6" fillId="0" borderId="0"/>
    <xf numFmtId="170" fontId="1" fillId="0" borderId="0">
      <alignment horizontal="right"/>
    </xf>
    <xf numFmtId="170" fontId="5" fillId="0" borderId="0">
      <alignment horizontal="right"/>
    </xf>
    <xf numFmtId="170" fontId="4" fillId="0" borderId="0">
      <alignment horizontal="right"/>
    </xf>
    <xf numFmtId="170" fontId="1" fillId="0" borderId="0">
      <alignment horizontal="right"/>
    </xf>
    <xf numFmtId="170" fontId="4" fillId="0" borderId="0">
      <alignment horizontal="right"/>
    </xf>
    <xf numFmtId="170" fontId="4" fillId="0" borderId="0">
      <alignment horizontal="right"/>
    </xf>
    <xf numFmtId="170" fontId="4" fillId="0" borderId="0">
      <alignment horizontal="right"/>
    </xf>
    <xf numFmtId="170" fontId="5" fillId="0" borderId="0">
      <alignment horizontal="right"/>
    </xf>
    <xf numFmtId="170" fontId="4" fillId="0" borderId="0">
      <alignment horizontal="right"/>
    </xf>
    <xf numFmtId="170" fontId="1" fillId="0" borderId="0">
      <alignment horizontal="right"/>
    </xf>
    <xf numFmtId="170" fontId="4" fillId="0" borderId="0">
      <alignment horizontal="right"/>
    </xf>
    <xf numFmtId="170" fontId="4" fillId="0" borderId="0">
      <alignment horizontal="right"/>
    </xf>
    <xf numFmtId="170" fontId="4" fillId="0" borderId="0">
      <alignment horizontal="right"/>
    </xf>
    <xf numFmtId="170" fontId="4" fillId="0" borderId="0">
      <alignment horizontal="right"/>
    </xf>
    <xf numFmtId="9" fontId="1"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2" fontId="5" fillId="0" borderId="0" applyFont="0" applyFill="0" applyBorder="0" applyProtection="0">
      <alignment horizontal="right"/>
    </xf>
    <xf numFmtId="2" fontId="4" fillId="0" borderId="0" applyFont="0" applyFill="0" applyBorder="0" applyProtection="0">
      <alignment horizontal="right"/>
    </xf>
    <xf numFmtId="2" fontId="4" fillId="0" borderId="0" applyFont="0" applyFill="0" applyBorder="0" applyProtection="0">
      <alignment horizontal="right"/>
    </xf>
    <xf numFmtId="2" fontId="5" fillId="0" borderId="0" applyFont="0" applyFill="0" applyBorder="0" applyProtection="0">
      <alignment horizontal="right"/>
    </xf>
    <xf numFmtId="2" fontId="4" fillId="0" borderId="0" applyFont="0" applyFill="0" applyBorder="0" applyProtection="0">
      <alignment horizontal="right"/>
    </xf>
    <xf numFmtId="2" fontId="1" fillId="0" borderId="0" applyFont="0" applyFill="0" applyBorder="0" applyProtection="0">
      <alignment horizontal="right"/>
    </xf>
    <xf numFmtId="2" fontId="4" fillId="0" borderId="0" applyFont="0" applyFill="0" applyBorder="0" applyProtection="0">
      <alignment horizontal="right"/>
    </xf>
    <xf numFmtId="2" fontId="4" fillId="0" borderId="0" applyFont="0" applyFill="0" applyBorder="0" applyProtection="0">
      <alignment horizontal="right"/>
    </xf>
  </cellStyleXfs>
  <cellXfs count="192">
    <xf numFmtId="0" fontId="0" fillId="0" borderId="0" xfId="0"/>
    <xf numFmtId="0" fontId="4" fillId="0" borderId="0" xfId="0" applyFont="1" applyBorder="1"/>
    <xf numFmtId="0" fontId="4" fillId="0" borderId="0" xfId="0" applyFont="1" applyFill="1" applyBorder="1"/>
    <xf numFmtId="0" fontId="4" fillId="0" borderId="1" xfId="0" applyFont="1" applyBorder="1"/>
    <xf numFmtId="0" fontId="5" fillId="0" borderId="0" xfId="0" applyFont="1"/>
    <xf numFmtId="0" fontId="4" fillId="0" borderId="2" xfId="0" applyFont="1" applyBorder="1"/>
    <xf numFmtId="10" fontId="4" fillId="0" borderId="0" xfId="0" applyNumberFormat="1" applyFont="1" applyAlignment="1">
      <alignment horizontal="right"/>
    </xf>
    <xf numFmtId="166" fontId="4" fillId="0" borderId="0" xfId="42" applyNumberFormat="1" applyFont="1" applyBorder="1"/>
    <xf numFmtId="0" fontId="4" fillId="0" borderId="0" xfId="0" applyFont="1"/>
    <xf numFmtId="43" fontId="4" fillId="0" borderId="0" xfId="0" applyNumberFormat="1" applyFont="1"/>
    <xf numFmtId="0" fontId="3" fillId="0" borderId="0" xfId="0" applyFont="1" applyAlignment="1">
      <alignment horizontal="left"/>
    </xf>
    <xf numFmtId="0" fontId="4" fillId="0" borderId="0" xfId="0" applyFont="1" applyAlignment="1">
      <alignment horizontal="left"/>
    </xf>
    <xf numFmtId="0" fontId="9" fillId="0" borderId="0" xfId="0" applyFont="1" applyAlignment="1">
      <alignment horizontal="left"/>
    </xf>
    <xf numFmtId="0" fontId="4" fillId="0" borderId="0" xfId="0" quotePrefix="1" applyFont="1" applyBorder="1" applyAlignment="1">
      <alignment horizontal="left"/>
    </xf>
    <xf numFmtId="0" fontId="4" fillId="0" borderId="1" xfId="0" quotePrefix="1" applyFont="1" applyBorder="1" applyAlignment="1">
      <alignment horizontal="left"/>
    </xf>
    <xf numFmtId="166" fontId="4" fillId="0" borderId="0" xfId="42" applyNumberFormat="1" applyFont="1" applyAlignment="1">
      <alignment horizontal="right"/>
    </xf>
    <xf numFmtId="166" fontId="4" fillId="0" borderId="1" xfId="42" applyNumberFormat="1" applyFont="1" applyBorder="1" applyAlignment="1">
      <alignment horizontal="right"/>
    </xf>
    <xf numFmtId="166" fontId="4" fillId="0" borderId="0" xfId="42" applyNumberFormat="1" applyFont="1" applyBorder="1" applyAlignment="1">
      <alignment horizontal="right"/>
    </xf>
    <xf numFmtId="166" fontId="4" fillId="0" borderId="1" xfId="42" applyNumberFormat="1" applyFont="1" applyFill="1" applyBorder="1" applyAlignment="1">
      <alignment horizontal="right"/>
    </xf>
    <xf numFmtId="0" fontId="3" fillId="0" borderId="0" xfId="0" applyFont="1"/>
    <xf numFmtId="0" fontId="4" fillId="0" borderId="1" xfId="0" applyFont="1" applyBorder="1" applyAlignment="1">
      <alignment horizontal="left"/>
    </xf>
    <xf numFmtId="0" fontId="4" fillId="0" borderId="1" xfId="0" applyFont="1" applyBorder="1" applyAlignment="1">
      <alignment horizontal="right"/>
    </xf>
    <xf numFmtId="10" fontId="4" fillId="0" borderId="0" xfId="42" applyNumberFormat="1" applyFont="1" applyAlignment="1">
      <alignment horizontal="right"/>
    </xf>
    <xf numFmtId="10" fontId="4" fillId="0" borderId="1" xfId="42" applyNumberFormat="1" applyFont="1" applyBorder="1" applyAlignment="1">
      <alignment horizontal="right"/>
    </xf>
    <xf numFmtId="0" fontId="3" fillId="0" borderId="0" xfId="0" applyFont="1" applyFill="1" applyAlignment="1">
      <alignment horizontal="left"/>
    </xf>
    <xf numFmtId="3" fontId="4" fillId="0" borderId="0" xfId="3" applyNumberFormat="1" applyFont="1" applyFill="1"/>
    <xf numFmtId="0" fontId="4" fillId="0" borderId="0" xfId="0" applyFont="1" applyFill="1"/>
    <xf numFmtId="0" fontId="4" fillId="0" borderId="1" xfId="0" applyFont="1" applyFill="1" applyBorder="1" applyAlignment="1">
      <alignment horizontal="left"/>
    </xf>
    <xf numFmtId="3" fontId="4" fillId="0" borderId="1" xfId="3" applyNumberFormat="1" applyFont="1" applyFill="1" applyBorder="1"/>
    <xf numFmtId="0" fontId="4" fillId="0" borderId="0" xfId="0" applyFont="1" applyFill="1" applyAlignment="1">
      <alignment horizontal="left"/>
    </xf>
    <xf numFmtId="173" fontId="4" fillId="0" borderId="0" xfId="3" applyNumberFormat="1" applyFont="1" applyFill="1"/>
    <xf numFmtId="166" fontId="4" fillId="0" borderId="0" xfId="42" applyNumberFormat="1" applyFont="1" applyFill="1"/>
    <xf numFmtId="166" fontId="4" fillId="0" borderId="1" xfId="42" applyNumberFormat="1" applyFont="1" applyBorder="1"/>
    <xf numFmtId="0" fontId="3" fillId="0" borderId="0" xfId="0" applyFont="1" applyBorder="1"/>
    <xf numFmtId="166" fontId="4" fillId="0" borderId="0" xfId="0" applyNumberFormat="1" applyFont="1" applyBorder="1"/>
    <xf numFmtId="10" fontId="4" fillId="0" borderId="0" xfId="42" applyNumberFormat="1" applyFont="1"/>
    <xf numFmtId="10" fontId="4" fillId="0" borderId="0" xfId="0" applyNumberFormat="1" applyFont="1"/>
    <xf numFmtId="10" fontId="4" fillId="0" borderId="1" xfId="42" applyNumberFormat="1" applyFont="1" applyBorder="1"/>
    <xf numFmtId="14" fontId="4" fillId="0" borderId="0" xfId="0" applyNumberFormat="1" applyFont="1" applyAlignment="1">
      <alignment horizontal="left"/>
    </xf>
    <xf numFmtId="166" fontId="4" fillId="0" borderId="0" xfId="42" applyNumberFormat="1" applyFont="1" applyAlignment="1">
      <alignment horizontal="left"/>
    </xf>
    <xf numFmtId="166" fontId="4" fillId="0" borderId="0" xfId="42" applyNumberFormat="1" applyFont="1"/>
    <xf numFmtId="169" fontId="4" fillId="0" borderId="0" xfId="0" applyNumberFormat="1" applyFont="1"/>
    <xf numFmtId="15" fontId="4" fillId="0" borderId="0" xfId="0" applyNumberFormat="1" applyFont="1" applyAlignment="1">
      <alignment horizontal="left"/>
    </xf>
    <xf numFmtId="0" fontId="10" fillId="0" borderId="0" xfId="0" applyFont="1" applyBorder="1"/>
    <xf numFmtId="0" fontId="5" fillId="0" borderId="0" xfId="0" applyFont="1" applyAlignment="1"/>
    <xf numFmtId="0" fontId="4" fillId="0" borderId="0" xfId="26" applyFont="1" applyFill="1" applyBorder="1" applyAlignment="1">
      <alignment horizontal="left" wrapText="1"/>
    </xf>
    <xf numFmtId="0" fontId="3" fillId="0" borderId="0" xfId="0" applyFont="1" applyFill="1" applyBorder="1" applyAlignment="1">
      <alignment horizontal="left"/>
    </xf>
    <xf numFmtId="0" fontId="4" fillId="0" borderId="0" xfId="0" applyFont="1" applyFill="1" applyBorder="1" applyAlignment="1">
      <alignment horizontal="right"/>
    </xf>
    <xf numFmtId="0" fontId="4" fillId="0" borderId="2" xfId="0" applyFont="1" applyFill="1" applyBorder="1" applyAlignment="1">
      <alignment horizontal="left"/>
    </xf>
    <xf numFmtId="0" fontId="4" fillId="0" borderId="3" xfId="25" applyFont="1" applyFill="1" applyBorder="1" applyAlignment="1">
      <alignment horizontal="left" wrapText="1"/>
    </xf>
    <xf numFmtId="0" fontId="4" fillId="0" borderId="0" xfId="25" applyFont="1" applyFill="1" applyBorder="1" applyAlignment="1">
      <alignment horizontal="left" wrapText="1"/>
    </xf>
    <xf numFmtId="0" fontId="4" fillId="0" borderId="1" xfId="0" applyFont="1" applyFill="1" applyBorder="1" applyAlignment="1">
      <alignment horizontal="right"/>
    </xf>
    <xf numFmtId="167" fontId="4" fillId="0" borderId="0" xfId="0" applyNumberFormat="1" applyFont="1" applyFill="1" applyBorder="1"/>
    <xf numFmtId="1" fontId="4" fillId="0" borderId="0" xfId="0" applyNumberFormat="1" applyFont="1" applyFill="1" applyBorder="1"/>
    <xf numFmtId="0" fontId="4" fillId="0" borderId="1" xfId="0" applyFont="1" applyFill="1" applyBorder="1" applyAlignment="1"/>
    <xf numFmtId="167" fontId="4" fillId="0" borderId="1" xfId="0" applyNumberFormat="1" applyFont="1" applyFill="1" applyBorder="1" applyAlignment="1"/>
    <xf numFmtId="1" fontId="4" fillId="0" borderId="1" xfId="0" applyNumberFormat="1" applyFont="1" applyFill="1" applyBorder="1" applyAlignment="1"/>
    <xf numFmtId="167" fontId="4" fillId="0" borderId="0" xfId="0" applyNumberFormat="1" applyFont="1" applyFill="1"/>
    <xf numFmtId="1" fontId="4" fillId="0" borderId="0" xfId="0" applyNumberFormat="1" applyFont="1" applyFill="1"/>
    <xf numFmtId="167" fontId="4" fillId="0" borderId="1" xfId="0" applyNumberFormat="1" applyFont="1" applyFill="1" applyBorder="1"/>
    <xf numFmtId="1" fontId="4" fillId="0" borderId="1" xfId="0" applyNumberFormat="1" applyFont="1" applyFill="1" applyBorder="1"/>
    <xf numFmtId="0" fontId="3" fillId="0" borderId="0" xfId="0" applyFont="1" applyFill="1" applyBorder="1"/>
    <xf numFmtId="0" fontId="4" fillId="0" borderId="4" xfId="0" applyFont="1" applyFill="1" applyBorder="1" applyAlignment="1">
      <alignment horizontal="left"/>
    </xf>
    <xf numFmtId="3" fontId="4" fillId="0" borderId="0" xfId="3" applyNumberFormat="1" applyFont="1" applyFill="1" applyBorder="1" applyAlignment="1">
      <alignment horizontal="right"/>
    </xf>
    <xf numFmtId="0" fontId="4" fillId="0" borderId="0" xfId="0" applyFont="1" applyFill="1" applyBorder="1" applyAlignment="1">
      <alignment horizontal="left"/>
    </xf>
    <xf numFmtId="167" fontId="4" fillId="0" borderId="0" xfId="3" applyNumberFormat="1" applyFont="1" applyFill="1" applyBorder="1" applyAlignment="1">
      <alignment horizontal="right" wrapText="1"/>
    </xf>
    <xf numFmtId="0" fontId="4" fillId="0" borderId="1" xfId="26" applyFont="1" applyFill="1" applyBorder="1" applyAlignment="1">
      <alignment horizontal="left" wrapText="1"/>
    </xf>
    <xf numFmtId="167" fontId="4" fillId="0" borderId="1" xfId="3" applyNumberFormat="1" applyFont="1" applyFill="1" applyBorder="1" applyAlignment="1">
      <alignment horizontal="right" wrapText="1"/>
    </xf>
    <xf numFmtId="0" fontId="4" fillId="0" borderId="1" xfId="26" applyFont="1" applyFill="1" applyBorder="1" applyAlignment="1">
      <alignment horizontal="left"/>
    </xf>
    <xf numFmtId="3" fontId="4" fillId="0" borderId="1" xfId="3" applyNumberFormat="1" applyFont="1" applyFill="1" applyBorder="1" applyAlignment="1">
      <alignment horizontal="right"/>
    </xf>
    <xf numFmtId="0" fontId="4" fillId="0" borderId="0" xfId="27" applyFont="1" applyFill="1" applyBorder="1" applyAlignment="1">
      <alignment horizontal="right" wrapText="1"/>
    </xf>
    <xf numFmtId="167" fontId="4" fillId="0" borderId="0" xfId="24" applyNumberFormat="1" applyFont="1" applyFill="1" applyBorder="1" applyAlignment="1">
      <alignment horizontal="right" wrapText="1"/>
    </xf>
    <xf numFmtId="167" fontId="4" fillId="0" borderId="1" xfId="24" applyNumberFormat="1" applyFont="1" applyFill="1" applyBorder="1" applyAlignment="1">
      <alignment horizontal="right" wrapText="1"/>
    </xf>
    <xf numFmtId="1" fontId="4" fillId="0" borderId="0" xfId="27" applyNumberFormat="1" applyFont="1" applyFill="1" applyBorder="1" applyAlignment="1">
      <alignment horizontal="left" wrapText="1"/>
    </xf>
    <xf numFmtId="14" fontId="4" fillId="0" borderId="1" xfId="27" applyNumberFormat="1" applyFont="1" applyFill="1" applyBorder="1" applyAlignment="1">
      <alignment horizontal="left" wrapText="1"/>
    </xf>
    <xf numFmtId="0" fontId="4" fillId="0" borderId="1" xfId="27" applyFont="1" applyFill="1" applyBorder="1" applyAlignment="1">
      <alignment horizontal="left" wrapText="1"/>
    </xf>
    <xf numFmtId="0" fontId="4" fillId="0" borderId="0" xfId="0" applyFont="1" applyFill="1" applyAlignment="1">
      <alignment horizontal="right"/>
    </xf>
    <xf numFmtId="0" fontId="4" fillId="0" borderId="0" xfId="0" applyFont="1" applyAlignment="1"/>
    <xf numFmtId="166" fontId="4" fillId="0" borderId="2" xfId="42" applyNumberFormat="1" applyFont="1" applyFill="1" applyBorder="1" applyAlignment="1">
      <alignment horizontal="right"/>
    </xf>
    <xf numFmtId="10" fontId="4" fillId="0" borderId="5" xfId="42" applyNumberFormat="1" applyFont="1" applyBorder="1" applyAlignment="1">
      <alignment horizontal="right"/>
    </xf>
    <xf numFmtId="10" fontId="4" fillId="0" borderId="0" xfId="42" applyNumberFormat="1" applyFont="1" applyBorder="1" applyAlignment="1">
      <alignment horizontal="right"/>
    </xf>
    <xf numFmtId="168" fontId="4" fillId="0" borderId="0" xfId="0" applyNumberFormat="1" applyFont="1" applyAlignment="1">
      <alignment horizontal="left"/>
    </xf>
    <xf numFmtId="0" fontId="4" fillId="0" borderId="0" xfId="0" applyFont="1" applyBorder="1" applyAlignment="1">
      <alignment horizontal="left"/>
    </xf>
    <xf numFmtId="10" fontId="4" fillId="0" borderId="1" xfId="42" applyNumberFormat="1" applyFont="1" applyFill="1" applyBorder="1" applyAlignment="1">
      <alignment horizontal="right"/>
    </xf>
    <xf numFmtId="168" fontId="4" fillId="0" borderId="0" xfId="3" applyNumberFormat="1" applyFont="1"/>
    <xf numFmtId="168" fontId="4" fillId="0" borderId="0" xfId="3" applyNumberFormat="1" applyFont="1" applyFill="1"/>
    <xf numFmtId="171" fontId="4" fillId="0" borderId="1" xfId="3" applyNumberFormat="1" applyFont="1" applyBorder="1"/>
    <xf numFmtId="171" fontId="4" fillId="0" borderId="1" xfId="3" applyNumberFormat="1" applyFont="1" applyFill="1" applyBorder="1"/>
    <xf numFmtId="168" fontId="4" fillId="0" borderId="1" xfId="3" applyNumberFormat="1" applyFont="1" applyBorder="1"/>
    <xf numFmtId="168" fontId="4" fillId="0" borderId="1" xfId="3" applyNumberFormat="1" applyFont="1" applyFill="1" applyBorder="1"/>
    <xf numFmtId="0" fontId="1" fillId="0" borderId="0" xfId="0" applyFont="1"/>
    <xf numFmtId="168" fontId="1" fillId="0" borderId="0" xfId="0" applyNumberFormat="1" applyFont="1"/>
    <xf numFmtId="0" fontId="1" fillId="0" borderId="0" xfId="0" applyFont="1" applyAlignment="1">
      <alignment horizontal="left"/>
    </xf>
    <xf numFmtId="0" fontId="1" fillId="0" borderId="1" xfId="0" applyFont="1" applyBorder="1" applyAlignment="1">
      <alignment horizontal="left"/>
    </xf>
    <xf numFmtId="0" fontId="1" fillId="0" borderId="1" xfId="0" applyFont="1" applyBorder="1"/>
    <xf numFmtId="168" fontId="1" fillId="0" borderId="1" xfId="0" applyNumberFormat="1" applyFont="1" applyBorder="1"/>
    <xf numFmtId="0" fontId="11" fillId="0" borderId="0" xfId="0" applyFont="1"/>
    <xf numFmtId="0" fontId="11" fillId="0" borderId="1" xfId="0" applyFont="1" applyBorder="1"/>
    <xf numFmtId="0" fontId="4" fillId="0" borderId="1" xfId="0" applyFont="1" applyBorder="1" applyAlignment="1">
      <alignment wrapText="1"/>
    </xf>
    <xf numFmtId="0" fontId="4" fillId="0" borderId="1" xfId="0" applyFont="1" applyBorder="1" applyAlignment="1">
      <alignment horizontal="left" wrapText="1"/>
    </xf>
    <xf numFmtId="168" fontId="4" fillId="0" borderId="0" xfId="0" applyNumberFormat="1" applyFont="1" applyAlignment="1">
      <alignment horizontal="right"/>
    </xf>
    <xf numFmtId="168" fontId="4" fillId="0" borderId="0" xfId="0" applyNumberFormat="1" applyFont="1" applyBorder="1" applyAlignment="1">
      <alignment horizontal="right"/>
    </xf>
    <xf numFmtId="168" fontId="4" fillId="0" borderId="1" xfId="0" applyNumberFormat="1" applyFont="1" applyBorder="1" applyAlignment="1">
      <alignment horizontal="right"/>
    </xf>
    <xf numFmtId="172" fontId="4" fillId="0" borderId="0" xfId="3" applyNumberFormat="1" applyFont="1" applyAlignment="1">
      <alignment horizontal="right"/>
    </xf>
    <xf numFmtId="172" fontId="4" fillId="0" borderId="1" xfId="3" applyNumberFormat="1" applyFont="1" applyBorder="1" applyAlignment="1">
      <alignment horizontal="right"/>
    </xf>
    <xf numFmtId="0" fontId="12" fillId="0" borderId="0" xfId="0" applyFont="1"/>
    <xf numFmtId="0" fontId="13" fillId="0" borderId="0" xfId="17" applyFont="1" applyBorder="1" applyAlignment="1" applyProtection="1">
      <alignment horizontal="left"/>
    </xf>
    <xf numFmtId="0" fontId="0" fillId="0" borderId="0" xfId="0" applyFill="1"/>
    <xf numFmtId="0" fontId="15" fillId="0" borderId="0" xfId="17" applyFont="1" applyAlignment="1" applyProtection="1"/>
    <xf numFmtId="0" fontId="15" fillId="0" borderId="0" xfId="17" applyFont="1" applyBorder="1" applyAlignment="1" applyProtection="1">
      <alignment horizontal="left"/>
    </xf>
    <xf numFmtId="0" fontId="15" fillId="0" borderId="0" xfId="17" applyFont="1" applyFill="1" applyBorder="1" applyAlignment="1" applyProtection="1">
      <alignment horizontal="left"/>
    </xf>
    <xf numFmtId="14" fontId="15" fillId="0" borderId="0" xfId="17" applyNumberFormat="1" applyFont="1" applyBorder="1" applyAlignment="1" applyProtection="1">
      <alignment horizontal="left"/>
    </xf>
    <xf numFmtId="173" fontId="4" fillId="0" borderId="0" xfId="3" applyNumberFormat="1" applyFont="1" applyFill="1" applyBorder="1"/>
    <xf numFmtId="9" fontId="4" fillId="0" borderId="0" xfId="42" applyFont="1" applyAlignment="1">
      <alignment horizontal="left"/>
    </xf>
    <xf numFmtId="9" fontId="4" fillId="0" borderId="5" xfId="43" applyFont="1" applyBorder="1"/>
    <xf numFmtId="0" fontId="4" fillId="0" borderId="5" xfId="0" applyFont="1" applyBorder="1"/>
    <xf numFmtId="0" fontId="4" fillId="0" borderId="1" xfId="0" applyFont="1" applyFill="1" applyBorder="1"/>
    <xf numFmtId="164" fontId="4" fillId="0" borderId="0" xfId="0" applyNumberFormat="1" applyFont="1"/>
    <xf numFmtId="9" fontId="4" fillId="0" borderId="5" xfId="43" applyNumberFormat="1" applyFont="1" applyBorder="1"/>
    <xf numFmtId="9" fontId="4" fillId="0" borderId="0" xfId="43" applyNumberFormat="1" applyFont="1" applyBorder="1"/>
    <xf numFmtId="9" fontId="4" fillId="0" borderId="0" xfId="43" applyFont="1" applyBorder="1"/>
    <xf numFmtId="10" fontId="0" fillId="0" borderId="0" xfId="0" applyNumberFormat="1"/>
    <xf numFmtId="10" fontId="4" fillId="0" borderId="0" xfId="44" applyNumberFormat="1" applyFont="1"/>
    <xf numFmtId="0" fontId="4" fillId="0" borderId="0" xfId="23" applyFont="1" applyFill="1" applyBorder="1"/>
    <xf numFmtId="166" fontId="4" fillId="0" borderId="0" xfId="43" applyNumberFormat="1" applyFont="1" applyBorder="1"/>
    <xf numFmtId="166" fontId="4" fillId="0" borderId="1" xfId="43" applyNumberFormat="1" applyFont="1" applyBorder="1" applyAlignment="1">
      <alignment horizontal="right"/>
    </xf>
    <xf numFmtId="166" fontId="4" fillId="0" borderId="1" xfId="43" applyNumberFormat="1" applyFont="1" applyBorder="1"/>
    <xf numFmtId="166" fontId="4" fillId="0" borderId="0" xfId="0" applyNumberFormat="1" applyFont="1" applyAlignment="1">
      <alignment horizontal="right"/>
    </xf>
    <xf numFmtId="166" fontId="4" fillId="0" borderId="0" xfId="0" applyNumberFormat="1" applyFont="1" applyBorder="1" applyAlignment="1">
      <alignment horizontal="right"/>
    </xf>
    <xf numFmtId="10" fontId="4" fillId="0" borderId="0" xfId="43" applyNumberFormat="1" applyFont="1"/>
    <xf numFmtId="43" fontId="4" fillId="0" borderId="1" xfId="0" applyNumberFormat="1" applyFont="1" applyBorder="1"/>
    <xf numFmtId="165" fontId="4" fillId="0" borderId="0" xfId="0" applyNumberFormat="1" applyFont="1"/>
    <xf numFmtId="1" fontId="4" fillId="0" borderId="0" xfId="0" applyNumberFormat="1" applyFont="1"/>
    <xf numFmtId="1" fontId="4" fillId="0" borderId="1" xfId="0" applyNumberFormat="1" applyFont="1" applyBorder="1"/>
    <xf numFmtId="2" fontId="4" fillId="0" borderId="0" xfId="0" applyNumberFormat="1" applyFont="1"/>
    <xf numFmtId="6" fontId="4" fillId="0" borderId="0" xfId="0" applyNumberFormat="1" applyFont="1"/>
    <xf numFmtId="166" fontId="4" fillId="0" borderId="3" xfId="42" applyNumberFormat="1" applyFont="1" applyFill="1" applyBorder="1" applyAlignment="1">
      <alignment horizontal="right"/>
    </xf>
    <xf numFmtId="166" fontId="4" fillId="0" borderId="6" xfId="42" applyNumberFormat="1" applyFont="1" applyFill="1" applyBorder="1" applyAlignment="1">
      <alignment horizontal="right"/>
    </xf>
    <xf numFmtId="166" fontId="4" fillId="0" borderId="4" xfId="42" applyNumberFormat="1" applyFont="1" applyFill="1" applyBorder="1" applyAlignment="1">
      <alignment horizontal="right"/>
    </xf>
    <xf numFmtId="166" fontId="4" fillId="0" borderId="7" xfId="42" applyNumberFormat="1" applyFont="1" applyFill="1" applyBorder="1" applyAlignment="1">
      <alignment horizontal="right"/>
    </xf>
    <xf numFmtId="166" fontId="4" fillId="0" borderId="0" xfId="42" applyNumberFormat="1" applyFont="1" applyFill="1" applyBorder="1" applyAlignment="1">
      <alignment horizontal="right"/>
    </xf>
    <xf numFmtId="14" fontId="3" fillId="0" borderId="0" xfId="0" applyNumberFormat="1" applyFont="1" applyBorder="1" applyAlignment="1">
      <alignment horizontal="left"/>
    </xf>
    <xf numFmtId="0" fontId="4" fillId="0" borderId="7" xfId="0" applyFont="1" applyFill="1" applyBorder="1" applyAlignment="1">
      <alignment horizontal="right"/>
    </xf>
    <xf numFmtId="0" fontId="4" fillId="0" borderId="4" xfId="0" applyFont="1" applyFill="1" applyBorder="1" applyAlignment="1">
      <alignment horizontal="right"/>
    </xf>
    <xf numFmtId="10" fontId="4" fillId="0" borderId="0" xfId="42" applyNumberFormat="1" applyFont="1" applyFill="1" applyBorder="1" applyAlignment="1">
      <alignment horizontal="right"/>
    </xf>
    <xf numFmtId="174" fontId="4" fillId="0" borderId="0" xfId="0" applyNumberFormat="1" applyFont="1"/>
    <xf numFmtId="10" fontId="9" fillId="0" borderId="0" xfId="0" applyNumberFormat="1" applyFont="1" applyAlignment="1">
      <alignment horizontal="left"/>
    </xf>
    <xf numFmtId="174" fontId="4" fillId="0" borderId="1" xfId="0" applyNumberFormat="1" applyFont="1" applyBorder="1"/>
    <xf numFmtId="168" fontId="4" fillId="0" borderId="0" xfId="0" applyNumberFormat="1" applyFont="1" applyFill="1" applyBorder="1"/>
    <xf numFmtId="168" fontId="4" fillId="0" borderId="0" xfId="5" applyNumberFormat="1" applyFont="1" applyAlignment="1">
      <alignment horizontal="right"/>
    </xf>
    <xf numFmtId="168" fontId="4" fillId="0" borderId="0" xfId="0" applyNumberFormat="1" applyFont="1" applyBorder="1"/>
    <xf numFmtId="168" fontId="4" fillId="0" borderId="0" xfId="0" applyNumberFormat="1" applyFont="1" applyFill="1"/>
    <xf numFmtId="174" fontId="4" fillId="0" borderId="0" xfId="42" applyNumberFormat="1" applyFont="1"/>
    <xf numFmtId="168" fontId="4" fillId="0" borderId="0" xfId="0" applyNumberFormat="1" applyFont="1"/>
    <xf numFmtId="168" fontId="4" fillId="0" borderId="1" xfId="0" applyNumberFormat="1" applyFont="1" applyBorder="1"/>
    <xf numFmtId="168" fontId="4" fillId="0" borderId="0" xfId="3" applyNumberFormat="1" applyFont="1" applyBorder="1"/>
    <xf numFmtId="168" fontId="4" fillId="0" borderId="0" xfId="3" applyNumberFormat="1" applyFont="1" applyFill="1" applyBorder="1"/>
    <xf numFmtId="0" fontId="4" fillId="0" borderId="1" xfId="0" applyFont="1" applyFill="1" applyBorder="1" applyAlignment="1">
      <alignment wrapText="1"/>
    </xf>
    <xf numFmtId="168" fontId="4" fillId="0" borderId="0" xfId="23" applyNumberFormat="1" applyFont="1"/>
    <xf numFmtId="168" fontId="4" fillId="0" borderId="1" xfId="23" applyNumberFormat="1" applyFont="1" applyBorder="1"/>
    <xf numFmtId="168" fontId="4" fillId="0" borderId="0" xfId="23" applyNumberFormat="1" applyFont="1" applyBorder="1"/>
    <xf numFmtId="168" fontId="4" fillId="0" borderId="0" xfId="23" applyNumberFormat="1" applyAlignment="1">
      <alignment horizontal="right"/>
    </xf>
    <xf numFmtId="168" fontId="4" fillId="0" borderId="0" xfId="0" applyNumberFormat="1" applyFont="1" applyFill="1" applyBorder="1" applyAlignment="1">
      <alignment horizontal="right"/>
    </xf>
    <xf numFmtId="168" fontId="4" fillId="0" borderId="1" xfId="0" applyNumberFormat="1" applyFont="1" applyFill="1" applyBorder="1"/>
    <xf numFmtId="0" fontId="4" fillId="0" borderId="1" xfId="23" applyFont="1" applyBorder="1"/>
    <xf numFmtId="0" fontId="4" fillId="0" borderId="0" xfId="23" applyFont="1"/>
    <xf numFmtId="0" fontId="4" fillId="0" borderId="0" xfId="23"/>
    <xf numFmtId="0" fontId="4" fillId="0" borderId="0" xfId="23" applyFont="1" applyAlignment="1">
      <alignment horizontal="left"/>
    </xf>
    <xf numFmtId="0" fontId="4" fillId="0" borderId="0" xfId="23" applyFont="1" applyFill="1"/>
    <xf numFmtId="0" fontId="4" fillId="0" borderId="0" xfId="23" applyFont="1" applyFill="1" applyAlignment="1">
      <alignment horizontal="left"/>
    </xf>
    <xf numFmtId="0" fontId="4" fillId="0" borderId="1" xfId="23" applyFont="1" applyFill="1" applyBorder="1"/>
    <xf numFmtId="14" fontId="4" fillId="0" borderId="0" xfId="23" applyNumberFormat="1" applyFont="1" applyFill="1"/>
    <xf numFmtId="175" fontId="4" fillId="0" borderId="0" xfId="23" applyNumberFormat="1" applyFont="1" applyFill="1" applyAlignment="1">
      <alignment horizontal="left"/>
    </xf>
    <xf numFmtId="175" fontId="4" fillId="0" borderId="1" xfId="23" applyNumberFormat="1" applyFont="1" applyFill="1" applyBorder="1" applyAlignment="1">
      <alignment horizontal="left"/>
    </xf>
    <xf numFmtId="168" fontId="4" fillId="0" borderId="0" xfId="23" applyNumberFormat="1" applyFont="1" applyFill="1"/>
    <xf numFmtId="2" fontId="4" fillId="0" borderId="0" xfId="23" applyNumberFormat="1" applyFont="1" applyFill="1"/>
    <xf numFmtId="0" fontId="4" fillId="0" borderId="1" xfId="0" applyFont="1" applyBorder="1" applyAlignment="1">
      <alignment horizontal="center"/>
    </xf>
    <xf numFmtId="3" fontId="4" fillId="0" borderId="1" xfId="3" applyNumberFormat="1" applyFont="1" applyFill="1" applyBorder="1" applyAlignment="1">
      <alignment horizontal="center"/>
    </xf>
    <xf numFmtId="0" fontId="4" fillId="0" borderId="1" xfId="0" applyFont="1" applyFill="1" applyBorder="1" applyAlignment="1">
      <alignment horizontal="center"/>
    </xf>
    <xf numFmtId="0" fontId="4" fillId="0" borderId="4" xfId="0" applyFont="1" applyFill="1" applyBorder="1" applyAlignment="1">
      <alignment horizontal="center"/>
    </xf>
    <xf numFmtId="0" fontId="4" fillId="0" borderId="7" xfId="0" applyFont="1" applyFill="1" applyBorder="1" applyAlignment="1">
      <alignment horizontal="center"/>
    </xf>
    <xf numFmtId="166" fontId="4" fillId="0" borderId="1" xfId="42" applyNumberFormat="1" applyFont="1" applyFill="1" applyBorder="1" applyAlignment="1">
      <alignment horizontal="center"/>
    </xf>
    <xf numFmtId="1" fontId="3" fillId="0" borderId="0" xfId="0" applyNumberFormat="1" applyFont="1" applyFill="1"/>
    <xf numFmtId="0" fontId="16" fillId="0" borderId="0" xfId="0" applyFont="1" applyFill="1"/>
    <xf numFmtId="167" fontId="16" fillId="0" borderId="0" xfId="0" applyNumberFormat="1" applyFont="1" applyFill="1"/>
    <xf numFmtId="0" fontId="16" fillId="0" borderId="0" xfId="0" applyFont="1" applyFill="1" applyAlignment="1">
      <alignment horizontal="right"/>
    </xf>
    <xf numFmtId="1" fontId="16" fillId="0" borderId="0" xfId="0" applyNumberFormat="1" applyFont="1" applyFill="1"/>
    <xf numFmtId="0" fontId="16" fillId="0" borderId="0" xfId="0" applyFont="1" applyFill="1" applyBorder="1" applyAlignment="1">
      <alignment horizontal="left"/>
    </xf>
    <xf numFmtId="166" fontId="16" fillId="0" borderId="3" xfId="42" applyNumberFormat="1" applyFont="1" applyFill="1" applyBorder="1" applyAlignment="1">
      <alignment horizontal="right"/>
    </xf>
    <xf numFmtId="166" fontId="16" fillId="0" borderId="6" xfId="42" applyNumberFormat="1" applyFont="1" applyFill="1" applyBorder="1" applyAlignment="1">
      <alignment horizontal="right"/>
    </xf>
    <xf numFmtId="166" fontId="16" fillId="0" borderId="0" xfId="42" applyNumberFormat="1" applyFont="1" applyFill="1" applyBorder="1" applyAlignment="1">
      <alignment horizontal="right"/>
    </xf>
    <xf numFmtId="0" fontId="17" fillId="0" borderId="0" xfId="17" applyFont="1" applyBorder="1" applyAlignment="1" applyProtection="1">
      <alignment horizontal="left"/>
    </xf>
  </cellXfs>
  <cellStyles count="64">
    <cellStyle name="Bold" xfId="1"/>
    <cellStyle name="BoldRight" xfId="2"/>
    <cellStyle name="Comma" xfId="3" builtinId="3"/>
    <cellStyle name="Comma 2" xfId="4"/>
    <cellStyle name="Comma 2 2" xfId="5"/>
    <cellStyle name="Comma 2 3" xfId="6"/>
    <cellStyle name="Comma 2 3 2" xfId="7"/>
    <cellStyle name="Comma 2 4" xfId="8"/>
    <cellStyle name="Comma 3" xfId="9"/>
    <cellStyle name="Comma 3 2" xfId="10"/>
    <cellStyle name="Comma 3 2 2" xfId="11"/>
    <cellStyle name="Comma 3 3" xfId="12"/>
    <cellStyle name="Comma 3 3 2" xfId="13"/>
    <cellStyle name="Comma 3 4" xfId="14"/>
    <cellStyle name="Comma 4" xfId="15"/>
    <cellStyle name="Comma 5" xfId="16"/>
    <cellStyle name="Hyperlink" xfId="17" builtinId="8"/>
    <cellStyle name="Hyperlink 2" xfId="18"/>
    <cellStyle name="Hyperlink 3" xfId="19"/>
    <cellStyle name="Hyperlink 3 2" xfId="20"/>
    <cellStyle name="Hyperlink 3 2 2" xfId="21"/>
    <cellStyle name="Hyperlink 3 3" xfId="22"/>
    <cellStyle name="Normal" xfId="0" builtinId="0"/>
    <cellStyle name="Normal 2" xfId="23"/>
    <cellStyle name="Normal_18" xfId="24"/>
    <cellStyle name="Normal_Exhibit 16" xfId="25"/>
    <cellStyle name="Normal_Exhibit 17" xfId="26"/>
    <cellStyle name="Normal_Exhibit 18" xfId="27"/>
    <cellStyle name="Number" xfId="28"/>
    <cellStyle name="Number 2" xfId="29"/>
    <cellStyle name="Number 2 2" xfId="30"/>
    <cellStyle name="Number 2 3" xfId="31"/>
    <cellStyle name="Number 2 3 2" xfId="32"/>
    <cellStyle name="Number 2 4" xfId="33"/>
    <cellStyle name="Number 3" xfId="34"/>
    <cellStyle name="Number 3 2" xfId="35"/>
    <cellStyle name="Number 3 2 2" xfId="36"/>
    <cellStyle name="Number 3 3" xfId="37"/>
    <cellStyle name="Number 3 3 2" xfId="38"/>
    <cellStyle name="Number 3 4" xfId="39"/>
    <cellStyle name="Number 4" xfId="40"/>
    <cellStyle name="Number 5" xfId="41"/>
    <cellStyle name="Percent" xfId="42" builtinId="5"/>
    <cellStyle name="Percent 2" xfId="43"/>
    <cellStyle name="Percent 2 2" xfId="44"/>
    <cellStyle name="Percent 2 3" xfId="45"/>
    <cellStyle name="Percent 2 3 2" xfId="46"/>
    <cellStyle name="Percent 2 4" xfId="47"/>
    <cellStyle name="Percent 3" xfId="48"/>
    <cellStyle name="Percent 3 2" xfId="49"/>
    <cellStyle name="Percent 3 2 2" xfId="50"/>
    <cellStyle name="Percent 3 3" xfId="51"/>
    <cellStyle name="Percent 3 3 2" xfId="52"/>
    <cellStyle name="Percent 3 4" xfId="53"/>
    <cellStyle name="Percent 4" xfId="54"/>
    <cellStyle name="Percent 5" xfId="55"/>
    <cellStyle name="RightNumber" xfId="56"/>
    <cellStyle name="RightNumber 2" xfId="57"/>
    <cellStyle name="RightNumber 3" xfId="58"/>
    <cellStyle name="RightNumber 3 2" xfId="59"/>
    <cellStyle name="RightNumber 3 2 2" xfId="60"/>
    <cellStyle name="RightNumber 3 3" xfId="61"/>
    <cellStyle name="RightNumber 3 3 2" xfId="62"/>
    <cellStyle name="RightNumber 3 4" xfId="6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FFD199"/>
      <rgbColor rgb="00FFFFFF"/>
      <rgbColor rgb="00FF0000"/>
      <rgbColor rgb="0000FF00"/>
      <rgbColor rgb="0088C587"/>
      <rgbColor rgb="00FFFF00"/>
      <rgbColor rgb="00FF00FF"/>
      <rgbColor rgb="0000FFFF"/>
      <rgbColor rgb="00288AC0"/>
      <rgbColor rgb="0053916B"/>
      <rgbColor rgb="000080CD"/>
      <rgbColor rgb="006D509C"/>
      <rgbColor rgb="006C6C6C"/>
      <rgbColor rgb="00FFD683"/>
      <rgbColor rgb="00C0C0C0"/>
      <rgbColor rgb="005F5F5F"/>
      <rgbColor rgb="00288AC0"/>
      <rgbColor rgb="00FFD683"/>
      <rgbColor rgb="006D509C"/>
      <rgbColor rgb="00970F01"/>
      <rgbColor rgb="0088C587"/>
      <rgbColor rgb="00ED9C65"/>
      <rgbColor rgb="00A9B9ED"/>
      <rgbColor rgb="00B0A560"/>
      <rgbColor rgb="00288AC0"/>
      <rgbColor rgb="00FFBA2F"/>
      <rgbColor rgb="006D509C"/>
      <rgbColor rgb="00970F01"/>
      <rgbColor rgb="0069B567"/>
      <rgbColor rgb="00EA8A48"/>
      <rgbColor rgb="00A2B4EC"/>
      <rgbColor rgb="008C8246"/>
      <rgbColor rgb="0000CCFF"/>
      <rgbColor rgb="00F8F8F8"/>
      <rgbColor rgb="00005993"/>
      <rgbColor rgb="00DF6C27"/>
      <rgbColor rgb="00EAEAEA"/>
      <rgbColor rgb="00FFD199"/>
      <rgbColor rgb="00DDDDDD"/>
      <rgbColor rgb="0064737C"/>
      <rgbColor rgb="003366FF"/>
      <rgbColor rgb="0033CCCC"/>
      <rgbColor rgb="0099CC00"/>
      <rgbColor rgb="00FFCC00"/>
      <rgbColor rgb="00FF9900"/>
      <rgbColor rgb="00ED9C65"/>
      <rgbColor rgb="00970F01"/>
      <rgbColor rgb="00969696"/>
      <rgbColor rgb="00808080"/>
      <rgbColor rgb="00339966"/>
      <rgbColor rgb="00005993"/>
      <rgbColor rgb="00DF6D53"/>
      <rgbColor rgb="0064737C"/>
      <rgbColor rgb="00993366"/>
      <rgbColor rgb="00CC99FF"/>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3"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3</xdr:col>
      <xdr:colOff>257175</xdr:colOff>
      <xdr:row>5</xdr:row>
      <xdr:rowOff>28575</xdr:rowOff>
    </xdr:to>
    <xdr:pic>
      <xdr:nvPicPr>
        <xdr:cNvPr id="1025"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208597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10</xdr:row>
      <xdr:rowOff>0</xdr:rowOff>
    </xdr:from>
    <xdr:to>
      <xdr:col>12</xdr:col>
      <xdr:colOff>66675</xdr:colOff>
      <xdr:row>52</xdr:row>
      <xdr:rowOff>19050</xdr:rowOff>
    </xdr:to>
    <xdr:sp macro="" textlink="">
      <xdr:nvSpPr>
        <xdr:cNvPr id="5" name="TextBox 4"/>
        <xdr:cNvSpPr txBox="1"/>
      </xdr:nvSpPr>
      <xdr:spPr>
        <a:xfrm>
          <a:off x="609600" y="1781175"/>
          <a:ext cx="6772275" cy="6819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800">
              <a:solidFill>
                <a:schemeClr val="dk1"/>
              </a:solidFill>
              <a:latin typeface="+mn-lt"/>
              <a:ea typeface="+mn-ea"/>
              <a:cs typeface="+mn-cs"/>
            </a:rPr>
            <a:t>© </a:t>
          </a:r>
          <a:r>
            <a:rPr lang="en-US" sz="800">
              <a:solidFill>
                <a:schemeClr val="dk1"/>
              </a:solidFill>
              <a:latin typeface="Arial" pitchFamily="34" charset="0"/>
              <a:ea typeface="+mn-ea"/>
              <a:cs typeface="Arial" pitchFamily="34" charset="0"/>
            </a:rPr>
            <a:t>2011 Moody’s Investors Service, Inc. and/or its licensors and affiliates (collectively, “MOODY’S”). All rights reserved. </a:t>
          </a:r>
        </a:p>
        <a:p>
          <a:r>
            <a:rPr lang="en-US" sz="800">
              <a:solidFill>
                <a:schemeClr val="dk1"/>
              </a:solidFill>
              <a:latin typeface="Arial" pitchFamily="34" charset="0"/>
              <a:ea typeface="+mn-ea"/>
              <a:cs typeface="Arial" pitchFamily="34" charset="0"/>
            </a:rPr>
            <a:t> </a:t>
          </a:r>
        </a:p>
        <a:p>
          <a:r>
            <a:rPr lang="en-US" sz="800" b="1">
              <a:solidFill>
                <a:schemeClr val="dk1"/>
              </a:solidFill>
              <a:latin typeface="Arial" pitchFamily="34" charset="0"/>
              <a:ea typeface="+mn-ea"/>
              <a:cs typeface="Arial" pitchFamily="34" charset="0"/>
            </a:rPr>
            <a:t>CREDIT RATINGS ARE MOODY'S INVESTORS SERVICE, INC.'S (“MIS”) CURRENT OPINIONS OF THE RELATIVE FUTURE CREDIT RISK OF ENTITIES, CREDIT COMMITMENTS, OR DEBT OR DEBT-LIKE SECURITIES. MIS DEFINES CREDIT RISK AS THE RISK THAT AN ENTITY MAY NOT MEET ITS CONTRACTUAL, FINANCIAL OBLIGATIONS AS THEY COME DUE AND ANY ESTIMATED FINANCIAL LOSS IN THE EVENT OF DEFAULT. CREDIT RATINGS DO NOT ADDRESS ANY OTHER RISK, INCLUDING BUT NOT LIMITED TO: LIQUIDITY RISK, MARKET VALUE RISK, OR PRICE VOLATILITY. CREDIT RATINGS ARE NOT STATEMENTS OF CURRENT OR HISTORICAL FACT. CREDIT RATINGS DO NOT CONSTITUTE INVESTMENT OR FINANCIAL ADVICE, AND CREDIT RATINGS ARE NOT RECOMMENDATIONS TO PURCHASE, SELL, OR HOLD PARTICULAR SECURITIES. CREDIT RATINGS DO NOT COMMENT ON THE SUITABILITY OF AN INVESTMENT FOR ANY PARTICULAR INVESTOR. MIS ISSUES ITS CREDIT RATINGS WITH THE EXPECTATION AND UNDERSTANDING THAT EACH INVESTOR WILL MAKE ITS OWN STUDY AND EVALUATION OF EACH SECURITY THAT IS UNDER CONSIDERATION FOR PURCHASE, HOLDING, OR SALE.</a:t>
          </a:r>
          <a:endParaRPr lang="en-US" sz="800">
            <a:solidFill>
              <a:schemeClr val="dk1"/>
            </a:solidFill>
            <a:latin typeface="Arial" pitchFamily="34" charset="0"/>
            <a:ea typeface="+mn-ea"/>
            <a:cs typeface="Arial" pitchFamily="34" charset="0"/>
          </a:endParaRPr>
        </a:p>
        <a:p>
          <a:r>
            <a:rPr lang="en-US" sz="800">
              <a:solidFill>
                <a:schemeClr val="dk1"/>
              </a:solidFill>
              <a:latin typeface="Arial" pitchFamily="34" charset="0"/>
              <a:ea typeface="+mn-ea"/>
              <a:cs typeface="Arial" pitchFamily="34" charset="0"/>
            </a:rPr>
            <a:t> </a:t>
          </a:r>
        </a:p>
        <a:p>
          <a:r>
            <a:rPr lang="en-US" sz="800">
              <a:solidFill>
                <a:schemeClr val="dk1"/>
              </a:solidFill>
              <a:latin typeface="Arial" pitchFamily="34" charset="0"/>
              <a:ea typeface="+mn-ea"/>
              <a:cs typeface="Arial" pitchFamily="34" charset="0"/>
            </a:rPr>
            <a:t>ALL INFORMATION CONTAINED HEREIN IS PROTECTED BY LAW, INCLUDING BUT NOT LIMITED TO, COPYRIGHT LAW, AND NONE OF SUCH INFORMATION MAY BE COPIED OR OTHERWISE REPRODUCED, REPACKAGED, FURTHER TRANSMITTED, TRANSFERRED, DISSEMINATED, REDISTRIBUTED OR RESOLD, OR STORED FOR SUBSEQUENT USE FOR ANY SUCH PURPOSE, IN WHOLE OR IN PART, IN ANY FORM OR MANNER OR BY ANY MEANS WHATSOEVER, BY ANY PERSON WITHOUT MOODY’S PRIOR WRITTEN CONSENT. All information contained herein is obtained by MOODY’S from sources believed by it to be accurate and reliable. Because of the possibility of human or mechanical error as well as other factors, however, all information contained herein is provided “AS IS” without warranty of any kind. MOODY'S adopts all necessary measures so that the information it uses in assigning a credit rating is of sufficient quality and from sources MOODY'S considers to be reliable including, when appropriate, independent third-party sources.  However, MOODY’S is not an auditor and cannot in every instance independently verify or validate information received in the rating process. Under no circumstances shall MOODY’S have any liability to any person or entity for (a) any loss or damage in whole or in part caused by, resulting from, or relating to, any error (negligent or otherwise) or other circumstance or contingency within or outside the control of MOODY’S or any of its directors, officers, employees or agents in connection with the procurement, collection, compilation, analysis, interpretation, communication, publication or delivery of any such information, or (b) any direct, indirect, special, consequential, compensatory or incidental damages whatsoever (including without limitation, lost profits), even if MOODY’S is advised in advance of the possibility of such damages, resulting from the use of or inability to use, any such information. The ratings, financial reporting analysis, projections, and other observations, if any, constituting part of the information contained herein are, and must be construed solely as, statements of opinion and not statements of fact or recommendations to purchase, sell or hold any securities. Each user of the information contained herein must make its own study and evaluation of each security it may consider purchasing, holding or selling. NO WARRANTY, EXPRESS OR IMPLIED, AS TO THE ACCURACY, TIMELINESS, COMPLETENESS, MERCHANTABILITY OR FITNESS FOR ANY PARTICULAR PURPOSE OF ANY SUCH RATING OR OTHER OPINION OR INFORMATION IS GIVEN OR MADE BY MOODY’S IN ANY FORM OR MANNER WHATSOEVER.</a:t>
          </a:r>
        </a:p>
        <a:p>
          <a:r>
            <a:rPr lang="en-US" sz="800">
              <a:solidFill>
                <a:schemeClr val="dk1"/>
              </a:solidFill>
              <a:latin typeface="Arial" pitchFamily="34" charset="0"/>
              <a:ea typeface="+mn-ea"/>
              <a:cs typeface="Arial" pitchFamily="34" charset="0"/>
            </a:rPr>
            <a:t> </a:t>
          </a:r>
        </a:p>
        <a:p>
          <a:r>
            <a:rPr lang="en-US" sz="800">
              <a:solidFill>
                <a:schemeClr val="dk1"/>
              </a:solidFill>
              <a:latin typeface="Arial" pitchFamily="34" charset="0"/>
              <a:ea typeface="+mn-ea"/>
              <a:cs typeface="Arial" pitchFamily="34" charset="0"/>
            </a:rPr>
            <a:t>MIS, a wholly-owned credit rating agency subsidiary of Moody’s Corporation (“MCO”), hereby discloses that most issuers of debt securities (including corporate and municipal bonds, debentures, notes and commercial paper) and preferred stock rated by MIS have, prior to assignment of any rating, agreed to pay to MIS for appraisal and rating services rendered by it fees ranging from $1,500 to approximately $2,500,000. MCO and MIS also maintain policies and procedures to address the independence of MIS’s ratings and rating processes. Information regarding certain affiliations that may exist between directors of MCO and rated entities, and between entities who hold ratings from MIS and have also publicly reported to the SEC an ownership interest in MCO of more than 5%, is posted annually at </a:t>
          </a:r>
          <a:r>
            <a:rPr lang="en-US" sz="800" u="sng">
              <a:solidFill>
                <a:schemeClr val="dk1"/>
              </a:solidFill>
              <a:latin typeface="Arial" pitchFamily="34" charset="0"/>
              <a:ea typeface="+mn-ea"/>
              <a:cs typeface="Arial" pitchFamily="34" charset="0"/>
              <a:hlinkClick xmlns:r="http://schemas.openxmlformats.org/officeDocument/2006/relationships" r:id=""/>
            </a:rPr>
            <a:t>www.moodys.com</a:t>
          </a:r>
          <a:r>
            <a:rPr lang="en-US" sz="800">
              <a:solidFill>
                <a:schemeClr val="dk1"/>
              </a:solidFill>
              <a:latin typeface="Arial" pitchFamily="34" charset="0"/>
              <a:ea typeface="+mn-ea"/>
              <a:cs typeface="Arial" pitchFamily="34" charset="0"/>
            </a:rPr>
            <a:t> under the heading “Shareholder Relations — Corporate Governance — Director and Shareholder Affiliation Policy.”</a:t>
          </a:r>
        </a:p>
        <a:p>
          <a:r>
            <a:rPr lang="en-US" sz="800" u="none" strike="noStrike">
              <a:solidFill>
                <a:schemeClr val="dk1"/>
              </a:solidFill>
              <a:latin typeface="Arial" pitchFamily="34" charset="0"/>
              <a:ea typeface="+mn-ea"/>
              <a:cs typeface="Arial" pitchFamily="34" charset="0"/>
            </a:rPr>
            <a:t> </a:t>
          </a:r>
          <a:endParaRPr lang="en-US" sz="800">
            <a:solidFill>
              <a:schemeClr val="dk1"/>
            </a:solidFill>
            <a:latin typeface="Arial" pitchFamily="34" charset="0"/>
            <a:ea typeface="+mn-ea"/>
            <a:cs typeface="Arial" pitchFamily="34" charset="0"/>
          </a:endParaRPr>
        </a:p>
        <a:p>
          <a:r>
            <a:rPr lang="en-US" sz="800">
              <a:solidFill>
                <a:schemeClr val="dk1"/>
              </a:solidFill>
              <a:latin typeface="Arial" pitchFamily="34" charset="0"/>
              <a:ea typeface="+mn-ea"/>
              <a:cs typeface="Arial" pitchFamily="34" charset="0"/>
            </a:rPr>
            <a:t>Any publication into Australia of this document is by MOODY’S affiliate, Moody’s Investors Service Pty Limited ABN 61 003 399 657, which holds Australian Financial Services License no. 336969. </a:t>
          </a:r>
          <a:r>
            <a:rPr lang="en-AU" sz="800">
              <a:solidFill>
                <a:schemeClr val="dk1"/>
              </a:solidFill>
              <a:latin typeface="Arial" pitchFamily="34" charset="0"/>
              <a:ea typeface="+mn-ea"/>
              <a:cs typeface="Arial" pitchFamily="34" charset="0"/>
            </a:rPr>
            <a:t>This document is intended to be provided only to “wholesale clients” within the meaning of section 761G of the Corporations Act 2001. </a:t>
          </a:r>
          <a:r>
            <a:rPr lang="en-US" sz="800">
              <a:solidFill>
                <a:schemeClr val="dk1"/>
              </a:solidFill>
              <a:latin typeface="Arial" pitchFamily="34" charset="0"/>
              <a:ea typeface="+mn-ea"/>
              <a:cs typeface="Arial" pitchFamily="34" charset="0"/>
            </a:rPr>
            <a:t>By continuing to access this document from within Australia, you represent to MOODY’S that you are, or are accessing the document as a representative of, a “wholesale client” and that neither you nor the entity you represent will directly or indirectly disseminate this document or its contents to “retail clients” within the meaning of section 761G of the Corporations Act 2001.</a:t>
          </a:r>
        </a:p>
        <a:p>
          <a:r>
            <a:rPr lang="en-US" sz="800" u="none" strike="noStrike">
              <a:solidFill>
                <a:schemeClr val="dk1"/>
              </a:solidFill>
              <a:latin typeface="Arial" pitchFamily="34" charset="0"/>
              <a:ea typeface="+mn-ea"/>
              <a:cs typeface="Arial" pitchFamily="34" charset="0"/>
            </a:rPr>
            <a:t> </a:t>
          </a:r>
          <a:endParaRPr lang="en-US" sz="800">
            <a:solidFill>
              <a:schemeClr val="dk1"/>
            </a:solidFill>
            <a:latin typeface="Arial" pitchFamily="34" charset="0"/>
            <a:ea typeface="+mn-ea"/>
            <a:cs typeface="Arial" pitchFamily="34" charset="0"/>
          </a:endParaRPr>
        </a:p>
        <a:p>
          <a:r>
            <a:rPr lang="en-US" sz="800">
              <a:solidFill>
                <a:schemeClr val="dk1"/>
              </a:solidFill>
              <a:latin typeface="Arial" pitchFamily="34" charset="0"/>
              <a:ea typeface="+mn-ea"/>
              <a:cs typeface="Arial" pitchFamily="34" charset="0"/>
            </a:rPr>
            <a:t>Notwithstanding the foregoing, credit ratings assigned on and after October 1, 2010 by Moody’s Japan K.K. (“MJKK”) are MJKK’s current opinions of the relative future credit risk of entities, credit commitments, or debt or debt-like securities. In such a case, “MIS” in the foregoing statements shall be deemed to be replaced with “MJKK”.  MJKK is a wholly-owned credit rating agency subsidiary of Moody's Group Japan G.K., which is wholly owned by Moody’s Overseas Holdings Inc., a wholly-owned subsidiary of MCO.</a:t>
          </a:r>
        </a:p>
        <a:p>
          <a:r>
            <a:rPr lang="en-US" sz="800" u="none" strike="noStrike">
              <a:solidFill>
                <a:schemeClr val="dk1"/>
              </a:solidFill>
              <a:latin typeface="Arial" pitchFamily="34" charset="0"/>
              <a:ea typeface="+mn-ea"/>
              <a:cs typeface="Arial" pitchFamily="34" charset="0"/>
            </a:rPr>
            <a:t> </a:t>
          </a:r>
          <a:endParaRPr lang="en-US" sz="800">
            <a:solidFill>
              <a:schemeClr val="dk1"/>
            </a:solidFill>
            <a:latin typeface="Arial" pitchFamily="34" charset="0"/>
            <a:ea typeface="+mn-ea"/>
            <a:cs typeface="Arial" pitchFamily="34" charset="0"/>
          </a:endParaRPr>
        </a:p>
        <a:p>
          <a:r>
            <a:rPr lang="en-US" sz="800">
              <a:solidFill>
                <a:schemeClr val="dk1"/>
              </a:solidFill>
              <a:latin typeface="Arial" pitchFamily="34" charset="0"/>
              <a:ea typeface="+mn-ea"/>
              <a:cs typeface="Arial" pitchFamily="34" charset="0"/>
            </a:rPr>
            <a:t>This credit rating is an opinion as to the creditworthiness or a debt obligation of the issuer, not on the equity securities of the issuer or any form of security that is available to retail investors. It would be dangerous for retail investors to make any investment decision based on this credit rating. If in doubt you should contact your financial or other professional adviser.</a:t>
          </a:r>
        </a:p>
        <a:p>
          <a:endParaRPr lang="en-US" sz="800">
            <a:latin typeface="Arial" pitchFamily="34" charset="0"/>
            <a:cs typeface="Arial"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DOCUME~1\SherwinH\LOCALS~1\Temp\NewSRA_corp_defaul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Documents%20and%20Settings\SherwinH\My%20Documents\QTSC\DEFAULT_Rawdata_Alpha_Numeric(83-9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lash_Screen"/>
      <sheetName val="Letter Numerators"/>
      <sheetName val="Letter Denominators"/>
      <sheetName val="Letter Marginal Default Rates"/>
      <sheetName val="Letter Cumulative Default Rates"/>
      <sheetName val="Letter WACD Rates"/>
      <sheetName val="Alpha Numeric Numerators"/>
      <sheetName val="Alpha Numeric Denominators"/>
      <sheetName val="Alpha Num Marginal Def Rate"/>
      <sheetName val="Alpha Num Cumulative  DR"/>
      <sheetName val="module1"/>
      <sheetName val="wParm"/>
      <sheetName val="Alpha Numeric WACD Rates"/>
      <sheetName val="Default Rate Time Series"/>
    </sheetNames>
    <sheetDataSet>
      <sheetData sheetId="0"/>
      <sheetData sheetId="1"/>
      <sheetData sheetId="2"/>
      <sheetData sheetId="3"/>
      <sheetData sheetId="4"/>
      <sheetData sheetId="5"/>
      <sheetData sheetId="6"/>
      <sheetData sheetId="7"/>
      <sheetData sheetId="8"/>
      <sheetData sheetId="9"/>
      <sheetData sheetId="10" refreshError="1"/>
      <sheetData sheetId="11">
        <row r="24">
          <cell r="C24">
            <v>25569</v>
          </cell>
        </row>
        <row r="25">
          <cell r="C25">
            <v>36892</v>
          </cell>
        </row>
      </sheetData>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pha Numeric DefRate"/>
      <sheetName val="Alpha Numeric Numerators"/>
      <sheetName val="Alpha Numeric Denominators"/>
    </sheetNames>
    <sheetDataSet>
      <sheetData sheetId="0" refreshError="1"/>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
  <sheetViews>
    <sheetView showGridLines="0" workbookViewId="0">
      <selection activeCell="A70" sqref="A70"/>
    </sheetView>
  </sheetViews>
  <sheetFormatPr defaultRowHeight="12.75"/>
  <sheetData>
    <row r="8" spans="1:1" ht="26.25">
      <c r="A8" s="105" t="s">
        <v>241</v>
      </c>
    </row>
  </sheetData>
  <pageMargins left="0.7" right="0.7" top="0.75" bottom="0.75" header="0.3" footer="0.3"/>
  <pageSetup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9"/>
  <sheetViews>
    <sheetView workbookViewId="0">
      <selection activeCell="A11" sqref="A11"/>
    </sheetView>
  </sheetViews>
  <sheetFormatPr defaultColWidth="13.28515625" defaultRowHeight="12.75"/>
  <cols>
    <col min="1" max="1" width="22" style="1" customWidth="1"/>
    <col min="2" max="2" width="20" style="1" bestFit="1" customWidth="1"/>
    <col min="3" max="3" width="29.7109375" style="1" bestFit="1" customWidth="1"/>
    <col min="4" max="16384" width="13.28515625" style="1"/>
  </cols>
  <sheetData>
    <row r="1" spans="1:5">
      <c r="A1" s="33" t="s">
        <v>269</v>
      </c>
    </row>
    <row r="2" spans="1:5">
      <c r="A2" s="3" t="s">
        <v>33</v>
      </c>
      <c r="B2" s="3" t="s">
        <v>266</v>
      </c>
      <c r="C2" s="3" t="s">
        <v>267</v>
      </c>
    </row>
    <row r="3" spans="1:5">
      <c r="A3" s="1" t="s">
        <v>85</v>
      </c>
      <c r="B3" s="124">
        <v>0.74790000000000001</v>
      </c>
      <c r="C3" s="124">
        <v>0.70189999999999997</v>
      </c>
      <c r="D3" s="34"/>
      <c r="E3" s="34"/>
    </row>
    <row r="4" spans="1:5">
      <c r="A4" s="1" t="s">
        <v>86</v>
      </c>
      <c r="B4" s="124">
        <v>0.24529999999999999</v>
      </c>
      <c r="C4" s="124">
        <v>0.157</v>
      </c>
      <c r="D4" s="34"/>
      <c r="E4" s="34"/>
    </row>
    <row r="5" spans="1:5">
      <c r="A5" s="1" t="s">
        <v>87</v>
      </c>
      <c r="B5" s="124">
        <v>0.87170000000000003</v>
      </c>
      <c r="C5" s="124">
        <v>0.57530000000000003</v>
      </c>
      <c r="D5" s="34"/>
      <c r="E5" s="34"/>
    </row>
    <row r="6" spans="1:5">
      <c r="A6" s="1" t="s">
        <v>88</v>
      </c>
      <c r="B6" s="124">
        <v>0.62209999999999999</v>
      </c>
      <c r="C6" s="124">
        <v>0.40679999999999999</v>
      </c>
      <c r="D6" s="34"/>
      <c r="E6" s="34"/>
    </row>
    <row r="7" spans="1:5">
      <c r="A7" s="1" t="s">
        <v>90</v>
      </c>
      <c r="B7" s="124">
        <v>0.6</v>
      </c>
      <c r="C7" s="124">
        <v>0.3019</v>
      </c>
      <c r="D7" s="34"/>
      <c r="E7" s="34"/>
    </row>
    <row r="8" spans="1:5">
      <c r="A8" s="3" t="s">
        <v>89</v>
      </c>
      <c r="B8" s="126">
        <v>0.33660000000000001</v>
      </c>
      <c r="C8" s="125" t="s">
        <v>79</v>
      </c>
      <c r="D8" s="34"/>
      <c r="E8" s="34"/>
    </row>
    <row r="9" spans="1:5">
      <c r="A9" s="2" t="s">
        <v>270</v>
      </c>
    </row>
  </sheetData>
  <phoneticPr fontId="2" type="noConversion"/>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19"/>
  <sheetViews>
    <sheetView workbookViewId="0">
      <selection activeCell="A12" sqref="A12"/>
    </sheetView>
  </sheetViews>
  <sheetFormatPr defaultRowHeight="12.75"/>
  <cols>
    <col min="1" max="1" width="18.42578125" style="8" customWidth="1"/>
    <col min="2" max="7" width="9.5703125" style="8" customWidth="1"/>
    <col min="8" max="16384" width="9.140625" style="8"/>
  </cols>
  <sheetData>
    <row r="1" spans="1:7">
      <c r="A1" s="19" t="s">
        <v>198</v>
      </c>
    </row>
    <row r="2" spans="1:7">
      <c r="A2" s="3"/>
      <c r="B2" s="176" t="s">
        <v>272</v>
      </c>
      <c r="C2" s="176"/>
      <c r="D2" s="176"/>
      <c r="E2" s="176" t="s">
        <v>45</v>
      </c>
      <c r="F2" s="176"/>
      <c r="G2" s="176"/>
    </row>
    <row r="3" spans="1:7">
      <c r="A3" s="5" t="s">
        <v>33</v>
      </c>
      <c r="B3" s="5">
        <v>2010</v>
      </c>
      <c r="C3" s="5">
        <v>2009</v>
      </c>
      <c r="D3" s="5" t="s">
        <v>271</v>
      </c>
      <c r="E3" s="5">
        <v>2010</v>
      </c>
      <c r="F3" s="5">
        <v>2009</v>
      </c>
      <c r="G3" s="5" t="s">
        <v>271</v>
      </c>
    </row>
    <row r="4" spans="1:7">
      <c r="A4" s="8" t="s">
        <v>46</v>
      </c>
      <c r="B4" s="127">
        <v>0.78600000000000003</v>
      </c>
      <c r="C4" s="127">
        <v>0.77100000000000002</v>
      </c>
      <c r="D4" s="127">
        <v>0.80300000000000005</v>
      </c>
      <c r="E4" s="127">
        <v>0.80200000000000005</v>
      </c>
      <c r="F4" s="127">
        <v>0.78900000000000003</v>
      </c>
      <c r="G4" s="127">
        <v>0.80300000000000005</v>
      </c>
    </row>
    <row r="5" spans="1:7">
      <c r="A5" s="8" t="s">
        <v>47</v>
      </c>
      <c r="B5" s="127"/>
      <c r="C5" s="127"/>
      <c r="D5" s="127"/>
      <c r="E5" s="127"/>
      <c r="F5" s="127"/>
      <c r="G5" s="127"/>
    </row>
    <row r="6" spans="1:7">
      <c r="A6" s="8" t="s">
        <v>48</v>
      </c>
      <c r="B6" s="17">
        <v>0.64400000000000002</v>
      </c>
      <c r="C6" s="127">
        <v>0.59</v>
      </c>
      <c r="D6" s="127">
        <v>0.63500000000000001</v>
      </c>
      <c r="E6" s="17">
        <v>0.56299999999999994</v>
      </c>
      <c r="F6" s="127">
        <v>0.65600000000000003</v>
      </c>
      <c r="G6" s="127">
        <v>0.63500000000000001</v>
      </c>
    </row>
    <row r="7" spans="1:7">
      <c r="A7" s="8" t="s">
        <v>49</v>
      </c>
      <c r="B7" s="127">
        <v>0.51</v>
      </c>
      <c r="C7" s="127">
        <v>0.48299999999999998</v>
      </c>
      <c r="D7" s="127">
        <v>0.49199999999999999</v>
      </c>
      <c r="E7" s="127">
        <v>0.26500000000000001</v>
      </c>
      <c r="F7" s="127">
        <v>0.51600000000000001</v>
      </c>
      <c r="G7" s="127">
        <v>0.49199999999999999</v>
      </c>
    </row>
    <row r="8" spans="1:7">
      <c r="A8" s="8" t="s">
        <v>50</v>
      </c>
      <c r="B8" s="127">
        <v>0.20499999999999999</v>
      </c>
      <c r="C8" s="127">
        <v>0.26200000000000001</v>
      </c>
      <c r="D8" s="127">
        <v>0.29399999999999998</v>
      </c>
      <c r="E8" s="127">
        <v>0.217</v>
      </c>
      <c r="F8" s="127">
        <v>0.28000000000000003</v>
      </c>
      <c r="G8" s="127">
        <v>0.29399999999999998</v>
      </c>
    </row>
    <row r="9" spans="1:7">
      <c r="A9" s="8" t="s">
        <v>51</v>
      </c>
      <c r="B9" s="17">
        <v>0.53400000000000003</v>
      </c>
      <c r="C9" s="17">
        <v>0.34300000000000003</v>
      </c>
      <c r="D9" s="127">
        <v>0.29299999999999998</v>
      </c>
      <c r="E9" s="17">
        <v>0</v>
      </c>
      <c r="F9" s="17">
        <v>0.58299999999999996</v>
      </c>
      <c r="G9" s="127">
        <v>0.29299999999999998</v>
      </c>
    </row>
    <row r="10" spans="1:7">
      <c r="A10" s="1" t="s">
        <v>52</v>
      </c>
      <c r="B10" s="17" t="s">
        <v>79</v>
      </c>
      <c r="C10" s="128">
        <v>5.0000000000000001E-3</v>
      </c>
      <c r="D10" s="128">
        <v>0.184</v>
      </c>
      <c r="E10" s="17" t="s">
        <v>79</v>
      </c>
      <c r="F10" s="17">
        <v>0</v>
      </c>
      <c r="G10" s="128">
        <v>0.184</v>
      </c>
    </row>
    <row r="11" spans="1:7">
      <c r="A11" s="43"/>
    </row>
    <row r="19" spans="4:5">
      <c r="D19" s="6"/>
      <c r="E19" s="41"/>
    </row>
  </sheetData>
  <mergeCells count="2">
    <mergeCell ref="B2:D2"/>
    <mergeCell ref="E2:G2"/>
  </mergeCells>
  <phoneticPr fontId="2" type="noConversion"/>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31"/>
  <sheetViews>
    <sheetView workbookViewId="0">
      <selection activeCell="A33" sqref="A33"/>
    </sheetView>
  </sheetViews>
  <sheetFormatPr defaultRowHeight="12.75"/>
  <cols>
    <col min="1" max="1" width="9.140625" style="11"/>
    <col min="2" max="2" width="15.5703125" style="8" bestFit="1" customWidth="1"/>
    <col min="3" max="3" width="16.140625" style="8" bestFit="1" customWidth="1"/>
    <col min="4" max="4" width="8.5703125" style="8" bestFit="1" customWidth="1"/>
    <col min="5" max="16384" width="9.140625" style="8"/>
  </cols>
  <sheetData>
    <row r="1" spans="1:4">
      <c r="A1" s="10" t="s">
        <v>273</v>
      </c>
    </row>
    <row r="2" spans="1:4">
      <c r="A2" s="20" t="s">
        <v>1</v>
      </c>
      <c r="B2" s="3" t="s">
        <v>91</v>
      </c>
      <c r="C2" s="3" t="s">
        <v>92</v>
      </c>
      <c r="D2" s="3" t="s">
        <v>93</v>
      </c>
    </row>
    <row r="3" spans="1:4">
      <c r="A3" s="11">
        <v>1982</v>
      </c>
      <c r="B3" s="129">
        <v>1.4E-3</v>
      </c>
      <c r="C3" s="129">
        <v>2.3099999999999999E-2</v>
      </c>
      <c r="D3" s="129">
        <v>6.7000000000000002E-3</v>
      </c>
    </row>
    <row r="4" spans="1:4">
      <c r="A4" s="11">
        <v>1983</v>
      </c>
      <c r="B4" s="129">
        <v>0</v>
      </c>
      <c r="C4" s="129">
        <v>1.8100000000000002E-2</v>
      </c>
      <c r="D4" s="129">
        <v>4.5999999999999999E-3</v>
      </c>
    </row>
    <row r="5" spans="1:4">
      <c r="A5" s="11">
        <v>1984</v>
      </c>
      <c r="B5" s="129">
        <v>5.0000000000000001E-4</v>
      </c>
      <c r="C5" s="129">
        <v>1.6799999999999999E-2</v>
      </c>
      <c r="D5" s="129">
        <v>4.7000000000000002E-3</v>
      </c>
    </row>
    <row r="6" spans="1:4">
      <c r="A6" s="11">
        <v>1985</v>
      </c>
      <c r="B6" s="129">
        <v>0</v>
      </c>
      <c r="C6" s="129">
        <v>1.37E-2</v>
      </c>
      <c r="D6" s="129">
        <v>3.8E-3</v>
      </c>
    </row>
    <row r="7" spans="1:4">
      <c r="A7" s="11">
        <v>1986</v>
      </c>
      <c r="B7" s="129">
        <v>1.1999999999999999E-3</v>
      </c>
      <c r="C7" s="129">
        <v>2.76E-2</v>
      </c>
      <c r="D7" s="129">
        <v>9.1000000000000004E-3</v>
      </c>
    </row>
    <row r="8" spans="1:4">
      <c r="A8" s="11">
        <v>1987</v>
      </c>
      <c r="B8" s="129">
        <v>0</v>
      </c>
      <c r="C8" s="129">
        <v>1.5800000000000002E-2</v>
      </c>
      <c r="D8" s="129">
        <v>5.7000000000000002E-3</v>
      </c>
    </row>
    <row r="9" spans="1:4">
      <c r="A9" s="11">
        <v>1988</v>
      </c>
      <c r="B9" s="129">
        <v>0</v>
      </c>
      <c r="C9" s="129">
        <v>1.9599999999999999E-2</v>
      </c>
      <c r="D9" s="129">
        <v>7.4999999999999997E-3</v>
      </c>
    </row>
    <row r="10" spans="1:4">
      <c r="A10" s="11">
        <v>1989</v>
      </c>
      <c r="B10" s="129">
        <v>1.6000000000000001E-3</v>
      </c>
      <c r="C10" s="129">
        <v>3.1899999999999998E-2</v>
      </c>
      <c r="D10" s="129">
        <v>1.2999999999999999E-2</v>
      </c>
    </row>
    <row r="11" spans="1:4">
      <c r="A11" s="11">
        <v>1990</v>
      </c>
      <c r="B11" s="129">
        <v>0</v>
      </c>
      <c r="C11" s="129">
        <v>6.2899999999999998E-2</v>
      </c>
      <c r="D11" s="129">
        <v>2.2599999999999999E-2</v>
      </c>
    </row>
    <row r="12" spans="1:4">
      <c r="A12" s="11">
        <v>1991</v>
      </c>
      <c r="B12" s="129">
        <v>4.0000000000000002E-4</v>
      </c>
      <c r="C12" s="129">
        <v>6.0400000000000002E-2</v>
      </c>
      <c r="D12" s="129">
        <v>1.9099999999999999E-2</v>
      </c>
    </row>
    <row r="13" spans="1:4">
      <c r="A13" s="11">
        <v>1992</v>
      </c>
      <c r="B13" s="129">
        <v>0</v>
      </c>
      <c r="C13" s="129">
        <v>2.64E-2</v>
      </c>
      <c r="D13" s="129">
        <v>7.3000000000000001E-3</v>
      </c>
    </row>
    <row r="14" spans="1:4">
      <c r="A14" s="11">
        <v>1993</v>
      </c>
      <c r="B14" s="129">
        <v>0</v>
      </c>
      <c r="C14" s="129">
        <v>1.9599999999999999E-2</v>
      </c>
      <c r="D14" s="129">
        <v>5.3E-3</v>
      </c>
    </row>
    <row r="15" spans="1:4">
      <c r="A15" s="11">
        <v>1994</v>
      </c>
      <c r="B15" s="129">
        <v>0</v>
      </c>
      <c r="C15" s="129">
        <v>9.7000000000000003E-3</v>
      </c>
      <c r="D15" s="129">
        <v>2.8E-3</v>
      </c>
    </row>
    <row r="16" spans="1:4">
      <c r="A16" s="11">
        <v>1995</v>
      </c>
      <c r="B16" s="129">
        <v>0</v>
      </c>
      <c r="C16" s="129">
        <v>1.55E-2</v>
      </c>
      <c r="D16" s="129">
        <v>4.8999999999999998E-3</v>
      </c>
    </row>
    <row r="17" spans="1:4">
      <c r="A17" s="11">
        <v>1996</v>
      </c>
      <c r="B17" s="129">
        <v>0</v>
      </c>
      <c r="C17" s="129">
        <v>6.1000000000000004E-3</v>
      </c>
      <c r="D17" s="129">
        <v>2E-3</v>
      </c>
    </row>
    <row r="18" spans="1:4">
      <c r="A18" s="11">
        <v>1997</v>
      </c>
      <c r="B18" s="129">
        <v>0</v>
      </c>
      <c r="C18" s="129">
        <v>8.9999999999999993E-3</v>
      </c>
      <c r="D18" s="129">
        <v>3.0999999999999999E-3</v>
      </c>
    </row>
    <row r="19" spans="1:4">
      <c r="A19" s="11">
        <v>1998</v>
      </c>
      <c r="B19" s="129">
        <v>2.0000000000000001E-4</v>
      </c>
      <c r="C19" s="129">
        <v>1.9800000000000002E-2</v>
      </c>
      <c r="D19" s="129">
        <v>7.6E-3</v>
      </c>
    </row>
    <row r="20" spans="1:4">
      <c r="A20" s="11">
        <v>1999</v>
      </c>
      <c r="B20" s="129">
        <v>2.0000000000000001E-4</v>
      </c>
      <c r="C20" s="129">
        <v>3.3700000000000001E-2</v>
      </c>
      <c r="D20" s="129">
        <v>1.37E-2</v>
      </c>
    </row>
    <row r="21" spans="1:4">
      <c r="A21" s="11">
        <v>2000</v>
      </c>
      <c r="B21" s="129">
        <v>1.1000000000000001E-3</v>
      </c>
      <c r="C21" s="129">
        <v>4.8300000000000003E-2</v>
      </c>
      <c r="D21" s="129">
        <v>1.9900000000000001E-2</v>
      </c>
    </row>
    <row r="22" spans="1:4">
      <c r="A22" s="11">
        <v>2001</v>
      </c>
      <c r="B22" s="129">
        <v>1.1000000000000001E-3</v>
      </c>
      <c r="C22" s="129">
        <v>8.14E-2</v>
      </c>
      <c r="D22" s="129">
        <v>3.1300000000000001E-2</v>
      </c>
    </row>
    <row r="23" spans="1:4">
      <c r="A23" s="11">
        <v>2002</v>
      </c>
      <c r="B23" s="129">
        <v>3.3E-3</v>
      </c>
      <c r="C23" s="129">
        <v>5.6899999999999999E-2</v>
      </c>
      <c r="D23" s="129">
        <v>2.1600000000000001E-2</v>
      </c>
    </row>
    <row r="24" spans="1:4">
      <c r="A24" s="11">
        <v>2003</v>
      </c>
      <c r="B24" s="129">
        <v>0</v>
      </c>
      <c r="C24" s="129">
        <v>3.1199999999999999E-2</v>
      </c>
      <c r="D24" s="129">
        <v>1.0699999999999999E-2</v>
      </c>
    </row>
    <row r="25" spans="1:4">
      <c r="A25" s="11">
        <v>2004</v>
      </c>
      <c r="B25" s="129">
        <v>0</v>
      </c>
      <c r="C25" s="129">
        <v>1.17E-2</v>
      </c>
      <c r="D25" s="129">
        <v>4.1000000000000003E-3</v>
      </c>
    </row>
    <row r="26" spans="1:4">
      <c r="A26" s="11">
        <v>2005</v>
      </c>
      <c r="B26" s="129">
        <v>2.9999999999999997E-4</v>
      </c>
      <c r="C26" s="129">
        <v>7.9000000000000008E-3</v>
      </c>
      <c r="D26" s="129">
        <v>3.0000000000000001E-3</v>
      </c>
    </row>
    <row r="27" spans="1:4">
      <c r="A27" s="11">
        <v>2006</v>
      </c>
      <c r="B27" s="129">
        <v>0</v>
      </c>
      <c r="C27" s="129">
        <v>7.9000000000000008E-3</v>
      </c>
      <c r="D27" s="129">
        <v>2.8999999999999998E-3</v>
      </c>
    </row>
    <row r="28" spans="1:4">
      <c r="A28" s="11">
        <v>2007</v>
      </c>
      <c r="B28" s="129">
        <v>0</v>
      </c>
      <c r="C28" s="129">
        <v>4.4999999999999997E-3</v>
      </c>
      <c r="D28" s="129">
        <v>1.6999999999999999E-3</v>
      </c>
    </row>
    <row r="29" spans="1:4">
      <c r="A29" s="11">
        <v>2008</v>
      </c>
      <c r="B29" s="129">
        <v>3.0999999999999999E-3</v>
      </c>
      <c r="C29" s="129">
        <v>2.92E-2</v>
      </c>
      <c r="D29" s="129">
        <v>1.3599999999999999E-2</v>
      </c>
    </row>
    <row r="30" spans="1:4">
      <c r="A30" s="11">
        <v>2009</v>
      </c>
      <c r="B30" s="129">
        <v>2.3E-3</v>
      </c>
      <c r="C30" s="129">
        <v>8.2600000000000007E-2</v>
      </c>
      <c r="D30" s="129">
        <v>3.4099999999999998E-2</v>
      </c>
    </row>
    <row r="31" spans="1:4">
      <c r="A31" s="11">
        <v>2010</v>
      </c>
      <c r="B31" s="129">
        <v>4.0000000000000002E-4</v>
      </c>
      <c r="C31" s="129">
        <v>1.6E-2</v>
      </c>
      <c r="D31" s="129">
        <v>6.4999999999999997E-3</v>
      </c>
    </row>
  </sheetData>
  <phoneticPr fontId="2" type="noConversion"/>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D254"/>
  <sheetViews>
    <sheetView workbookViewId="0">
      <selection activeCell="A256" sqref="A256"/>
    </sheetView>
  </sheetViews>
  <sheetFormatPr defaultRowHeight="12.75"/>
  <cols>
    <col min="1" max="1" width="17.7109375" style="11" customWidth="1"/>
    <col min="2" max="2" width="13.7109375" style="8" customWidth="1"/>
    <col min="3" max="3" width="16.5703125" style="8" bestFit="1" customWidth="1"/>
    <col min="4" max="4" width="19.28515625" style="36" bestFit="1" customWidth="1"/>
    <col min="5" max="16384" width="9.140625" style="8"/>
  </cols>
  <sheetData>
    <row r="1" spans="1:4">
      <c r="A1" s="10" t="s">
        <v>275</v>
      </c>
    </row>
    <row r="2" spans="1:4">
      <c r="A2" s="20" t="s">
        <v>276</v>
      </c>
      <c r="B2" s="3" t="s">
        <v>83</v>
      </c>
      <c r="C2" s="3" t="s">
        <v>277</v>
      </c>
      <c r="D2" s="3" t="s">
        <v>278</v>
      </c>
    </row>
    <row r="3" spans="1:4">
      <c r="A3" s="38">
        <v>33297</v>
      </c>
      <c r="B3" s="35">
        <v>0.1095</v>
      </c>
      <c r="C3" s="35"/>
    </row>
    <row r="4" spans="1:4">
      <c r="A4" s="38">
        <v>33328</v>
      </c>
      <c r="B4" s="35">
        <v>0.1176</v>
      </c>
      <c r="C4" s="35"/>
    </row>
    <row r="5" spans="1:4">
      <c r="A5" s="38">
        <v>33358</v>
      </c>
      <c r="B5" s="35">
        <v>0.113</v>
      </c>
      <c r="C5" s="35"/>
    </row>
    <row r="6" spans="1:4">
      <c r="A6" s="38">
        <v>33389</v>
      </c>
      <c r="B6" s="35">
        <v>0.11840000000000001</v>
      </c>
      <c r="C6" s="35"/>
    </row>
    <row r="7" spans="1:4">
      <c r="A7" s="38">
        <v>33419</v>
      </c>
      <c r="B7" s="35">
        <v>0.1216</v>
      </c>
      <c r="C7" s="35"/>
    </row>
    <row r="8" spans="1:4">
      <c r="A8" s="38">
        <v>33450</v>
      </c>
      <c r="B8" s="35">
        <v>0.1222</v>
      </c>
      <c r="C8" s="35"/>
    </row>
    <row r="9" spans="1:4">
      <c r="A9" s="38">
        <v>33481</v>
      </c>
      <c r="B9" s="35">
        <v>0.1149</v>
      </c>
      <c r="C9" s="35"/>
    </row>
    <row r="10" spans="1:4">
      <c r="A10" s="38">
        <v>33511</v>
      </c>
      <c r="B10" s="35">
        <v>0.11070000000000001</v>
      </c>
      <c r="C10" s="35"/>
    </row>
    <row r="11" spans="1:4">
      <c r="A11" s="38">
        <v>33542</v>
      </c>
      <c r="B11" s="35">
        <v>0.1013</v>
      </c>
      <c r="C11" s="35"/>
    </row>
    <row r="12" spans="1:4">
      <c r="A12" s="38">
        <v>33572</v>
      </c>
      <c r="B12" s="35">
        <v>9.98E-2</v>
      </c>
      <c r="C12" s="35"/>
    </row>
    <row r="13" spans="1:4">
      <c r="A13" s="38">
        <v>33603</v>
      </c>
      <c r="B13" s="35">
        <v>9.5299999999999996E-2</v>
      </c>
      <c r="C13" s="35"/>
    </row>
    <row r="14" spans="1:4">
      <c r="A14" s="38">
        <v>33634</v>
      </c>
      <c r="B14" s="35">
        <v>8.4699999999999998E-2</v>
      </c>
      <c r="C14" s="35"/>
    </row>
    <row r="15" spans="1:4">
      <c r="A15" s="38">
        <v>33663</v>
      </c>
      <c r="B15" s="35">
        <v>8.1699999999999995E-2</v>
      </c>
      <c r="C15" s="35"/>
    </row>
    <row r="16" spans="1:4">
      <c r="A16" s="38">
        <v>33694</v>
      </c>
      <c r="B16" s="35">
        <v>7.2599999999999998E-2</v>
      </c>
      <c r="C16" s="35"/>
    </row>
    <row r="17" spans="1:3">
      <c r="A17" s="38">
        <v>33724</v>
      </c>
      <c r="B17" s="35">
        <v>6.8500000000000005E-2</v>
      </c>
      <c r="C17" s="35"/>
    </row>
    <row r="18" spans="1:3">
      <c r="A18" s="38">
        <v>33755</v>
      </c>
      <c r="B18" s="35">
        <v>6.5000000000000002E-2</v>
      </c>
      <c r="C18" s="35"/>
    </row>
    <row r="19" spans="1:3">
      <c r="A19" s="38">
        <v>33785</v>
      </c>
      <c r="B19" s="35">
        <v>6.0999999999999999E-2</v>
      </c>
      <c r="C19" s="35"/>
    </row>
    <row r="20" spans="1:3">
      <c r="A20" s="38">
        <v>33816</v>
      </c>
      <c r="B20" s="35">
        <v>5.74E-2</v>
      </c>
      <c r="C20" s="35"/>
    </row>
    <row r="21" spans="1:3">
      <c r="A21" s="38">
        <v>33847</v>
      </c>
      <c r="B21" s="35">
        <v>6.0900000000000003E-2</v>
      </c>
      <c r="C21" s="35"/>
    </row>
    <row r="22" spans="1:3">
      <c r="A22" s="38">
        <v>33877</v>
      </c>
      <c r="B22" s="35">
        <v>5.6599999999999998E-2</v>
      </c>
      <c r="C22" s="35"/>
    </row>
    <row r="23" spans="1:3">
      <c r="A23" s="38">
        <v>33908</v>
      </c>
      <c r="B23" s="35">
        <v>6.3299999999999995E-2</v>
      </c>
      <c r="C23" s="35"/>
    </row>
    <row r="24" spans="1:3">
      <c r="A24" s="38">
        <v>33938</v>
      </c>
      <c r="B24" s="35">
        <v>5.91E-2</v>
      </c>
      <c r="C24" s="35"/>
    </row>
    <row r="25" spans="1:3">
      <c r="A25" s="38">
        <v>33969</v>
      </c>
      <c r="B25" s="35">
        <v>5.1999999999999998E-2</v>
      </c>
      <c r="C25" s="35"/>
    </row>
    <row r="26" spans="1:3">
      <c r="A26" s="38">
        <v>34000</v>
      </c>
      <c r="B26" s="35">
        <v>4.3999999999999997E-2</v>
      </c>
      <c r="C26" s="35"/>
    </row>
    <row r="27" spans="1:3">
      <c r="A27" s="38">
        <v>34028</v>
      </c>
      <c r="B27" s="35">
        <v>4.41E-2</v>
      </c>
      <c r="C27" s="35"/>
    </row>
    <row r="28" spans="1:3">
      <c r="A28" s="38">
        <v>34059</v>
      </c>
      <c r="B28" s="35">
        <v>4.8599999999999997E-2</v>
      </c>
      <c r="C28" s="35"/>
    </row>
    <row r="29" spans="1:3">
      <c r="A29" s="38">
        <v>34089</v>
      </c>
      <c r="B29" s="35">
        <v>5.1200000000000002E-2</v>
      </c>
      <c r="C29" s="35"/>
    </row>
    <row r="30" spans="1:3">
      <c r="A30" s="38">
        <v>34120</v>
      </c>
      <c r="B30" s="35">
        <v>4.82E-2</v>
      </c>
      <c r="C30" s="35"/>
    </row>
    <row r="31" spans="1:3">
      <c r="A31" s="38">
        <v>34150</v>
      </c>
      <c r="B31" s="35">
        <v>4.5100000000000001E-2</v>
      </c>
      <c r="C31" s="35"/>
    </row>
    <row r="32" spans="1:3">
      <c r="A32" s="38">
        <v>34181</v>
      </c>
      <c r="B32" s="35">
        <v>4.6800000000000001E-2</v>
      </c>
      <c r="C32" s="35"/>
    </row>
    <row r="33" spans="1:3">
      <c r="A33" s="38">
        <v>34212</v>
      </c>
      <c r="B33" s="35">
        <v>4.2099999999999999E-2</v>
      </c>
      <c r="C33" s="35"/>
    </row>
    <row r="34" spans="1:3">
      <c r="A34" s="38">
        <v>34242</v>
      </c>
      <c r="B34" s="35">
        <v>4.0099999999999997E-2</v>
      </c>
      <c r="C34" s="35"/>
    </row>
    <row r="35" spans="1:3">
      <c r="A35" s="38">
        <v>34273</v>
      </c>
      <c r="B35" s="35">
        <v>3.1800000000000002E-2</v>
      </c>
      <c r="C35" s="35"/>
    </row>
    <row r="36" spans="1:3">
      <c r="A36" s="38">
        <v>34303</v>
      </c>
      <c r="B36" s="35">
        <v>2.9600000000000001E-2</v>
      </c>
      <c r="C36" s="35"/>
    </row>
    <row r="37" spans="1:3">
      <c r="A37" s="38">
        <v>34334</v>
      </c>
      <c r="B37" s="35">
        <v>3.1099999999999999E-2</v>
      </c>
      <c r="C37" s="35"/>
    </row>
    <row r="38" spans="1:3">
      <c r="A38" s="38">
        <v>34365</v>
      </c>
      <c r="B38" s="35">
        <v>3.3799999999999997E-2</v>
      </c>
      <c r="C38" s="35"/>
    </row>
    <row r="39" spans="1:3">
      <c r="A39" s="38">
        <v>34393</v>
      </c>
      <c r="B39" s="35">
        <v>3.5099999999999999E-2</v>
      </c>
      <c r="C39" s="35"/>
    </row>
    <row r="40" spans="1:3">
      <c r="A40" s="38">
        <v>34424</v>
      </c>
      <c r="B40" s="35">
        <v>2.8899999999999999E-2</v>
      </c>
      <c r="C40" s="35"/>
    </row>
    <row r="41" spans="1:3">
      <c r="A41" s="38">
        <v>34454</v>
      </c>
      <c r="B41" s="35">
        <v>2.35E-2</v>
      </c>
      <c r="C41" s="35"/>
    </row>
    <row r="42" spans="1:3">
      <c r="A42" s="38">
        <v>34485</v>
      </c>
      <c r="B42" s="35">
        <v>1.9900000000000001E-2</v>
      </c>
      <c r="C42" s="35"/>
    </row>
    <row r="43" spans="1:3">
      <c r="A43" s="38">
        <v>34515</v>
      </c>
      <c r="B43" s="35">
        <v>1.8200000000000001E-2</v>
      </c>
      <c r="C43" s="35"/>
    </row>
    <row r="44" spans="1:3">
      <c r="A44" s="38">
        <v>34546</v>
      </c>
      <c r="B44" s="35">
        <v>1.77E-2</v>
      </c>
      <c r="C44" s="35"/>
    </row>
    <row r="45" spans="1:3">
      <c r="A45" s="38">
        <v>34577</v>
      </c>
      <c r="B45" s="35">
        <v>1.8499999999999999E-2</v>
      </c>
      <c r="C45" s="35"/>
    </row>
    <row r="46" spans="1:3">
      <c r="A46" s="38">
        <v>34607</v>
      </c>
      <c r="B46" s="35">
        <v>2.24E-2</v>
      </c>
      <c r="C46" s="35"/>
    </row>
    <row r="47" spans="1:3">
      <c r="A47" s="38">
        <v>34638</v>
      </c>
      <c r="B47" s="35">
        <v>2.2800000000000001E-2</v>
      </c>
      <c r="C47" s="35"/>
    </row>
    <row r="48" spans="1:3">
      <c r="A48" s="38">
        <v>34668</v>
      </c>
      <c r="B48" s="35">
        <v>2.24E-2</v>
      </c>
      <c r="C48" s="35"/>
    </row>
    <row r="49" spans="1:3">
      <c r="A49" s="38">
        <v>34699</v>
      </c>
      <c r="B49" s="35">
        <v>2.0899999999999998E-2</v>
      </c>
      <c r="C49" s="35"/>
    </row>
    <row r="50" spans="1:3">
      <c r="A50" s="38">
        <v>34730</v>
      </c>
      <c r="B50" s="35">
        <v>1.78E-2</v>
      </c>
      <c r="C50" s="35"/>
    </row>
    <row r="51" spans="1:3">
      <c r="A51" s="38">
        <v>34758</v>
      </c>
      <c r="B51" s="35">
        <v>1.26E-2</v>
      </c>
      <c r="C51" s="35"/>
    </row>
    <row r="52" spans="1:3">
      <c r="A52" s="38">
        <v>34789</v>
      </c>
      <c r="B52" s="35">
        <v>1.11E-2</v>
      </c>
      <c r="C52" s="35"/>
    </row>
    <row r="53" spans="1:3">
      <c r="A53" s="38">
        <v>34819</v>
      </c>
      <c r="B53" s="35">
        <v>1.5800000000000002E-2</v>
      </c>
      <c r="C53" s="35"/>
    </row>
    <row r="54" spans="1:3">
      <c r="A54" s="38">
        <v>34850</v>
      </c>
      <c r="B54" s="35">
        <v>1.7999999999999999E-2</v>
      </c>
      <c r="C54" s="35"/>
    </row>
    <row r="55" spans="1:3">
      <c r="A55" s="38">
        <v>34880</v>
      </c>
      <c r="B55" s="35">
        <v>1.8700000000000001E-2</v>
      </c>
      <c r="C55" s="35"/>
    </row>
    <row r="56" spans="1:3">
      <c r="A56" s="38">
        <v>34911</v>
      </c>
      <c r="B56" s="35">
        <v>1.9599999999999999E-2</v>
      </c>
      <c r="C56" s="35"/>
    </row>
    <row r="57" spans="1:3">
      <c r="A57" s="38">
        <v>34942</v>
      </c>
      <c r="B57" s="35">
        <v>1.9199999999999998E-2</v>
      </c>
      <c r="C57" s="35"/>
    </row>
    <row r="58" spans="1:3">
      <c r="A58" s="38">
        <v>34972</v>
      </c>
      <c r="B58" s="35">
        <v>2.0299999999999999E-2</v>
      </c>
      <c r="C58" s="35"/>
    </row>
    <row r="59" spans="1:3">
      <c r="A59" s="38">
        <v>35003</v>
      </c>
      <c r="B59" s="35">
        <v>2.4299999999999999E-2</v>
      </c>
      <c r="C59" s="35"/>
    </row>
    <row r="60" spans="1:3">
      <c r="A60" s="38">
        <v>35033</v>
      </c>
      <c r="B60" s="35">
        <v>2.86E-2</v>
      </c>
      <c r="C60" s="35"/>
    </row>
    <row r="61" spans="1:3">
      <c r="A61" s="38">
        <v>35064</v>
      </c>
      <c r="B61" s="35">
        <v>2.9600000000000001E-2</v>
      </c>
      <c r="C61" s="35"/>
    </row>
    <row r="62" spans="1:3">
      <c r="A62" s="38">
        <v>35095</v>
      </c>
      <c r="B62" s="35">
        <v>3.0599999999999999E-2</v>
      </c>
      <c r="C62" s="35"/>
    </row>
    <row r="63" spans="1:3">
      <c r="A63" s="38">
        <v>35124</v>
      </c>
      <c r="B63" s="35">
        <v>3.1800000000000002E-2</v>
      </c>
      <c r="C63" s="35"/>
    </row>
    <row r="64" spans="1:3">
      <c r="A64" s="38">
        <v>35155</v>
      </c>
      <c r="B64" s="35">
        <v>3.2300000000000002E-2</v>
      </c>
      <c r="C64" s="35"/>
    </row>
    <row r="65" spans="1:3">
      <c r="A65" s="38">
        <v>35185</v>
      </c>
      <c r="B65" s="35">
        <v>0.03</v>
      </c>
      <c r="C65" s="35"/>
    </row>
    <row r="66" spans="1:3">
      <c r="A66" s="38">
        <v>35216</v>
      </c>
      <c r="B66" s="35">
        <v>2.64E-2</v>
      </c>
      <c r="C66" s="35"/>
    </row>
    <row r="67" spans="1:3">
      <c r="A67" s="38">
        <v>35246</v>
      </c>
      <c r="B67" s="35">
        <v>2.8000000000000001E-2</v>
      </c>
      <c r="C67" s="35"/>
    </row>
    <row r="68" spans="1:3">
      <c r="A68" s="38">
        <v>35277</v>
      </c>
      <c r="B68" s="35">
        <v>2.58E-2</v>
      </c>
      <c r="C68" s="35"/>
    </row>
    <row r="69" spans="1:3">
      <c r="A69" s="38">
        <v>35308</v>
      </c>
      <c r="B69" s="35">
        <v>2.1499999999999998E-2</v>
      </c>
      <c r="C69" s="35"/>
    </row>
    <row r="70" spans="1:3">
      <c r="A70" s="38">
        <v>35338</v>
      </c>
      <c r="B70" s="35">
        <v>2.1100000000000001E-2</v>
      </c>
      <c r="C70" s="35"/>
    </row>
    <row r="71" spans="1:3">
      <c r="A71" s="38">
        <v>35369</v>
      </c>
      <c r="B71" s="35">
        <v>1.89E-2</v>
      </c>
      <c r="C71" s="35"/>
    </row>
    <row r="72" spans="1:3">
      <c r="A72" s="38">
        <v>35399</v>
      </c>
      <c r="B72" s="35">
        <v>1.66E-2</v>
      </c>
      <c r="C72" s="35"/>
    </row>
    <row r="73" spans="1:3">
      <c r="A73" s="38">
        <v>35430</v>
      </c>
      <c r="B73" s="35">
        <v>1.6500000000000001E-2</v>
      </c>
      <c r="C73" s="35"/>
    </row>
    <row r="74" spans="1:3">
      <c r="A74" s="38">
        <v>35461</v>
      </c>
      <c r="B74" s="35">
        <v>1.8100000000000002E-2</v>
      </c>
      <c r="C74" s="35"/>
    </row>
    <row r="75" spans="1:3">
      <c r="A75" s="38">
        <v>35489</v>
      </c>
      <c r="B75" s="35">
        <v>1.6E-2</v>
      </c>
      <c r="C75" s="35"/>
    </row>
    <row r="76" spans="1:3">
      <c r="A76" s="38">
        <v>35520</v>
      </c>
      <c r="B76" s="35">
        <v>1.5699999999999999E-2</v>
      </c>
      <c r="C76" s="35"/>
    </row>
    <row r="77" spans="1:3">
      <c r="A77" s="38">
        <v>35550</v>
      </c>
      <c r="B77" s="35">
        <v>1.37E-2</v>
      </c>
      <c r="C77" s="35"/>
    </row>
    <row r="78" spans="1:3">
      <c r="A78" s="38">
        <v>35581</v>
      </c>
      <c r="B78" s="35">
        <v>1.6899999999999998E-2</v>
      </c>
      <c r="C78" s="35"/>
    </row>
    <row r="79" spans="1:3">
      <c r="A79" s="38">
        <v>35611</v>
      </c>
      <c r="B79" s="35">
        <v>1.66E-2</v>
      </c>
      <c r="C79" s="35"/>
    </row>
    <row r="80" spans="1:3">
      <c r="A80" s="38">
        <v>35642</v>
      </c>
      <c r="B80" s="35">
        <v>1.9099999999999999E-2</v>
      </c>
      <c r="C80" s="35"/>
    </row>
    <row r="81" spans="1:3">
      <c r="A81" s="38">
        <v>35673</v>
      </c>
      <c r="B81" s="35">
        <v>2.06E-2</v>
      </c>
      <c r="C81" s="35"/>
    </row>
    <row r="82" spans="1:3">
      <c r="A82" s="38">
        <v>35703</v>
      </c>
      <c r="B82" s="35">
        <v>2.0299999999999999E-2</v>
      </c>
      <c r="C82" s="35"/>
    </row>
    <row r="83" spans="1:3">
      <c r="A83" s="38">
        <v>35734</v>
      </c>
      <c r="B83" s="35">
        <v>2.0799999999999999E-2</v>
      </c>
      <c r="C83" s="35"/>
    </row>
    <row r="84" spans="1:3">
      <c r="A84" s="38">
        <v>35764</v>
      </c>
      <c r="B84" s="35">
        <v>2.3E-2</v>
      </c>
      <c r="C84" s="35"/>
    </row>
    <row r="85" spans="1:3">
      <c r="A85" s="38">
        <v>35795</v>
      </c>
      <c r="B85" s="35">
        <v>2.0500000000000001E-2</v>
      </c>
      <c r="C85" s="35"/>
    </row>
    <row r="86" spans="1:3">
      <c r="A86" s="38">
        <v>35826</v>
      </c>
      <c r="B86" s="35">
        <v>2.1100000000000001E-2</v>
      </c>
      <c r="C86" s="35"/>
    </row>
    <row r="87" spans="1:3">
      <c r="A87" s="38">
        <v>35854</v>
      </c>
      <c r="B87" s="35">
        <v>2.4199999999999999E-2</v>
      </c>
      <c r="C87" s="35"/>
    </row>
    <row r="88" spans="1:3">
      <c r="A88" s="38">
        <v>35885</v>
      </c>
      <c r="B88" s="35">
        <v>2.4799999999999999E-2</v>
      </c>
      <c r="C88" s="35"/>
    </row>
    <row r="89" spans="1:3">
      <c r="A89" s="38">
        <v>35915</v>
      </c>
      <c r="B89" s="35">
        <v>2.8199999999999999E-2</v>
      </c>
      <c r="C89" s="35"/>
    </row>
    <row r="90" spans="1:3">
      <c r="A90" s="38">
        <v>35946</v>
      </c>
      <c r="B90" s="35">
        <v>2.7900000000000001E-2</v>
      </c>
      <c r="C90" s="35"/>
    </row>
    <row r="91" spans="1:3">
      <c r="A91" s="38">
        <v>35976</v>
      </c>
      <c r="B91" s="35">
        <v>2.98E-2</v>
      </c>
      <c r="C91" s="35"/>
    </row>
    <row r="92" spans="1:3">
      <c r="A92" s="38">
        <v>36007</v>
      </c>
      <c r="B92" s="35">
        <v>2.8199999999999999E-2</v>
      </c>
      <c r="C92" s="35"/>
    </row>
    <row r="93" spans="1:3">
      <c r="A93" s="38">
        <v>36038</v>
      </c>
      <c r="B93" s="35">
        <v>2.7E-2</v>
      </c>
      <c r="C93" s="35"/>
    </row>
    <row r="94" spans="1:3">
      <c r="A94" s="38">
        <v>36068</v>
      </c>
      <c r="B94" s="35">
        <v>2.7E-2</v>
      </c>
      <c r="C94" s="35"/>
    </row>
    <row r="95" spans="1:3">
      <c r="A95" s="38">
        <v>36099</v>
      </c>
      <c r="B95" s="35">
        <v>2.6599999999999999E-2</v>
      </c>
      <c r="C95" s="35"/>
    </row>
    <row r="96" spans="1:3">
      <c r="A96" s="38">
        <v>36129</v>
      </c>
      <c r="B96" s="35">
        <v>2.8000000000000001E-2</v>
      </c>
      <c r="C96" s="35"/>
    </row>
    <row r="97" spans="1:3">
      <c r="A97" s="38">
        <v>36160</v>
      </c>
      <c r="B97" s="35">
        <v>3.27E-2</v>
      </c>
      <c r="C97" s="35"/>
    </row>
    <row r="98" spans="1:3">
      <c r="A98" s="38">
        <v>36191</v>
      </c>
      <c r="B98" s="35">
        <v>3.2899999999999999E-2</v>
      </c>
      <c r="C98" s="35"/>
    </row>
    <row r="99" spans="1:3">
      <c r="A99" s="38">
        <v>36219</v>
      </c>
      <c r="B99" s="35">
        <v>3.3399999999999999E-2</v>
      </c>
      <c r="C99" s="35"/>
    </row>
    <row r="100" spans="1:3">
      <c r="A100" s="38">
        <v>36250</v>
      </c>
      <c r="B100" s="35">
        <v>3.6299999999999999E-2</v>
      </c>
      <c r="C100" s="35"/>
    </row>
    <row r="101" spans="1:3">
      <c r="A101" s="38">
        <v>36280</v>
      </c>
      <c r="B101" s="35">
        <v>3.8800000000000001E-2</v>
      </c>
      <c r="C101" s="35"/>
    </row>
    <row r="102" spans="1:3">
      <c r="A102" s="38">
        <v>36311</v>
      </c>
      <c r="B102" s="35">
        <v>4.4200000000000003E-2</v>
      </c>
      <c r="C102" s="35"/>
    </row>
    <row r="103" spans="1:3">
      <c r="A103" s="38">
        <v>36341</v>
      </c>
      <c r="B103" s="35">
        <v>4.4699999999999997E-2</v>
      </c>
      <c r="C103" s="35"/>
    </row>
    <row r="104" spans="1:3">
      <c r="A104" s="38">
        <v>36372</v>
      </c>
      <c r="B104" s="35">
        <v>4.99E-2</v>
      </c>
      <c r="C104" s="35"/>
    </row>
    <row r="105" spans="1:3">
      <c r="A105" s="38">
        <v>36403</v>
      </c>
      <c r="B105" s="35">
        <v>5.1400000000000001E-2</v>
      </c>
      <c r="C105" s="35"/>
    </row>
    <row r="106" spans="1:3">
      <c r="A106" s="38">
        <v>36433</v>
      </c>
      <c r="B106" s="35">
        <v>5.5E-2</v>
      </c>
      <c r="C106" s="35"/>
    </row>
    <row r="107" spans="1:3">
      <c r="A107" s="38">
        <v>36464</v>
      </c>
      <c r="B107" s="35">
        <v>5.67E-2</v>
      </c>
      <c r="C107" s="35"/>
    </row>
    <row r="108" spans="1:3">
      <c r="A108" s="38">
        <v>36494</v>
      </c>
      <c r="B108" s="35">
        <v>5.5599999999999997E-2</v>
      </c>
      <c r="C108" s="35"/>
    </row>
    <row r="109" spans="1:3">
      <c r="A109" s="38">
        <v>36525</v>
      </c>
      <c r="B109" s="35">
        <v>5.4399999999999997E-2</v>
      </c>
      <c r="C109" s="35"/>
    </row>
    <row r="110" spans="1:3">
      <c r="A110" s="38">
        <v>36556</v>
      </c>
      <c r="B110" s="35">
        <v>5.4100000000000002E-2</v>
      </c>
      <c r="C110" s="35"/>
    </row>
    <row r="111" spans="1:3">
      <c r="A111" s="38">
        <v>36585</v>
      </c>
      <c r="B111" s="35">
        <v>5.4399999999999997E-2</v>
      </c>
      <c r="C111" s="35"/>
    </row>
    <row r="112" spans="1:3">
      <c r="A112" s="38">
        <v>36616</v>
      </c>
      <c r="B112" s="35">
        <v>5.4899999999999997E-2</v>
      </c>
      <c r="C112" s="35"/>
    </row>
    <row r="113" spans="1:3">
      <c r="A113" s="38">
        <v>36646</v>
      </c>
      <c r="B113" s="35">
        <v>5.5899999999999998E-2</v>
      </c>
      <c r="C113" s="35"/>
    </row>
    <row r="114" spans="1:3">
      <c r="A114" s="38">
        <v>36677</v>
      </c>
      <c r="B114" s="35">
        <v>5.3999999999999999E-2</v>
      </c>
      <c r="C114" s="35"/>
    </row>
    <row r="115" spans="1:3">
      <c r="A115" s="38">
        <v>36707</v>
      </c>
      <c r="B115" s="35">
        <v>5.5500000000000001E-2</v>
      </c>
      <c r="C115" s="35"/>
    </row>
    <row r="116" spans="1:3">
      <c r="A116" s="38">
        <v>36738</v>
      </c>
      <c r="B116" s="35">
        <v>5.0200000000000002E-2</v>
      </c>
      <c r="C116" s="35"/>
    </row>
    <row r="117" spans="1:3">
      <c r="A117" s="38">
        <v>36769</v>
      </c>
      <c r="B117" s="35">
        <v>5.3100000000000001E-2</v>
      </c>
      <c r="C117" s="35"/>
    </row>
    <row r="118" spans="1:3">
      <c r="A118" s="38">
        <v>36799</v>
      </c>
      <c r="B118" s="35">
        <v>5.2900000000000003E-2</v>
      </c>
      <c r="C118" s="35"/>
    </row>
    <row r="119" spans="1:3">
      <c r="A119" s="38">
        <v>36830</v>
      </c>
      <c r="B119" s="35">
        <v>5.0999999999999997E-2</v>
      </c>
      <c r="C119" s="35"/>
    </row>
    <row r="120" spans="1:3">
      <c r="A120" s="38">
        <v>36860</v>
      </c>
      <c r="B120" s="35">
        <v>5.74E-2</v>
      </c>
      <c r="C120" s="35"/>
    </row>
    <row r="121" spans="1:3">
      <c r="A121" s="38">
        <v>36891</v>
      </c>
      <c r="B121" s="35">
        <v>6.3700000000000007E-2</v>
      </c>
      <c r="C121" s="35"/>
    </row>
    <row r="122" spans="1:3">
      <c r="A122" s="38">
        <v>36922</v>
      </c>
      <c r="B122" s="35">
        <v>6.7100000000000007E-2</v>
      </c>
      <c r="C122" s="35"/>
    </row>
    <row r="123" spans="1:3">
      <c r="A123" s="38">
        <v>36950</v>
      </c>
      <c r="B123" s="35">
        <v>7.0099999999999996E-2</v>
      </c>
      <c r="C123" s="35"/>
    </row>
    <row r="124" spans="1:3">
      <c r="A124" s="38">
        <v>36981</v>
      </c>
      <c r="B124" s="35">
        <v>7.7399999999999997E-2</v>
      </c>
      <c r="C124" s="35"/>
    </row>
    <row r="125" spans="1:3">
      <c r="A125" s="38">
        <v>37011</v>
      </c>
      <c r="B125" s="35">
        <v>7.8200000000000006E-2</v>
      </c>
      <c r="C125" s="35"/>
    </row>
    <row r="126" spans="1:3">
      <c r="A126" s="38">
        <v>37042</v>
      </c>
      <c r="B126" s="35">
        <v>7.9100000000000004E-2</v>
      </c>
      <c r="C126" s="35"/>
    </row>
    <row r="127" spans="1:3">
      <c r="A127" s="38">
        <v>37072</v>
      </c>
      <c r="B127" s="35">
        <v>8.1900000000000001E-2</v>
      </c>
      <c r="C127" s="35"/>
    </row>
    <row r="128" spans="1:3">
      <c r="A128" s="38">
        <v>37103</v>
      </c>
      <c r="B128" s="35">
        <v>8.6499999999999994E-2</v>
      </c>
      <c r="C128" s="35"/>
    </row>
    <row r="129" spans="1:3">
      <c r="A129" s="38">
        <v>37134</v>
      </c>
      <c r="B129" s="35">
        <v>9.0999999999999998E-2</v>
      </c>
      <c r="C129" s="35"/>
    </row>
    <row r="130" spans="1:3">
      <c r="A130" s="38">
        <v>37164</v>
      </c>
      <c r="B130" s="35">
        <v>9.5299999999999996E-2</v>
      </c>
      <c r="C130" s="35"/>
    </row>
    <row r="131" spans="1:3">
      <c r="A131" s="38">
        <v>37195</v>
      </c>
      <c r="B131" s="35">
        <v>9.9500000000000005E-2</v>
      </c>
      <c r="C131" s="35"/>
    </row>
    <row r="132" spans="1:3">
      <c r="A132" s="38">
        <v>37225</v>
      </c>
      <c r="B132" s="35">
        <v>9.9400000000000002E-2</v>
      </c>
      <c r="C132" s="35"/>
    </row>
    <row r="133" spans="1:3">
      <c r="A133" s="38">
        <v>37256</v>
      </c>
      <c r="B133" s="35">
        <v>0.1033</v>
      </c>
      <c r="C133" s="35"/>
    </row>
    <row r="134" spans="1:3">
      <c r="A134" s="38">
        <v>37287</v>
      </c>
      <c r="B134" s="35">
        <v>0.10639999999999999</v>
      </c>
      <c r="C134" s="35"/>
    </row>
    <row r="135" spans="1:3">
      <c r="A135" s="38">
        <v>37315</v>
      </c>
      <c r="B135" s="35">
        <v>0.1046</v>
      </c>
      <c r="C135" s="35"/>
    </row>
    <row r="136" spans="1:3">
      <c r="A136" s="38">
        <v>37346</v>
      </c>
      <c r="B136" s="35">
        <v>0.10249999999999999</v>
      </c>
      <c r="C136" s="35"/>
    </row>
    <row r="137" spans="1:3">
      <c r="A137" s="38">
        <v>37376</v>
      </c>
      <c r="B137" s="35">
        <v>0.10290000000000001</v>
      </c>
      <c r="C137" s="35"/>
    </row>
    <row r="138" spans="1:3">
      <c r="A138" s="38">
        <v>37407</v>
      </c>
      <c r="B138" s="35">
        <v>0.1061</v>
      </c>
      <c r="C138" s="35"/>
    </row>
    <row r="139" spans="1:3">
      <c r="A139" s="38">
        <v>37437</v>
      </c>
      <c r="B139" s="35">
        <v>0.10340000000000001</v>
      </c>
      <c r="C139" s="35"/>
    </row>
    <row r="140" spans="1:3">
      <c r="A140" s="38">
        <v>37468</v>
      </c>
      <c r="B140" s="35">
        <v>0.10150000000000001</v>
      </c>
      <c r="C140" s="35"/>
    </row>
    <row r="141" spans="1:3">
      <c r="A141" s="38">
        <v>37499</v>
      </c>
      <c r="B141" s="35">
        <v>9.98E-2</v>
      </c>
      <c r="C141" s="35"/>
    </row>
    <row r="142" spans="1:3">
      <c r="A142" s="38">
        <v>37529</v>
      </c>
      <c r="B142" s="35">
        <v>9.6600000000000005E-2</v>
      </c>
      <c r="C142" s="35"/>
    </row>
    <row r="143" spans="1:3">
      <c r="A143" s="38">
        <v>37560</v>
      </c>
      <c r="B143" s="35">
        <v>9.1800000000000007E-2</v>
      </c>
      <c r="C143" s="35"/>
    </row>
    <row r="144" spans="1:3">
      <c r="A144" s="38">
        <v>37590</v>
      </c>
      <c r="B144" s="35">
        <v>8.7300000000000003E-2</v>
      </c>
      <c r="C144" s="35"/>
    </row>
    <row r="145" spans="1:3">
      <c r="A145" s="38">
        <v>37621</v>
      </c>
      <c r="B145" s="35">
        <v>8.0600000000000005E-2</v>
      </c>
      <c r="C145" s="35"/>
    </row>
    <row r="146" spans="1:3">
      <c r="A146" s="38">
        <v>37652</v>
      </c>
      <c r="B146" s="35">
        <v>7.3499999999999996E-2</v>
      </c>
      <c r="C146" s="35"/>
    </row>
    <row r="147" spans="1:3">
      <c r="A147" s="38">
        <v>37680</v>
      </c>
      <c r="B147" s="35">
        <v>7.4499999999999997E-2</v>
      </c>
      <c r="C147" s="35"/>
    </row>
    <row r="148" spans="1:3">
      <c r="A148" s="38">
        <v>37711</v>
      </c>
      <c r="B148" s="35">
        <v>6.8400000000000002E-2</v>
      </c>
      <c r="C148" s="35"/>
    </row>
    <row r="149" spans="1:3">
      <c r="A149" s="38">
        <v>37741</v>
      </c>
      <c r="B149" s="35">
        <v>6.7599999999999993E-2</v>
      </c>
      <c r="C149" s="35"/>
    </row>
    <row r="150" spans="1:3">
      <c r="A150" s="38">
        <v>37772</v>
      </c>
      <c r="B150" s="35">
        <v>6.5000000000000002E-2</v>
      </c>
      <c r="C150" s="35"/>
    </row>
    <row r="151" spans="1:3">
      <c r="A151" s="38">
        <v>37802</v>
      </c>
      <c r="B151" s="35">
        <v>6.1199999999999997E-2</v>
      </c>
      <c r="C151" s="35"/>
    </row>
    <row r="152" spans="1:3">
      <c r="A152" s="38">
        <v>37833</v>
      </c>
      <c r="B152" s="35">
        <v>5.9499999999999997E-2</v>
      </c>
      <c r="C152" s="35"/>
    </row>
    <row r="153" spans="1:3">
      <c r="A153" s="38">
        <v>37864</v>
      </c>
      <c r="B153" s="35">
        <v>6.0699999999999997E-2</v>
      </c>
      <c r="C153" s="35"/>
    </row>
    <row r="154" spans="1:3">
      <c r="A154" s="38">
        <v>37894</v>
      </c>
      <c r="B154" s="35">
        <v>5.8500000000000003E-2</v>
      </c>
      <c r="C154" s="35"/>
    </row>
    <row r="155" spans="1:3">
      <c r="A155" s="38">
        <v>37925</v>
      </c>
      <c r="B155" s="35">
        <v>5.9200000000000003E-2</v>
      </c>
      <c r="C155" s="35"/>
    </row>
    <row r="156" spans="1:3">
      <c r="A156" s="38">
        <v>37955</v>
      </c>
      <c r="B156" s="35">
        <v>5.3699999999999998E-2</v>
      </c>
      <c r="C156" s="35"/>
    </row>
    <row r="157" spans="1:3">
      <c r="A157" s="38">
        <v>37986</v>
      </c>
      <c r="B157" s="35">
        <v>5.3699999999999998E-2</v>
      </c>
      <c r="C157" s="35"/>
    </row>
    <row r="158" spans="1:3">
      <c r="A158" s="38">
        <v>38017</v>
      </c>
      <c r="B158" s="35">
        <v>5.2400000000000002E-2</v>
      </c>
      <c r="C158" s="35"/>
    </row>
    <row r="159" spans="1:3">
      <c r="A159" s="38">
        <v>38046</v>
      </c>
      <c r="B159" s="35">
        <v>4.7300000000000002E-2</v>
      </c>
      <c r="C159" s="35"/>
    </row>
    <row r="160" spans="1:3">
      <c r="A160" s="38">
        <v>38077</v>
      </c>
      <c r="B160" s="35">
        <v>4.4400000000000002E-2</v>
      </c>
      <c r="C160" s="35"/>
    </row>
    <row r="161" spans="1:3">
      <c r="A161" s="38">
        <v>38107</v>
      </c>
      <c r="B161" s="35">
        <v>4.1399999999999999E-2</v>
      </c>
      <c r="C161" s="35"/>
    </row>
    <row r="162" spans="1:3">
      <c r="A162" s="38">
        <v>38138</v>
      </c>
      <c r="B162" s="35">
        <v>3.6600000000000001E-2</v>
      </c>
      <c r="C162" s="35"/>
    </row>
    <row r="163" spans="1:3">
      <c r="A163" s="38">
        <v>38168</v>
      </c>
      <c r="B163" s="35">
        <v>3.39E-2</v>
      </c>
      <c r="C163" s="35"/>
    </row>
    <row r="164" spans="1:3">
      <c r="A164" s="38">
        <v>38199</v>
      </c>
      <c r="B164" s="35">
        <v>2.7799999999999998E-2</v>
      </c>
      <c r="C164" s="35"/>
    </row>
    <row r="165" spans="1:3">
      <c r="A165" s="38">
        <v>38230</v>
      </c>
      <c r="B165" s="35">
        <v>2.2200000000000001E-2</v>
      </c>
      <c r="C165" s="35"/>
    </row>
    <row r="166" spans="1:3">
      <c r="A166" s="38">
        <v>38260</v>
      </c>
      <c r="B166" s="35">
        <v>2.4199999999999999E-2</v>
      </c>
      <c r="C166" s="35"/>
    </row>
    <row r="167" spans="1:3">
      <c r="A167" s="38">
        <v>38291</v>
      </c>
      <c r="B167" s="35">
        <v>2.3199999999999998E-2</v>
      </c>
      <c r="C167" s="35"/>
    </row>
    <row r="168" spans="1:3">
      <c r="A168" s="38">
        <v>38321</v>
      </c>
      <c r="B168" s="35">
        <v>2.5100000000000001E-2</v>
      </c>
      <c r="C168" s="35"/>
    </row>
    <row r="169" spans="1:3">
      <c r="A169" s="38">
        <v>38352</v>
      </c>
      <c r="B169" s="35">
        <v>2.4400000000000002E-2</v>
      </c>
      <c r="C169" s="35"/>
    </row>
    <row r="170" spans="1:3">
      <c r="A170" s="38">
        <v>38383</v>
      </c>
      <c r="B170" s="35">
        <v>2.2800000000000001E-2</v>
      </c>
      <c r="C170" s="35"/>
    </row>
    <row r="171" spans="1:3">
      <c r="A171" s="38">
        <v>38411</v>
      </c>
      <c r="B171" s="35">
        <v>2.58E-2</v>
      </c>
      <c r="C171" s="35"/>
    </row>
    <row r="172" spans="1:3">
      <c r="A172" s="38">
        <v>38442</v>
      </c>
      <c r="B172" s="35">
        <v>2.3699999999999999E-2</v>
      </c>
      <c r="C172" s="35"/>
    </row>
    <row r="173" spans="1:3">
      <c r="A173" s="38">
        <v>38472</v>
      </c>
      <c r="B173" s="35">
        <v>2.2800000000000001E-2</v>
      </c>
      <c r="C173" s="35"/>
    </row>
    <row r="174" spans="1:3">
      <c r="A174" s="38">
        <v>38503</v>
      </c>
      <c r="B174" s="35">
        <v>2.1999999999999999E-2</v>
      </c>
      <c r="C174" s="35"/>
    </row>
    <row r="175" spans="1:3">
      <c r="A175" s="38">
        <v>38533</v>
      </c>
      <c r="B175" s="35">
        <v>1.9400000000000001E-2</v>
      </c>
      <c r="C175" s="35"/>
    </row>
    <row r="176" spans="1:3">
      <c r="A176" s="38">
        <v>38564</v>
      </c>
      <c r="B176" s="35">
        <v>1.9900000000000001E-2</v>
      </c>
      <c r="C176" s="35"/>
    </row>
    <row r="177" spans="1:3">
      <c r="A177" s="38">
        <v>38595</v>
      </c>
      <c r="B177" s="35">
        <v>2.1100000000000001E-2</v>
      </c>
      <c r="C177" s="35"/>
    </row>
    <row r="178" spans="1:3">
      <c r="A178" s="38">
        <v>38625</v>
      </c>
      <c r="B178" s="35">
        <v>2.0500000000000001E-2</v>
      </c>
      <c r="C178" s="35"/>
    </row>
    <row r="179" spans="1:3">
      <c r="A179" s="38">
        <v>38656</v>
      </c>
      <c r="B179" s="35">
        <v>2.0299999999999999E-2</v>
      </c>
      <c r="C179" s="35"/>
    </row>
    <row r="180" spans="1:3">
      <c r="A180" s="38">
        <v>38686</v>
      </c>
      <c r="B180" s="35">
        <v>1.8499999999999999E-2</v>
      </c>
      <c r="C180" s="35"/>
    </row>
    <row r="181" spans="1:3">
      <c r="A181" s="38">
        <v>38717</v>
      </c>
      <c r="B181" s="35">
        <v>1.7399999999999999E-2</v>
      </c>
      <c r="C181" s="35"/>
    </row>
    <row r="182" spans="1:3">
      <c r="A182" s="38">
        <v>38748</v>
      </c>
      <c r="B182" s="35">
        <v>1.7899999999999999E-2</v>
      </c>
      <c r="C182" s="35"/>
    </row>
    <row r="183" spans="1:3">
      <c r="A183" s="38">
        <v>38776</v>
      </c>
      <c r="B183" s="35">
        <v>1.67E-2</v>
      </c>
      <c r="C183" s="35"/>
    </row>
    <row r="184" spans="1:3">
      <c r="A184" s="38">
        <v>38807</v>
      </c>
      <c r="B184" s="35">
        <v>1.6500000000000001E-2</v>
      </c>
      <c r="C184" s="35"/>
    </row>
    <row r="185" spans="1:3">
      <c r="A185" s="38">
        <v>38837</v>
      </c>
      <c r="B185" s="35">
        <v>1.5800000000000002E-2</v>
      </c>
      <c r="C185" s="35"/>
    </row>
    <row r="186" spans="1:3">
      <c r="A186" s="38">
        <v>38868</v>
      </c>
      <c r="B186" s="35">
        <v>1.8100000000000002E-2</v>
      </c>
      <c r="C186" s="35"/>
    </row>
    <row r="187" spans="1:3">
      <c r="A187" s="38">
        <v>38898</v>
      </c>
      <c r="B187" s="35">
        <v>1.8599999999999998E-2</v>
      </c>
      <c r="C187" s="35"/>
    </row>
    <row r="188" spans="1:3">
      <c r="A188" s="38">
        <v>38929</v>
      </c>
      <c r="B188" s="35">
        <v>1.7999999999999999E-2</v>
      </c>
      <c r="C188" s="35"/>
    </row>
    <row r="189" spans="1:3">
      <c r="A189" s="38">
        <v>38960</v>
      </c>
      <c r="B189" s="35">
        <v>1.6899999999999998E-2</v>
      </c>
      <c r="C189" s="35"/>
    </row>
    <row r="190" spans="1:3">
      <c r="A190" s="38">
        <v>38990</v>
      </c>
      <c r="B190" s="35">
        <v>1.7299999999999999E-2</v>
      </c>
      <c r="C190" s="35"/>
    </row>
    <row r="191" spans="1:3">
      <c r="A191" s="38">
        <v>39021</v>
      </c>
      <c r="B191" s="35">
        <v>1.84E-2</v>
      </c>
      <c r="C191" s="35"/>
    </row>
    <row r="192" spans="1:3">
      <c r="A192" s="38">
        <v>39051</v>
      </c>
      <c r="B192" s="35">
        <v>1.9400000000000001E-2</v>
      </c>
      <c r="C192" s="35"/>
    </row>
    <row r="193" spans="1:3">
      <c r="A193" s="38">
        <v>39082</v>
      </c>
      <c r="B193" s="35">
        <v>1.7600000000000001E-2</v>
      </c>
      <c r="C193" s="35"/>
    </row>
    <row r="194" spans="1:3">
      <c r="A194" s="38">
        <v>39113</v>
      </c>
      <c r="B194" s="35">
        <v>1.8100000000000002E-2</v>
      </c>
      <c r="C194" s="35"/>
    </row>
    <row r="195" spans="1:3">
      <c r="A195" s="38">
        <v>39141</v>
      </c>
      <c r="B195" s="35">
        <v>1.7999999999999999E-2</v>
      </c>
      <c r="C195" s="35"/>
    </row>
    <row r="196" spans="1:3">
      <c r="A196" s="38">
        <v>39172</v>
      </c>
      <c r="B196" s="35">
        <v>1.6199999999999999E-2</v>
      </c>
      <c r="C196" s="35"/>
    </row>
    <row r="197" spans="1:3">
      <c r="A197" s="38">
        <v>39202</v>
      </c>
      <c r="B197" s="35">
        <v>1.66E-2</v>
      </c>
      <c r="C197" s="35"/>
    </row>
    <row r="198" spans="1:3">
      <c r="A198" s="38">
        <v>39233</v>
      </c>
      <c r="B198" s="35">
        <v>1.54E-2</v>
      </c>
      <c r="C198" s="35"/>
    </row>
    <row r="199" spans="1:3">
      <c r="A199" s="38">
        <v>39263</v>
      </c>
      <c r="B199" s="35">
        <v>1.47E-2</v>
      </c>
      <c r="C199" s="35"/>
    </row>
    <row r="200" spans="1:3">
      <c r="A200" s="38">
        <v>39294</v>
      </c>
      <c r="B200" s="35">
        <v>1.5699999999999999E-2</v>
      </c>
      <c r="C200" s="35"/>
    </row>
    <row r="201" spans="1:3">
      <c r="A201" s="38">
        <v>39325</v>
      </c>
      <c r="B201" s="35">
        <v>1.52E-2</v>
      </c>
      <c r="C201" s="35"/>
    </row>
    <row r="202" spans="1:3">
      <c r="A202" s="38">
        <v>39355</v>
      </c>
      <c r="B202" s="35">
        <v>1.3599999999999999E-2</v>
      </c>
      <c r="C202" s="35"/>
    </row>
    <row r="203" spans="1:3">
      <c r="A203" s="38">
        <v>39386</v>
      </c>
      <c r="B203" s="35">
        <v>1.1299999999999999E-2</v>
      </c>
      <c r="C203" s="35"/>
    </row>
    <row r="204" spans="1:3">
      <c r="A204" s="38">
        <v>39416</v>
      </c>
      <c r="B204" s="35">
        <v>9.5999999999999992E-3</v>
      </c>
      <c r="C204" s="35"/>
    </row>
    <row r="205" spans="1:3">
      <c r="A205" s="38">
        <v>39447</v>
      </c>
      <c r="B205" s="35">
        <v>9.5999999999999992E-3</v>
      </c>
      <c r="C205" s="35"/>
    </row>
    <row r="206" spans="1:3">
      <c r="A206" s="38">
        <v>39478</v>
      </c>
      <c r="B206" s="35">
        <v>1.15E-2</v>
      </c>
      <c r="C206" s="35"/>
    </row>
    <row r="207" spans="1:3">
      <c r="A207" s="38">
        <v>39507</v>
      </c>
      <c r="B207" s="35">
        <v>1.2999999999999999E-2</v>
      </c>
      <c r="C207" s="35"/>
    </row>
    <row r="208" spans="1:3">
      <c r="A208" s="38">
        <v>39538</v>
      </c>
      <c r="B208" s="35">
        <v>1.54E-2</v>
      </c>
      <c r="C208" s="35"/>
    </row>
    <row r="209" spans="1:3">
      <c r="A209" s="38">
        <v>39568</v>
      </c>
      <c r="B209" s="35">
        <v>1.7899999999999999E-2</v>
      </c>
      <c r="C209" s="35"/>
    </row>
    <row r="210" spans="1:3">
      <c r="A210" s="38">
        <v>39599</v>
      </c>
      <c r="B210" s="35">
        <v>1.9699999999999999E-2</v>
      </c>
      <c r="C210" s="35"/>
    </row>
    <row r="211" spans="1:3">
      <c r="A211" s="38">
        <v>39629</v>
      </c>
      <c r="B211" s="35">
        <v>2.0899999999999998E-2</v>
      </c>
      <c r="C211" s="35"/>
    </row>
    <row r="212" spans="1:3">
      <c r="A212" s="38">
        <v>39660</v>
      </c>
      <c r="B212" s="35">
        <v>2.4500000000000001E-2</v>
      </c>
      <c r="C212" s="35"/>
    </row>
    <row r="213" spans="1:3">
      <c r="A213" s="38">
        <v>39691</v>
      </c>
      <c r="B213" s="35">
        <v>2.6200000000000001E-2</v>
      </c>
      <c r="C213" s="35"/>
    </row>
    <row r="214" spans="1:3">
      <c r="A214" s="38">
        <v>39721</v>
      </c>
      <c r="B214" s="35">
        <v>2.8199999999999999E-2</v>
      </c>
      <c r="C214" s="35"/>
    </row>
    <row r="215" spans="1:3">
      <c r="A215" s="38">
        <v>39752</v>
      </c>
      <c r="B215" s="35">
        <v>3.1E-2</v>
      </c>
      <c r="C215" s="35"/>
    </row>
    <row r="216" spans="1:3">
      <c r="A216" s="38">
        <v>39782</v>
      </c>
      <c r="B216" s="35">
        <v>3.32E-2</v>
      </c>
      <c r="C216" s="35"/>
    </row>
    <row r="217" spans="1:3">
      <c r="A217" s="38">
        <v>39813</v>
      </c>
      <c r="B217" s="35">
        <v>4.3700000000000003E-2</v>
      </c>
      <c r="C217" s="35"/>
    </row>
    <row r="218" spans="1:3">
      <c r="A218" s="38">
        <v>39844</v>
      </c>
      <c r="B218" s="35">
        <v>5.2600000000000001E-2</v>
      </c>
      <c r="C218" s="35"/>
    </row>
    <row r="219" spans="1:3">
      <c r="A219" s="38">
        <v>39872</v>
      </c>
      <c r="B219" s="35">
        <v>5.8200000000000002E-2</v>
      </c>
      <c r="C219" s="35"/>
    </row>
    <row r="220" spans="1:3">
      <c r="A220" s="38">
        <v>39903</v>
      </c>
      <c r="B220" s="35">
        <v>7.85E-2</v>
      </c>
      <c r="C220" s="35"/>
    </row>
    <row r="221" spans="1:3">
      <c r="A221" s="38">
        <v>39933</v>
      </c>
      <c r="B221" s="35">
        <v>8.8400000000000006E-2</v>
      </c>
      <c r="C221" s="35"/>
    </row>
    <row r="222" spans="1:3">
      <c r="A222" s="38">
        <v>39964</v>
      </c>
      <c r="B222" s="35">
        <v>9.8500000000000004E-2</v>
      </c>
      <c r="C222" s="35"/>
    </row>
    <row r="223" spans="1:3">
      <c r="A223" s="38">
        <v>39994</v>
      </c>
      <c r="B223" s="35">
        <v>0.1118</v>
      </c>
      <c r="C223" s="35"/>
    </row>
    <row r="224" spans="1:3">
      <c r="A224" s="38">
        <v>40025</v>
      </c>
      <c r="B224" s="35">
        <v>0.1178</v>
      </c>
      <c r="C224" s="35"/>
    </row>
    <row r="225" spans="1:3">
      <c r="A225" s="38">
        <v>40056</v>
      </c>
      <c r="B225" s="35">
        <v>0.1236</v>
      </c>
      <c r="C225" s="35"/>
    </row>
    <row r="226" spans="1:3">
      <c r="A226" s="38">
        <v>40086</v>
      </c>
      <c r="B226" s="35">
        <v>0.13200000000000001</v>
      </c>
      <c r="C226" s="35"/>
    </row>
    <row r="227" spans="1:3">
      <c r="A227" s="38">
        <v>40117</v>
      </c>
      <c r="B227" s="35">
        <v>0.1343</v>
      </c>
      <c r="C227" s="35"/>
    </row>
    <row r="228" spans="1:3">
      <c r="A228" s="38">
        <v>40147</v>
      </c>
      <c r="B228" s="35">
        <v>0.1358</v>
      </c>
      <c r="C228" s="35"/>
    </row>
    <row r="229" spans="1:3">
      <c r="A229" s="38">
        <v>40178</v>
      </c>
      <c r="B229" s="35">
        <v>0.13139999999999999</v>
      </c>
      <c r="C229" s="35"/>
    </row>
    <row r="230" spans="1:3">
      <c r="A230" s="38">
        <v>40209</v>
      </c>
      <c r="B230" s="35">
        <v>0.1265</v>
      </c>
    </row>
    <row r="231" spans="1:3">
      <c r="A231" s="38">
        <v>40237</v>
      </c>
      <c r="B231" s="35">
        <v>0.1168</v>
      </c>
    </row>
    <row r="232" spans="1:3">
      <c r="A232" s="38">
        <v>40268</v>
      </c>
      <c r="B232" s="35">
        <v>0.1008</v>
      </c>
    </row>
    <row r="233" spans="1:3">
      <c r="A233" s="38">
        <v>40298</v>
      </c>
      <c r="B233" s="35">
        <v>9.0300000000000005E-2</v>
      </c>
    </row>
    <row r="234" spans="1:3">
      <c r="A234" s="38">
        <v>40329</v>
      </c>
      <c r="B234" s="35">
        <v>7.6200000000000004E-2</v>
      </c>
    </row>
    <row r="235" spans="1:3">
      <c r="A235" s="38">
        <v>40359</v>
      </c>
      <c r="B235" s="35">
        <v>6.2100000000000002E-2</v>
      </c>
    </row>
    <row r="236" spans="1:3">
      <c r="A236" s="38">
        <v>40390</v>
      </c>
      <c r="B236" s="35">
        <v>5.4699999999999999E-2</v>
      </c>
    </row>
    <row r="237" spans="1:3">
      <c r="A237" s="38">
        <v>40421</v>
      </c>
      <c r="B237" s="35">
        <v>5.0500000000000003E-2</v>
      </c>
    </row>
    <row r="238" spans="1:3">
      <c r="A238" s="38">
        <v>40451</v>
      </c>
      <c r="B238" s="35">
        <v>3.9699999999999999E-2</v>
      </c>
    </row>
    <row r="239" spans="1:3">
      <c r="A239" s="38">
        <v>40482</v>
      </c>
      <c r="B239" s="35">
        <v>3.7400000000000003E-2</v>
      </c>
    </row>
    <row r="240" spans="1:3">
      <c r="A240" s="38">
        <v>40512</v>
      </c>
      <c r="B240" s="35">
        <v>3.5099999999999999E-2</v>
      </c>
    </row>
    <row r="241" spans="1:4">
      <c r="A241" s="38">
        <v>40543</v>
      </c>
      <c r="B241" s="35">
        <v>3.1699999999999999E-2</v>
      </c>
    </row>
    <row r="242" spans="1:4">
      <c r="A242" s="38">
        <v>40574</v>
      </c>
      <c r="B242" s="35">
        <v>2.7699999999999999E-2</v>
      </c>
    </row>
    <row r="243" spans="1:4">
      <c r="A243" s="38">
        <v>40602</v>
      </c>
      <c r="C243" s="129">
        <v>2.8199999999999999E-2</v>
      </c>
      <c r="D243" s="129">
        <v>2.9000000000000001E-2</v>
      </c>
    </row>
    <row r="244" spans="1:4">
      <c r="A244" s="38">
        <v>40633</v>
      </c>
      <c r="C244" s="129">
        <v>2.5499999999999998E-2</v>
      </c>
      <c r="D244" s="129">
        <v>2.7099999999999999E-2</v>
      </c>
    </row>
    <row r="245" spans="1:4">
      <c r="A245" s="38">
        <v>40663</v>
      </c>
      <c r="C245" s="129">
        <v>2.4400000000000002E-2</v>
      </c>
      <c r="D245" s="129">
        <v>2.6599999999999999E-2</v>
      </c>
    </row>
    <row r="246" spans="1:4">
      <c r="A246" s="38">
        <v>40694</v>
      </c>
      <c r="C246" s="129">
        <v>2.5499999999999998E-2</v>
      </c>
      <c r="D246" s="129">
        <v>3.1199999999999999E-2</v>
      </c>
    </row>
    <row r="247" spans="1:4">
      <c r="A247" s="38">
        <v>40724</v>
      </c>
      <c r="C247" s="129">
        <v>2.46E-2</v>
      </c>
      <c r="D247" s="129">
        <v>3.3599999999999998E-2</v>
      </c>
    </row>
    <row r="248" spans="1:4">
      <c r="A248" s="38">
        <v>40755</v>
      </c>
      <c r="C248" s="129">
        <v>2.1100000000000001E-2</v>
      </c>
      <c r="D248" s="129">
        <v>3.3599999999999998E-2</v>
      </c>
    </row>
    <row r="249" spans="1:4">
      <c r="A249" s="38">
        <v>40786</v>
      </c>
      <c r="C249" s="129">
        <v>2.1299999999999999E-2</v>
      </c>
      <c r="D249" s="129">
        <v>3.8600000000000002E-2</v>
      </c>
    </row>
    <row r="250" spans="1:4">
      <c r="A250" s="38">
        <v>40816</v>
      </c>
      <c r="C250" s="129">
        <v>2.18E-2</v>
      </c>
      <c r="D250" s="129">
        <v>4.3700000000000003E-2</v>
      </c>
    </row>
    <row r="251" spans="1:4">
      <c r="A251" s="38">
        <v>40847</v>
      </c>
      <c r="C251" s="129">
        <v>2.0299999999999999E-2</v>
      </c>
      <c r="D251" s="129">
        <v>4.6899999999999997E-2</v>
      </c>
    </row>
    <row r="252" spans="1:4">
      <c r="A252" s="38">
        <v>40877</v>
      </c>
      <c r="C252" s="129">
        <v>1.5800000000000002E-2</v>
      </c>
      <c r="D252" s="129">
        <v>4.6399999999999997E-2</v>
      </c>
    </row>
    <row r="253" spans="1:4">
      <c r="A253" s="38">
        <v>40908</v>
      </c>
      <c r="C253" s="129">
        <v>1.43E-2</v>
      </c>
      <c r="D253" s="129">
        <v>4.9299999999999997E-2</v>
      </c>
    </row>
    <row r="254" spans="1:4">
      <c r="A254" s="38">
        <v>40939</v>
      </c>
      <c r="C254" s="129">
        <v>1.54E-2</v>
      </c>
      <c r="D254" s="129">
        <v>5.4600000000000003E-2</v>
      </c>
    </row>
  </sheetData>
  <phoneticPr fontId="2" type="noConversion"/>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C37"/>
  <sheetViews>
    <sheetView workbookViewId="0">
      <selection activeCell="A39" sqref="A39"/>
    </sheetView>
  </sheetViews>
  <sheetFormatPr defaultRowHeight="12.75"/>
  <cols>
    <col min="1" max="1" width="35.5703125" style="8" customWidth="1"/>
    <col min="2" max="3" width="8.5703125" style="8" customWidth="1"/>
    <col min="4" max="16384" width="9.140625" style="8"/>
  </cols>
  <sheetData>
    <row r="1" spans="1:3">
      <c r="A1" s="33" t="s">
        <v>199</v>
      </c>
      <c r="B1" s="1"/>
      <c r="C1" s="1"/>
    </row>
    <row r="2" spans="1:3">
      <c r="A2" s="3" t="s">
        <v>53</v>
      </c>
      <c r="B2" s="3" t="s">
        <v>54</v>
      </c>
      <c r="C2" s="3" t="s">
        <v>55</v>
      </c>
    </row>
    <row r="3" spans="1:3">
      <c r="A3" t="s">
        <v>56</v>
      </c>
      <c r="B3" s="121">
        <v>3.4599999999999999E-2</v>
      </c>
      <c r="C3" s="121">
        <v>8.3000000000000001E-3</v>
      </c>
    </row>
    <row r="4" spans="1:3">
      <c r="A4" t="s">
        <v>44</v>
      </c>
      <c r="B4" s="121">
        <v>3.2500000000000001E-2</v>
      </c>
      <c r="C4" s="121">
        <v>6.7000000000000002E-3</v>
      </c>
    </row>
    <row r="5" spans="1:3">
      <c r="A5" t="s">
        <v>63</v>
      </c>
      <c r="B5" s="121">
        <v>3.1300000000000001E-2</v>
      </c>
      <c r="C5" s="121">
        <v>2.3E-3</v>
      </c>
    </row>
    <row r="6" spans="1:3">
      <c r="A6" t="s">
        <v>38</v>
      </c>
      <c r="B6" s="121">
        <v>2.81E-2</v>
      </c>
      <c r="C6" s="121">
        <v>3.9800000000000002E-2</v>
      </c>
    </row>
    <row r="7" spans="1:3">
      <c r="A7" t="s">
        <v>59</v>
      </c>
      <c r="B7" s="121">
        <v>2.52E-2</v>
      </c>
      <c r="C7" s="121">
        <v>3.8E-3</v>
      </c>
    </row>
    <row r="8" spans="1:3">
      <c r="A8" t="s">
        <v>34</v>
      </c>
      <c r="B8" s="121">
        <v>2.4500000000000001E-2</v>
      </c>
      <c r="C8" s="121">
        <v>2.5999999999999999E-3</v>
      </c>
    </row>
    <row r="9" spans="1:3">
      <c r="A9" t="s">
        <v>60</v>
      </c>
      <c r="B9" s="121">
        <v>2.1999999999999999E-2</v>
      </c>
      <c r="C9" s="121">
        <v>5.3E-3</v>
      </c>
    </row>
    <row r="10" spans="1:3">
      <c r="A10" t="s">
        <v>65</v>
      </c>
      <c r="B10" s="121">
        <v>2.1899999999999999E-2</v>
      </c>
      <c r="C10" s="121">
        <v>1E-4</v>
      </c>
    </row>
    <row r="11" spans="1:3">
      <c r="A11" t="s">
        <v>57</v>
      </c>
      <c r="B11" s="121">
        <v>0.02</v>
      </c>
      <c r="C11" s="121">
        <v>2.2200000000000001E-2</v>
      </c>
    </row>
    <row r="12" spans="1:3">
      <c r="A12" t="s">
        <v>62</v>
      </c>
      <c r="B12" s="121">
        <v>1.9199999999999998E-2</v>
      </c>
      <c r="C12" s="121">
        <v>0</v>
      </c>
    </row>
    <row r="13" spans="1:3">
      <c r="A13" t="s">
        <v>41</v>
      </c>
      <c r="B13" s="121">
        <v>1.6199999999999999E-2</v>
      </c>
      <c r="C13" s="121">
        <v>1.66E-2</v>
      </c>
    </row>
    <row r="14" spans="1:3">
      <c r="A14" t="s">
        <v>70</v>
      </c>
      <c r="B14" s="121">
        <v>1.49E-2</v>
      </c>
      <c r="C14" s="121">
        <v>1.7600000000000001E-2</v>
      </c>
    </row>
    <row r="15" spans="1:3">
      <c r="A15" t="s">
        <v>37</v>
      </c>
      <c r="B15" s="121">
        <v>1.47E-2</v>
      </c>
      <c r="C15" s="121">
        <v>4.8999999999999998E-3</v>
      </c>
    </row>
    <row r="16" spans="1:3">
      <c r="A16" t="s">
        <v>66</v>
      </c>
      <c r="B16" s="121">
        <v>1.44E-2</v>
      </c>
      <c r="C16" s="121">
        <v>1.1000000000000001E-3</v>
      </c>
    </row>
    <row r="17" spans="1:3">
      <c r="A17" t="s">
        <v>61</v>
      </c>
      <c r="B17" s="121">
        <v>1.41E-2</v>
      </c>
      <c r="C17" s="121">
        <v>2.0999999999999999E-3</v>
      </c>
    </row>
    <row r="18" spans="1:3">
      <c r="A18" t="s">
        <v>68</v>
      </c>
      <c r="B18" s="121">
        <v>1.35E-2</v>
      </c>
      <c r="C18" s="121">
        <v>4.0000000000000001E-3</v>
      </c>
    </row>
    <row r="19" spans="1:3">
      <c r="A19" t="s">
        <v>69</v>
      </c>
      <c r="B19" s="121">
        <v>1.2E-2</v>
      </c>
      <c r="C19" s="121">
        <v>9.7000000000000003E-3</v>
      </c>
    </row>
    <row r="20" spans="1:3">
      <c r="A20" t="s">
        <v>73</v>
      </c>
      <c r="B20" s="121">
        <v>1.15E-2</v>
      </c>
      <c r="C20" s="121">
        <v>3.5999999999999999E-3</v>
      </c>
    </row>
    <row r="21" spans="1:3">
      <c r="A21" t="s">
        <v>67</v>
      </c>
      <c r="B21" s="121">
        <v>1.1299999999999999E-2</v>
      </c>
      <c r="C21" s="121">
        <v>4.1000000000000003E-3</v>
      </c>
    </row>
    <row r="22" spans="1:3">
      <c r="A22" t="s">
        <v>43</v>
      </c>
      <c r="B22" s="121">
        <v>1.0500000000000001E-2</v>
      </c>
      <c r="C22" s="121">
        <v>5.4999999999999997E-3</v>
      </c>
    </row>
    <row r="23" spans="1:3">
      <c r="A23" t="s">
        <v>58</v>
      </c>
      <c r="B23" s="121">
        <v>1.03E-2</v>
      </c>
      <c r="C23" s="121">
        <v>2.0000000000000001E-4</v>
      </c>
    </row>
    <row r="24" spans="1:3">
      <c r="A24" t="s">
        <v>64</v>
      </c>
      <c r="B24" s="121">
        <v>9.7999999999999997E-3</v>
      </c>
      <c r="C24" s="121">
        <v>9.1000000000000004E-3</v>
      </c>
    </row>
    <row r="25" spans="1:3">
      <c r="A25" t="s">
        <v>40</v>
      </c>
      <c r="B25" s="121">
        <v>9.7000000000000003E-3</v>
      </c>
      <c r="C25" s="121">
        <v>1E-3</v>
      </c>
    </row>
    <row r="26" spans="1:3">
      <c r="A26" t="s">
        <v>42</v>
      </c>
      <c r="B26" s="121">
        <v>8.3000000000000001E-3</v>
      </c>
      <c r="C26" s="121">
        <v>3.2000000000000002E-3</v>
      </c>
    </row>
    <row r="27" spans="1:3">
      <c r="A27" t="s">
        <v>72</v>
      </c>
      <c r="B27" s="121">
        <v>8.0999999999999996E-3</v>
      </c>
      <c r="C27" s="121">
        <v>4.4999999999999997E-3</v>
      </c>
    </row>
    <row r="28" spans="1:3">
      <c r="A28" t="s">
        <v>71</v>
      </c>
      <c r="B28" s="121">
        <v>7.1999999999999998E-3</v>
      </c>
      <c r="C28" s="121">
        <v>1.6000000000000001E-3</v>
      </c>
    </row>
    <row r="29" spans="1:3">
      <c r="A29" t="s">
        <v>36</v>
      </c>
      <c r="B29" s="121">
        <v>7.1000000000000004E-3</v>
      </c>
      <c r="C29" s="121">
        <v>3.0999999999999999E-3</v>
      </c>
    </row>
    <row r="30" spans="1:3">
      <c r="A30" t="s">
        <v>35</v>
      </c>
      <c r="B30" s="121">
        <v>6.1000000000000004E-3</v>
      </c>
      <c r="C30" s="121">
        <v>1.6000000000000001E-3</v>
      </c>
    </row>
    <row r="31" spans="1:3">
      <c r="A31" t="s">
        <v>39</v>
      </c>
      <c r="B31" s="121">
        <v>5.3E-3</v>
      </c>
      <c r="C31" s="121">
        <v>8.8000000000000005E-3</v>
      </c>
    </row>
    <row r="32" spans="1:3">
      <c r="A32" t="s">
        <v>74</v>
      </c>
      <c r="B32" s="121">
        <v>3.0999999999999999E-3</v>
      </c>
      <c r="C32" s="121">
        <v>1E-3</v>
      </c>
    </row>
    <row r="33" spans="1:3">
      <c r="A33" t="s">
        <v>0</v>
      </c>
      <c r="B33" s="121">
        <v>2.5000000000000001E-3</v>
      </c>
      <c r="C33" s="121">
        <v>2.3E-3</v>
      </c>
    </row>
    <row r="34" spans="1:3">
      <c r="A34" t="s">
        <v>75</v>
      </c>
      <c r="B34" s="121">
        <v>1E-4</v>
      </c>
      <c r="C34" s="121">
        <v>4.0000000000000002E-4</v>
      </c>
    </row>
    <row r="35" spans="1:3">
      <c r="A35" t="s">
        <v>76</v>
      </c>
      <c r="B35" s="121">
        <v>1E-4</v>
      </c>
      <c r="C35" s="121">
        <v>2.9999999999999997E-4</v>
      </c>
    </row>
    <row r="36" spans="1:3">
      <c r="A36" t="s">
        <v>78</v>
      </c>
      <c r="B36" s="121">
        <v>0</v>
      </c>
      <c r="C36" s="121">
        <v>2.0000000000000001E-4</v>
      </c>
    </row>
    <row r="37" spans="1:3">
      <c r="A37" t="s">
        <v>77</v>
      </c>
      <c r="B37" s="121">
        <v>0</v>
      </c>
      <c r="C37" s="121">
        <v>2.0000000000000001E-4</v>
      </c>
    </row>
  </sheetData>
  <phoneticPr fontId="2" type="noConversion"/>
  <pageMargins left="0.75" right="0.75" top="1" bottom="1"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63"/>
  <sheetViews>
    <sheetView workbookViewId="0">
      <selection activeCell="A65" sqref="A65"/>
    </sheetView>
  </sheetViews>
  <sheetFormatPr defaultRowHeight="12.75"/>
  <cols>
    <col min="1" max="1" width="20.28515625" style="11" customWidth="1"/>
    <col min="2" max="3" width="11.7109375" style="9" customWidth="1"/>
    <col min="4" max="16384" width="9.140625" style="8"/>
  </cols>
  <sheetData>
    <row r="1" spans="1:3">
      <c r="A1" s="10" t="s">
        <v>281</v>
      </c>
    </row>
    <row r="2" spans="1:3">
      <c r="A2" s="20" t="s">
        <v>200</v>
      </c>
      <c r="B2" s="133">
        <v>2010</v>
      </c>
      <c r="C2" s="130" t="s">
        <v>280</v>
      </c>
    </row>
    <row r="3" spans="1:3">
      <c r="A3" s="11">
        <v>0</v>
      </c>
      <c r="B3" s="132">
        <v>19</v>
      </c>
      <c r="C3" s="131">
        <v>18</v>
      </c>
    </row>
    <row r="4" spans="1:3">
      <c r="A4" s="11">
        <v>1</v>
      </c>
      <c r="B4" s="132">
        <v>19</v>
      </c>
      <c r="C4" s="131">
        <v>18</v>
      </c>
    </row>
    <row r="5" spans="1:3">
      <c r="A5" s="11">
        <v>2</v>
      </c>
      <c r="B5" s="132">
        <v>19</v>
      </c>
      <c r="C5" s="131">
        <v>17</v>
      </c>
    </row>
    <row r="6" spans="1:3">
      <c r="A6" s="11">
        <v>3</v>
      </c>
      <c r="B6" s="132">
        <v>19</v>
      </c>
      <c r="C6" s="131">
        <v>17</v>
      </c>
    </row>
    <row r="7" spans="1:3">
      <c r="A7" s="11">
        <v>4</v>
      </c>
      <c r="B7" s="132">
        <v>19</v>
      </c>
      <c r="C7" s="131">
        <v>16</v>
      </c>
    </row>
    <row r="8" spans="1:3">
      <c r="A8" s="11">
        <v>5</v>
      </c>
      <c r="B8" s="132">
        <v>19</v>
      </c>
      <c r="C8" s="131">
        <v>16</v>
      </c>
    </row>
    <row r="9" spans="1:3">
      <c r="A9" s="11">
        <v>6</v>
      </c>
      <c r="B9" s="132">
        <v>19</v>
      </c>
      <c r="C9" s="131">
        <v>16</v>
      </c>
    </row>
    <row r="10" spans="1:3">
      <c r="A10" s="11">
        <v>7</v>
      </c>
      <c r="B10" s="132">
        <v>19</v>
      </c>
      <c r="C10" s="131">
        <v>16</v>
      </c>
    </row>
    <row r="11" spans="1:3">
      <c r="A11" s="11">
        <v>8</v>
      </c>
      <c r="B11" s="132">
        <v>19</v>
      </c>
      <c r="C11" s="131">
        <v>16</v>
      </c>
    </row>
    <row r="12" spans="1:3">
      <c r="A12" s="11">
        <v>9</v>
      </c>
      <c r="B12" s="132">
        <v>19</v>
      </c>
      <c r="C12" s="131">
        <v>16</v>
      </c>
    </row>
    <row r="13" spans="1:3">
      <c r="A13" s="11">
        <v>10</v>
      </c>
      <c r="B13" s="132">
        <v>18</v>
      </c>
      <c r="C13" s="131">
        <v>16</v>
      </c>
    </row>
    <row r="14" spans="1:3">
      <c r="A14" s="11">
        <v>11</v>
      </c>
      <c r="B14" s="132">
        <v>18</v>
      </c>
      <c r="C14" s="131">
        <v>16</v>
      </c>
    </row>
    <row r="15" spans="1:3">
      <c r="A15" s="11">
        <v>12</v>
      </c>
      <c r="B15" s="132">
        <v>18</v>
      </c>
      <c r="C15" s="131">
        <v>16</v>
      </c>
    </row>
    <row r="16" spans="1:3">
      <c r="A16" s="11">
        <v>13</v>
      </c>
      <c r="B16" s="132">
        <v>18</v>
      </c>
      <c r="C16" s="131">
        <v>16</v>
      </c>
    </row>
    <row r="17" spans="1:3">
      <c r="A17" s="11">
        <v>14</v>
      </c>
      <c r="B17" s="132">
        <v>18</v>
      </c>
      <c r="C17" s="131">
        <v>15</v>
      </c>
    </row>
    <row r="18" spans="1:3">
      <c r="A18" s="11">
        <v>15</v>
      </c>
      <c r="B18" s="132">
        <v>18</v>
      </c>
      <c r="C18" s="131">
        <v>15</v>
      </c>
    </row>
    <row r="19" spans="1:3">
      <c r="A19" s="11">
        <v>16</v>
      </c>
      <c r="B19" s="132">
        <v>17</v>
      </c>
      <c r="C19" s="131">
        <v>15</v>
      </c>
    </row>
    <row r="20" spans="1:3">
      <c r="A20" s="11">
        <v>17</v>
      </c>
      <c r="B20" s="132">
        <v>17</v>
      </c>
      <c r="C20" s="131">
        <v>15</v>
      </c>
    </row>
    <row r="21" spans="1:3">
      <c r="A21" s="11">
        <v>18</v>
      </c>
      <c r="B21" s="132">
        <v>17</v>
      </c>
      <c r="C21" s="131">
        <v>15</v>
      </c>
    </row>
    <row r="22" spans="1:3">
      <c r="A22" s="11">
        <v>19</v>
      </c>
      <c r="B22" s="132">
        <v>17</v>
      </c>
      <c r="C22" s="131">
        <v>15</v>
      </c>
    </row>
    <row r="23" spans="1:3">
      <c r="A23" s="11">
        <v>20</v>
      </c>
      <c r="B23" s="132">
        <v>17</v>
      </c>
      <c r="C23" s="131">
        <v>15</v>
      </c>
    </row>
    <row r="24" spans="1:3">
      <c r="A24" s="11">
        <v>21</v>
      </c>
      <c r="B24" s="132">
        <v>16.5</v>
      </c>
      <c r="C24" s="131">
        <v>15</v>
      </c>
    </row>
    <row r="25" spans="1:3">
      <c r="A25" s="11">
        <v>22</v>
      </c>
      <c r="B25" s="132">
        <v>16</v>
      </c>
      <c r="C25" s="131">
        <v>15</v>
      </c>
    </row>
    <row r="26" spans="1:3">
      <c r="A26" s="11">
        <v>23</v>
      </c>
      <c r="B26" s="132">
        <v>16</v>
      </c>
      <c r="C26" s="131">
        <v>15</v>
      </c>
    </row>
    <row r="27" spans="1:3">
      <c r="A27" s="11">
        <v>24</v>
      </c>
      <c r="B27" s="132">
        <v>16</v>
      </c>
      <c r="C27" s="131">
        <v>15</v>
      </c>
    </row>
    <row r="28" spans="1:3">
      <c r="A28" s="11">
        <v>25</v>
      </c>
      <c r="B28" s="132">
        <v>16</v>
      </c>
      <c r="C28" s="131">
        <v>15</v>
      </c>
    </row>
    <row r="29" spans="1:3">
      <c r="A29" s="11">
        <v>26</v>
      </c>
      <c r="B29" s="132">
        <v>16</v>
      </c>
      <c r="C29" s="131">
        <v>15</v>
      </c>
    </row>
    <row r="30" spans="1:3">
      <c r="A30" s="11">
        <v>27</v>
      </c>
      <c r="B30" s="132">
        <v>16</v>
      </c>
      <c r="C30" s="131">
        <v>15</v>
      </c>
    </row>
    <row r="31" spans="1:3">
      <c r="A31" s="11">
        <v>28</v>
      </c>
      <c r="B31" s="132">
        <v>16</v>
      </c>
      <c r="C31" s="131">
        <v>15</v>
      </c>
    </row>
    <row r="32" spans="1:3">
      <c r="A32" s="11">
        <v>29</v>
      </c>
      <c r="B32" s="132">
        <v>16</v>
      </c>
      <c r="C32" s="131">
        <v>15</v>
      </c>
    </row>
    <row r="33" spans="1:3">
      <c r="A33" s="11">
        <v>30</v>
      </c>
      <c r="B33" s="132">
        <v>16</v>
      </c>
      <c r="C33" s="131">
        <v>15</v>
      </c>
    </row>
    <row r="34" spans="1:3">
      <c r="A34" s="11">
        <v>31</v>
      </c>
      <c r="B34" s="132">
        <v>16</v>
      </c>
      <c r="C34" s="131">
        <v>15</v>
      </c>
    </row>
    <row r="35" spans="1:3">
      <c r="A35" s="11">
        <v>32</v>
      </c>
      <c r="B35" s="132">
        <v>16</v>
      </c>
      <c r="C35" s="131">
        <v>15</v>
      </c>
    </row>
    <row r="36" spans="1:3">
      <c r="A36" s="11">
        <v>33</v>
      </c>
      <c r="B36" s="132">
        <v>16</v>
      </c>
      <c r="C36" s="131">
        <v>15</v>
      </c>
    </row>
    <row r="37" spans="1:3">
      <c r="A37" s="11">
        <v>34</v>
      </c>
      <c r="B37" s="132">
        <v>16</v>
      </c>
      <c r="C37" s="131">
        <v>15</v>
      </c>
    </row>
    <row r="38" spans="1:3">
      <c r="A38" s="11">
        <v>35</v>
      </c>
      <c r="B38" s="132">
        <v>16</v>
      </c>
      <c r="C38" s="131">
        <v>15</v>
      </c>
    </row>
    <row r="39" spans="1:3">
      <c r="A39" s="11">
        <v>36</v>
      </c>
      <c r="B39" s="132">
        <v>16</v>
      </c>
      <c r="C39" s="131">
        <v>15</v>
      </c>
    </row>
    <row r="40" spans="1:3">
      <c r="A40" s="11">
        <v>37</v>
      </c>
      <c r="B40" s="132">
        <v>16</v>
      </c>
      <c r="C40" s="131">
        <v>15</v>
      </c>
    </row>
    <row r="41" spans="1:3">
      <c r="A41" s="11">
        <v>38</v>
      </c>
      <c r="B41" s="132">
        <v>16</v>
      </c>
      <c r="C41" s="131">
        <v>14</v>
      </c>
    </row>
    <row r="42" spans="1:3">
      <c r="A42" s="11">
        <v>39</v>
      </c>
      <c r="B42" s="132">
        <v>16</v>
      </c>
      <c r="C42" s="131">
        <v>14</v>
      </c>
    </row>
    <row r="43" spans="1:3">
      <c r="A43" s="11">
        <v>40</v>
      </c>
      <c r="B43" s="132">
        <v>16</v>
      </c>
      <c r="C43" s="131">
        <v>14</v>
      </c>
    </row>
    <row r="44" spans="1:3">
      <c r="A44" s="11">
        <v>41</v>
      </c>
      <c r="B44" s="132">
        <v>16</v>
      </c>
      <c r="C44" s="131">
        <v>14</v>
      </c>
    </row>
    <row r="45" spans="1:3">
      <c r="A45" s="11">
        <v>42</v>
      </c>
      <c r="B45" s="132">
        <v>16</v>
      </c>
      <c r="C45" s="131">
        <v>14</v>
      </c>
    </row>
    <row r="46" spans="1:3">
      <c r="A46" s="11">
        <v>43</v>
      </c>
      <c r="B46" s="132">
        <v>16</v>
      </c>
      <c r="C46" s="131">
        <v>14</v>
      </c>
    </row>
    <row r="47" spans="1:3">
      <c r="A47" s="11">
        <v>44</v>
      </c>
      <c r="B47" s="132">
        <v>16</v>
      </c>
      <c r="C47" s="131">
        <v>14</v>
      </c>
    </row>
    <row r="48" spans="1:3">
      <c r="A48" s="11">
        <v>45</v>
      </c>
      <c r="B48" s="132">
        <v>16</v>
      </c>
      <c r="C48" s="131">
        <v>14</v>
      </c>
    </row>
    <row r="49" spans="1:3">
      <c r="A49" s="11">
        <v>46</v>
      </c>
      <c r="B49" s="132">
        <v>16</v>
      </c>
      <c r="C49" s="131">
        <v>14</v>
      </c>
    </row>
    <row r="50" spans="1:3">
      <c r="A50" s="11">
        <v>47</v>
      </c>
      <c r="B50" s="132">
        <v>16</v>
      </c>
      <c r="C50" s="131">
        <v>14</v>
      </c>
    </row>
    <row r="51" spans="1:3">
      <c r="A51" s="11">
        <v>48</v>
      </c>
      <c r="B51" s="132">
        <v>16</v>
      </c>
      <c r="C51" s="131">
        <v>14</v>
      </c>
    </row>
    <row r="52" spans="1:3">
      <c r="A52" s="11">
        <v>49</v>
      </c>
      <c r="B52" s="132">
        <v>16</v>
      </c>
      <c r="C52" s="131">
        <v>14</v>
      </c>
    </row>
    <row r="53" spans="1:3">
      <c r="A53" s="11">
        <v>50</v>
      </c>
      <c r="B53" s="132">
        <v>16</v>
      </c>
      <c r="C53" s="131">
        <v>14</v>
      </c>
    </row>
    <row r="54" spans="1:3">
      <c r="A54" s="11">
        <v>51</v>
      </c>
      <c r="B54" s="132">
        <v>16</v>
      </c>
      <c r="C54" s="131">
        <v>14</v>
      </c>
    </row>
    <row r="55" spans="1:3">
      <c r="A55" s="11">
        <v>52</v>
      </c>
      <c r="B55" s="132">
        <v>16</v>
      </c>
      <c r="C55" s="131">
        <v>14</v>
      </c>
    </row>
    <row r="56" spans="1:3">
      <c r="A56" s="11">
        <v>53</v>
      </c>
      <c r="B56" s="132">
        <v>16</v>
      </c>
      <c r="C56" s="131">
        <v>14</v>
      </c>
    </row>
    <row r="57" spans="1:3">
      <c r="A57" s="11">
        <v>54</v>
      </c>
      <c r="B57" s="132">
        <v>15.5</v>
      </c>
      <c r="C57" s="131">
        <v>14</v>
      </c>
    </row>
    <row r="58" spans="1:3">
      <c r="A58" s="11">
        <v>55</v>
      </c>
      <c r="B58" s="132">
        <v>16</v>
      </c>
      <c r="C58" s="131">
        <v>14</v>
      </c>
    </row>
    <row r="59" spans="1:3">
      <c r="A59" s="11">
        <v>56</v>
      </c>
      <c r="B59" s="132">
        <v>16</v>
      </c>
      <c r="C59" s="131">
        <v>14</v>
      </c>
    </row>
    <row r="60" spans="1:3">
      <c r="A60" s="11">
        <v>57</v>
      </c>
      <c r="B60" s="132">
        <v>16</v>
      </c>
      <c r="C60" s="131">
        <v>14</v>
      </c>
    </row>
    <row r="61" spans="1:3">
      <c r="A61" s="11">
        <v>58</v>
      </c>
      <c r="B61" s="132">
        <v>16</v>
      </c>
      <c r="C61" s="131">
        <v>14</v>
      </c>
    </row>
    <row r="62" spans="1:3">
      <c r="A62" s="11">
        <v>59</v>
      </c>
      <c r="B62" s="132">
        <v>16</v>
      </c>
      <c r="C62" s="131">
        <v>14</v>
      </c>
    </row>
    <row r="63" spans="1:3">
      <c r="A63" s="11">
        <v>60</v>
      </c>
      <c r="B63" s="132">
        <v>16</v>
      </c>
      <c r="C63" s="131">
        <v>14</v>
      </c>
    </row>
  </sheetData>
  <phoneticPr fontId="2" type="noConversion"/>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D13"/>
  <sheetViews>
    <sheetView workbookViewId="0">
      <selection activeCell="A15" sqref="A15"/>
    </sheetView>
  </sheetViews>
  <sheetFormatPr defaultRowHeight="12.75"/>
  <cols>
    <col min="1" max="1" width="11.7109375" style="11" customWidth="1"/>
    <col min="2" max="3" width="10.42578125" style="8" customWidth="1"/>
    <col min="4" max="16384" width="9.140625" style="8"/>
  </cols>
  <sheetData>
    <row r="1" spans="1:4">
      <c r="A1" s="10" t="s">
        <v>284</v>
      </c>
    </row>
    <row r="2" spans="1:4">
      <c r="A2" s="20" t="s">
        <v>32</v>
      </c>
      <c r="B2" s="3">
        <v>2010</v>
      </c>
      <c r="C2" s="3" t="s">
        <v>280</v>
      </c>
      <c r="D2" s="3" t="s">
        <v>283</v>
      </c>
    </row>
    <row r="3" spans="1:4">
      <c r="A3" s="39">
        <v>0</v>
      </c>
      <c r="B3" s="40">
        <v>0</v>
      </c>
      <c r="C3" s="40">
        <v>0</v>
      </c>
      <c r="D3" s="36">
        <v>0</v>
      </c>
    </row>
    <row r="4" spans="1:4">
      <c r="A4" s="39">
        <v>0.1</v>
      </c>
      <c r="B4" s="40">
        <v>0.89500000000000002</v>
      </c>
      <c r="C4" s="40">
        <v>0.65600000000000003</v>
      </c>
      <c r="D4" s="36">
        <v>0.1</v>
      </c>
    </row>
    <row r="5" spans="1:4">
      <c r="A5" s="39">
        <v>0.2</v>
      </c>
      <c r="B5" s="40">
        <v>0.93</v>
      </c>
      <c r="C5" s="40">
        <v>0.78700000000000003</v>
      </c>
      <c r="D5" s="36">
        <v>0.2</v>
      </c>
    </row>
    <row r="6" spans="1:4">
      <c r="A6" s="39">
        <v>0.3</v>
      </c>
      <c r="B6" s="40">
        <v>0.96499999999999997</v>
      </c>
      <c r="C6" s="40">
        <v>0.93400000000000005</v>
      </c>
      <c r="D6" s="36">
        <v>0.3</v>
      </c>
    </row>
    <row r="7" spans="1:4">
      <c r="A7" s="39">
        <v>0.4</v>
      </c>
      <c r="B7" s="40">
        <v>0.96499999999999997</v>
      </c>
      <c r="C7" s="40">
        <v>0.96599999999999997</v>
      </c>
      <c r="D7" s="36">
        <v>0.4</v>
      </c>
    </row>
    <row r="8" spans="1:4">
      <c r="A8" s="39">
        <v>0.5</v>
      </c>
      <c r="B8" s="40">
        <v>0.96499999999999997</v>
      </c>
      <c r="C8" s="40">
        <v>0.98399999999999999</v>
      </c>
      <c r="D8" s="36">
        <v>0.5</v>
      </c>
    </row>
    <row r="9" spans="1:4">
      <c r="A9" s="39">
        <v>0.6</v>
      </c>
      <c r="B9" s="40">
        <v>0.96499999999999997</v>
      </c>
      <c r="C9" s="40">
        <v>0.98899999999999999</v>
      </c>
      <c r="D9" s="36">
        <v>0.6</v>
      </c>
    </row>
    <row r="10" spans="1:4">
      <c r="A10" s="39">
        <v>0.7</v>
      </c>
      <c r="B10" s="40">
        <v>0.96499999999999997</v>
      </c>
      <c r="C10" s="40">
        <v>0.99199999999999999</v>
      </c>
      <c r="D10" s="36">
        <v>0.7</v>
      </c>
    </row>
    <row r="11" spans="1:4">
      <c r="A11" s="39">
        <v>0.8</v>
      </c>
      <c r="B11" s="40">
        <v>0.98199999999999998</v>
      </c>
      <c r="C11" s="40">
        <v>0.996</v>
      </c>
      <c r="D11" s="36">
        <v>0.8</v>
      </c>
    </row>
    <row r="12" spans="1:4">
      <c r="A12" s="39">
        <v>0.9</v>
      </c>
      <c r="B12" s="40">
        <v>1</v>
      </c>
      <c r="C12" s="40">
        <v>1</v>
      </c>
      <c r="D12" s="36">
        <v>0.9</v>
      </c>
    </row>
    <row r="13" spans="1:4">
      <c r="A13" s="39">
        <v>1</v>
      </c>
      <c r="B13" s="40">
        <v>1</v>
      </c>
      <c r="C13" s="40">
        <v>1</v>
      </c>
      <c r="D13" s="36">
        <v>1</v>
      </c>
    </row>
  </sheetData>
  <phoneticPr fontId="2" type="noConversion"/>
  <pageMargins left="0.75" right="0.75" top="1" bottom="1"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C30"/>
  <sheetViews>
    <sheetView workbookViewId="0">
      <selection activeCell="A32" sqref="A32"/>
    </sheetView>
  </sheetViews>
  <sheetFormatPr defaultRowHeight="12.75"/>
  <cols>
    <col min="1" max="1" width="12" style="11" customWidth="1"/>
    <col min="2" max="3" width="8.140625" style="8" customWidth="1"/>
    <col min="4" max="16384" width="9.140625" style="8"/>
  </cols>
  <sheetData>
    <row r="1" spans="1:3">
      <c r="A1" s="10" t="s">
        <v>286</v>
      </c>
    </row>
    <row r="2" spans="1:3">
      <c r="A2" s="20" t="s">
        <v>201</v>
      </c>
      <c r="B2" s="3" t="s">
        <v>101</v>
      </c>
      <c r="C2" s="3" t="s">
        <v>102</v>
      </c>
    </row>
    <row r="3" spans="1:3">
      <c r="A3" s="11">
        <v>1983</v>
      </c>
      <c r="B3" s="134">
        <v>0.95</v>
      </c>
      <c r="C3" s="134">
        <v>0.73</v>
      </c>
    </row>
    <row r="4" spans="1:3">
      <c r="A4" s="11">
        <v>1984</v>
      </c>
      <c r="B4" s="134">
        <v>0.85</v>
      </c>
      <c r="C4" s="134">
        <v>0.64</v>
      </c>
    </row>
    <row r="5" spans="1:3">
      <c r="A5" s="11">
        <v>1985</v>
      </c>
      <c r="B5" s="134">
        <v>0.88</v>
      </c>
      <c r="C5" s="134">
        <v>0.65</v>
      </c>
    </row>
    <row r="6" spans="1:3">
      <c r="A6" s="11">
        <v>1986</v>
      </c>
      <c r="B6" s="134">
        <v>0.82</v>
      </c>
      <c r="C6" s="134">
        <v>0.66</v>
      </c>
    </row>
    <row r="7" spans="1:3">
      <c r="A7" s="11">
        <v>1987</v>
      </c>
      <c r="B7" s="134">
        <v>0.76</v>
      </c>
      <c r="C7" s="134">
        <v>0.67</v>
      </c>
    </row>
    <row r="8" spans="1:3">
      <c r="A8" s="11">
        <v>1988</v>
      </c>
      <c r="B8" s="134">
        <v>0.83</v>
      </c>
      <c r="C8" s="134">
        <v>0.68</v>
      </c>
    </row>
    <row r="9" spans="1:3">
      <c r="A9" s="11">
        <v>1989</v>
      </c>
      <c r="B9" s="134">
        <v>0.71</v>
      </c>
      <c r="C9" s="134">
        <v>0.71</v>
      </c>
    </row>
    <row r="10" spans="1:3">
      <c r="A10" s="11">
        <v>1990</v>
      </c>
      <c r="B10" s="134">
        <v>0.84</v>
      </c>
      <c r="C10" s="134">
        <v>0.79</v>
      </c>
    </row>
    <row r="11" spans="1:3">
      <c r="A11" s="11">
        <v>1991</v>
      </c>
      <c r="B11" s="134">
        <v>0.84</v>
      </c>
      <c r="C11" s="134">
        <v>0.84</v>
      </c>
    </row>
    <row r="12" spans="1:3">
      <c r="A12" s="11">
        <v>1992</v>
      </c>
      <c r="B12" s="134">
        <v>0.95</v>
      </c>
      <c r="C12" s="134">
        <v>0.89</v>
      </c>
    </row>
    <row r="13" spans="1:3">
      <c r="A13" s="11">
        <v>1993</v>
      </c>
      <c r="B13" s="134">
        <v>0.91</v>
      </c>
      <c r="C13" s="134">
        <v>0.86</v>
      </c>
    </row>
    <row r="14" spans="1:3">
      <c r="A14" s="11">
        <v>1994</v>
      </c>
      <c r="B14" s="134">
        <v>0.89</v>
      </c>
      <c r="C14" s="134">
        <v>0.8</v>
      </c>
    </row>
    <row r="15" spans="1:3">
      <c r="A15" s="11">
        <v>1995</v>
      </c>
      <c r="B15" s="134">
        <v>0.81</v>
      </c>
      <c r="C15" s="134">
        <v>0.76</v>
      </c>
    </row>
    <row r="16" spans="1:3">
      <c r="A16" s="11">
        <v>1996</v>
      </c>
      <c r="B16" s="134">
        <v>0.92</v>
      </c>
      <c r="C16" s="134">
        <v>0.78</v>
      </c>
    </row>
    <row r="17" spans="1:3">
      <c r="A17" s="11">
        <v>1997</v>
      </c>
      <c r="B17" s="134">
        <v>0.93</v>
      </c>
      <c r="C17" s="134">
        <v>0.75</v>
      </c>
    </row>
    <row r="18" spans="1:3">
      <c r="A18" s="11">
        <v>1998</v>
      </c>
      <c r="B18" s="134">
        <v>0.78</v>
      </c>
      <c r="C18" s="134">
        <v>0.74</v>
      </c>
    </row>
    <row r="19" spans="1:3">
      <c r="A19" s="11">
        <v>1999</v>
      </c>
      <c r="B19" s="134">
        <v>0.81</v>
      </c>
      <c r="C19" s="134">
        <v>0.76</v>
      </c>
    </row>
    <row r="20" spans="1:3">
      <c r="A20" s="11">
        <v>2000</v>
      </c>
      <c r="B20" s="134">
        <v>0.81</v>
      </c>
      <c r="C20" s="134">
        <v>0.77</v>
      </c>
    </row>
    <row r="21" spans="1:3">
      <c r="A21" s="11">
        <v>2001</v>
      </c>
      <c r="B21" s="134">
        <v>0.83</v>
      </c>
      <c r="C21" s="134">
        <v>0.78</v>
      </c>
    </row>
    <row r="22" spans="1:3">
      <c r="A22" s="11">
        <v>2002</v>
      </c>
      <c r="B22" s="134">
        <v>0.81</v>
      </c>
      <c r="C22" s="134">
        <v>0.8</v>
      </c>
    </row>
    <row r="23" spans="1:3">
      <c r="A23" s="11">
        <v>2003</v>
      </c>
      <c r="B23" s="134">
        <v>0.9</v>
      </c>
      <c r="C23" s="134">
        <v>0.85</v>
      </c>
    </row>
    <row r="24" spans="1:3">
      <c r="A24" s="11">
        <v>2004</v>
      </c>
      <c r="B24" s="134">
        <v>0.91</v>
      </c>
      <c r="C24" s="134">
        <v>0.69</v>
      </c>
    </row>
    <row r="25" spans="1:3">
      <c r="A25" s="11">
        <v>2005</v>
      </c>
      <c r="B25" s="134">
        <v>0.85</v>
      </c>
      <c r="C25" s="134">
        <v>0.65</v>
      </c>
    </row>
    <row r="26" spans="1:3">
      <c r="A26" s="11">
        <v>2006</v>
      </c>
      <c r="B26" s="134">
        <v>0.86</v>
      </c>
      <c r="C26" s="134">
        <v>0.66</v>
      </c>
    </row>
    <row r="27" spans="1:3">
      <c r="A27" s="11">
        <v>2007</v>
      </c>
      <c r="B27" s="134">
        <v>0.97</v>
      </c>
      <c r="C27" s="134"/>
    </row>
    <row r="28" spans="1:3">
      <c r="A28" s="11">
        <v>2008</v>
      </c>
      <c r="B28" s="134">
        <v>0.68</v>
      </c>
      <c r="C28" s="134"/>
    </row>
    <row r="29" spans="1:3">
      <c r="A29" s="11">
        <v>2009</v>
      </c>
      <c r="B29" s="134">
        <v>0.82</v>
      </c>
      <c r="C29" s="134"/>
    </row>
    <row r="30" spans="1:3">
      <c r="A30" s="11">
        <v>2010</v>
      </c>
      <c r="B30" s="134">
        <v>0.89</v>
      </c>
      <c r="C30" s="134"/>
    </row>
  </sheetData>
  <phoneticPr fontId="2" type="noConversion"/>
  <pageMargins left="0.75" right="0.75" top="1" bottom="1" header="0.5" footer="0.5"/>
  <pageSetup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1"/>
  </sheetPr>
  <dimension ref="A1:G83"/>
  <sheetViews>
    <sheetView workbookViewId="0">
      <pane ySplit="2" topLeftCell="A3" activePane="bottomLeft" state="frozen"/>
      <selection pane="bottomLeft"/>
    </sheetView>
  </sheetViews>
  <sheetFormatPr defaultRowHeight="12.75"/>
  <cols>
    <col min="1" max="1" width="44.85546875" style="26" customWidth="1"/>
    <col min="2" max="2" width="14.28515625" style="26" bestFit="1" customWidth="1"/>
    <col min="3" max="3" width="24.5703125" style="26" bestFit="1" customWidth="1"/>
    <col min="4" max="4" width="7.5703125" style="57" bestFit="1" customWidth="1"/>
    <col min="5" max="5" width="9" style="57" bestFit="1" customWidth="1"/>
    <col min="6" max="6" width="15.28515625" style="26" bestFit="1" customWidth="1"/>
    <col min="7" max="7" width="5.85546875" style="58" bestFit="1" customWidth="1"/>
    <col min="8" max="16384" width="9.140625" style="4"/>
  </cols>
  <sheetData>
    <row r="1" spans="1:7">
      <c r="A1" s="61" t="s">
        <v>354</v>
      </c>
      <c r="B1" s="2"/>
      <c r="C1" s="2"/>
      <c r="D1" s="52"/>
      <c r="E1" s="52"/>
      <c r="F1" s="2"/>
      <c r="G1" s="53"/>
    </row>
    <row r="2" spans="1:7" s="44" customFormat="1" ht="14.25">
      <c r="A2" s="54" t="s">
        <v>82</v>
      </c>
      <c r="B2" s="54" t="s">
        <v>202</v>
      </c>
      <c r="C2" s="54" t="s">
        <v>147</v>
      </c>
      <c r="D2" s="55" t="s">
        <v>204</v>
      </c>
      <c r="E2" s="55" t="s">
        <v>205</v>
      </c>
      <c r="F2" s="54" t="s">
        <v>206</v>
      </c>
      <c r="G2" s="56" t="s">
        <v>207</v>
      </c>
    </row>
    <row r="3" spans="1:7">
      <c r="A3" s="183" t="s">
        <v>327</v>
      </c>
      <c r="B3" s="183" t="s">
        <v>328</v>
      </c>
      <c r="C3" s="183" t="s">
        <v>109</v>
      </c>
      <c r="D3" s="184">
        <v>249</v>
      </c>
      <c r="E3" s="184"/>
      <c r="F3" s="185" t="s">
        <v>127</v>
      </c>
    </row>
    <row r="4" spans="1:7">
      <c r="A4" s="26" t="s">
        <v>347</v>
      </c>
      <c r="B4" s="26" t="s">
        <v>348</v>
      </c>
      <c r="C4" s="26" t="s">
        <v>106</v>
      </c>
      <c r="D4" s="57">
        <v>692</v>
      </c>
      <c r="E4" s="57">
        <v>976</v>
      </c>
      <c r="F4" s="76" t="s">
        <v>127</v>
      </c>
    </row>
    <row r="5" spans="1:7">
      <c r="A5" s="183" t="s">
        <v>114</v>
      </c>
      <c r="B5" s="183" t="s">
        <v>128</v>
      </c>
      <c r="C5" s="183" t="s">
        <v>109</v>
      </c>
      <c r="D5" s="184">
        <v>165</v>
      </c>
      <c r="E5" s="184"/>
      <c r="F5" s="185" t="s">
        <v>126</v>
      </c>
      <c r="G5" s="182"/>
    </row>
    <row r="6" spans="1:7">
      <c r="A6" s="183" t="s">
        <v>115</v>
      </c>
      <c r="B6" s="183" t="s">
        <v>128</v>
      </c>
      <c r="C6" s="183" t="s">
        <v>109</v>
      </c>
      <c r="D6" s="184">
        <v>0</v>
      </c>
      <c r="E6" s="184"/>
      <c r="F6" s="185" t="s">
        <v>126</v>
      </c>
      <c r="G6" s="186">
        <v>4</v>
      </c>
    </row>
    <row r="7" spans="1:7">
      <c r="A7" s="26" t="s">
        <v>292</v>
      </c>
      <c r="B7" s="26" t="s">
        <v>95</v>
      </c>
      <c r="C7" s="26" t="s">
        <v>103</v>
      </c>
      <c r="D7" s="57">
        <v>250</v>
      </c>
      <c r="F7" s="76" t="s">
        <v>127</v>
      </c>
    </row>
    <row r="8" spans="1:7">
      <c r="A8" s="26" t="s">
        <v>300</v>
      </c>
      <c r="B8" s="26" t="s">
        <v>95</v>
      </c>
      <c r="C8" s="26" t="s">
        <v>104</v>
      </c>
      <c r="D8" s="57">
        <v>319</v>
      </c>
      <c r="F8" s="76" t="s">
        <v>127</v>
      </c>
    </row>
    <row r="9" spans="1:7">
      <c r="A9" s="26" t="s">
        <v>304</v>
      </c>
      <c r="B9" s="26" t="s">
        <v>95</v>
      </c>
      <c r="C9" s="26" t="s">
        <v>104</v>
      </c>
      <c r="D9" s="57">
        <v>450</v>
      </c>
      <c r="F9" s="76" t="s">
        <v>127</v>
      </c>
    </row>
    <row r="10" spans="1:7">
      <c r="A10" s="26" t="s">
        <v>311</v>
      </c>
      <c r="B10" s="26" t="s">
        <v>95</v>
      </c>
      <c r="C10" s="26" t="s">
        <v>312</v>
      </c>
      <c r="E10" s="57">
        <v>1105</v>
      </c>
      <c r="F10" s="76" t="s">
        <v>127</v>
      </c>
    </row>
    <row r="11" spans="1:7">
      <c r="A11" s="26" t="s">
        <v>326</v>
      </c>
      <c r="B11" s="26" t="s">
        <v>95</v>
      </c>
      <c r="C11" s="26" t="s">
        <v>104</v>
      </c>
      <c r="D11" s="57">
        <v>72</v>
      </c>
      <c r="E11" s="57">
        <v>345</v>
      </c>
      <c r="F11" s="76" t="s">
        <v>127</v>
      </c>
    </row>
    <row r="12" spans="1:7">
      <c r="A12" s="26" t="s">
        <v>343</v>
      </c>
      <c r="B12" s="26" t="s">
        <v>129</v>
      </c>
      <c r="C12" s="26" t="s">
        <v>104</v>
      </c>
      <c r="D12" s="57">
        <v>209</v>
      </c>
      <c r="F12" s="76" t="s">
        <v>127</v>
      </c>
    </row>
    <row r="13" spans="1:7">
      <c r="A13" s="26" t="s">
        <v>351</v>
      </c>
      <c r="B13" s="26" t="s">
        <v>352</v>
      </c>
      <c r="C13" s="26" t="s">
        <v>105</v>
      </c>
      <c r="D13" s="57">
        <v>1595</v>
      </c>
      <c r="E13" s="57">
        <v>311</v>
      </c>
      <c r="F13" s="76" t="s">
        <v>127</v>
      </c>
    </row>
    <row r="14" spans="1:7">
      <c r="A14" s="26" t="s">
        <v>301</v>
      </c>
      <c r="B14" s="26" t="s">
        <v>130</v>
      </c>
      <c r="C14" s="26" t="s">
        <v>103</v>
      </c>
      <c r="D14" s="57">
        <v>325</v>
      </c>
      <c r="F14" s="76" t="s">
        <v>127</v>
      </c>
    </row>
    <row r="15" spans="1:7">
      <c r="A15" s="26" t="s">
        <v>329</v>
      </c>
      <c r="B15" s="26" t="s">
        <v>130</v>
      </c>
      <c r="C15" s="26" t="s">
        <v>312</v>
      </c>
      <c r="D15" s="57">
        <v>68</v>
      </c>
      <c r="F15" s="76" t="s">
        <v>126</v>
      </c>
    </row>
    <row r="16" spans="1:7">
      <c r="A16" s="26" t="s">
        <v>293</v>
      </c>
      <c r="B16" s="26" t="s">
        <v>131</v>
      </c>
      <c r="C16" s="26" t="s">
        <v>104</v>
      </c>
      <c r="D16" s="57">
        <v>1947</v>
      </c>
      <c r="F16" s="76" t="s">
        <v>127</v>
      </c>
    </row>
    <row r="17" spans="1:6">
      <c r="A17" s="26" t="s">
        <v>294</v>
      </c>
      <c r="B17" s="26" t="s">
        <v>131</v>
      </c>
      <c r="C17" s="26" t="s">
        <v>104</v>
      </c>
      <c r="D17" s="57">
        <v>1794</v>
      </c>
      <c r="F17" s="76" t="s">
        <v>127</v>
      </c>
    </row>
    <row r="18" spans="1:6">
      <c r="A18" s="26" t="s">
        <v>116</v>
      </c>
      <c r="B18" s="26" t="s">
        <v>132</v>
      </c>
      <c r="C18" s="26" t="s">
        <v>105</v>
      </c>
      <c r="D18" s="57">
        <v>735</v>
      </c>
      <c r="E18" s="57">
        <v>3838</v>
      </c>
      <c r="F18" s="76" t="s">
        <v>126</v>
      </c>
    </row>
    <row r="19" spans="1:6">
      <c r="A19" s="26" t="s">
        <v>120</v>
      </c>
      <c r="B19" s="26" t="s">
        <v>132</v>
      </c>
      <c r="C19" s="26" t="s">
        <v>104</v>
      </c>
      <c r="D19" s="57">
        <v>1115</v>
      </c>
      <c r="F19" s="76" t="s">
        <v>126</v>
      </c>
    </row>
    <row r="20" spans="1:6">
      <c r="A20" s="26" t="s">
        <v>346</v>
      </c>
      <c r="B20" s="26" t="s">
        <v>133</v>
      </c>
      <c r="C20" s="26" t="s">
        <v>103</v>
      </c>
      <c r="D20" s="57">
        <v>420</v>
      </c>
      <c r="F20" s="76" t="s">
        <v>127</v>
      </c>
    </row>
    <row r="21" spans="1:6">
      <c r="A21" s="183" t="s">
        <v>317</v>
      </c>
      <c r="B21" s="183" t="s">
        <v>134</v>
      </c>
      <c r="C21" s="183" t="s">
        <v>312</v>
      </c>
      <c r="D21" s="184">
        <v>73</v>
      </c>
      <c r="E21" s="184"/>
      <c r="F21" s="185" t="s">
        <v>127</v>
      </c>
    </row>
    <row r="22" spans="1:6">
      <c r="A22" s="26" t="s">
        <v>344</v>
      </c>
      <c r="B22" s="26" t="s">
        <v>345</v>
      </c>
      <c r="C22" s="26" t="s">
        <v>103</v>
      </c>
      <c r="D22" s="57">
        <v>400</v>
      </c>
      <c r="F22" s="76" t="s">
        <v>127</v>
      </c>
    </row>
    <row r="23" spans="1:6">
      <c r="A23" s="26" t="s">
        <v>320</v>
      </c>
      <c r="B23" s="26" t="s">
        <v>135</v>
      </c>
      <c r="C23" s="26" t="s">
        <v>312</v>
      </c>
      <c r="D23" s="57">
        <v>552</v>
      </c>
      <c r="F23" s="76" t="s">
        <v>127</v>
      </c>
    </row>
    <row r="24" spans="1:6">
      <c r="A24" s="26" t="s">
        <v>302</v>
      </c>
      <c r="B24" s="26" t="s">
        <v>136</v>
      </c>
      <c r="C24" s="26" t="s">
        <v>104</v>
      </c>
      <c r="D24" s="57">
        <v>306</v>
      </c>
      <c r="F24" s="76" t="s">
        <v>127</v>
      </c>
    </row>
    <row r="25" spans="1:6">
      <c r="A25" s="26" t="s">
        <v>288</v>
      </c>
      <c r="B25" s="26" t="s">
        <v>94</v>
      </c>
      <c r="C25" s="26" t="s">
        <v>103</v>
      </c>
      <c r="D25" s="57">
        <v>220</v>
      </c>
      <c r="F25" s="76" t="s">
        <v>126</v>
      </c>
    </row>
    <row r="26" spans="1:6">
      <c r="A26" s="26" t="s">
        <v>289</v>
      </c>
      <c r="B26" s="26" t="s">
        <v>94</v>
      </c>
      <c r="C26" s="26" t="s">
        <v>104</v>
      </c>
      <c r="D26" s="57">
        <v>53</v>
      </c>
      <c r="F26" s="76" t="s">
        <v>127</v>
      </c>
    </row>
    <row r="27" spans="1:6">
      <c r="A27" s="26" t="s">
        <v>290</v>
      </c>
      <c r="B27" s="26" t="s">
        <v>94</v>
      </c>
      <c r="C27" s="26" t="s">
        <v>106</v>
      </c>
      <c r="D27" s="57">
        <v>1222</v>
      </c>
      <c r="F27" s="76" t="s">
        <v>127</v>
      </c>
    </row>
    <row r="28" spans="1:6">
      <c r="A28" s="26" t="s">
        <v>108</v>
      </c>
      <c r="B28" s="26" t="s">
        <v>94</v>
      </c>
      <c r="C28" s="26" t="s">
        <v>103</v>
      </c>
      <c r="D28" s="57">
        <v>381</v>
      </c>
      <c r="E28" s="57">
        <v>466</v>
      </c>
      <c r="F28" s="76" t="s">
        <v>126</v>
      </c>
    </row>
    <row r="29" spans="1:6">
      <c r="A29" s="26" t="s">
        <v>291</v>
      </c>
      <c r="B29" s="26" t="s">
        <v>94</v>
      </c>
      <c r="C29" s="26" t="s">
        <v>106</v>
      </c>
      <c r="E29" s="57">
        <v>425</v>
      </c>
      <c r="F29" s="76" t="s">
        <v>127</v>
      </c>
    </row>
    <row r="30" spans="1:6">
      <c r="A30" s="26" t="s">
        <v>110</v>
      </c>
      <c r="B30" s="26" t="s">
        <v>94</v>
      </c>
      <c r="C30" s="26" t="s">
        <v>103</v>
      </c>
      <c r="D30" s="57">
        <v>0</v>
      </c>
      <c r="E30" s="57">
        <v>50</v>
      </c>
      <c r="F30" s="76" t="s">
        <v>126</v>
      </c>
    </row>
    <row r="31" spans="1:6">
      <c r="A31" s="26" t="s">
        <v>295</v>
      </c>
      <c r="B31" s="26" t="s">
        <v>94</v>
      </c>
      <c r="C31" s="26" t="s">
        <v>104</v>
      </c>
      <c r="E31" s="57">
        <v>360</v>
      </c>
      <c r="F31" s="76" t="s">
        <v>127</v>
      </c>
    </row>
    <row r="32" spans="1:6">
      <c r="A32" s="26" t="s">
        <v>112</v>
      </c>
      <c r="B32" s="26" t="s">
        <v>94</v>
      </c>
      <c r="C32" s="26" t="s">
        <v>103</v>
      </c>
      <c r="E32" s="57">
        <v>15</v>
      </c>
      <c r="F32" s="76" t="s">
        <v>126</v>
      </c>
    </row>
    <row r="33" spans="1:7">
      <c r="A33" s="26" t="s">
        <v>296</v>
      </c>
      <c r="B33" s="26" t="s">
        <v>94</v>
      </c>
      <c r="C33" s="26" t="s">
        <v>107</v>
      </c>
      <c r="D33" s="57">
        <v>930</v>
      </c>
      <c r="F33" s="76" t="s">
        <v>127</v>
      </c>
    </row>
    <row r="34" spans="1:7">
      <c r="A34" s="26" t="s">
        <v>297</v>
      </c>
      <c r="B34" s="26" t="s">
        <v>94</v>
      </c>
      <c r="C34" s="26" t="s">
        <v>104</v>
      </c>
      <c r="D34" s="57">
        <v>213</v>
      </c>
      <c r="F34" s="76" t="s">
        <v>127</v>
      </c>
    </row>
    <row r="35" spans="1:7">
      <c r="A35" s="26" t="s">
        <v>298</v>
      </c>
      <c r="B35" s="26" t="s">
        <v>94</v>
      </c>
      <c r="C35" s="26" t="s">
        <v>104</v>
      </c>
      <c r="D35" s="57">
        <v>160</v>
      </c>
      <c r="F35" s="76" t="s">
        <v>127</v>
      </c>
    </row>
    <row r="36" spans="1:7">
      <c r="A36" s="26" t="s">
        <v>299</v>
      </c>
      <c r="B36" s="26" t="s">
        <v>94</v>
      </c>
      <c r="C36" s="26" t="s">
        <v>104</v>
      </c>
      <c r="D36" s="57">
        <v>270</v>
      </c>
      <c r="F36" s="76" t="s">
        <v>127</v>
      </c>
    </row>
    <row r="37" spans="1:7">
      <c r="A37" s="26" t="s">
        <v>303</v>
      </c>
      <c r="B37" s="26" t="s">
        <v>94</v>
      </c>
      <c r="C37" s="26" t="s">
        <v>107</v>
      </c>
      <c r="D37" s="57">
        <v>150</v>
      </c>
      <c r="F37" s="76" t="s">
        <v>127</v>
      </c>
    </row>
    <row r="38" spans="1:7">
      <c r="A38" s="26" t="s">
        <v>305</v>
      </c>
      <c r="B38" s="26" t="s">
        <v>94</v>
      </c>
      <c r="C38" s="26" t="s">
        <v>104</v>
      </c>
      <c r="D38" s="57">
        <v>240</v>
      </c>
      <c r="F38" s="76" t="s">
        <v>127</v>
      </c>
    </row>
    <row r="39" spans="1:7">
      <c r="A39" s="26" t="s">
        <v>306</v>
      </c>
      <c r="B39" s="26" t="s">
        <v>94</v>
      </c>
      <c r="C39" s="26" t="s">
        <v>111</v>
      </c>
      <c r="E39" s="57">
        <v>305</v>
      </c>
      <c r="F39" s="76" t="s">
        <v>127</v>
      </c>
    </row>
    <row r="40" spans="1:7">
      <c r="A40" s="26" t="s">
        <v>307</v>
      </c>
      <c r="B40" s="26" t="s">
        <v>94</v>
      </c>
      <c r="C40" s="26" t="s">
        <v>104</v>
      </c>
      <c r="D40" s="57">
        <v>0</v>
      </c>
      <c r="F40" s="76" t="s">
        <v>127</v>
      </c>
      <c r="G40" s="58">
        <v>4</v>
      </c>
    </row>
    <row r="41" spans="1:7">
      <c r="A41" s="26" t="s">
        <v>308</v>
      </c>
      <c r="B41" s="26" t="s">
        <v>94</v>
      </c>
      <c r="C41" s="26" t="s">
        <v>104</v>
      </c>
      <c r="D41" s="57">
        <v>3594</v>
      </c>
      <c r="F41" s="76" t="s">
        <v>127</v>
      </c>
    </row>
    <row r="42" spans="1:7">
      <c r="A42" s="26" t="s">
        <v>309</v>
      </c>
      <c r="B42" s="26" t="s">
        <v>94</v>
      </c>
      <c r="C42" s="26" t="s">
        <v>111</v>
      </c>
      <c r="E42" s="57">
        <v>0</v>
      </c>
      <c r="F42" s="76" t="s">
        <v>127</v>
      </c>
      <c r="G42" s="58">
        <v>4</v>
      </c>
    </row>
    <row r="43" spans="1:7">
      <c r="A43" s="26" t="s">
        <v>310</v>
      </c>
      <c r="B43" s="26" t="s">
        <v>94</v>
      </c>
      <c r="C43" s="26" t="s">
        <v>111</v>
      </c>
      <c r="E43" s="57">
        <v>211</v>
      </c>
      <c r="F43" s="76" t="s">
        <v>127</v>
      </c>
    </row>
    <row r="44" spans="1:7">
      <c r="A44" s="26" t="s">
        <v>113</v>
      </c>
      <c r="B44" s="26" t="s">
        <v>94</v>
      </c>
      <c r="C44" s="26" t="s">
        <v>104</v>
      </c>
      <c r="E44" s="57">
        <v>60</v>
      </c>
      <c r="F44" s="76" t="s">
        <v>126</v>
      </c>
    </row>
    <row r="45" spans="1:7">
      <c r="A45" s="26" t="s">
        <v>313</v>
      </c>
      <c r="B45" s="26" t="s">
        <v>94</v>
      </c>
      <c r="C45" s="26" t="s">
        <v>103</v>
      </c>
      <c r="E45" s="57">
        <v>330</v>
      </c>
      <c r="F45" s="76" t="s">
        <v>127</v>
      </c>
    </row>
    <row r="46" spans="1:7">
      <c r="A46" s="26" t="s">
        <v>314</v>
      </c>
      <c r="B46" s="26" t="s">
        <v>94</v>
      </c>
      <c r="C46" s="26" t="s">
        <v>106</v>
      </c>
      <c r="D46" s="57">
        <v>693</v>
      </c>
      <c r="F46" s="76" t="s">
        <v>127</v>
      </c>
    </row>
    <row r="47" spans="1:7">
      <c r="A47" s="26" t="s">
        <v>315</v>
      </c>
      <c r="B47" s="26" t="s">
        <v>94</v>
      </c>
      <c r="C47" s="26" t="s">
        <v>103</v>
      </c>
      <c r="E47" s="57">
        <v>773</v>
      </c>
      <c r="F47" s="76" t="s">
        <v>127</v>
      </c>
    </row>
    <row r="48" spans="1:7">
      <c r="A48" s="26" t="s">
        <v>316</v>
      </c>
      <c r="B48" s="26" t="s">
        <v>94</v>
      </c>
      <c r="C48" s="26" t="s">
        <v>103</v>
      </c>
      <c r="E48" s="57">
        <v>108</v>
      </c>
      <c r="F48" s="76" t="s">
        <v>126</v>
      </c>
    </row>
    <row r="49" spans="1:6">
      <c r="A49" s="26" t="s">
        <v>318</v>
      </c>
      <c r="B49" s="26" t="s">
        <v>94</v>
      </c>
      <c r="C49" s="26" t="s">
        <v>104</v>
      </c>
      <c r="E49" s="57">
        <v>250</v>
      </c>
      <c r="F49" s="76" t="s">
        <v>127</v>
      </c>
    </row>
    <row r="50" spans="1:6">
      <c r="A50" s="26" t="s">
        <v>319</v>
      </c>
      <c r="B50" s="26" t="s">
        <v>94</v>
      </c>
      <c r="C50" s="26" t="s">
        <v>103</v>
      </c>
      <c r="D50" s="57">
        <v>375</v>
      </c>
      <c r="F50" s="76" t="s">
        <v>127</v>
      </c>
    </row>
    <row r="51" spans="1:6">
      <c r="A51" s="26" t="s">
        <v>321</v>
      </c>
      <c r="B51" s="26" t="s">
        <v>94</v>
      </c>
      <c r="C51" s="26" t="s">
        <v>104</v>
      </c>
      <c r="E51" s="57">
        <v>175</v>
      </c>
      <c r="F51" s="76" t="s">
        <v>127</v>
      </c>
    </row>
    <row r="52" spans="1:6">
      <c r="A52" s="26" t="s">
        <v>322</v>
      </c>
      <c r="B52" s="26" t="s">
        <v>94</v>
      </c>
      <c r="C52" s="26" t="s">
        <v>106</v>
      </c>
      <c r="D52" s="57">
        <v>211</v>
      </c>
      <c r="E52" s="57">
        <v>327</v>
      </c>
      <c r="F52" s="76" t="s">
        <v>127</v>
      </c>
    </row>
    <row r="53" spans="1:6">
      <c r="A53" s="26" t="s">
        <v>323</v>
      </c>
      <c r="B53" s="26" t="s">
        <v>94</v>
      </c>
      <c r="C53" s="26" t="s">
        <v>103</v>
      </c>
      <c r="D53" s="57">
        <v>110</v>
      </c>
      <c r="E53" s="57">
        <v>31</v>
      </c>
      <c r="F53" s="76" t="s">
        <v>127</v>
      </c>
    </row>
    <row r="54" spans="1:6">
      <c r="A54" s="26" t="s">
        <v>324</v>
      </c>
      <c r="B54" s="26" t="s">
        <v>94</v>
      </c>
      <c r="C54" s="26" t="s">
        <v>104</v>
      </c>
      <c r="D54" s="57">
        <v>600</v>
      </c>
      <c r="F54" s="76" t="s">
        <v>127</v>
      </c>
    </row>
    <row r="55" spans="1:6">
      <c r="A55" s="26" t="s">
        <v>325</v>
      </c>
      <c r="B55" s="26" t="s">
        <v>94</v>
      </c>
      <c r="C55" s="26" t="s">
        <v>104</v>
      </c>
      <c r="D55" s="57">
        <v>556</v>
      </c>
      <c r="F55" s="76" t="s">
        <v>127</v>
      </c>
    </row>
    <row r="56" spans="1:6">
      <c r="A56" s="26" t="s">
        <v>330</v>
      </c>
      <c r="B56" s="26" t="s">
        <v>94</v>
      </c>
      <c r="C56" s="26" t="s">
        <v>104</v>
      </c>
      <c r="D56" s="57">
        <v>51</v>
      </c>
      <c r="F56" s="76" t="s">
        <v>127</v>
      </c>
    </row>
    <row r="57" spans="1:6">
      <c r="A57" s="26" t="s">
        <v>117</v>
      </c>
      <c r="B57" s="26" t="s">
        <v>94</v>
      </c>
      <c r="C57" s="26" t="s">
        <v>103</v>
      </c>
      <c r="D57" s="57">
        <v>225</v>
      </c>
      <c r="E57" s="57">
        <v>42</v>
      </c>
      <c r="F57" s="76" t="s">
        <v>126</v>
      </c>
    </row>
    <row r="58" spans="1:6">
      <c r="A58" s="26" t="s">
        <v>331</v>
      </c>
      <c r="B58" s="26" t="s">
        <v>94</v>
      </c>
      <c r="C58" s="26" t="s">
        <v>104</v>
      </c>
      <c r="E58" s="57">
        <v>531</v>
      </c>
      <c r="F58" s="76" t="s">
        <v>126</v>
      </c>
    </row>
    <row r="59" spans="1:6">
      <c r="A59" s="26" t="s">
        <v>332</v>
      </c>
      <c r="B59" s="26" t="s">
        <v>94</v>
      </c>
      <c r="C59" s="26" t="s">
        <v>103</v>
      </c>
      <c r="D59" s="57">
        <v>175</v>
      </c>
      <c r="F59" s="76" t="s">
        <v>127</v>
      </c>
    </row>
    <row r="60" spans="1:6">
      <c r="A60" s="26" t="s">
        <v>118</v>
      </c>
      <c r="B60" s="26" t="s">
        <v>94</v>
      </c>
      <c r="C60" s="26" t="s">
        <v>103</v>
      </c>
      <c r="E60" s="57">
        <v>122</v>
      </c>
      <c r="F60" s="76" t="s">
        <v>126</v>
      </c>
    </row>
    <row r="61" spans="1:6">
      <c r="A61" s="26" t="s">
        <v>333</v>
      </c>
      <c r="B61" s="26" t="s">
        <v>94</v>
      </c>
      <c r="C61" s="26" t="s">
        <v>103</v>
      </c>
      <c r="E61" s="57">
        <v>624</v>
      </c>
      <c r="F61" s="76" t="s">
        <v>127</v>
      </c>
    </row>
    <row r="62" spans="1:6">
      <c r="A62" s="26" t="s">
        <v>334</v>
      </c>
      <c r="B62" s="26" t="s">
        <v>94</v>
      </c>
      <c r="C62" s="26" t="s">
        <v>103</v>
      </c>
      <c r="D62" s="57">
        <v>175</v>
      </c>
      <c r="F62" s="76" t="s">
        <v>127</v>
      </c>
    </row>
    <row r="63" spans="1:6">
      <c r="A63" s="26" t="s">
        <v>335</v>
      </c>
      <c r="B63" s="26" t="s">
        <v>94</v>
      </c>
      <c r="C63" s="26" t="s">
        <v>111</v>
      </c>
      <c r="E63" s="57">
        <v>965</v>
      </c>
      <c r="F63" s="76" t="s">
        <v>127</v>
      </c>
    </row>
    <row r="64" spans="1:6">
      <c r="A64" s="26" t="s">
        <v>336</v>
      </c>
      <c r="B64" s="26" t="s">
        <v>94</v>
      </c>
      <c r="C64" s="26" t="s">
        <v>103</v>
      </c>
      <c r="D64" s="57">
        <v>297</v>
      </c>
      <c r="F64" s="76" t="s">
        <v>127</v>
      </c>
    </row>
    <row r="65" spans="1:7">
      <c r="A65" s="26" t="s">
        <v>337</v>
      </c>
      <c r="B65" s="26" t="s">
        <v>94</v>
      </c>
      <c r="C65" s="26" t="s">
        <v>312</v>
      </c>
      <c r="E65" s="57">
        <v>188</v>
      </c>
      <c r="F65" s="76" t="s">
        <v>127</v>
      </c>
    </row>
    <row r="66" spans="1:7">
      <c r="A66" s="26" t="s">
        <v>338</v>
      </c>
      <c r="B66" s="26" t="s">
        <v>94</v>
      </c>
      <c r="C66" s="26" t="s">
        <v>104</v>
      </c>
      <c r="D66" s="57">
        <v>156</v>
      </c>
      <c r="F66" s="76" t="s">
        <v>127</v>
      </c>
    </row>
    <row r="67" spans="1:7">
      <c r="A67" s="26" t="s">
        <v>339</v>
      </c>
      <c r="B67" s="26" t="s">
        <v>94</v>
      </c>
      <c r="C67" s="26" t="s">
        <v>104</v>
      </c>
      <c r="D67" s="57">
        <v>43</v>
      </c>
      <c r="F67" s="76" t="s">
        <v>127</v>
      </c>
    </row>
    <row r="68" spans="1:7">
      <c r="A68" s="26" t="s">
        <v>340</v>
      </c>
      <c r="B68" s="26" t="s">
        <v>94</v>
      </c>
      <c r="C68" s="26" t="s">
        <v>103</v>
      </c>
      <c r="D68" s="57">
        <v>125</v>
      </c>
      <c r="F68" s="76" t="s">
        <v>127</v>
      </c>
    </row>
    <row r="69" spans="1:7">
      <c r="A69" s="26" t="s">
        <v>119</v>
      </c>
      <c r="B69" s="26" t="s">
        <v>94</v>
      </c>
      <c r="C69" s="26" t="s">
        <v>312</v>
      </c>
      <c r="E69" s="57">
        <v>50</v>
      </c>
      <c r="F69" s="76" t="s">
        <v>126</v>
      </c>
    </row>
    <row r="70" spans="1:7">
      <c r="A70" s="26" t="s">
        <v>341</v>
      </c>
      <c r="B70" s="26" t="s">
        <v>94</v>
      </c>
      <c r="C70" s="26" t="s">
        <v>104</v>
      </c>
      <c r="D70" s="57">
        <v>55</v>
      </c>
      <c r="F70" s="76" t="s">
        <v>127</v>
      </c>
    </row>
    <row r="71" spans="1:7">
      <c r="A71" s="26" t="s">
        <v>342</v>
      </c>
      <c r="B71" s="26" t="s">
        <v>94</v>
      </c>
      <c r="C71" s="26" t="s">
        <v>104</v>
      </c>
      <c r="D71" s="57">
        <v>1689</v>
      </c>
      <c r="F71" s="76" t="s">
        <v>127</v>
      </c>
    </row>
    <row r="72" spans="1:7">
      <c r="A72" s="26" t="s">
        <v>349</v>
      </c>
      <c r="B72" s="26" t="s">
        <v>94</v>
      </c>
      <c r="C72" s="26" t="s">
        <v>111</v>
      </c>
      <c r="D72" s="57">
        <v>272</v>
      </c>
      <c r="E72" s="57">
        <v>40</v>
      </c>
      <c r="F72" s="76" t="s">
        <v>127</v>
      </c>
    </row>
    <row r="73" spans="1:7">
      <c r="A73" s="26" t="s">
        <v>121</v>
      </c>
      <c r="B73" s="26" t="s">
        <v>94</v>
      </c>
      <c r="C73" s="26" t="s">
        <v>103</v>
      </c>
      <c r="E73" s="57">
        <v>265</v>
      </c>
      <c r="F73" s="76" t="s">
        <v>126</v>
      </c>
    </row>
    <row r="74" spans="1:7">
      <c r="A74" s="26" t="s">
        <v>350</v>
      </c>
      <c r="B74" s="26" t="s">
        <v>94</v>
      </c>
      <c r="C74" s="26" t="s">
        <v>103</v>
      </c>
      <c r="F74" s="76" t="s">
        <v>127</v>
      </c>
      <c r="G74" s="58">
        <v>3</v>
      </c>
    </row>
    <row r="75" spans="1:7">
      <c r="A75" s="26" t="s">
        <v>122</v>
      </c>
      <c r="B75" s="26" t="s">
        <v>94</v>
      </c>
      <c r="C75" s="26" t="s">
        <v>103</v>
      </c>
      <c r="E75" s="57">
        <v>70</v>
      </c>
      <c r="F75" s="76" t="s">
        <v>126</v>
      </c>
    </row>
    <row r="76" spans="1:7">
      <c r="A76" s="26" t="s">
        <v>123</v>
      </c>
      <c r="B76" s="26" t="s">
        <v>94</v>
      </c>
      <c r="C76" s="26" t="s">
        <v>104</v>
      </c>
      <c r="D76" s="57">
        <v>11</v>
      </c>
      <c r="F76" s="76" t="s">
        <v>126</v>
      </c>
    </row>
    <row r="77" spans="1:7">
      <c r="A77" s="26" t="s">
        <v>124</v>
      </c>
      <c r="B77" s="26" t="s">
        <v>94</v>
      </c>
      <c r="C77" s="26" t="s">
        <v>104</v>
      </c>
      <c r="D77" s="57">
        <v>131</v>
      </c>
      <c r="F77" s="76" t="s">
        <v>126</v>
      </c>
    </row>
    <row r="78" spans="1:7">
      <c r="A78" s="26" t="s">
        <v>125</v>
      </c>
      <c r="B78" s="26" t="s">
        <v>94</v>
      </c>
      <c r="C78" s="26" t="s">
        <v>312</v>
      </c>
      <c r="E78" s="57">
        <v>30</v>
      </c>
      <c r="F78" s="76" t="s">
        <v>126</v>
      </c>
    </row>
    <row r="79" spans="1:7">
      <c r="A79" s="116" t="s">
        <v>353</v>
      </c>
      <c r="B79" s="116" t="s">
        <v>94</v>
      </c>
      <c r="C79" s="116" t="s">
        <v>111</v>
      </c>
      <c r="D79" s="59"/>
      <c r="E79" s="59">
        <v>620</v>
      </c>
      <c r="F79" s="51" t="s">
        <v>127</v>
      </c>
      <c r="G79" s="60"/>
    </row>
    <row r="80" spans="1:7">
      <c r="A80" s="26" t="s">
        <v>208</v>
      </c>
      <c r="F80" s="57"/>
    </row>
    <row r="81" spans="1:1">
      <c r="A81" s="26" t="s">
        <v>356</v>
      </c>
    </row>
    <row r="82" spans="1:1">
      <c r="A82" s="26" t="s">
        <v>209</v>
      </c>
    </row>
    <row r="83" spans="1:1">
      <c r="A83" s="183" t="s">
        <v>210</v>
      </c>
    </row>
  </sheetData>
  <sortState ref="A3:G79">
    <sortCondition ref="B3:B79"/>
  </sortState>
  <phoneticPr fontId="2" type="noConversion"/>
  <pageMargins left="0.75" right="0.75" top="1" bottom="1" header="0.5" footer="0.5"/>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D93"/>
  <sheetViews>
    <sheetView workbookViewId="0">
      <selection activeCell="A95" sqref="A95"/>
    </sheetView>
  </sheetViews>
  <sheetFormatPr defaultColWidth="6.140625" defaultRowHeight="12.75"/>
  <cols>
    <col min="1" max="1" width="6.85546875" style="8" customWidth="1"/>
    <col min="2" max="2" width="8.7109375" style="8" bestFit="1" customWidth="1"/>
    <col min="3" max="3" width="10.85546875" style="8" bestFit="1" customWidth="1"/>
    <col min="4" max="4" width="8.5703125" style="8" bestFit="1" customWidth="1"/>
    <col min="5" max="16384" width="6.140625" style="8"/>
  </cols>
  <sheetData>
    <row r="1" spans="1:4">
      <c r="A1" s="46" t="s">
        <v>211</v>
      </c>
      <c r="B1" s="47"/>
      <c r="C1" s="47"/>
      <c r="D1" s="47"/>
    </row>
    <row r="2" spans="1:4">
      <c r="A2" s="62" t="s">
        <v>1</v>
      </c>
      <c r="B2" s="51" t="s">
        <v>137</v>
      </c>
      <c r="C2" s="51" t="s">
        <v>138</v>
      </c>
      <c r="D2" s="51" t="s">
        <v>93</v>
      </c>
    </row>
    <row r="3" spans="1:4">
      <c r="A3" s="49">
        <v>1920</v>
      </c>
      <c r="B3" s="47">
        <v>8</v>
      </c>
      <c r="C3" s="47">
        <v>25</v>
      </c>
      <c r="D3" s="47">
        <f>B3+C3</f>
        <v>33</v>
      </c>
    </row>
    <row r="4" spans="1:4">
      <c r="A4" s="50">
        <v>1921</v>
      </c>
      <c r="B4" s="47">
        <v>7</v>
      </c>
      <c r="C4" s="47">
        <v>24</v>
      </c>
      <c r="D4" s="47">
        <f t="shared" ref="D4:D67" si="0">B4+C4</f>
        <v>31</v>
      </c>
    </row>
    <row r="5" spans="1:4">
      <c r="A5" s="50">
        <v>1922</v>
      </c>
      <c r="B5" s="47">
        <v>10</v>
      </c>
      <c r="C5" s="47">
        <v>23</v>
      </c>
      <c r="D5" s="47">
        <f t="shared" si="0"/>
        <v>33</v>
      </c>
    </row>
    <row r="6" spans="1:4">
      <c r="A6" s="50">
        <v>1923</v>
      </c>
      <c r="B6" s="47">
        <v>5</v>
      </c>
      <c r="C6" s="47">
        <v>22</v>
      </c>
      <c r="D6" s="47">
        <f t="shared" si="0"/>
        <v>27</v>
      </c>
    </row>
    <row r="7" spans="1:4">
      <c r="A7" s="50">
        <v>1924</v>
      </c>
      <c r="B7" s="47">
        <v>3</v>
      </c>
      <c r="C7" s="47">
        <v>37</v>
      </c>
      <c r="D7" s="47">
        <f t="shared" si="0"/>
        <v>40</v>
      </c>
    </row>
    <row r="8" spans="1:4">
      <c r="A8" s="50">
        <v>1925</v>
      </c>
      <c r="B8" s="47">
        <v>7</v>
      </c>
      <c r="C8" s="47">
        <v>34</v>
      </c>
      <c r="D8" s="47">
        <f t="shared" si="0"/>
        <v>41</v>
      </c>
    </row>
    <row r="9" spans="1:4">
      <c r="A9" s="50">
        <v>1926</v>
      </c>
      <c r="B9" s="47">
        <v>4</v>
      </c>
      <c r="C9" s="47">
        <v>18</v>
      </c>
      <c r="D9" s="47">
        <f t="shared" si="0"/>
        <v>22</v>
      </c>
    </row>
    <row r="10" spans="1:4">
      <c r="A10" s="50">
        <v>1927</v>
      </c>
      <c r="B10" s="47">
        <v>1</v>
      </c>
      <c r="C10" s="47">
        <v>15</v>
      </c>
      <c r="D10" s="47">
        <f t="shared" si="0"/>
        <v>16</v>
      </c>
    </row>
    <row r="11" spans="1:4">
      <c r="A11" s="50">
        <v>1928</v>
      </c>
      <c r="B11" s="47">
        <v>0</v>
      </c>
      <c r="C11" s="47">
        <v>8</v>
      </c>
      <c r="D11" s="47">
        <f t="shared" si="0"/>
        <v>8</v>
      </c>
    </row>
    <row r="12" spans="1:4">
      <c r="A12" s="50">
        <v>1929</v>
      </c>
      <c r="B12" s="47">
        <v>3</v>
      </c>
      <c r="C12" s="47">
        <v>12</v>
      </c>
      <c r="D12" s="47">
        <f t="shared" si="0"/>
        <v>15</v>
      </c>
    </row>
    <row r="13" spans="1:4">
      <c r="A13" s="50">
        <v>1930</v>
      </c>
      <c r="B13" s="47">
        <v>2</v>
      </c>
      <c r="C13" s="47">
        <v>21</v>
      </c>
      <c r="D13" s="47">
        <f t="shared" si="0"/>
        <v>23</v>
      </c>
    </row>
    <row r="14" spans="1:4">
      <c r="A14" s="50">
        <v>1931</v>
      </c>
      <c r="B14" s="47">
        <v>6</v>
      </c>
      <c r="C14" s="47">
        <v>79</v>
      </c>
      <c r="D14" s="47">
        <f t="shared" si="0"/>
        <v>85</v>
      </c>
    </row>
    <row r="15" spans="1:4">
      <c r="A15" s="50">
        <v>1932</v>
      </c>
      <c r="B15" s="47">
        <v>10</v>
      </c>
      <c r="C15" s="47">
        <v>108</v>
      </c>
      <c r="D15" s="47">
        <f t="shared" si="0"/>
        <v>118</v>
      </c>
    </row>
    <row r="16" spans="1:4">
      <c r="A16" s="50">
        <v>1933</v>
      </c>
      <c r="B16" s="47">
        <v>9</v>
      </c>
      <c r="C16" s="47">
        <v>188</v>
      </c>
      <c r="D16" s="47">
        <f t="shared" si="0"/>
        <v>197</v>
      </c>
    </row>
    <row r="17" spans="1:4">
      <c r="A17" s="50">
        <v>1934</v>
      </c>
      <c r="B17" s="47">
        <v>5</v>
      </c>
      <c r="C17" s="47">
        <v>60</v>
      </c>
      <c r="D17" s="47">
        <f t="shared" si="0"/>
        <v>65</v>
      </c>
    </row>
    <row r="18" spans="1:4">
      <c r="A18" s="50">
        <v>1935</v>
      </c>
      <c r="B18" s="47">
        <v>9</v>
      </c>
      <c r="C18" s="47">
        <v>51</v>
      </c>
      <c r="D18" s="47">
        <f t="shared" si="0"/>
        <v>60</v>
      </c>
    </row>
    <row r="19" spans="1:4">
      <c r="A19" s="50">
        <v>1936</v>
      </c>
      <c r="B19" s="47">
        <v>3</v>
      </c>
      <c r="C19" s="47">
        <v>19</v>
      </c>
      <c r="D19" s="47">
        <f t="shared" si="0"/>
        <v>22</v>
      </c>
    </row>
    <row r="20" spans="1:4">
      <c r="A20" s="50">
        <v>1937</v>
      </c>
      <c r="B20" s="47">
        <v>4</v>
      </c>
      <c r="C20" s="47">
        <v>17</v>
      </c>
      <c r="D20" s="47">
        <f t="shared" si="0"/>
        <v>21</v>
      </c>
    </row>
    <row r="21" spans="1:4">
      <c r="A21" s="50">
        <v>1938</v>
      </c>
      <c r="B21" s="47">
        <v>9</v>
      </c>
      <c r="C21" s="47">
        <v>17</v>
      </c>
      <c r="D21" s="47">
        <f t="shared" si="0"/>
        <v>26</v>
      </c>
    </row>
    <row r="22" spans="1:4">
      <c r="A22" s="50">
        <v>1939</v>
      </c>
      <c r="B22" s="47">
        <v>2</v>
      </c>
      <c r="C22" s="47">
        <v>13</v>
      </c>
      <c r="D22" s="47">
        <f t="shared" si="0"/>
        <v>15</v>
      </c>
    </row>
    <row r="23" spans="1:4">
      <c r="A23" s="50">
        <v>1940</v>
      </c>
      <c r="B23" s="47">
        <v>2</v>
      </c>
      <c r="C23" s="47">
        <v>22</v>
      </c>
      <c r="D23" s="47">
        <f t="shared" si="0"/>
        <v>24</v>
      </c>
    </row>
    <row r="24" spans="1:4">
      <c r="A24" s="50">
        <v>1941</v>
      </c>
      <c r="B24" s="47">
        <v>0</v>
      </c>
      <c r="C24" s="47">
        <v>10</v>
      </c>
      <c r="D24" s="47">
        <f t="shared" si="0"/>
        <v>10</v>
      </c>
    </row>
    <row r="25" spans="1:4">
      <c r="A25" s="50">
        <v>1942</v>
      </c>
      <c r="B25" s="47">
        <v>0</v>
      </c>
      <c r="C25" s="47">
        <v>4</v>
      </c>
      <c r="D25" s="47">
        <f t="shared" si="0"/>
        <v>4</v>
      </c>
    </row>
    <row r="26" spans="1:4">
      <c r="A26" s="50">
        <v>1943</v>
      </c>
      <c r="B26" s="47">
        <v>0</v>
      </c>
      <c r="C26" s="47">
        <v>3</v>
      </c>
      <c r="D26" s="47">
        <f t="shared" si="0"/>
        <v>3</v>
      </c>
    </row>
    <row r="27" spans="1:4">
      <c r="A27" s="50">
        <v>1944</v>
      </c>
      <c r="B27" s="47">
        <v>0</v>
      </c>
      <c r="C27" s="47">
        <v>3</v>
      </c>
      <c r="D27" s="47">
        <f t="shared" si="0"/>
        <v>3</v>
      </c>
    </row>
    <row r="28" spans="1:4">
      <c r="A28" s="50">
        <v>1945</v>
      </c>
      <c r="B28" s="47">
        <v>0</v>
      </c>
      <c r="C28" s="47">
        <v>2</v>
      </c>
      <c r="D28" s="47">
        <f t="shared" si="0"/>
        <v>2</v>
      </c>
    </row>
    <row r="29" spans="1:4">
      <c r="A29" s="50">
        <v>1946</v>
      </c>
      <c r="B29" s="47">
        <v>0</v>
      </c>
      <c r="C29" s="47">
        <v>0</v>
      </c>
      <c r="D29" s="47">
        <f t="shared" si="0"/>
        <v>0</v>
      </c>
    </row>
    <row r="30" spans="1:4">
      <c r="A30" s="50">
        <v>1947</v>
      </c>
      <c r="B30" s="47">
        <v>0</v>
      </c>
      <c r="C30" s="47">
        <v>1</v>
      </c>
      <c r="D30" s="47">
        <f t="shared" si="0"/>
        <v>1</v>
      </c>
    </row>
    <row r="31" spans="1:4">
      <c r="A31" s="50">
        <v>1948</v>
      </c>
      <c r="B31" s="47">
        <v>0</v>
      </c>
      <c r="C31" s="47">
        <v>0</v>
      </c>
      <c r="D31" s="47">
        <f t="shared" si="0"/>
        <v>0</v>
      </c>
    </row>
    <row r="32" spans="1:4">
      <c r="A32" s="50">
        <v>1949</v>
      </c>
      <c r="B32" s="47">
        <v>0</v>
      </c>
      <c r="C32" s="47">
        <v>5</v>
      </c>
      <c r="D32" s="47">
        <f t="shared" si="0"/>
        <v>5</v>
      </c>
    </row>
    <row r="33" spans="1:4">
      <c r="A33" s="50">
        <v>1950</v>
      </c>
      <c r="B33" s="47">
        <v>0</v>
      </c>
      <c r="C33" s="47">
        <v>0</v>
      </c>
      <c r="D33" s="47">
        <f t="shared" si="0"/>
        <v>0</v>
      </c>
    </row>
    <row r="34" spans="1:4">
      <c r="A34" s="50">
        <v>1951</v>
      </c>
      <c r="B34" s="47">
        <v>0</v>
      </c>
      <c r="C34" s="47">
        <v>1</v>
      </c>
      <c r="D34" s="47">
        <f t="shared" si="0"/>
        <v>1</v>
      </c>
    </row>
    <row r="35" spans="1:4">
      <c r="A35" s="50">
        <v>1952</v>
      </c>
      <c r="B35" s="47">
        <v>0</v>
      </c>
      <c r="C35" s="47">
        <v>0</v>
      </c>
      <c r="D35" s="47">
        <f t="shared" si="0"/>
        <v>0</v>
      </c>
    </row>
    <row r="36" spans="1:4">
      <c r="A36" s="50">
        <v>1953</v>
      </c>
      <c r="B36" s="47">
        <v>0</v>
      </c>
      <c r="C36" s="47">
        <v>0</v>
      </c>
      <c r="D36" s="47">
        <f t="shared" si="0"/>
        <v>0</v>
      </c>
    </row>
    <row r="37" spans="1:4">
      <c r="A37" s="50">
        <v>1954</v>
      </c>
      <c r="B37" s="47">
        <v>0</v>
      </c>
      <c r="C37" s="47">
        <v>1</v>
      </c>
      <c r="D37" s="47">
        <f t="shared" si="0"/>
        <v>1</v>
      </c>
    </row>
    <row r="38" spans="1:4">
      <c r="A38" s="50">
        <v>1955</v>
      </c>
      <c r="B38" s="47">
        <v>0</v>
      </c>
      <c r="C38" s="47">
        <v>1</v>
      </c>
      <c r="D38" s="47">
        <f t="shared" si="0"/>
        <v>1</v>
      </c>
    </row>
    <row r="39" spans="1:4">
      <c r="A39" s="50">
        <v>1956</v>
      </c>
      <c r="B39" s="47">
        <v>0</v>
      </c>
      <c r="C39" s="47">
        <v>0</v>
      </c>
      <c r="D39" s="47">
        <f t="shared" si="0"/>
        <v>0</v>
      </c>
    </row>
    <row r="40" spans="1:4">
      <c r="A40" s="50">
        <v>1957</v>
      </c>
      <c r="B40" s="47">
        <v>0</v>
      </c>
      <c r="C40" s="47">
        <v>1</v>
      </c>
      <c r="D40" s="47">
        <f t="shared" si="0"/>
        <v>1</v>
      </c>
    </row>
    <row r="41" spans="1:4">
      <c r="A41" s="50">
        <v>1958</v>
      </c>
      <c r="B41" s="47">
        <v>0</v>
      </c>
      <c r="C41" s="47">
        <v>0</v>
      </c>
      <c r="D41" s="47">
        <f t="shared" si="0"/>
        <v>0</v>
      </c>
    </row>
    <row r="42" spans="1:4">
      <c r="A42" s="50">
        <v>1959</v>
      </c>
      <c r="B42" s="47">
        <v>0</v>
      </c>
      <c r="C42" s="47">
        <v>0</v>
      </c>
      <c r="D42" s="47">
        <f t="shared" si="0"/>
        <v>0</v>
      </c>
    </row>
    <row r="43" spans="1:4">
      <c r="A43" s="50">
        <v>1960</v>
      </c>
      <c r="B43" s="47">
        <v>0</v>
      </c>
      <c r="C43" s="47">
        <v>2</v>
      </c>
      <c r="D43" s="47">
        <f t="shared" si="0"/>
        <v>2</v>
      </c>
    </row>
    <row r="44" spans="1:4">
      <c r="A44" s="50">
        <v>1961</v>
      </c>
      <c r="B44" s="47">
        <v>0</v>
      </c>
      <c r="C44" s="47">
        <v>3</v>
      </c>
      <c r="D44" s="47">
        <f t="shared" si="0"/>
        <v>3</v>
      </c>
    </row>
    <row r="45" spans="1:4">
      <c r="A45" s="50">
        <v>1962</v>
      </c>
      <c r="B45" s="47">
        <v>0</v>
      </c>
      <c r="C45" s="47">
        <v>4</v>
      </c>
      <c r="D45" s="47">
        <f t="shared" si="0"/>
        <v>4</v>
      </c>
    </row>
    <row r="46" spans="1:4">
      <c r="A46" s="50">
        <v>1963</v>
      </c>
      <c r="B46" s="47">
        <v>0</v>
      </c>
      <c r="C46" s="47">
        <v>3</v>
      </c>
      <c r="D46" s="47">
        <f t="shared" si="0"/>
        <v>3</v>
      </c>
    </row>
    <row r="47" spans="1:4">
      <c r="A47" s="50">
        <v>1964</v>
      </c>
      <c r="B47" s="47">
        <v>0</v>
      </c>
      <c r="C47" s="47">
        <v>0</v>
      </c>
      <c r="D47" s="47">
        <f t="shared" si="0"/>
        <v>0</v>
      </c>
    </row>
    <row r="48" spans="1:4">
      <c r="A48" s="50">
        <v>1965</v>
      </c>
      <c r="B48" s="47">
        <v>0</v>
      </c>
      <c r="C48" s="47">
        <v>0</v>
      </c>
      <c r="D48" s="47">
        <f t="shared" si="0"/>
        <v>0</v>
      </c>
    </row>
    <row r="49" spans="1:4">
      <c r="A49" s="50">
        <v>1966</v>
      </c>
      <c r="B49" s="47">
        <v>0</v>
      </c>
      <c r="C49" s="47">
        <v>1</v>
      </c>
      <c r="D49" s="47">
        <f t="shared" si="0"/>
        <v>1</v>
      </c>
    </row>
    <row r="50" spans="1:4">
      <c r="A50" s="50">
        <v>1967</v>
      </c>
      <c r="B50" s="47">
        <v>0</v>
      </c>
      <c r="C50" s="47">
        <v>0</v>
      </c>
      <c r="D50" s="47">
        <f t="shared" si="0"/>
        <v>0</v>
      </c>
    </row>
    <row r="51" spans="1:4">
      <c r="A51" s="50">
        <v>1968</v>
      </c>
      <c r="B51" s="47">
        <v>0</v>
      </c>
      <c r="C51" s="47">
        <v>1</v>
      </c>
      <c r="D51" s="47">
        <f t="shared" si="0"/>
        <v>1</v>
      </c>
    </row>
    <row r="52" spans="1:4">
      <c r="A52" s="50">
        <v>1969</v>
      </c>
      <c r="B52" s="47">
        <v>0</v>
      </c>
      <c r="C52" s="47">
        <v>0</v>
      </c>
      <c r="D52" s="47">
        <f t="shared" si="0"/>
        <v>0</v>
      </c>
    </row>
    <row r="53" spans="1:4">
      <c r="A53" s="50">
        <v>1970</v>
      </c>
      <c r="B53" s="1">
        <v>2</v>
      </c>
      <c r="C53" s="1">
        <v>25</v>
      </c>
      <c r="D53" s="1">
        <f t="shared" si="0"/>
        <v>27</v>
      </c>
    </row>
    <row r="54" spans="1:4">
      <c r="A54" s="50">
        <v>1971</v>
      </c>
      <c r="B54" s="47">
        <v>0</v>
      </c>
      <c r="C54" s="1">
        <v>3</v>
      </c>
      <c r="D54" s="1">
        <f t="shared" si="0"/>
        <v>3</v>
      </c>
    </row>
    <row r="55" spans="1:4">
      <c r="A55" s="50">
        <v>1972</v>
      </c>
      <c r="B55" s="47">
        <v>0</v>
      </c>
      <c r="C55" s="1">
        <v>5</v>
      </c>
      <c r="D55" s="1">
        <f t="shared" si="0"/>
        <v>5</v>
      </c>
    </row>
    <row r="56" spans="1:4">
      <c r="A56" s="50">
        <v>1973</v>
      </c>
      <c r="B56" s="1">
        <v>2</v>
      </c>
      <c r="C56" s="1">
        <v>3</v>
      </c>
      <c r="D56" s="1">
        <f t="shared" si="0"/>
        <v>5</v>
      </c>
    </row>
    <row r="57" spans="1:4">
      <c r="A57" s="50">
        <v>1974</v>
      </c>
      <c r="B57" s="47">
        <v>0</v>
      </c>
      <c r="C57" s="1">
        <v>3</v>
      </c>
      <c r="D57" s="1">
        <f t="shared" si="0"/>
        <v>3</v>
      </c>
    </row>
    <row r="58" spans="1:4">
      <c r="A58" s="50">
        <v>1975</v>
      </c>
      <c r="B58" s="47">
        <v>0</v>
      </c>
      <c r="C58" s="1">
        <v>4</v>
      </c>
      <c r="D58" s="1">
        <f t="shared" si="0"/>
        <v>4</v>
      </c>
    </row>
    <row r="59" spans="1:4">
      <c r="A59" s="50">
        <v>1976</v>
      </c>
      <c r="B59" s="47">
        <v>0</v>
      </c>
      <c r="C59" s="1">
        <v>2</v>
      </c>
      <c r="D59" s="1">
        <f t="shared" si="0"/>
        <v>2</v>
      </c>
    </row>
    <row r="60" spans="1:4">
      <c r="A60" s="50">
        <v>1977</v>
      </c>
      <c r="B60" s="1">
        <v>1</v>
      </c>
      <c r="C60" s="1">
        <v>3</v>
      </c>
      <c r="D60" s="1">
        <f t="shared" si="0"/>
        <v>4</v>
      </c>
    </row>
    <row r="61" spans="1:4">
      <c r="A61" s="50">
        <v>1978</v>
      </c>
      <c r="B61" s="47">
        <v>0</v>
      </c>
      <c r="C61" s="1">
        <v>4</v>
      </c>
      <c r="D61" s="1">
        <f t="shared" si="0"/>
        <v>4</v>
      </c>
    </row>
    <row r="62" spans="1:4">
      <c r="A62" s="50">
        <v>1979</v>
      </c>
      <c r="B62" s="47">
        <v>0</v>
      </c>
      <c r="C62" s="1">
        <v>1</v>
      </c>
      <c r="D62" s="1">
        <f t="shared" si="0"/>
        <v>1</v>
      </c>
    </row>
    <row r="63" spans="1:4">
      <c r="A63" s="50">
        <v>1980</v>
      </c>
      <c r="B63" s="47">
        <v>0</v>
      </c>
      <c r="C63" s="1">
        <v>4</v>
      </c>
      <c r="D63" s="1">
        <f t="shared" si="0"/>
        <v>4</v>
      </c>
    </row>
    <row r="64" spans="1:4">
      <c r="A64" s="50">
        <v>1981</v>
      </c>
      <c r="B64" s="47">
        <v>0</v>
      </c>
      <c r="C64" s="1">
        <v>2</v>
      </c>
      <c r="D64" s="1">
        <f t="shared" si="0"/>
        <v>2</v>
      </c>
    </row>
    <row r="65" spans="1:4">
      <c r="A65" s="50">
        <v>1982</v>
      </c>
      <c r="B65" s="1">
        <v>2</v>
      </c>
      <c r="C65" s="1">
        <v>11</v>
      </c>
      <c r="D65" s="1">
        <f t="shared" si="0"/>
        <v>13</v>
      </c>
    </row>
    <row r="66" spans="1:4">
      <c r="A66" s="50">
        <v>1983</v>
      </c>
      <c r="B66" s="47">
        <v>0</v>
      </c>
      <c r="C66" s="1">
        <v>13</v>
      </c>
      <c r="D66" s="1">
        <f t="shared" si="0"/>
        <v>13</v>
      </c>
    </row>
    <row r="67" spans="1:4">
      <c r="A67" s="50">
        <v>1984</v>
      </c>
      <c r="B67" s="1">
        <v>1</v>
      </c>
      <c r="C67" s="1">
        <v>12</v>
      </c>
      <c r="D67" s="1">
        <f t="shared" si="0"/>
        <v>13</v>
      </c>
    </row>
    <row r="68" spans="1:4">
      <c r="A68" s="50">
        <v>1985</v>
      </c>
      <c r="B68" s="47">
        <v>0</v>
      </c>
      <c r="C68" s="1">
        <v>15</v>
      </c>
      <c r="D68" s="1">
        <f t="shared" ref="D68:D93" si="1">B68+C68</f>
        <v>15</v>
      </c>
    </row>
    <row r="69" spans="1:4">
      <c r="A69" s="50">
        <v>1986</v>
      </c>
      <c r="B69" s="1">
        <v>3</v>
      </c>
      <c r="C69" s="1">
        <v>30</v>
      </c>
      <c r="D69" s="1">
        <f t="shared" si="1"/>
        <v>33</v>
      </c>
    </row>
    <row r="70" spans="1:4">
      <c r="A70" s="50">
        <v>1987</v>
      </c>
      <c r="B70" s="47">
        <v>0</v>
      </c>
      <c r="C70" s="1">
        <v>31</v>
      </c>
      <c r="D70" s="1">
        <f t="shared" si="1"/>
        <v>31</v>
      </c>
    </row>
    <row r="71" spans="1:4">
      <c r="A71" s="50">
        <v>1988</v>
      </c>
      <c r="B71" s="47">
        <v>0</v>
      </c>
      <c r="C71" s="1">
        <v>29</v>
      </c>
      <c r="D71" s="1">
        <f t="shared" si="1"/>
        <v>29</v>
      </c>
    </row>
    <row r="72" spans="1:4">
      <c r="A72" s="50">
        <v>1989</v>
      </c>
      <c r="B72" s="1">
        <v>4</v>
      </c>
      <c r="C72" s="1">
        <v>48</v>
      </c>
      <c r="D72" s="1">
        <f t="shared" si="1"/>
        <v>52</v>
      </c>
    </row>
    <row r="73" spans="1:4">
      <c r="A73" s="50">
        <v>1990</v>
      </c>
      <c r="B73" s="47">
        <v>0</v>
      </c>
      <c r="C73" s="1">
        <v>82</v>
      </c>
      <c r="D73" s="1">
        <f t="shared" si="1"/>
        <v>82</v>
      </c>
    </row>
    <row r="74" spans="1:4">
      <c r="A74" s="50">
        <v>1991</v>
      </c>
      <c r="B74" s="1">
        <v>1</v>
      </c>
      <c r="C74" s="1">
        <v>65</v>
      </c>
      <c r="D74" s="1">
        <f t="shared" si="1"/>
        <v>66</v>
      </c>
    </row>
    <row r="75" spans="1:4">
      <c r="A75" s="50">
        <v>1992</v>
      </c>
      <c r="B75" s="47">
        <v>0</v>
      </c>
      <c r="C75" s="1">
        <v>31</v>
      </c>
      <c r="D75" s="1">
        <f t="shared" si="1"/>
        <v>31</v>
      </c>
    </row>
    <row r="76" spans="1:4">
      <c r="A76" s="50">
        <v>1993</v>
      </c>
      <c r="B76" s="47">
        <v>0</v>
      </c>
      <c r="C76" s="1">
        <v>19</v>
      </c>
      <c r="D76" s="1">
        <f t="shared" si="1"/>
        <v>19</v>
      </c>
    </row>
    <row r="77" spans="1:4">
      <c r="A77" s="50">
        <v>1994</v>
      </c>
      <c r="B77" s="47">
        <v>0</v>
      </c>
      <c r="C77" s="1">
        <v>16</v>
      </c>
      <c r="D77" s="1">
        <f t="shared" si="1"/>
        <v>16</v>
      </c>
    </row>
    <row r="78" spans="1:4">
      <c r="A78" s="50">
        <v>1995</v>
      </c>
      <c r="B78" s="47">
        <v>0</v>
      </c>
      <c r="C78" s="1">
        <v>27</v>
      </c>
      <c r="D78" s="1">
        <f t="shared" si="1"/>
        <v>27</v>
      </c>
    </row>
    <row r="79" spans="1:4">
      <c r="A79" s="50">
        <v>1996</v>
      </c>
      <c r="B79" s="47">
        <v>0</v>
      </c>
      <c r="C79" s="1">
        <v>17</v>
      </c>
      <c r="D79" s="1">
        <f t="shared" si="1"/>
        <v>17</v>
      </c>
    </row>
    <row r="80" spans="1:4">
      <c r="A80" s="50">
        <v>1997</v>
      </c>
      <c r="B80" s="47">
        <v>0</v>
      </c>
      <c r="C80" s="1">
        <v>25</v>
      </c>
      <c r="D80" s="1">
        <f t="shared" si="1"/>
        <v>25</v>
      </c>
    </row>
    <row r="81" spans="1:4">
      <c r="A81" s="50">
        <v>1998</v>
      </c>
      <c r="B81" s="1">
        <v>1</v>
      </c>
      <c r="C81" s="1">
        <v>50</v>
      </c>
      <c r="D81" s="1">
        <f t="shared" si="1"/>
        <v>51</v>
      </c>
    </row>
    <row r="82" spans="1:4">
      <c r="A82" s="50">
        <v>1999</v>
      </c>
      <c r="B82" s="1">
        <v>1</v>
      </c>
      <c r="C82" s="1">
        <v>99</v>
      </c>
      <c r="D82" s="1">
        <f t="shared" si="1"/>
        <v>100</v>
      </c>
    </row>
    <row r="83" spans="1:4">
      <c r="A83" s="50">
        <v>2000</v>
      </c>
      <c r="B83" s="1">
        <v>4</v>
      </c>
      <c r="C83" s="1">
        <v>120</v>
      </c>
      <c r="D83" s="1">
        <f t="shared" si="1"/>
        <v>124</v>
      </c>
    </row>
    <row r="84" spans="1:4">
      <c r="A84" s="50">
        <v>2001</v>
      </c>
      <c r="B84" s="1">
        <v>4</v>
      </c>
      <c r="C84" s="1">
        <v>183</v>
      </c>
      <c r="D84" s="1">
        <f t="shared" si="1"/>
        <v>187</v>
      </c>
    </row>
    <row r="85" spans="1:4">
      <c r="A85" s="50">
        <v>2002</v>
      </c>
      <c r="B85" s="1">
        <v>14</v>
      </c>
      <c r="C85" s="1">
        <v>127</v>
      </c>
      <c r="D85" s="1">
        <f t="shared" si="1"/>
        <v>141</v>
      </c>
    </row>
    <row r="86" spans="1:4">
      <c r="A86" s="50">
        <v>2003</v>
      </c>
      <c r="B86" s="47">
        <v>0</v>
      </c>
      <c r="C86" s="1">
        <v>82</v>
      </c>
      <c r="D86" s="1">
        <f t="shared" si="1"/>
        <v>82</v>
      </c>
    </row>
    <row r="87" spans="1:4">
      <c r="A87" s="50">
        <v>2004</v>
      </c>
      <c r="B87" s="47">
        <v>0</v>
      </c>
      <c r="C87" s="1">
        <v>38</v>
      </c>
      <c r="D87" s="1">
        <f t="shared" si="1"/>
        <v>38</v>
      </c>
    </row>
    <row r="88" spans="1:4">
      <c r="A88" s="50">
        <v>2005</v>
      </c>
      <c r="B88" s="1">
        <v>2</v>
      </c>
      <c r="C88" s="1">
        <v>29</v>
      </c>
      <c r="D88" s="1">
        <f t="shared" si="1"/>
        <v>31</v>
      </c>
    </row>
    <row r="89" spans="1:4">
      <c r="A89" s="50">
        <v>2006</v>
      </c>
      <c r="B89" s="47">
        <v>0</v>
      </c>
      <c r="C89" s="1">
        <v>31</v>
      </c>
      <c r="D89" s="1">
        <f t="shared" si="1"/>
        <v>31</v>
      </c>
    </row>
    <row r="90" spans="1:4">
      <c r="A90" s="50">
        <v>2007</v>
      </c>
      <c r="B90" s="47">
        <v>0</v>
      </c>
      <c r="C90" s="1">
        <v>18</v>
      </c>
      <c r="D90" s="1">
        <f t="shared" si="1"/>
        <v>18</v>
      </c>
    </row>
    <row r="91" spans="1:4">
      <c r="A91" s="50">
        <v>2008</v>
      </c>
      <c r="B91" s="1">
        <v>14</v>
      </c>
      <c r="C91" s="1">
        <v>89</v>
      </c>
      <c r="D91" s="1">
        <f t="shared" si="1"/>
        <v>103</v>
      </c>
    </row>
    <row r="92" spans="1:4">
      <c r="A92" s="50">
        <v>2009</v>
      </c>
      <c r="B92" s="1">
        <v>11</v>
      </c>
      <c r="C92" s="1">
        <v>254</v>
      </c>
      <c r="D92" s="1">
        <f t="shared" si="1"/>
        <v>265</v>
      </c>
    </row>
    <row r="93" spans="1:4">
      <c r="A93" s="50">
        <v>2010</v>
      </c>
      <c r="B93" s="2">
        <v>2</v>
      </c>
      <c r="C93" s="2">
        <v>55</v>
      </c>
      <c r="D93" s="2">
        <f t="shared" si="1"/>
        <v>57</v>
      </c>
    </row>
  </sheetData>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tabSelected="1" workbookViewId="0"/>
  </sheetViews>
  <sheetFormatPr defaultRowHeight="12.75"/>
  <cols>
    <col min="1" max="1" width="112.140625" customWidth="1"/>
    <col min="2" max="2" width="56.140625" customWidth="1"/>
  </cols>
  <sheetData>
    <row r="1" spans="1:2" s="19" customFormat="1">
      <c r="A1" s="19" t="s">
        <v>228</v>
      </c>
    </row>
    <row r="3" spans="1:2">
      <c r="A3" s="108" t="s">
        <v>244</v>
      </c>
      <c r="B3" s="8"/>
    </row>
    <row r="4" spans="1:2">
      <c r="A4" s="108" t="s">
        <v>249</v>
      </c>
      <c r="B4" s="8"/>
    </row>
    <row r="5" spans="1:2">
      <c r="A5" s="108" t="s">
        <v>253</v>
      </c>
      <c r="B5" s="8"/>
    </row>
    <row r="6" spans="1:2">
      <c r="A6" s="109" t="s">
        <v>256</v>
      </c>
      <c r="B6" s="8"/>
    </row>
    <row r="7" spans="1:2">
      <c r="A7" s="109" t="s">
        <v>260</v>
      </c>
      <c r="B7" s="8"/>
    </row>
    <row r="8" spans="1:2">
      <c r="A8" s="109" t="s">
        <v>262</v>
      </c>
      <c r="B8" s="8"/>
    </row>
    <row r="9" spans="1:2">
      <c r="A9" s="109" t="s">
        <v>229</v>
      </c>
      <c r="B9" s="8"/>
    </row>
    <row r="10" spans="1:2">
      <c r="A10" s="109" t="s">
        <v>268</v>
      </c>
      <c r="B10" s="8"/>
    </row>
    <row r="11" spans="1:2">
      <c r="A11" s="109" t="s">
        <v>230</v>
      </c>
      <c r="B11" s="8"/>
    </row>
    <row r="12" spans="1:2">
      <c r="A12" s="109" t="s">
        <v>274</v>
      </c>
      <c r="B12" s="8"/>
    </row>
    <row r="13" spans="1:2" s="107" customFormat="1">
      <c r="A13" s="110" t="s">
        <v>279</v>
      </c>
      <c r="B13" s="26"/>
    </row>
    <row r="14" spans="1:2">
      <c r="A14" s="109" t="s">
        <v>231</v>
      </c>
      <c r="B14" s="8"/>
    </row>
    <row r="15" spans="1:2">
      <c r="A15" s="109" t="s">
        <v>282</v>
      </c>
      <c r="B15" s="8"/>
    </row>
    <row r="16" spans="1:2">
      <c r="A16" s="109" t="s">
        <v>285</v>
      </c>
      <c r="B16" s="8"/>
    </row>
    <row r="17" spans="1:2">
      <c r="A17" s="109" t="s">
        <v>287</v>
      </c>
      <c r="B17" s="8"/>
    </row>
    <row r="18" spans="1:2">
      <c r="A18" s="191" t="s">
        <v>355</v>
      </c>
      <c r="B18" s="8"/>
    </row>
    <row r="19" spans="1:2">
      <c r="A19" s="109" t="s">
        <v>232</v>
      </c>
      <c r="B19" s="8"/>
    </row>
    <row r="20" spans="1:2">
      <c r="A20" s="109" t="s">
        <v>233</v>
      </c>
      <c r="B20" s="8"/>
    </row>
    <row r="21" spans="1:2">
      <c r="A21" s="110" t="s">
        <v>360</v>
      </c>
      <c r="B21" s="8"/>
    </row>
    <row r="22" spans="1:2">
      <c r="A22" s="191" t="s">
        <v>361</v>
      </c>
      <c r="B22" s="8"/>
    </row>
    <row r="23" spans="1:2">
      <c r="A23" s="109" t="s">
        <v>234</v>
      </c>
      <c r="B23" s="8"/>
    </row>
    <row r="24" spans="1:2">
      <c r="A24" s="109" t="s">
        <v>380</v>
      </c>
      <c r="B24" s="8"/>
    </row>
    <row r="25" spans="1:2">
      <c r="A25" s="109" t="s">
        <v>383</v>
      </c>
      <c r="B25" s="8"/>
    </row>
    <row r="26" spans="1:2">
      <c r="A26" s="110" t="s">
        <v>235</v>
      </c>
      <c r="B26" s="8"/>
    </row>
    <row r="27" spans="1:2">
      <c r="A27" s="109" t="s">
        <v>384</v>
      </c>
      <c r="B27" s="8"/>
    </row>
    <row r="28" spans="1:2">
      <c r="A28" s="111" t="s">
        <v>387</v>
      </c>
      <c r="B28" s="8"/>
    </row>
    <row r="29" spans="1:2">
      <c r="A29" s="109" t="s">
        <v>390</v>
      </c>
      <c r="B29" s="8"/>
    </row>
    <row r="30" spans="1:2">
      <c r="A30" s="109" t="s">
        <v>416</v>
      </c>
      <c r="B30" s="8"/>
    </row>
    <row r="31" spans="1:2">
      <c r="A31" s="108" t="s">
        <v>394</v>
      </c>
      <c r="B31" s="8"/>
    </row>
    <row r="32" spans="1:2">
      <c r="A32" s="109" t="s">
        <v>395</v>
      </c>
      <c r="B32" s="8"/>
    </row>
    <row r="33" spans="1:2">
      <c r="A33" s="109" t="s">
        <v>236</v>
      </c>
      <c r="B33" s="8"/>
    </row>
    <row r="34" spans="1:2">
      <c r="A34" s="109" t="s">
        <v>237</v>
      </c>
      <c r="B34" s="8"/>
    </row>
    <row r="35" spans="1:2">
      <c r="A35" s="109" t="s">
        <v>398</v>
      </c>
      <c r="B35" s="8"/>
    </row>
    <row r="36" spans="1:2">
      <c r="A36" s="109" t="s">
        <v>399</v>
      </c>
      <c r="B36" s="8"/>
    </row>
    <row r="37" spans="1:2">
      <c r="A37" s="109" t="s">
        <v>400</v>
      </c>
      <c r="B37" s="8"/>
    </row>
    <row r="38" spans="1:2">
      <c r="A38" s="109" t="s">
        <v>405</v>
      </c>
      <c r="B38" s="8"/>
    </row>
    <row r="39" spans="1:2">
      <c r="A39" s="109" t="s">
        <v>406</v>
      </c>
      <c r="B39" s="8"/>
    </row>
    <row r="40" spans="1:2">
      <c r="A40" s="109" t="s">
        <v>414</v>
      </c>
      <c r="B40" s="8"/>
    </row>
    <row r="41" spans="1:2">
      <c r="A41" s="109" t="s">
        <v>238</v>
      </c>
      <c r="B41" s="8"/>
    </row>
    <row r="42" spans="1:2">
      <c r="A42" s="109" t="s">
        <v>239</v>
      </c>
      <c r="B42" s="8"/>
    </row>
    <row r="43" spans="1:2">
      <c r="A43" s="109" t="s">
        <v>415</v>
      </c>
      <c r="B43" s="8"/>
    </row>
    <row r="44" spans="1:2">
      <c r="A44" s="109" t="s">
        <v>240</v>
      </c>
      <c r="B44" s="8"/>
    </row>
    <row r="45" spans="1:2">
      <c r="A45" s="106"/>
      <c r="B45" s="8"/>
    </row>
    <row r="46" spans="1:2">
      <c r="A46" s="106"/>
      <c r="B46" s="8"/>
    </row>
    <row r="47" spans="1:2">
      <c r="A47" s="106"/>
      <c r="B47" s="8"/>
    </row>
    <row r="48" spans="1:2">
      <c r="A48" s="106"/>
      <c r="B48" s="8"/>
    </row>
    <row r="49" spans="1:2">
      <c r="A49" s="106"/>
      <c r="B49" s="8"/>
    </row>
  </sheetData>
  <hyperlinks>
    <hyperlink ref="A3" location="'01'!A1" display="Exhibit 1 - Default Counts and Volumes Soar in 2008-2009"/>
    <hyperlink ref="A4" location="'02'!A1" display="Exhibit 2 - Distressed Exchanges Spike in 2008-2009 Relative to Previous Cycles"/>
    <hyperlink ref="A5" location="'03'!A1" display="Exhibit 3 - 2009 Defaults by Broad Industry"/>
    <hyperlink ref="A6" location="'04'!A1" display="Exhibit 4 - Largest 2009 Defaults"/>
    <hyperlink ref="A7" location="'05'!A1" display="Exhibit 5 - Global Speculative-Grade Default Rate Reaches Post-War High"/>
    <hyperlink ref="A8" location="'06'!A1" display="Exhibit 6 - Quarterly Downgrade-to-Upgrade Ratio Declined Sharply in Second Half of 2009"/>
    <hyperlink ref="A9" location="'07'!A1" display="Exhibit 7 - Average Corporate Debt Recovery Rates Measured by Post-Default Trading Prices"/>
    <hyperlink ref="A10" location="'08'!A1" display="Exhibit 8 - Distressed Exchanges Boosted 2009 Bond Recovery Rates"/>
    <hyperlink ref="A11" location="'09'!A1" display="Exhibit 9 - Average Corporate Debt Recovery Rates Measured by Ultimate Recoveries"/>
    <hyperlink ref="A12" location="'10'!A1" display="Exhibit 10 - Annual Credit Loss Rates"/>
    <hyperlink ref="A13" location="'11'!A1" display="Exhibit 11 - Trailing 12-Month Default Rate Typically Peaks Near Peak in Monthly Default Rate"/>
    <hyperlink ref="A14" location="'12'!A1" display="Exhibit 12 - One-Year Corporate Default Rate Forecasts by Industry"/>
    <hyperlink ref="A15" location="'13'!A1" display="Exhibit 13 - Average and Median Ratings Prior to Default, 2009 vs. 1983-2009"/>
    <hyperlink ref="A16" location="'14'!A1" display="Exhibit 14 - One Year Cumulative Accuracy Plots, 2009 vs. Historical Average"/>
    <hyperlink ref="A17" location="'15'!A1" display="Exhibit 15 - One- and Five-Year Accuracy Ratios by Cohort Year, 1983-2009"/>
    <hyperlink ref="A18" location="'16'!A1" display="Exhibit 16 - Moody's-Rated 2009 Corporate Bond and Loan Defaults"/>
    <hyperlink ref="A19" location="'17'!A1" display="Exhibit 17 - Annual Moody's-Rated Global Corporate Issuer Default Counts"/>
    <hyperlink ref="A20" location="'18'!A1" display="Exhibit 18 - Annual Moody's-Rated Global Corporate Bond and Loan Default Volumes"/>
    <hyperlink ref="A21" location="'19'!A1" display="Exhibit 19 - Annual Issuer Default Counts and Volume Totals by Geographical Region, 1986-2009"/>
    <hyperlink ref="A22" location="'20'!A1" display="Exhibit 20 - 2009 Defaulted Corporate Bond and Loan Recoveries"/>
    <hyperlink ref="A23" location="'21'!A1" display="Exhibit 21 - Annual Average Defaulted Bond and Loan Recovery Rates"/>
    <hyperlink ref="A24" location="'22'!A1" display="Exhibit 22 - Average Sr. Unsecured Bond Recovery Rates by Year Prior to Default, 1982-2009"/>
    <hyperlink ref="A25" location="'23'!A1" display="Exhibit 23 - Average Cumulative Credit Loss Rates by Letter Rating, 1982-2009"/>
    <hyperlink ref="A26" location="'24'!A1" display="Exhibit 24 - Annual Credit Loss Rates by Letter Rating"/>
    <hyperlink ref="A27" location="'25'!A1" display="Exhibit 25 - 2009 One-Year Letter Rating Migration Rates"/>
    <hyperlink ref="A28" location="'26'!A1" display="Exhibit 26 - Average One-Year Letter Rating Migration Rates, 1920-2009"/>
    <hyperlink ref="A29" location="'27'!A1" display="Exhibit 27 - Average One-Year Letter Rating Migration Rates, 1970-2009"/>
    <hyperlink ref="A30" location="'28'!A1" display="Exhibit 28 - Average Five-Year Letter Rating Migration Rates, 1970-2009"/>
    <hyperlink ref="A31" location="'29'!A1" display="Exhibit 29 - 2009 One-Year Alphanumeric Rating Migration Rates"/>
    <hyperlink ref="A32" location="'30'!A1" display="Exhibit 30 - Average One-Year Alphanumeric Rating Migration Rates, 1983-2009"/>
    <hyperlink ref="A33" location="'31'!A1" display="Exhibit 31 - Annual Issuer-Weighted Corporate Default Rates by Letter Rating"/>
    <hyperlink ref="A34" location="'32'!A1" display="Exhibit 32 - Annual Issuer-Weighted Corporate Default Rates by Alphanumeric Rating"/>
    <hyperlink ref="A35" location="'33'!A1" display="Exhibit 33 - Average Cumulative Issuer-Weighted Global Default Rates, 1920-2009"/>
    <hyperlink ref="A36" location="'34'!A1" display="Exhibit 34 - Average Cumulative Issuer-Weighted Global Default Rates, 1970-2009"/>
    <hyperlink ref="A37" location="'35'!A1" display="Exhibit 35 - Average Cumulative Issuer-Weighted Global Default Rates, 1983-2009"/>
    <hyperlink ref="A38" location="'36'!A1" display="Exhibit 36 - Average Cumulative Issuer-Weighted Global Default Rates by Alphanumeric Rating, 1983-2009"/>
    <hyperlink ref="A39" location="'37'!A1" display="Exhibit 37 - Average Cumulative Issuer-Weighted Global Default Rates by Alphanumeric Rating, 1998-2009"/>
    <hyperlink ref="A40" location="'38'!A1" display="Exhibit 38 - Average Cumulative Issuer-Weighted Global Default Rates by Broad Industry Group, 1970-2009"/>
    <hyperlink ref="A41" location="'39'!A1" display="Exhibit 39 - Annual Default Rates by Broad Industry Groups"/>
    <hyperlink ref="A42" location="'40'!A1" display="Exhibit 40 - Annual Volume-Weighted Corporate Bond Default Rates by Letter Rating"/>
    <hyperlink ref="A43" location="'41'!A1" display="Exhibit 41 - Average Cumulative Volume-Weighted Corporate Bond Default Rates by Letter Rating, 1994-2009"/>
    <hyperlink ref="A44" location="'42'!A1" display="Exhibit 42 - Cumulative Issuer-Weighted Default Rates by Annual Cohort"/>
  </hyperlinks>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J45"/>
  <sheetViews>
    <sheetView workbookViewId="0">
      <selection activeCell="A47" sqref="A47"/>
    </sheetView>
  </sheetViews>
  <sheetFormatPr defaultRowHeight="12.75"/>
  <cols>
    <col min="1" max="1" width="5.7109375" style="2" customWidth="1"/>
    <col min="2" max="10" width="8.85546875" style="2" customWidth="1"/>
    <col min="11" max="16384" width="9.140625" style="2"/>
  </cols>
  <sheetData>
    <row r="1" spans="1:10">
      <c r="A1" s="46" t="s">
        <v>212</v>
      </c>
      <c r="B1" s="63"/>
      <c r="C1" s="63"/>
      <c r="D1" s="63"/>
      <c r="E1" s="63"/>
      <c r="F1" s="63"/>
      <c r="G1" s="63"/>
      <c r="H1" s="63"/>
      <c r="I1" s="63"/>
      <c r="J1" s="63"/>
    </row>
    <row r="2" spans="1:10">
      <c r="A2" s="64"/>
      <c r="B2" s="177" t="s">
        <v>91</v>
      </c>
      <c r="C2" s="177"/>
      <c r="D2" s="177"/>
      <c r="E2" s="177" t="s">
        <v>139</v>
      </c>
      <c r="F2" s="177"/>
      <c r="G2" s="177"/>
      <c r="H2" s="177" t="s">
        <v>140</v>
      </c>
      <c r="I2" s="177"/>
      <c r="J2" s="177"/>
    </row>
    <row r="3" spans="1:10">
      <c r="A3" s="68" t="s">
        <v>1</v>
      </c>
      <c r="B3" s="69" t="s">
        <v>98</v>
      </c>
      <c r="C3" s="69" t="s">
        <v>99</v>
      </c>
      <c r="D3" s="69" t="s">
        <v>2</v>
      </c>
      <c r="E3" s="69" t="s">
        <v>98</v>
      </c>
      <c r="F3" s="69" t="s">
        <v>99</v>
      </c>
      <c r="G3" s="69" t="s">
        <v>2</v>
      </c>
      <c r="H3" s="69" t="s">
        <v>98</v>
      </c>
      <c r="I3" s="69" t="s">
        <v>99</v>
      </c>
      <c r="J3" s="69" t="s">
        <v>2</v>
      </c>
    </row>
    <row r="4" spans="1:10">
      <c r="A4" s="45">
        <v>1970</v>
      </c>
      <c r="B4" s="65">
        <v>154.04</v>
      </c>
      <c r="C4" s="65">
        <v>0</v>
      </c>
      <c r="D4" s="65">
        <f>B4+C4</f>
        <v>154.04</v>
      </c>
      <c r="E4" s="65">
        <v>756.43</v>
      </c>
      <c r="F4" s="65">
        <v>0</v>
      </c>
      <c r="G4" s="65">
        <f>E4+F4</f>
        <v>756.43</v>
      </c>
      <c r="H4" s="65">
        <f>B4+E4</f>
        <v>910.46999999999991</v>
      </c>
      <c r="I4" s="65">
        <f>C4+F4</f>
        <v>0</v>
      </c>
      <c r="J4" s="65">
        <f>D4+G4</f>
        <v>910.46999999999991</v>
      </c>
    </row>
    <row r="5" spans="1:10">
      <c r="A5" s="45">
        <v>1971</v>
      </c>
      <c r="B5" s="65">
        <v>0</v>
      </c>
      <c r="C5" s="65">
        <v>0</v>
      </c>
      <c r="D5" s="65">
        <f t="shared" ref="D5:D42" si="0">B5+C5</f>
        <v>0</v>
      </c>
      <c r="E5" s="65">
        <v>131.84</v>
      </c>
      <c r="F5" s="65">
        <v>0</v>
      </c>
      <c r="G5" s="65">
        <f t="shared" ref="G5:G44" si="1">E5+F5</f>
        <v>131.84</v>
      </c>
      <c r="H5" s="65">
        <f t="shared" ref="H5:H44" si="2">B5+E5</f>
        <v>131.84</v>
      </c>
      <c r="I5" s="65">
        <f t="shared" ref="I5:I44" si="3">C5+F5</f>
        <v>0</v>
      </c>
      <c r="J5" s="65">
        <f t="shared" ref="J5:J44" si="4">D5+G5</f>
        <v>131.84</v>
      </c>
    </row>
    <row r="6" spans="1:10">
      <c r="A6" s="45">
        <v>1972</v>
      </c>
      <c r="B6" s="65">
        <v>0</v>
      </c>
      <c r="C6" s="65">
        <v>0</v>
      </c>
      <c r="D6" s="65">
        <f t="shared" si="0"/>
        <v>0</v>
      </c>
      <c r="E6" s="65">
        <v>215.08</v>
      </c>
      <c r="F6" s="65">
        <v>0</v>
      </c>
      <c r="G6" s="65">
        <f t="shared" si="1"/>
        <v>215.08</v>
      </c>
      <c r="H6" s="65">
        <f t="shared" si="2"/>
        <v>215.08</v>
      </c>
      <c r="I6" s="65">
        <f t="shared" si="3"/>
        <v>0</v>
      </c>
      <c r="J6" s="65">
        <f t="shared" si="4"/>
        <v>215.08</v>
      </c>
    </row>
    <row r="7" spans="1:10">
      <c r="A7" s="45">
        <v>1973</v>
      </c>
      <c r="B7" s="65">
        <v>17.37</v>
      </c>
      <c r="C7" s="65">
        <v>0</v>
      </c>
      <c r="D7" s="65">
        <f t="shared" si="0"/>
        <v>17.37</v>
      </c>
      <c r="E7" s="65">
        <v>94.3</v>
      </c>
      <c r="F7" s="65">
        <v>0</v>
      </c>
      <c r="G7" s="65">
        <f t="shared" si="1"/>
        <v>94.3</v>
      </c>
      <c r="H7" s="65">
        <f t="shared" si="2"/>
        <v>111.67</v>
      </c>
      <c r="I7" s="65">
        <f t="shared" si="3"/>
        <v>0</v>
      </c>
      <c r="J7" s="65">
        <f t="shared" si="4"/>
        <v>111.67</v>
      </c>
    </row>
    <row r="8" spans="1:10">
      <c r="A8" s="45">
        <v>1974</v>
      </c>
      <c r="B8" s="65">
        <v>0</v>
      </c>
      <c r="C8" s="65">
        <v>0</v>
      </c>
      <c r="D8" s="65">
        <f t="shared" si="0"/>
        <v>0</v>
      </c>
      <c r="E8" s="65">
        <v>69.36</v>
      </c>
      <c r="F8" s="65">
        <v>0</v>
      </c>
      <c r="G8" s="65">
        <f t="shared" si="1"/>
        <v>69.36</v>
      </c>
      <c r="H8" s="65">
        <f t="shared" si="2"/>
        <v>69.36</v>
      </c>
      <c r="I8" s="65">
        <f t="shared" si="3"/>
        <v>0</v>
      </c>
      <c r="J8" s="65">
        <f t="shared" si="4"/>
        <v>69.36</v>
      </c>
    </row>
    <row r="9" spans="1:10">
      <c r="A9" s="45">
        <v>1975</v>
      </c>
      <c r="B9" s="65">
        <v>0</v>
      </c>
      <c r="C9" s="65">
        <v>0</v>
      </c>
      <c r="D9" s="65">
        <f t="shared" si="0"/>
        <v>0</v>
      </c>
      <c r="E9" s="65">
        <v>175.6</v>
      </c>
      <c r="F9" s="65">
        <v>0</v>
      </c>
      <c r="G9" s="65">
        <f t="shared" si="1"/>
        <v>175.6</v>
      </c>
      <c r="H9" s="65">
        <f t="shared" si="2"/>
        <v>175.6</v>
      </c>
      <c r="I9" s="65">
        <f t="shared" si="3"/>
        <v>0</v>
      </c>
      <c r="J9" s="65">
        <f t="shared" si="4"/>
        <v>175.6</v>
      </c>
    </row>
    <row r="10" spans="1:10">
      <c r="A10" s="45">
        <v>1976</v>
      </c>
      <c r="B10" s="65">
        <v>0</v>
      </c>
      <c r="C10" s="65">
        <v>0</v>
      </c>
      <c r="D10" s="65">
        <f t="shared" si="0"/>
        <v>0</v>
      </c>
      <c r="E10" s="65">
        <v>33.97</v>
      </c>
      <c r="F10" s="65">
        <v>0</v>
      </c>
      <c r="G10" s="65">
        <f t="shared" si="1"/>
        <v>33.97</v>
      </c>
      <c r="H10" s="65">
        <f t="shared" si="2"/>
        <v>33.97</v>
      </c>
      <c r="I10" s="65">
        <f t="shared" si="3"/>
        <v>0</v>
      </c>
      <c r="J10" s="65">
        <f t="shared" si="4"/>
        <v>33.97</v>
      </c>
    </row>
    <row r="11" spans="1:10">
      <c r="A11" s="45">
        <v>1977</v>
      </c>
      <c r="B11" s="65">
        <v>67.97</v>
      </c>
      <c r="C11" s="65">
        <v>0</v>
      </c>
      <c r="D11" s="65">
        <f t="shared" si="0"/>
        <v>67.97</v>
      </c>
      <c r="E11" s="65">
        <v>179.49</v>
      </c>
      <c r="F11" s="65">
        <v>0</v>
      </c>
      <c r="G11" s="65">
        <f t="shared" si="1"/>
        <v>179.49</v>
      </c>
      <c r="H11" s="65">
        <f t="shared" si="2"/>
        <v>247.46</v>
      </c>
      <c r="I11" s="65">
        <f t="shared" si="3"/>
        <v>0</v>
      </c>
      <c r="J11" s="65">
        <f t="shared" si="4"/>
        <v>247.46</v>
      </c>
    </row>
    <row r="12" spans="1:10">
      <c r="A12" s="45">
        <v>1978</v>
      </c>
      <c r="B12" s="65">
        <v>0</v>
      </c>
      <c r="C12" s="65">
        <v>0</v>
      </c>
      <c r="D12" s="65">
        <f t="shared" si="0"/>
        <v>0</v>
      </c>
      <c r="E12" s="65">
        <v>111.88</v>
      </c>
      <c r="F12" s="65">
        <v>0</v>
      </c>
      <c r="G12" s="65">
        <f t="shared" si="1"/>
        <v>111.88</v>
      </c>
      <c r="H12" s="65">
        <f t="shared" si="2"/>
        <v>111.88</v>
      </c>
      <c r="I12" s="65">
        <f t="shared" si="3"/>
        <v>0</v>
      </c>
      <c r="J12" s="65">
        <f t="shared" si="4"/>
        <v>111.88</v>
      </c>
    </row>
    <row r="13" spans="1:10">
      <c r="A13" s="45">
        <v>1979</v>
      </c>
      <c r="B13" s="65">
        <v>0</v>
      </c>
      <c r="C13" s="65">
        <v>0</v>
      </c>
      <c r="D13" s="65">
        <f t="shared" si="0"/>
        <v>0</v>
      </c>
      <c r="E13" s="65">
        <v>18.36</v>
      </c>
      <c r="F13" s="65">
        <v>0</v>
      </c>
      <c r="G13" s="65">
        <f t="shared" si="1"/>
        <v>18.36</v>
      </c>
      <c r="H13" s="65">
        <f t="shared" si="2"/>
        <v>18.36</v>
      </c>
      <c r="I13" s="65">
        <f t="shared" si="3"/>
        <v>0</v>
      </c>
      <c r="J13" s="65">
        <f t="shared" si="4"/>
        <v>18.36</v>
      </c>
    </row>
    <row r="14" spans="1:10">
      <c r="A14" s="45">
        <v>1980</v>
      </c>
      <c r="B14" s="65">
        <v>0</v>
      </c>
      <c r="C14" s="65">
        <v>0</v>
      </c>
      <c r="D14" s="65">
        <f t="shared" si="0"/>
        <v>0</v>
      </c>
      <c r="E14" s="65">
        <v>302.17</v>
      </c>
      <c r="F14" s="65">
        <v>0</v>
      </c>
      <c r="G14" s="65">
        <f t="shared" si="1"/>
        <v>302.17</v>
      </c>
      <c r="H14" s="65">
        <f t="shared" si="2"/>
        <v>302.17</v>
      </c>
      <c r="I14" s="65">
        <f t="shared" si="3"/>
        <v>0</v>
      </c>
      <c r="J14" s="65">
        <f t="shared" si="4"/>
        <v>302.17</v>
      </c>
    </row>
    <row r="15" spans="1:10">
      <c r="A15" s="45">
        <v>1981</v>
      </c>
      <c r="B15" s="65">
        <v>0</v>
      </c>
      <c r="C15" s="65">
        <v>0</v>
      </c>
      <c r="D15" s="65">
        <f t="shared" si="0"/>
        <v>0</v>
      </c>
      <c r="E15" s="65">
        <v>47.46</v>
      </c>
      <c r="F15" s="65">
        <v>0</v>
      </c>
      <c r="G15" s="65">
        <f t="shared" si="1"/>
        <v>47.46</v>
      </c>
      <c r="H15" s="65">
        <f t="shared" si="2"/>
        <v>47.46</v>
      </c>
      <c r="I15" s="65">
        <f t="shared" si="3"/>
        <v>0</v>
      </c>
      <c r="J15" s="65">
        <f t="shared" si="4"/>
        <v>47.46</v>
      </c>
    </row>
    <row r="16" spans="1:10">
      <c r="A16" s="45">
        <v>1982</v>
      </c>
      <c r="B16" s="65">
        <v>243.1</v>
      </c>
      <c r="C16" s="65">
        <v>0</v>
      </c>
      <c r="D16" s="65">
        <f t="shared" si="0"/>
        <v>243.1</v>
      </c>
      <c r="E16" s="65">
        <v>515.12</v>
      </c>
      <c r="F16" s="65">
        <v>0</v>
      </c>
      <c r="G16" s="65">
        <f t="shared" si="1"/>
        <v>515.12</v>
      </c>
      <c r="H16" s="65">
        <f t="shared" si="2"/>
        <v>758.22</v>
      </c>
      <c r="I16" s="65">
        <f t="shared" si="3"/>
        <v>0</v>
      </c>
      <c r="J16" s="65">
        <f t="shared" si="4"/>
        <v>758.22</v>
      </c>
    </row>
    <row r="17" spans="1:10">
      <c r="A17" s="45">
        <v>1983</v>
      </c>
      <c r="B17" s="65">
        <v>0</v>
      </c>
      <c r="C17" s="65">
        <v>0</v>
      </c>
      <c r="D17" s="65">
        <f t="shared" si="0"/>
        <v>0</v>
      </c>
      <c r="E17" s="65">
        <v>1110</v>
      </c>
      <c r="F17" s="65">
        <v>0</v>
      </c>
      <c r="G17" s="65">
        <f t="shared" si="1"/>
        <v>1110</v>
      </c>
      <c r="H17" s="65">
        <f t="shared" si="2"/>
        <v>1110</v>
      </c>
      <c r="I17" s="65">
        <f t="shared" si="3"/>
        <v>0</v>
      </c>
      <c r="J17" s="65">
        <f t="shared" si="4"/>
        <v>1110</v>
      </c>
    </row>
    <row r="18" spans="1:10">
      <c r="A18" s="45">
        <v>1984</v>
      </c>
      <c r="B18" s="65">
        <v>183.26</v>
      </c>
      <c r="C18" s="65">
        <v>0</v>
      </c>
      <c r="D18" s="65">
        <f t="shared" si="0"/>
        <v>183.26</v>
      </c>
      <c r="E18" s="65">
        <v>398.84</v>
      </c>
      <c r="F18" s="65">
        <v>0</v>
      </c>
      <c r="G18" s="65">
        <f t="shared" si="1"/>
        <v>398.84</v>
      </c>
      <c r="H18" s="65">
        <f t="shared" si="2"/>
        <v>582.09999999999991</v>
      </c>
      <c r="I18" s="65">
        <f t="shared" si="3"/>
        <v>0</v>
      </c>
      <c r="J18" s="65">
        <f t="shared" si="4"/>
        <v>582.09999999999991</v>
      </c>
    </row>
    <row r="19" spans="1:10">
      <c r="A19" s="45">
        <v>1985</v>
      </c>
      <c r="B19" s="65">
        <v>0</v>
      </c>
      <c r="C19" s="65">
        <v>0</v>
      </c>
      <c r="D19" s="65">
        <f t="shared" si="0"/>
        <v>0</v>
      </c>
      <c r="E19" s="65">
        <v>1344.4</v>
      </c>
      <c r="F19" s="65">
        <v>0</v>
      </c>
      <c r="G19" s="65">
        <f t="shared" si="1"/>
        <v>1344.4</v>
      </c>
      <c r="H19" s="65">
        <f t="shared" si="2"/>
        <v>1344.4</v>
      </c>
      <c r="I19" s="65">
        <f t="shared" si="3"/>
        <v>0</v>
      </c>
      <c r="J19" s="65">
        <f t="shared" si="4"/>
        <v>1344.4</v>
      </c>
    </row>
    <row r="20" spans="1:10">
      <c r="A20" s="45">
        <v>1986</v>
      </c>
      <c r="B20" s="65">
        <v>138.24</v>
      </c>
      <c r="C20" s="65">
        <v>0</v>
      </c>
      <c r="D20" s="65">
        <f t="shared" si="0"/>
        <v>138.24</v>
      </c>
      <c r="E20" s="65">
        <v>3986.14</v>
      </c>
      <c r="F20" s="65">
        <v>0</v>
      </c>
      <c r="G20" s="65">
        <f t="shared" si="1"/>
        <v>3986.14</v>
      </c>
      <c r="H20" s="65">
        <f t="shared" si="2"/>
        <v>4124.38</v>
      </c>
      <c r="I20" s="65">
        <f t="shared" si="3"/>
        <v>0</v>
      </c>
      <c r="J20" s="65">
        <f t="shared" si="4"/>
        <v>4124.38</v>
      </c>
    </row>
    <row r="21" spans="1:10">
      <c r="A21" s="45">
        <v>1987</v>
      </c>
      <c r="B21" s="65">
        <v>0</v>
      </c>
      <c r="C21" s="65">
        <v>0</v>
      </c>
      <c r="D21" s="65">
        <f t="shared" si="0"/>
        <v>0</v>
      </c>
      <c r="E21" s="65">
        <v>8940.17</v>
      </c>
      <c r="F21" s="65">
        <v>241.5</v>
      </c>
      <c r="G21" s="65">
        <f t="shared" si="1"/>
        <v>9181.67</v>
      </c>
      <c r="H21" s="65">
        <f t="shared" si="2"/>
        <v>8940.17</v>
      </c>
      <c r="I21" s="65">
        <f t="shared" si="3"/>
        <v>241.5</v>
      </c>
      <c r="J21" s="65">
        <f t="shared" si="4"/>
        <v>9181.67</v>
      </c>
    </row>
    <row r="22" spans="1:10">
      <c r="A22" s="45">
        <v>1988</v>
      </c>
      <c r="B22" s="65">
        <v>0</v>
      </c>
      <c r="C22" s="65">
        <v>0</v>
      </c>
      <c r="D22" s="65">
        <f t="shared" si="0"/>
        <v>0</v>
      </c>
      <c r="E22" s="65">
        <v>5425.33</v>
      </c>
      <c r="F22" s="65">
        <v>361</v>
      </c>
      <c r="G22" s="65">
        <f t="shared" si="1"/>
        <v>5786.33</v>
      </c>
      <c r="H22" s="65">
        <f t="shared" si="2"/>
        <v>5425.33</v>
      </c>
      <c r="I22" s="65">
        <f t="shared" si="3"/>
        <v>361</v>
      </c>
      <c r="J22" s="65">
        <f t="shared" si="4"/>
        <v>5786.33</v>
      </c>
    </row>
    <row r="23" spans="1:10">
      <c r="A23" s="45">
        <v>1989</v>
      </c>
      <c r="B23" s="65">
        <v>1505.93</v>
      </c>
      <c r="C23" s="65">
        <v>0</v>
      </c>
      <c r="D23" s="65">
        <f t="shared" si="0"/>
        <v>1505.93</v>
      </c>
      <c r="E23" s="65">
        <v>10021.25</v>
      </c>
      <c r="F23" s="63">
        <v>0</v>
      </c>
      <c r="G23" s="65">
        <f t="shared" si="1"/>
        <v>10021.25</v>
      </c>
      <c r="H23" s="65">
        <f t="shared" si="2"/>
        <v>11527.18</v>
      </c>
      <c r="I23" s="65">
        <f t="shared" si="3"/>
        <v>0</v>
      </c>
      <c r="J23" s="65">
        <f t="shared" si="4"/>
        <v>11527.18</v>
      </c>
    </row>
    <row r="24" spans="1:10">
      <c r="A24" s="45">
        <v>1990</v>
      </c>
      <c r="B24" s="65">
        <v>0</v>
      </c>
      <c r="C24" s="65">
        <v>0</v>
      </c>
      <c r="D24" s="65">
        <f t="shared" si="0"/>
        <v>0</v>
      </c>
      <c r="E24" s="65">
        <v>19558.560000000001</v>
      </c>
      <c r="F24" s="65">
        <v>1602.8</v>
      </c>
      <c r="G24" s="65">
        <f t="shared" si="1"/>
        <v>21161.360000000001</v>
      </c>
      <c r="H24" s="65">
        <f t="shared" si="2"/>
        <v>19558.560000000001</v>
      </c>
      <c r="I24" s="65">
        <f t="shared" si="3"/>
        <v>1602.8</v>
      </c>
      <c r="J24" s="65">
        <f t="shared" si="4"/>
        <v>21161.360000000001</v>
      </c>
    </row>
    <row r="25" spans="1:10">
      <c r="A25" s="45">
        <v>1991</v>
      </c>
      <c r="B25" s="65">
        <v>1348</v>
      </c>
      <c r="C25" s="65">
        <v>0</v>
      </c>
      <c r="D25" s="65">
        <f t="shared" si="0"/>
        <v>1348</v>
      </c>
      <c r="E25" s="65">
        <v>15484.93</v>
      </c>
      <c r="F25" s="65">
        <v>569.625</v>
      </c>
      <c r="G25" s="65">
        <f t="shared" si="1"/>
        <v>16054.555</v>
      </c>
      <c r="H25" s="65">
        <f t="shared" si="2"/>
        <v>16832.93</v>
      </c>
      <c r="I25" s="65">
        <f t="shared" si="3"/>
        <v>569.625</v>
      </c>
      <c r="J25" s="65">
        <f t="shared" si="4"/>
        <v>17402.555</v>
      </c>
    </row>
    <row r="26" spans="1:10">
      <c r="A26" s="45">
        <v>1992</v>
      </c>
      <c r="B26" s="65">
        <v>0</v>
      </c>
      <c r="C26" s="65">
        <v>0</v>
      </c>
      <c r="D26" s="65">
        <f t="shared" si="0"/>
        <v>0</v>
      </c>
      <c r="E26" s="65">
        <v>6601.1</v>
      </c>
      <c r="F26" s="65">
        <v>698.11649999999997</v>
      </c>
      <c r="G26" s="65">
        <f t="shared" si="1"/>
        <v>7299.2165000000005</v>
      </c>
      <c r="H26" s="65">
        <f t="shared" si="2"/>
        <v>6601.1</v>
      </c>
      <c r="I26" s="65">
        <f t="shared" si="3"/>
        <v>698.11649999999997</v>
      </c>
      <c r="J26" s="65">
        <f t="shared" si="4"/>
        <v>7299.2165000000005</v>
      </c>
    </row>
    <row r="27" spans="1:10">
      <c r="A27" s="45">
        <v>1993</v>
      </c>
      <c r="B27" s="65">
        <v>0</v>
      </c>
      <c r="C27" s="65">
        <v>0</v>
      </c>
      <c r="D27" s="65">
        <f t="shared" si="0"/>
        <v>0</v>
      </c>
      <c r="E27" s="65">
        <v>1870.75</v>
      </c>
      <c r="F27" s="65">
        <v>423.78</v>
      </c>
      <c r="G27" s="65">
        <f t="shared" si="1"/>
        <v>2294.5299999999997</v>
      </c>
      <c r="H27" s="65">
        <f t="shared" si="2"/>
        <v>1870.75</v>
      </c>
      <c r="I27" s="65">
        <f t="shared" si="3"/>
        <v>423.78</v>
      </c>
      <c r="J27" s="65">
        <f t="shared" si="4"/>
        <v>2294.5299999999997</v>
      </c>
    </row>
    <row r="28" spans="1:10">
      <c r="A28" s="45">
        <v>1994</v>
      </c>
      <c r="B28" s="65">
        <v>0</v>
      </c>
      <c r="C28" s="65">
        <v>0</v>
      </c>
      <c r="D28" s="65">
        <f t="shared" si="0"/>
        <v>0</v>
      </c>
      <c r="E28" s="65">
        <v>2099.9</v>
      </c>
      <c r="F28" s="65">
        <v>299.363</v>
      </c>
      <c r="G28" s="65">
        <f t="shared" si="1"/>
        <v>2399.2629999999999</v>
      </c>
      <c r="H28" s="65">
        <f t="shared" si="2"/>
        <v>2099.9</v>
      </c>
      <c r="I28" s="65">
        <f t="shared" si="3"/>
        <v>299.363</v>
      </c>
      <c r="J28" s="65">
        <f t="shared" si="4"/>
        <v>2399.2629999999999</v>
      </c>
    </row>
    <row r="29" spans="1:10">
      <c r="A29" s="45">
        <v>1995</v>
      </c>
      <c r="B29" s="65">
        <v>0</v>
      </c>
      <c r="C29" s="65">
        <v>0</v>
      </c>
      <c r="D29" s="65">
        <f t="shared" si="0"/>
        <v>0</v>
      </c>
      <c r="E29" s="65">
        <v>4788.4799999999996</v>
      </c>
      <c r="F29" s="65">
        <v>27.3</v>
      </c>
      <c r="G29" s="65">
        <f t="shared" si="1"/>
        <v>4815.78</v>
      </c>
      <c r="H29" s="65">
        <f t="shared" si="2"/>
        <v>4788.4799999999996</v>
      </c>
      <c r="I29" s="65">
        <f t="shared" si="3"/>
        <v>27.3</v>
      </c>
      <c r="J29" s="65">
        <f t="shared" si="4"/>
        <v>4815.78</v>
      </c>
    </row>
    <row r="30" spans="1:10">
      <c r="A30" s="45">
        <v>1996</v>
      </c>
      <c r="B30" s="65">
        <v>0</v>
      </c>
      <c r="C30" s="65">
        <v>0</v>
      </c>
      <c r="D30" s="65">
        <f t="shared" si="0"/>
        <v>0</v>
      </c>
      <c r="E30" s="65">
        <v>4052.77</v>
      </c>
      <c r="F30" s="65">
        <v>1435</v>
      </c>
      <c r="G30" s="65">
        <f t="shared" si="1"/>
        <v>5487.77</v>
      </c>
      <c r="H30" s="65">
        <f t="shared" si="2"/>
        <v>4052.77</v>
      </c>
      <c r="I30" s="65">
        <f t="shared" si="3"/>
        <v>1435</v>
      </c>
      <c r="J30" s="65">
        <f t="shared" si="4"/>
        <v>5487.77</v>
      </c>
    </row>
    <row r="31" spans="1:10">
      <c r="A31" s="45">
        <v>1997</v>
      </c>
      <c r="B31" s="65">
        <v>0</v>
      </c>
      <c r="C31" s="65">
        <v>0</v>
      </c>
      <c r="D31" s="65">
        <f t="shared" si="0"/>
        <v>0</v>
      </c>
      <c r="E31" s="65">
        <v>5104.45</v>
      </c>
      <c r="F31" s="65">
        <v>948</v>
      </c>
      <c r="G31" s="65">
        <f t="shared" si="1"/>
        <v>6052.45</v>
      </c>
      <c r="H31" s="65">
        <f t="shared" si="2"/>
        <v>5104.45</v>
      </c>
      <c r="I31" s="65">
        <f t="shared" si="3"/>
        <v>948</v>
      </c>
      <c r="J31" s="65">
        <f t="shared" si="4"/>
        <v>6052.45</v>
      </c>
    </row>
    <row r="32" spans="1:10">
      <c r="A32" s="45">
        <v>1998</v>
      </c>
      <c r="B32" s="65">
        <v>399</v>
      </c>
      <c r="C32" s="65">
        <v>0</v>
      </c>
      <c r="D32" s="65">
        <f t="shared" si="0"/>
        <v>399</v>
      </c>
      <c r="E32" s="65">
        <v>9630.2099999999991</v>
      </c>
      <c r="F32" s="65">
        <v>3017.0861</v>
      </c>
      <c r="G32" s="65">
        <f t="shared" si="1"/>
        <v>12647.2961</v>
      </c>
      <c r="H32" s="65">
        <f t="shared" si="2"/>
        <v>10029.209999999999</v>
      </c>
      <c r="I32" s="65">
        <f t="shared" si="3"/>
        <v>3017.0861</v>
      </c>
      <c r="J32" s="65">
        <f t="shared" si="4"/>
        <v>13046.2961</v>
      </c>
    </row>
    <row r="33" spans="1:10">
      <c r="A33" s="45">
        <v>1999</v>
      </c>
      <c r="B33" s="65">
        <v>460.92</v>
      </c>
      <c r="C33" s="65">
        <v>1225</v>
      </c>
      <c r="D33" s="65">
        <f t="shared" si="0"/>
        <v>1685.92</v>
      </c>
      <c r="E33" s="65">
        <v>24980.09</v>
      </c>
      <c r="F33" s="65">
        <v>14107.42</v>
      </c>
      <c r="G33" s="65">
        <f t="shared" si="1"/>
        <v>39087.51</v>
      </c>
      <c r="H33" s="65">
        <f t="shared" si="2"/>
        <v>25441.01</v>
      </c>
      <c r="I33" s="65">
        <f t="shared" si="3"/>
        <v>15332.42</v>
      </c>
      <c r="J33" s="65">
        <f t="shared" si="4"/>
        <v>40773.43</v>
      </c>
    </row>
    <row r="34" spans="1:10">
      <c r="A34" s="45">
        <v>2000</v>
      </c>
      <c r="B34" s="65">
        <v>4115.47</v>
      </c>
      <c r="C34" s="65">
        <v>3950</v>
      </c>
      <c r="D34" s="65">
        <f t="shared" si="0"/>
        <v>8065.47</v>
      </c>
      <c r="E34" s="65">
        <v>24722.61</v>
      </c>
      <c r="F34" s="65">
        <v>26135.69</v>
      </c>
      <c r="G34" s="65">
        <f t="shared" si="1"/>
        <v>50858.3</v>
      </c>
      <c r="H34" s="65">
        <f t="shared" si="2"/>
        <v>28838.080000000002</v>
      </c>
      <c r="I34" s="65">
        <f t="shared" si="3"/>
        <v>30085.69</v>
      </c>
      <c r="J34" s="65">
        <f t="shared" si="4"/>
        <v>58923.770000000004</v>
      </c>
    </row>
    <row r="35" spans="1:10">
      <c r="A35" s="45">
        <v>2001</v>
      </c>
      <c r="B35" s="65">
        <v>22350.81</v>
      </c>
      <c r="C35" s="65">
        <v>5363</v>
      </c>
      <c r="D35" s="65">
        <f t="shared" si="0"/>
        <v>27713.81</v>
      </c>
      <c r="E35" s="65">
        <v>78299.289999999994</v>
      </c>
      <c r="F35" s="65">
        <v>33849.529799999997</v>
      </c>
      <c r="G35" s="65">
        <f t="shared" si="1"/>
        <v>112148.8198</v>
      </c>
      <c r="H35" s="65">
        <f t="shared" si="2"/>
        <v>100650.09999999999</v>
      </c>
      <c r="I35" s="65">
        <f t="shared" si="3"/>
        <v>39212.529799999997</v>
      </c>
      <c r="J35" s="65">
        <f t="shared" si="4"/>
        <v>139862.6298</v>
      </c>
    </row>
    <row r="36" spans="1:10">
      <c r="A36" s="45">
        <v>2002</v>
      </c>
      <c r="B36" s="65">
        <v>47900.4</v>
      </c>
      <c r="C36" s="65">
        <v>13121.88</v>
      </c>
      <c r="D36" s="65">
        <f>B36+C36</f>
        <v>61022.28</v>
      </c>
      <c r="E36" s="65">
        <v>105190.69</v>
      </c>
      <c r="F36" s="65">
        <v>37161.660000000003</v>
      </c>
      <c r="G36" s="65">
        <f t="shared" si="1"/>
        <v>142352.35</v>
      </c>
      <c r="H36" s="65">
        <f t="shared" si="2"/>
        <v>153091.09</v>
      </c>
      <c r="I36" s="65">
        <f t="shared" si="3"/>
        <v>50283.54</v>
      </c>
      <c r="J36" s="65">
        <f t="shared" si="4"/>
        <v>203374.63</v>
      </c>
    </row>
    <row r="37" spans="1:10">
      <c r="A37" s="45">
        <v>2003</v>
      </c>
      <c r="B37" s="65">
        <v>0</v>
      </c>
      <c r="C37" s="65">
        <v>869.5</v>
      </c>
      <c r="D37" s="65">
        <f t="shared" si="0"/>
        <v>869.5</v>
      </c>
      <c r="E37" s="65">
        <v>35181.339999999997</v>
      </c>
      <c r="F37" s="65">
        <v>10122.799999999999</v>
      </c>
      <c r="G37" s="65">
        <f t="shared" si="1"/>
        <v>45304.14</v>
      </c>
      <c r="H37" s="65">
        <f t="shared" si="2"/>
        <v>35181.339999999997</v>
      </c>
      <c r="I37" s="65">
        <f t="shared" si="3"/>
        <v>10992.3</v>
      </c>
      <c r="J37" s="65">
        <f t="shared" si="4"/>
        <v>46173.64</v>
      </c>
    </row>
    <row r="38" spans="1:10">
      <c r="A38" s="45">
        <v>2004</v>
      </c>
      <c r="B38" s="65">
        <v>0</v>
      </c>
      <c r="C38" s="65">
        <v>0</v>
      </c>
      <c r="D38" s="65">
        <f t="shared" si="0"/>
        <v>0</v>
      </c>
      <c r="E38" s="65">
        <v>11810.38</v>
      </c>
      <c r="F38" s="65">
        <v>4197.4144999999999</v>
      </c>
      <c r="G38" s="65">
        <f t="shared" si="1"/>
        <v>16007.7945</v>
      </c>
      <c r="H38" s="65">
        <f t="shared" si="2"/>
        <v>11810.38</v>
      </c>
      <c r="I38" s="65">
        <f t="shared" si="3"/>
        <v>4197.4144999999999</v>
      </c>
      <c r="J38" s="65">
        <f t="shared" si="4"/>
        <v>16007.7945</v>
      </c>
    </row>
    <row r="39" spans="1:10">
      <c r="A39" s="45">
        <v>2005</v>
      </c>
      <c r="B39" s="65">
        <v>2155</v>
      </c>
      <c r="C39" s="65">
        <v>2825</v>
      </c>
      <c r="D39" s="65">
        <f t="shared" si="0"/>
        <v>4980</v>
      </c>
      <c r="E39" s="65">
        <v>26632.93</v>
      </c>
      <c r="F39" s="65">
        <v>8744.57</v>
      </c>
      <c r="G39" s="65">
        <f t="shared" si="1"/>
        <v>35377.5</v>
      </c>
      <c r="H39" s="65">
        <f t="shared" si="2"/>
        <v>28787.93</v>
      </c>
      <c r="I39" s="65">
        <f t="shared" si="3"/>
        <v>11569.57</v>
      </c>
      <c r="J39" s="65">
        <f t="shared" si="4"/>
        <v>40357.5</v>
      </c>
    </row>
    <row r="40" spans="1:10">
      <c r="A40" s="45">
        <v>2006</v>
      </c>
      <c r="B40" s="65">
        <v>0</v>
      </c>
      <c r="C40" s="65">
        <v>0</v>
      </c>
      <c r="D40" s="65">
        <f t="shared" si="0"/>
        <v>0</v>
      </c>
      <c r="E40" s="65">
        <v>7758.48</v>
      </c>
      <c r="F40" s="65">
        <v>2629.6003000000001</v>
      </c>
      <c r="G40" s="65">
        <f t="shared" si="1"/>
        <v>10388.0803</v>
      </c>
      <c r="H40" s="65">
        <f t="shared" si="2"/>
        <v>7758.48</v>
      </c>
      <c r="I40" s="65">
        <f t="shared" si="3"/>
        <v>2629.6003000000001</v>
      </c>
      <c r="J40" s="65">
        <f t="shared" si="4"/>
        <v>10388.0803</v>
      </c>
    </row>
    <row r="41" spans="1:10">
      <c r="A41" s="45">
        <v>2007</v>
      </c>
      <c r="B41" s="65">
        <v>0</v>
      </c>
      <c r="C41" s="65">
        <v>0</v>
      </c>
      <c r="D41" s="65">
        <f t="shared" si="0"/>
        <v>0</v>
      </c>
      <c r="E41" s="65">
        <v>4755.45</v>
      </c>
      <c r="F41" s="65">
        <v>1983</v>
      </c>
      <c r="G41" s="65">
        <f t="shared" si="1"/>
        <v>6738.45</v>
      </c>
      <c r="H41" s="65">
        <f t="shared" si="2"/>
        <v>4755.45</v>
      </c>
      <c r="I41" s="65">
        <f t="shared" si="3"/>
        <v>1983</v>
      </c>
      <c r="J41" s="65">
        <f t="shared" si="4"/>
        <v>6738.45</v>
      </c>
    </row>
    <row r="42" spans="1:10">
      <c r="A42" s="64">
        <v>2008</v>
      </c>
      <c r="B42" s="65">
        <v>183154.98</v>
      </c>
      <c r="C42" s="65">
        <v>10379.549999999999</v>
      </c>
      <c r="D42" s="65">
        <f t="shared" si="0"/>
        <v>193534.53</v>
      </c>
      <c r="E42" s="65">
        <v>55060.09</v>
      </c>
      <c r="F42" s="65">
        <v>32321.533800000001</v>
      </c>
      <c r="G42" s="65">
        <f t="shared" si="1"/>
        <v>87381.623800000001</v>
      </c>
      <c r="H42" s="65">
        <f t="shared" si="2"/>
        <v>238215.07</v>
      </c>
      <c r="I42" s="65">
        <f t="shared" si="3"/>
        <v>42701.0838</v>
      </c>
      <c r="J42" s="65">
        <f t="shared" si="4"/>
        <v>280916.15379999997</v>
      </c>
    </row>
    <row r="43" spans="1:10">
      <c r="A43" s="45">
        <v>2009</v>
      </c>
      <c r="B43" s="65">
        <v>38944.959999999999</v>
      </c>
      <c r="C43" s="65">
        <v>21930.720000000001</v>
      </c>
      <c r="D43" s="65">
        <f>B43+C43</f>
        <v>60875.68</v>
      </c>
      <c r="E43" s="65">
        <v>145404.70000000001</v>
      </c>
      <c r="F43" s="65">
        <v>123685.91</v>
      </c>
      <c r="G43" s="65">
        <f t="shared" si="1"/>
        <v>269090.61</v>
      </c>
      <c r="H43" s="65">
        <f t="shared" si="2"/>
        <v>184349.66</v>
      </c>
      <c r="I43" s="65">
        <f t="shared" si="3"/>
        <v>145616.63</v>
      </c>
      <c r="J43" s="65">
        <f t="shared" si="4"/>
        <v>329966.28999999998</v>
      </c>
    </row>
    <row r="44" spans="1:10">
      <c r="A44" s="66">
        <v>2010</v>
      </c>
      <c r="B44" s="67">
        <v>4856.13</v>
      </c>
      <c r="C44" s="67">
        <v>0</v>
      </c>
      <c r="D44" s="67">
        <f>B44+C44</f>
        <v>4856.13</v>
      </c>
      <c r="E44" s="67">
        <v>20261.150000000001</v>
      </c>
      <c r="F44" s="67">
        <v>14006.55</v>
      </c>
      <c r="G44" s="67">
        <f t="shared" si="1"/>
        <v>34267.699999999997</v>
      </c>
      <c r="H44" s="67">
        <f t="shared" si="2"/>
        <v>25117.280000000002</v>
      </c>
      <c r="I44" s="67">
        <f t="shared" si="3"/>
        <v>14006.55</v>
      </c>
      <c r="J44" s="67">
        <f t="shared" si="4"/>
        <v>39123.829999999994</v>
      </c>
    </row>
    <row r="45" spans="1:10">
      <c r="A45" s="29" t="s">
        <v>203</v>
      </c>
    </row>
  </sheetData>
  <mergeCells count="3">
    <mergeCell ref="B2:D2"/>
    <mergeCell ref="E2:G2"/>
    <mergeCell ref="H2:J2"/>
  </mergeCells>
  <phoneticPr fontId="2" type="noConversion"/>
  <pageMargins left="0.75" right="0.75" top="1" bottom="1" header="0.5" footer="0.5"/>
  <pageSetup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9"/>
  <sheetViews>
    <sheetView workbookViewId="0">
      <selection activeCell="A31" sqref="A31"/>
    </sheetView>
  </sheetViews>
  <sheetFormatPr defaultRowHeight="12.75"/>
  <cols>
    <col min="1" max="1" width="5.85546875" style="8" customWidth="1"/>
    <col min="2" max="2" width="12" style="8" customWidth="1"/>
    <col min="3" max="6" width="10.28515625" style="8" customWidth="1"/>
    <col min="7" max="7" width="12" style="8" customWidth="1"/>
    <col min="8" max="11" width="10.28515625" style="8" customWidth="1"/>
    <col min="12" max="16384" width="9.140625" style="8"/>
  </cols>
  <sheetData>
    <row r="1" spans="1:11">
      <c r="A1" s="141" t="s">
        <v>359</v>
      </c>
      <c r="B1" s="1"/>
      <c r="C1" s="1"/>
      <c r="D1" s="1"/>
      <c r="E1" s="1"/>
      <c r="F1" s="1"/>
      <c r="G1" s="1"/>
      <c r="H1" s="1"/>
      <c r="I1" s="1"/>
      <c r="J1" s="1"/>
      <c r="K1" s="1"/>
    </row>
    <row r="2" spans="1:11">
      <c r="A2" s="2"/>
      <c r="B2" s="178" t="s">
        <v>141</v>
      </c>
      <c r="C2" s="178"/>
      <c r="D2" s="178"/>
      <c r="E2" s="178"/>
      <c r="F2" s="178"/>
      <c r="G2" s="178" t="s">
        <v>142</v>
      </c>
      <c r="H2" s="178"/>
      <c r="I2" s="178"/>
      <c r="J2" s="178"/>
      <c r="K2" s="178"/>
    </row>
    <row r="3" spans="1:11" ht="25.5">
      <c r="A3" s="74" t="s">
        <v>1</v>
      </c>
      <c r="B3" s="75" t="s">
        <v>143</v>
      </c>
      <c r="C3" s="75" t="s">
        <v>144</v>
      </c>
      <c r="D3" s="75" t="s">
        <v>55</v>
      </c>
      <c r="E3" s="75" t="s">
        <v>145</v>
      </c>
      <c r="F3" s="75" t="s">
        <v>146</v>
      </c>
      <c r="G3" s="75" t="s">
        <v>143</v>
      </c>
      <c r="H3" s="75" t="s">
        <v>144</v>
      </c>
      <c r="I3" s="75" t="s">
        <v>55</v>
      </c>
      <c r="J3" s="75" t="s">
        <v>145</v>
      </c>
      <c r="K3" s="75" t="s">
        <v>146</v>
      </c>
    </row>
    <row r="4" spans="1:11">
      <c r="A4" s="73">
        <v>1986</v>
      </c>
      <c r="B4" s="70">
        <v>0</v>
      </c>
      <c r="C4" s="70">
        <v>0</v>
      </c>
      <c r="D4" s="70">
        <v>0</v>
      </c>
      <c r="E4" s="70">
        <v>0</v>
      </c>
      <c r="F4" s="70">
        <v>33</v>
      </c>
      <c r="G4" s="71">
        <v>0</v>
      </c>
      <c r="H4" s="71">
        <v>0</v>
      </c>
      <c r="I4" s="71">
        <v>0</v>
      </c>
      <c r="J4" s="71">
        <v>0</v>
      </c>
      <c r="K4" s="71">
        <v>4124.3900000000003</v>
      </c>
    </row>
    <row r="5" spans="1:11">
      <c r="A5" s="73">
        <v>1987</v>
      </c>
      <c r="B5" s="70">
        <v>0</v>
      </c>
      <c r="C5" s="70">
        <v>0</v>
      </c>
      <c r="D5" s="70">
        <v>1</v>
      </c>
      <c r="E5" s="70">
        <v>0</v>
      </c>
      <c r="F5" s="70">
        <v>30</v>
      </c>
      <c r="G5" s="71">
        <v>0</v>
      </c>
      <c r="H5" s="71">
        <v>0</v>
      </c>
      <c r="I5" s="71">
        <v>125</v>
      </c>
      <c r="J5" s="71">
        <v>0</v>
      </c>
      <c r="K5" s="71">
        <v>9056.67</v>
      </c>
    </row>
    <row r="6" spans="1:11">
      <c r="A6" s="73">
        <v>1988</v>
      </c>
      <c r="B6" s="70">
        <v>0</v>
      </c>
      <c r="C6" s="70">
        <v>0</v>
      </c>
      <c r="D6" s="70">
        <v>0</v>
      </c>
      <c r="E6" s="70">
        <v>0</v>
      </c>
      <c r="F6" s="70">
        <v>29</v>
      </c>
      <c r="G6" s="71">
        <v>0</v>
      </c>
      <c r="H6" s="71">
        <v>0</v>
      </c>
      <c r="I6" s="71">
        <v>0</v>
      </c>
      <c r="J6" s="71">
        <v>0</v>
      </c>
      <c r="K6" s="71">
        <v>5786.33</v>
      </c>
    </row>
    <row r="7" spans="1:11">
      <c r="A7" s="73">
        <v>1989</v>
      </c>
      <c r="B7" s="70">
        <v>0</v>
      </c>
      <c r="C7" s="70">
        <v>4</v>
      </c>
      <c r="D7" s="70">
        <v>0</v>
      </c>
      <c r="E7" s="70">
        <v>0</v>
      </c>
      <c r="F7" s="70">
        <v>48</v>
      </c>
      <c r="G7" s="71">
        <v>0</v>
      </c>
      <c r="H7" s="71">
        <v>969.11</v>
      </c>
      <c r="I7" s="71">
        <v>0</v>
      </c>
      <c r="J7" s="71">
        <v>0</v>
      </c>
      <c r="K7" s="71">
        <v>10558.07</v>
      </c>
    </row>
    <row r="8" spans="1:11">
      <c r="A8" s="73">
        <v>1990</v>
      </c>
      <c r="B8" s="70">
        <v>0</v>
      </c>
      <c r="C8" s="70">
        <v>1</v>
      </c>
      <c r="D8" s="70">
        <v>0</v>
      </c>
      <c r="E8" s="70">
        <v>0</v>
      </c>
      <c r="F8" s="70">
        <v>81</v>
      </c>
      <c r="G8" s="71">
        <v>0</v>
      </c>
      <c r="H8" s="71">
        <v>200</v>
      </c>
      <c r="I8" s="71">
        <v>0</v>
      </c>
      <c r="J8" s="71">
        <v>0</v>
      </c>
      <c r="K8" s="71">
        <v>20961.36</v>
      </c>
    </row>
    <row r="9" spans="1:11">
      <c r="A9" s="73">
        <v>1991</v>
      </c>
      <c r="B9" s="70">
        <v>0</v>
      </c>
      <c r="C9" s="70">
        <v>0</v>
      </c>
      <c r="D9" s="70">
        <v>1</v>
      </c>
      <c r="E9" s="70">
        <v>0</v>
      </c>
      <c r="F9" s="70">
        <v>65</v>
      </c>
      <c r="G9" s="71">
        <v>0</v>
      </c>
      <c r="H9" s="71">
        <v>0</v>
      </c>
      <c r="I9" s="71">
        <v>998.9</v>
      </c>
      <c r="J9" s="71">
        <v>0</v>
      </c>
      <c r="K9" s="71">
        <v>16403.650000000001</v>
      </c>
    </row>
    <row r="10" spans="1:11">
      <c r="A10" s="73">
        <v>1992</v>
      </c>
      <c r="B10" s="70">
        <v>0</v>
      </c>
      <c r="C10" s="70">
        <v>0</v>
      </c>
      <c r="D10" s="70">
        <v>0</v>
      </c>
      <c r="E10" s="70">
        <v>0</v>
      </c>
      <c r="F10" s="70">
        <v>31</v>
      </c>
      <c r="G10" s="71">
        <v>0</v>
      </c>
      <c r="H10" s="71">
        <v>0</v>
      </c>
      <c r="I10" s="71">
        <v>0</v>
      </c>
      <c r="J10" s="71">
        <v>0</v>
      </c>
      <c r="K10" s="71">
        <v>7299.21</v>
      </c>
    </row>
    <row r="11" spans="1:11">
      <c r="A11" s="73">
        <v>1993</v>
      </c>
      <c r="B11" s="70">
        <v>0</v>
      </c>
      <c r="C11" s="70">
        <v>0</v>
      </c>
      <c r="D11" s="70">
        <v>0</v>
      </c>
      <c r="E11" s="70">
        <v>0</v>
      </c>
      <c r="F11" s="70">
        <v>19</v>
      </c>
      <c r="G11" s="71">
        <v>0</v>
      </c>
      <c r="H11" s="71">
        <v>0</v>
      </c>
      <c r="I11" s="71">
        <v>0</v>
      </c>
      <c r="J11" s="71">
        <v>0</v>
      </c>
      <c r="K11" s="71">
        <v>2294.5300000000002</v>
      </c>
    </row>
    <row r="12" spans="1:11">
      <c r="A12" s="73">
        <v>1994</v>
      </c>
      <c r="B12" s="70">
        <v>0</v>
      </c>
      <c r="C12" s="70">
        <v>0</v>
      </c>
      <c r="D12" s="70">
        <v>1</v>
      </c>
      <c r="E12" s="70">
        <v>0</v>
      </c>
      <c r="F12" s="70">
        <v>15</v>
      </c>
      <c r="G12" s="71">
        <v>0</v>
      </c>
      <c r="H12" s="71">
        <v>0</v>
      </c>
      <c r="I12" s="71">
        <v>774.36</v>
      </c>
      <c r="J12" s="71">
        <v>0</v>
      </c>
      <c r="K12" s="71">
        <v>1624.9</v>
      </c>
    </row>
    <row r="13" spans="1:11">
      <c r="A13" s="73">
        <v>1995</v>
      </c>
      <c r="B13" s="70">
        <v>0</v>
      </c>
      <c r="C13" s="70">
        <v>0</v>
      </c>
      <c r="D13" s="70">
        <v>0</v>
      </c>
      <c r="E13" s="70">
        <v>1</v>
      </c>
      <c r="F13" s="70">
        <v>26</v>
      </c>
      <c r="G13" s="71">
        <v>0</v>
      </c>
      <c r="H13" s="71">
        <v>0</v>
      </c>
      <c r="I13" s="71">
        <v>0</v>
      </c>
      <c r="J13" s="71">
        <v>0</v>
      </c>
      <c r="K13" s="71">
        <v>4815.78</v>
      </c>
    </row>
    <row r="14" spans="1:11">
      <c r="A14" s="73">
        <v>1996</v>
      </c>
      <c r="B14" s="70">
        <v>0</v>
      </c>
      <c r="C14" s="70">
        <v>0</v>
      </c>
      <c r="D14" s="70">
        <v>0</v>
      </c>
      <c r="E14" s="70">
        <v>1</v>
      </c>
      <c r="F14" s="70">
        <v>16</v>
      </c>
      <c r="G14" s="71">
        <v>0</v>
      </c>
      <c r="H14" s="71">
        <v>0</v>
      </c>
      <c r="I14" s="71">
        <v>0</v>
      </c>
      <c r="J14" s="71">
        <v>217.88</v>
      </c>
      <c r="K14" s="71">
        <v>5269.89</v>
      </c>
    </row>
    <row r="15" spans="1:11">
      <c r="A15" s="73">
        <v>1997</v>
      </c>
      <c r="B15" s="70">
        <v>0</v>
      </c>
      <c r="C15" s="70">
        <v>2</v>
      </c>
      <c r="D15" s="70">
        <v>0</v>
      </c>
      <c r="E15" s="70">
        <v>2</v>
      </c>
      <c r="F15" s="70">
        <v>21</v>
      </c>
      <c r="G15" s="71">
        <v>0</v>
      </c>
      <c r="H15" s="71">
        <v>613.78</v>
      </c>
      <c r="I15" s="71">
        <v>0</v>
      </c>
      <c r="J15" s="71">
        <v>310</v>
      </c>
      <c r="K15" s="71">
        <v>5128.67</v>
      </c>
    </row>
    <row r="16" spans="1:11">
      <c r="A16" s="73">
        <v>1998</v>
      </c>
      <c r="B16" s="70">
        <v>0</v>
      </c>
      <c r="C16" s="70">
        <v>3</v>
      </c>
      <c r="D16" s="70">
        <v>3</v>
      </c>
      <c r="E16" s="70">
        <v>0</v>
      </c>
      <c r="F16" s="70">
        <v>45</v>
      </c>
      <c r="G16" s="71">
        <v>0</v>
      </c>
      <c r="H16" s="71">
        <v>626.47</v>
      </c>
      <c r="I16" s="135">
        <v>1017.53</v>
      </c>
      <c r="J16" s="71">
        <v>0</v>
      </c>
      <c r="K16" s="71">
        <v>11402.3</v>
      </c>
    </row>
    <row r="17" spans="1:11">
      <c r="A17" s="73">
        <v>1999</v>
      </c>
      <c r="B17" s="70">
        <v>0</v>
      </c>
      <c r="C17" s="70">
        <v>6</v>
      </c>
      <c r="D17" s="70">
        <v>11</v>
      </c>
      <c r="E17" s="70">
        <v>6</v>
      </c>
      <c r="F17" s="70">
        <v>77</v>
      </c>
      <c r="G17" s="71">
        <v>0</v>
      </c>
      <c r="H17" s="71">
        <v>4004.44</v>
      </c>
      <c r="I17" s="71">
        <v>4347.1400000000003</v>
      </c>
      <c r="J17" s="71">
        <v>1607.93</v>
      </c>
      <c r="K17" s="71">
        <v>30813.919999999998</v>
      </c>
    </row>
    <row r="18" spans="1:11">
      <c r="A18" s="73">
        <v>2000</v>
      </c>
      <c r="B18" s="70">
        <v>0</v>
      </c>
      <c r="C18" s="70">
        <v>1</v>
      </c>
      <c r="D18" s="70">
        <v>4</v>
      </c>
      <c r="E18" s="70">
        <v>1</v>
      </c>
      <c r="F18" s="70">
        <v>118</v>
      </c>
      <c r="G18" s="71">
        <v>0</v>
      </c>
      <c r="H18" s="71">
        <v>3743.49</v>
      </c>
      <c r="I18" s="71">
        <v>937.77</v>
      </c>
      <c r="J18" s="71">
        <v>177.28</v>
      </c>
      <c r="K18" s="71">
        <v>54065.23</v>
      </c>
    </row>
    <row r="19" spans="1:11">
      <c r="A19" s="73">
        <v>2001</v>
      </c>
      <c r="B19" s="70">
        <v>4</v>
      </c>
      <c r="C19" s="70">
        <v>11</v>
      </c>
      <c r="D19" s="70">
        <v>18</v>
      </c>
      <c r="E19" s="70">
        <v>7</v>
      </c>
      <c r="F19" s="70">
        <v>147</v>
      </c>
      <c r="G19" s="71">
        <v>2757.58</v>
      </c>
      <c r="H19" s="71">
        <v>5887.4</v>
      </c>
      <c r="I19" s="71">
        <v>11449.35</v>
      </c>
      <c r="J19" s="71">
        <v>2547</v>
      </c>
      <c r="K19" s="71">
        <v>117221.3</v>
      </c>
    </row>
    <row r="20" spans="1:11">
      <c r="A20" s="73">
        <v>2002</v>
      </c>
      <c r="B20" s="70">
        <v>0</v>
      </c>
      <c r="C20" s="70">
        <v>1</v>
      </c>
      <c r="D20" s="70">
        <v>26</v>
      </c>
      <c r="E20" s="70">
        <v>18</v>
      </c>
      <c r="F20" s="70">
        <v>96</v>
      </c>
      <c r="G20" s="71">
        <v>0</v>
      </c>
      <c r="H20" s="71">
        <v>1433.81</v>
      </c>
      <c r="I20" s="71">
        <v>47385.36</v>
      </c>
      <c r="J20" s="71">
        <v>16163.25</v>
      </c>
      <c r="K20" s="71">
        <v>138392.19</v>
      </c>
    </row>
    <row r="21" spans="1:11">
      <c r="A21" s="73">
        <v>2003</v>
      </c>
      <c r="B21" s="70">
        <v>0</v>
      </c>
      <c r="C21" s="70">
        <v>2</v>
      </c>
      <c r="D21" s="70">
        <v>7</v>
      </c>
      <c r="E21" s="70">
        <v>10</v>
      </c>
      <c r="F21" s="70">
        <v>63</v>
      </c>
      <c r="G21" s="71">
        <v>0</v>
      </c>
      <c r="H21" s="71">
        <v>550.46</v>
      </c>
      <c r="I21" s="71">
        <v>3210.27</v>
      </c>
      <c r="J21" s="71">
        <v>3852.26</v>
      </c>
      <c r="K21" s="71">
        <v>38560.65</v>
      </c>
    </row>
    <row r="22" spans="1:11">
      <c r="A22" s="73">
        <v>2004</v>
      </c>
      <c r="B22" s="70">
        <v>1</v>
      </c>
      <c r="C22" s="70">
        <v>0</v>
      </c>
      <c r="D22" s="70">
        <v>3</v>
      </c>
      <c r="E22" s="70">
        <v>1</v>
      </c>
      <c r="F22" s="70">
        <v>33</v>
      </c>
      <c r="G22" s="71">
        <v>183</v>
      </c>
      <c r="H22" s="71">
        <v>0</v>
      </c>
      <c r="I22" s="71">
        <v>1872.57</v>
      </c>
      <c r="J22" s="71">
        <v>575.65</v>
      </c>
      <c r="K22" s="71">
        <v>13376.57</v>
      </c>
    </row>
    <row r="23" spans="1:11">
      <c r="A23" s="73">
        <v>2005</v>
      </c>
      <c r="B23" s="70">
        <v>0</v>
      </c>
      <c r="C23" s="70">
        <v>0</v>
      </c>
      <c r="D23" s="70">
        <v>1</v>
      </c>
      <c r="E23" s="70">
        <v>1</v>
      </c>
      <c r="F23" s="70">
        <v>29</v>
      </c>
      <c r="G23" s="71">
        <v>0</v>
      </c>
      <c r="H23" s="71">
        <v>0</v>
      </c>
      <c r="I23" s="71">
        <v>207.43</v>
      </c>
      <c r="J23" s="71">
        <v>100</v>
      </c>
      <c r="K23" s="71">
        <v>40050.07</v>
      </c>
    </row>
    <row r="24" spans="1:11">
      <c r="A24" s="73">
        <v>2006</v>
      </c>
      <c r="B24" s="70">
        <v>0</v>
      </c>
      <c r="C24" s="70">
        <v>0</v>
      </c>
      <c r="D24" s="70">
        <v>7</v>
      </c>
      <c r="E24" s="70">
        <v>2</v>
      </c>
      <c r="F24" s="70">
        <v>22</v>
      </c>
      <c r="G24" s="71">
        <v>0</v>
      </c>
      <c r="H24" s="71">
        <v>0</v>
      </c>
      <c r="I24" s="71">
        <v>1601.38</v>
      </c>
      <c r="J24" s="71">
        <v>167.03</v>
      </c>
      <c r="K24" s="71">
        <v>8619.66</v>
      </c>
    </row>
    <row r="25" spans="1:11">
      <c r="A25" s="73">
        <v>2007</v>
      </c>
      <c r="B25" s="70">
        <v>0</v>
      </c>
      <c r="C25" s="70">
        <v>0</v>
      </c>
      <c r="D25" s="70">
        <v>3</v>
      </c>
      <c r="E25" s="70">
        <v>0</v>
      </c>
      <c r="F25" s="70">
        <v>15</v>
      </c>
      <c r="G25" s="71">
        <v>0</v>
      </c>
      <c r="H25" s="71">
        <v>0</v>
      </c>
      <c r="I25" s="71">
        <v>771.32</v>
      </c>
      <c r="J25" s="71">
        <v>0</v>
      </c>
      <c r="K25" s="71">
        <v>5967.13</v>
      </c>
    </row>
    <row r="26" spans="1:11">
      <c r="A26" s="73">
        <v>2008</v>
      </c>
      <c r="B26" s="70">
        <v>0</v>
      </c>
      <c r="C26" s="70">
        <v>3</v>
      </c>
      <c r="D26" s="70">
        <v>12</v>
      </c>
      <c r="E26" s="70">
        <v>2</v>
      </c>
      <c r="F26" s="70">
        <v>86</v>
      </c>
      <c r="G26" s="71">
        <v>0</v>
      </c>
      <c r="H26" s="71">
        <v>625.02</v>
      </c>
      <c r="I26" s="71">
        <v>53374.46</v>
      </c>
      <c r="J26" s="71">
        <v>555.47</v>
      </c>
      <c r="K26" s="71">
        <v>226361.21</v>
      </c>
    </row>
    <row r="27" spans="1:11">
      <c r="A27" s="64">
        <v>2009</v>
      </c>
      <c r="B27" s="2">
        <v>1</v>
      </c>
      <c r="C27" s="2">
        <v>12</v>
      </c>
      <c r="D27" s="2">
        <v>37</v>
      </c>
      <c r="E27" s="2">
        <v>14</v>
      </c>
      <c r="F27" s="2">
        <v>201</v>
      </c>
      <c r="G27" s="71">
        <v>650</v>
      </c>
      <c r="H27" s="71">
        <v>5445.02</v>
      </c>
      <c r="I27" s="71">
        <v>29506</v>
      </c>
      <c r="J27" s="71">
        <v>3808.34</v>
      </c>
      <c r="K27" s="71">
        <v>290556.93</v>
      </c>
    </row>
    <row r="28" spans="1:11">
      <c r="A28" s="27">
        <v>2010</v>
      </c>
      <c r="B28" s="116">
        <v>0</v>
      </c>
      <c r="C28" s="116">
        <v>1</v>
      </c>
      <c r="D28" s="116">
        <v>8</v>
      </c>
      <c r="E28" s="116">
        <v>3</v>
      </c>
      <c r="F28" s="116">
        <v>45</v>
      </c>
      <c r="G28" s="72">
        <v>0</v>
      </c>
      <c r="H28" s="72">
        <v>6080.68</v>
      </c>
      <c r="I28" s="72">
        <v>8992.86</v>
      </c>
      <c r="J28" s="72">
        <v>696.49</v>
      </c>
      <c r="K28" s="72">
        <v>23353.79</v>
      </c>
    </row>
    <row r="29" spans="1:11">
      <c r="A29" s="29" t="s">
        <v>203</v>
      </c>
    </row>
  </sheetData>
  <mergeCells count="2">
    <mergeCell ref="B2:F2"/>
    <mergeCell ref="G2:K2"/>
  </mergeCells>
  <phoneticPr fontId="2" type="noConversion"/>
  <pageMargins left="0.75" right="0.75" top="1" bottom="1" header="0.5" footer="0.5"/>
  <pageSetup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1"/>
  </sheetPr>
  <dimension ref="A1:H77"/>
  <sheetViews>
    <sheetView workbookViewId="0">
      <pane ySplit="3" topLeftCell="A4" activePane="bottomLeft" state="frozen"/>
      <selection pane="bottomLeft"/>
    </sheetView>
  </sheetViews>
  <sheetFormatPr defaultRowHeight="12.75"/>
  <cols>
    <col min="1" max="1" width="41.42578125" style="8" customWidth="1"/>
    <col min="2" max="2" width="18.7109375" style="8" bestFit="1" customWidth="1"/>
    <col min="3" max="3" width="8" style="8" bestFit="1" customWidth="1"/>
    <col min="4" max="4" width="8.85546875" style="8" bestFit="1" customWidth="1"/>
    <col min="5" max="5" width="8.140625" style="8" bestFit="1" customWidth="1"/>
    <col min="6" max="6" width="10.140625" style="8" bestFit="1" customWidth="1"/>
    <col min="7" max="7" width="8.28515625" style="8" bestFit="1" customWidth="1"/>
    <col min="8" max="8" width="7.28515625" style="8" bestFit="1" customWidth="1"/>
    <col min="9" max="16384" width="9.140625" style="8"/>
  </cols>
  <sheetData>
    <row r="1" spans="1:8">
      <c r="A1" s="24" t="s">
        <v>362</v>
      </c>
      <c r="B1" s="29"/>
      <c r="C1" s="76"/>
      <c r="D1" s="76"/>
      <c r="E1" s="76"/>
      <c r="F1" s="76"/>
      <c r="G1" s="76"/>
      <c r="H1" s="76"/>
    </row>
    <row r="2" spans="1:8">
      <c r="A2" s="29"/>
      <c r="B2" s="29"/>
      <c r="C2" s="179" t="s">
        <v>100</v>
      </c>
      <c r="D2" s="180"/>
      <c r="E2" s="178" t="s">
        <v>98</v>
      </c>
      <c r="F2" s="178"/>
      <c r="G2" s="178"/>
      <c r="H2" s="178"/>
    </row>
    <row r="3" spans="1:8" s="77" customFormat="1">
      <c r="A3" s="27" t="s">
        <v>82</v>
      </c>
      <c r="B3" s="27" t="s">
        <v>147</v>
      </c>
      <c r="C3" s="143" t="s">
        <v>148</v>
      </c>
      <c r="D3" s="142" t="s">
        <v>149</v>
      </c>
      <c r="E3" s="51" t="s">
        <v>151</v>
      </c>
      <c r="F3" s="51" t="s">
        <v>150</v>
      </c>
      <c r="G3" s="51" t="s">
        <v>96</v>
      </c>
      <c r="H3" s="51" t="s">
        <v>97</v>
      </c>
    </row>
    <row r="4" spans="1:8" s="77" customFormat="1">
      <c r="A4" s="64" t="s">
        <v>288</v>
      </c>
      <c r="B4" s="64" t="s">
        <v>152</v>
      </c>
      <c r="C4" s="136"/>
      <c r="D4" s="137"/>
      <c r="E4" s="140"/>
      <c r="F4" s="140"/>
      <c r="G4" s="140">
        <v>1.4999999999999999E-2</v>
      </c>
      <c r="H4" s="140"/>
    </row>
    <row r="5" spans="1:8" s="77" customFormat="1">
      <c r="A5" s="64" t="s">
        <v>289</v>
      </c>
      <c r="B5" s="64" t="s">
        <v>104</v>
      </c>
      <c r="C5" s="136"/>
      <c r="D5" s="137"/>
      <c r="E5" s="140">
        <v>0.75</v>
      </c>
      <c r="F5" s="140"/>
      <c r="G5" s="140"/>
      <c r="H5" s="140"/>
    </row>
    <row r="6" spans="1:8" s="77" customFormat="1">
      <c r="A6" s="64" t="s">
        <v>290</v>
      </c>
      <c r="B6" s="64" t="s">
        <v>109</v>
      </c>
      <c r="C6" s="136"/>
      <c r="D6" s="137"/>
      <c r="E6" s="140"/>
      <c r="F6" s="140">
        <v>0.16900000000000001</v>
      </c>
      <c r="G6" s="140"/>
      <c r="H6" s="140"/>
    </row>
    <row r="7" spans="1:8" s="77" customFormat="1">
      <c r="A7" s="64" t="s">
        <v>108</v>
      </c>
      <c r="B7" s="64" t="s">
        <v>152</v>
      </c>
      <c r="C7" s="136">
        <v>0.98099999999999998</v>
      </c>
      <c r="D7" s="137"/>
      <c r="E7" s="140"/>
      <c r="F7" s="140"/>
      <c r="G7" s="140">
        <v>0.35</v>
      </c>
      <c r="H7" s="140"/>
    </row>
    <row r="8" spans="1:8" s="77" customFormat="1">
      <c r="A8" s="64" t="s">
        <v>291</v>
      </c>
      <c r="B8" s="64" t="s">
        <v>109</v>
      </c>
      <c r="C8" s="136">
        <v>0.93300000000000005</v>
      </c>
      <c r="D8" s="137">
        <v>8.6999999999999994E-2</v>
      </c>
      <c r="E8" s="140"/>
      <c r="F8" s="140"/>
      <c r="G8" s="140"/>
      <c r="H8" s="140"/>
    </row>
    <row r="9" spans="1:8" s="77" customFormat="1">
      <c r="A9" s="64" t="s">
        <v>292</v>
      </c>
      <c r="B9" s="64" t="s">
        <v>152</v>
      </c>
      <c r="C9" s="136"/>
      <c r="D9" s="137"/>
      <c r="E9" s="140"/>
      <c r="F9" s="140"/>
      <c r="G9" s="140">
        <v>0.495</v>
      </c>
      <c r="H9" s="140"/>
    </row>
    <row r="10" spans="1:8" s="77" customFormat="1">
      <c r="A10" s="64" t="s">
        <v>293</v>
      </c>
      <c r="B10" s="64" t="s">
        <v>104</v>
      </c>
      <c r="C10" s="136"/>
      <c r="D10" s="137"/>
      <c r="E10" s="140"/>
      <c r="F10" s="140"/>
      <c r="G10" s="140"/>
      <c r="H10" s="140">
        <v>0.187</v>
      </c>
    </row>
    <row r="11" spans="1:8" s="77" customFormat="1">
      <c r="A11" s="64" t="s">
        <v>363</v>
      </c>
      <c r="B11" s="64" t="s">
        <v>152</v>
      </c>
      <c r="C11" s="136"/>
      <c r="D11" s="137"/>
      <c r="E11" s="140"/>
      <c r="F11" s="140">
        <v>0.1</v>
      </c>
      <c r="G11" s="140"/>
      <c r="H11" s="140"/>
    </row>
    <row r="12" spans="1:8" s="77" customFormat="1">
      <c r="A12" s="64" t="s">
        <v>364</v>
      </c>
      <c r="B12" s="64" t="s">
        <v>152</v>
      </c>
      <c r="C12" s="136"/>
      <c r="D12" s="137"/>
      <c r="E12" s="140">
        <v>0.51100000000000001</v>
      </c>
      <c r="F12" s="140"/>
      <c r="G12" s="140"/>
      <c r="H12" s="140"/>
    </row>
    <row r="13" spans="1:8" s="77" customFormat="1">
      <c r="A13" s="64" t="s">
        <v>110</v>
      </c>
      <c r="B13" s="64" t="s">
        <v>152</v>
      </c>
      <c r="C13" s="136">
        <v>0.89</v>
      </c>
      <c r="D13" s="137"/>
      <c r="E13" s="140"/>
      <c r="F13" s="140"/>
      <c r="G13" s="140"/>
      <c r="H13" s="140"/>
    </row>
    <row r="14" spans="1:8" s="77" customFormat="1">
      <c r="A14" s="64" t="s">
        <v>294</v>
      </c>
      <c r="B14" s="64" t="s">
        <v>104</v>
      </c>
      <c r="C14" s="136"/>
      <c r="D14" s="137"/>
      <c r="E14" s="140"/>
      <c r="F14" s="140"/>
      <c r="G14" s="140"/>
      <c r="H14" s="140">
        <v>0.504</v>
      </c>
    </row>
    <row r="15" spans="1:8" s="77" customFormat="1">
      <c r="A15" s="64" t="s">
        <v>295</v>
      </c>
      <c r="B15" s="64" t="s">
        <v>104</v>
      </c>
      <c r="C15" s="136">
        <v>0.65400000000000003</v>
      </c>
      <c r="D15" s="137">
        <v>0.22</v>
      </c>
      <c r="E15" s="140"/>
      <c r="F15" s="140"/>
      <c r="G15" s="140"/>
      <c r="H15" s="140"/>
    </row>
    <row r="16" spans="1:8" s="77" customFormat="1">
      <c r="A16" s="64" t="s">
        <v>296</v>
      </c>
      <c r="B16" s="64" t="s">
        <v>152</v>
      </c>
      <c r="C16" s="136"/>
      <c r="D16" s="137"/>
      <c r="E16" s="140">
        <v>0.64500000000000002</v>
      </c>
      <c r="F16" s="140"/>
      <c r="G16" s="140">
        <v>0.01</v>
      </c>
      <c r="H16" s="140"/>
    </row>
    <row r="17" spans="1:8" s="77" customFormat="1">
      <c r="A17" s="64" t="s">
        <v>298</v>
      </c>
      <c r="B17" s="64" t="s">
        <v>104</v>
      </c>
      <c r="C17" s="136"/>
      <c r="D17" s="137"/>
      <c r="E17" s="140">
        <v>0.88500000000000001</v>
      </c>
      <c r="F17" s="140"/>
      <c r="G17" s="140"/>
      <c r="H17" s="140"/>
    </row>
    <row r="18" spans="1:8" s="77" customFormat="1">
      <c r="A18" s="64" t="s">
        <v>299</v>
      </c>
      <c r="B18" s="64" t="s">
        <v>104</v>
      </c>
      <c r="C18" s="136"/>
      <c r="D18" s="137"/>
      <c r="E18" s="140">
        <v>0.98</v>
      </c>
      <c r="F18" s="140"/>
      <c r="G18" s="140"/>
      <c r="H18" s="140"/>
    </row>
    <row r="19" spans="1:8" s="77" customFormat="1">
      <c r="A19" s="64" t="s">
        <v>300</v>
      </c>
      <c r="B19" s="64" t="s">
        <v>104</v>
      </c>
      <c r="C19" s="136"/>
      <c r="D19" s="137"/>
      <c r="E19" s="140"/>
      <c r="F19" s="140">
        <v>0.84299999999999997</v>
      </c>
      <c r="G19" s="140"/>
      <c r="H19" s="140"/>
    </row>
    <row r="20" spans="1:8" s="77" customFormat="1">
      <c r="A20" s="64" t="s">
        <v>302</v>
      </c>
      <c r="B20" s="64" t="s">
        <v>104</v>
      </c>
      <c r="C20" s="136"/>
      <c r="D20" s="137"/>
      <c r="E20" s="140"/>
      <c r="F20" s="140"/>
      <c r="G20" s="140"/>
      <c r="H20" s="140">
        <v>0.60499999999999998</v>
      </c>
    </row>
    <row r="21" spans="1:8" s="77" customFormat="1">
      <c r="A21" s="64" t="s">
        <v>365</v>
      </c>
      <c r="B21" s="64" t="s">
        <v>109</v>
      </c>
      <c r="C21" s="136">
        <v>0.504</v>
      </c>
      <c r="D21" s="137">
        <v>9.5000000000000001E-2</v>
      </c>
      <c r="E21" s="140"/>
      <c r="F21" s="140"/>
      <c r="G21" s="140"/>
      <c r="H21" s="140"/>
    </row>
    <row r="22" spans="1:8" s="77" customFormat="1">
      <c r="A22" s="64" t="s">
        <v>303</v>
      </c>
      <c r="B22" s="64" t="s">
        <v>152</v>
      </c>
      <c r="C22" s="136"/>
      <c r="D22" s="137"/>
      <c r="E22" s="140">
        <v>0.9</v>
      </c>
      <c r="F22" s="140"/>
      <c r="G22" s="140"/>
      <c r="H22" s="140"/>
    </row>
    <row r="23" spans="1:8" s="77" customFormat="1">
      <c r="A23" s="64" t="s">
        <v>304</v>
      </c>
      <c r="B23" s="64" t="s">
        <v>104</v>
      </c>
      <c r="C23" s="136"/>
      <c r="D23" s="137"/>
      <c r="E23" s="140"/>
      <c r="F23" s="140">
        <v>0.87</v>
      </c>
      <c r="G23" s="140"/>
      <c r="H23" s="140"/>
    </row>
    <row r="24" spans="1:8" s="77" customFormat="1">
      <c r="A24" s="64" t="s">
        <v>306</v>
      </c>
      <c r="B24" s="64" t="s">
        <v>109</v>
      </c>
      <c r="C24" s="136">
        <v>0.76</v>
      </c>
      <c r="D24" s="137">
        <v>0.15</v>
      </c>
      <c r="E24" s="140"/>
      <c r="F24" s="140"/>
      <c r="G24" s="140"/>
      <c r="H24" s="140"/>
    </row>
    <row r="25" spans="1:8" s="77" customFormat="1">
      <c r="A25" s="64" t="s">
        <v>308</v>
      </c>
      <c r="B25" s="64" t="s">
        <v>104</v>
      </c>
      <c r="C25" s="136"/>
      <c r="D25" s="137"/>
      <c r="E25" s="140"/>
      <c r="F25" s="140">
        <v>0.61799999999999999</v>
      </c>
      <c r="G25" s="140"/>
      <c r="H25" s="140"/>
    </row>
    <row r="26" spans="1:8" s="77" customFormat="1">
      <c r="A26" s="64" t="s">
        <v>310</v>
      </c>
      <c r="B26" s="64" t="s">
        <v>109</v>
      </c>
      <c r="C26" s="136">
        <v>0.79</v>
      </c>
      <c r="D26" s="137"/>
      <c r="E26" s="140"/>
      <c r="F26" s="140"/>
      <c r="G26" s="140"/>
      <c r="H26" s="140"/>
    </row>
    <row r="27" spans="1:8" s="77" customFormat="1">
      <c r="A27" s="64" t="s">
        <v>366</v>
      </c>
      <c r="B27" s="64" t="s">
        <v>152</v>
      </c>
      <c r="C27" s="136"/>
      <c r="D27" s="137"/>
      <c r="E27" s="140"/>
      <c r="F27" s="140">
        <v>0.65300000000000002</v>
      </c>
      <c r="G27" s="140"/>
      <c r="H27" s="140"/>
    </row>
    <row r="28" spans="1:8" s="77" customFormat="1">
      <c r="A28" s="64" t="s">
        <v>311</v>
      </c>
      <c r="B28" s="64" t="s">
        <v>152</v>
      </c>
      <c r="C28" s="136">
        <v>0.90500000000000003</v>
      </c>
      <c r="D28" s="137">
        <v>0.23699999999999999</v>
      </c>
      <c r="E28" s="140"/>
      <c r="F28" s="140"/>
      <c r="G28" s="140"/>
      <c r="H28" s="140"/>
    </row>
    <row r="29" spans="1:8" s="77" customFormat="1">
      <c r="A29" s="64" t="s">
        <v>113</v>
      </c>
      <c r="B29" s="64" t="s">
        <v>104</v>
      </c>
      <c r="C29" s="136"/>
      <c r="D29" s="137">
        <v>0.4</v>
      </c>
      <c r="E29" s="140"/>
      <c r="F29" s="140"/>
      <c r="G29" s="140"/>
      <c r="H29" s="140"/>
    </row>
    <row r="30" spans="1:8" s="77" customFormat="1">
      <c r="A30" s="64" t="s">
        <v>313</v>
      </c>
      <c r="B30" s="64" t="s">
        <v>152</v>
      </c>
      <c r="C30" s="136"/>
      <c r="D30" s="137">
        <v>0.155</v>
      </c>
      <c r="E30" s="140"/>
      <c r="F30" s="140"/>
      <c r="G30" s="140"/>
      <c r="H30" s="140"/>
    </row>
    <row r="31" spans="1:8" s="77" customFormat="1">
      <c r="A31" s="64" t="s">
        <v>314</v>
      </c>
      <c r="B31" s="64" t="s">
        <v>109</v>
      </c>
      <c r="C31" s="136"/>
      <c r="D31" s="137"/>
      <c r="E31" s="140">
        <v>0.88500000000000001</v>
      </c>
      <c r="F31" s="140">
        <v>0.33800000000000002</v>
      </c>
      <c r="G31" s="140"/>
      <c r="H31" s="140"/>
    </row>
    <row r="32" spans="1:8" s="77" customFormat="1">
      <c r="A32" s="64" t="s">
        <v>315</v>
      </c>
      <c r="B32" s="64" t="s">
        <v>152</v>
      </c>
      <c r="C32" s="136">
        <v>0.80200000000000005</v>
      </c>
      <c r="D32" s="137">
        <v>7.0999999999999994E-2</v>
      </c>
      <c r="E32" s="140"/>
      <c r="F32" s="140"/>
      <c r="G32" s="140"/>
      <c r="H32" s="140"/>
    </row>
    <row r="33" spans="1:8" s="77" customFormat="1">
      <c r="A33" s="187" t="s">
        <v>114</v>
      </c>
      <c r="B33" s="187" t="s">
        <v>109</v>
      </c>
      <c r="C33" s="188"/>
      <c r="D33" s="189"/>
      <c r="E33" s="190">
        <v>0.61</v>
      </c>
      <c r="F33" s="140"/>
      <c r="G33" s="140"/>
      <c r="H33" s="140"/>
    </row>
    <row r="34" spans="1:8" s="77" customFormat="1">
      <c r="A34" s="64" t="s">
        <v>319</v>
      </c>
      <c r="B34" s="64" t="s">
        <v>152</v>
      </c>
      <c r="C34" s="136"/>
      <c r="D34" s="137"/>
      <c r="E34" s="140">
        <v>0.83</v>
      </c>
      <c r="F34" s="140"/>
      <c r="G34" s="140"/>
      <c r="H34" s="140"/>
    </row>
    <row r="35" spans="1:8" s="77" customFormat="1">
      <c r="A35" s="64" t="s">
        <v>367</v>
      </c>
      <c r="B35" s="64" t="s">
        <v>152</v>
      </c>
      <c r="C35" s="136"/>
      <c r="D35" s="137"/>
      <c r="E35" s="140">
        <v>0.22500000000000001</v>
      </c>
      <c r="F35" s="140"/>
      <c r="G35" s="140"/>
      <c r="H35" s="140"/>
    </row>
    <row r="36" spans="1:8" s="77" customFormat="1">
      <c r="A36" s="64" t="s">
        <v>368</v>
      </c>
      <c r="B36" s="64" t="s">
        <v>109</v>
      </c>
      <c r="C36" s="136">
        <v>0.59799999999999998</v>
      </c>
      <c r="D36" s="137"/>
      <c r="E36" s="140"/>
      <c r="F36" s="140"/>
      <c r="G36" s="140"/>
      <c r="H36" s="140"/>
    </row>
    <row r="37" spans="1:8" s="77" customFormat="1">
      <c r="A37" s="64" t="s">
        <v>320</v>
      </c>
      <c r="B37" s="64" t="s">
        <v>152</v>
      </c>
      <c r="C37" s="136"/>
      <c r="D37" s="137"/>
      <c r="E37" s="140"/>
      <c r="F37" s="140">
        <v>0.40400000000000003</v>
      </c>
      <c r="G37" s="140"/>
      <c r="H37" s="140"/>
    </row>
    <row r="38" spans="1:8" s="77" customFormat="1">
      <c r="A38" s="64" t="s">
        <v>321</v>
      </c>
      <c r="B38" s="64" t="s">
        <v>104</v>
      </c>
      <c r="C38" s="136"/>
      <c r="D38" s="137">
        <v>0.13300000000000001</v>
      </c>
      <c r="E38" s="140"/>
      <c r="F38" s="140"/>
      <c r="G38" s="140"/>
      <c r="H38" s="140"/>
    </row>
    <row r="39" spans="1:8" s="77" customFormat="1">
      <c r="A39" s="64" t="s">
        <v>116</v>
      </c>
      <c r="B39" s="64" t="s">
        <v>152</v>
      </c>
      <c r="C39" s="136"/>
      <c r="D39" s="137"/>
      <c r="E39" s="140"/>
      <c r="F39" s="140">
        <v>0.96499999999999997</v>
      </c>
      <c r="G39" s="140"/>
      <c r="H39" s="140"/>
    </row>
    <row r="40" spans="1:8" s="77" customFormat="1">
      <c r="A40" s="64" t="s">
        <v>322</v>
      </c>
      <c r="B40" s="64" t="s">
        <v>109</v>
      </c>
      <c r="C40" s="136">
        <v>0.36799999999999999</v>
      </c>
      <c r="D40" s="137"/>
      <c r="E40" s="140"/>
      <c r="F40" s="140"/>
      <c r="G40" s="140">
        <v>0.04</v>
      </c>
      <c r="H40" s="140"/>
    </row>
    <row r="41" spans="1:8" s="77" customFormat="1">
      <c r="A41" s="64" t="s">
        <v>324</v>
      </c>
      <c r="B41" s="64" t="s">
        <v>104</v>
      </c>
      <c r="C41" s="136"/>
      <c r="D41" s="137"/>
      <c r="E41" s="140"/>
      <c r="F41" s="140"/>
      <c r="G41" s="140">
        <v>0.6</v>
      </c>
      <c r="H41" s="140"/>
    </row>
    <row r="42" spans="1:8" s="77" customFormat="1">
      <c r="A42" s="64" t="s">
        <v>325</v>
      </c>
      <c r="B42" s="64" t="s">
        <v>104</v>
      </c>
      <c r="C42" s="136"/>
      <c r="D42" s="137"/>
      <c r="E42" s="140"/>
      <c r="F42" s="140"/>
      <c r="G42" s="140"/>
      <c r="H42" s="140">
        <v>5.0999999999999997E-2</v>
      </c>
    </row>
    <row r="43" spans="1:8" s="77" customFormat="1">
      <c r="A43" s="64" t="s">
        <v>326</v>
      </c>
      <c r="B43" s="64" t="s">
        <v>104</v>
      </c>
      <c r="C43" s="136">
        <v>0.68300000000000005</v>
      </c>
      <c r="D43" s="137"/>
      <c r="E43" s="140"/>
      <c r="F43" s="140"/>
      <c r="G43" s="140"/>
      <c r="H43" s="140"/>
    </row>
    <row r="44" spans="1:8" s="77" customFormat="1">
      <c r="A44" s="187" t="s">
        <v>327</v>
      </c>
      <c r="B44" s="187" t="s">
        <v>109</v>
      </c>
      <c r="C44" s="188"/>
      <c r="D44" s="189"/>
      <c r="E44" s="190"/>
      <c r="F44" s="190">
        <v>0.44</v>
      </c>
      <c r="G44" s="190"/>
      <c r="H44" s="190"/>
    </row>
    <row r="45" spans="1:8" s="77" customFormat="1">
      <c r="A45" s="64" t="s">
        <v>369</v>
      </c>
      <c r="B45" s="64" t="s">
        <v>109</v>
      </c>
      <c r="C45" s="136">
        <v>0.184</v>
      </c>
      <c r="D45" s="137">
        <v>0.13500000000000001</v>
      </c>
      <c r="E45" s="140"/>
      <c r="F45" s="140"/>
      <c r="G45" s="140"/>
      <c r="H45" s="140"/>
    </row>
    <row r="46" spans="1:8" s="77" customFormat="1">
      <c r="A46" s="64" t="s">
        <v>117</v>
      </c>
      <c r="B46" s="64" t="s">
        <v>152</v>
      </c>
      <c r="C46" s="136"/>
      <c r="D46" s="137"/>
      <c r="E46" s="140">
        <v>0.51</v>
      </c>
      <c r="F46" s="140"/>
      <c r="G46" s="140"/>
      <c r="H46" s="140"/>
    </row>
    <row r="47" spans="1:8" s="77" customFormat="1">
      <c r="A47" s="64" t="s">
        <v>331</v>
      </c>
      <c r="B47" s="64" t="s">
        <v>104</v>
      </c>
      <c r="C47" s="136">
        <v>0.96299999999999997</v>
      </c>
      <c r="D47" s="137">
        <v>0.22800000000000001</v>
      </c>
      <c r="E47" s="140"/>
      <c r="F47" s="140"/>
      <c r="G47" s="140"/>
      <c r="H47" s="140"/>
    </row>
    <row r="48" spans="1:8" s="77" customFormat="1">
      <c r="A48" s="64" t="s">
        <v>332</v>
      </c>
      <c r="B48" s="64" t="s">
        <v>152</v>
      </c>
      <c r="C48" s="136"/>
      <c r="D48" s="137"/>
      <c r="E48" s="140"/>
      <c r="F48" s="140">
        <v>0.5</v>
      </c>
      <c r="G48" s="140"/>
      <c r="H48" s="140"/>
    </row>
    <row r="49" spans="1:8" s="77" customFormat="1">
      <c r="A49" s="64" t="s">
        <v>333</v>
      </c>
      <c r="B49" s="64" t="s">
        <v>152</v>
      </c>
      <c r="C49" s="136">
        <v>0.84599999999999997</v>
      </c>
      <c r="D49" s="137">
        <v>0.183</v>
      </c>
      <c r="E49" s="140"/>
      <c r="F49" s="140"/>
      <c r="G49" s="140"/>
      <c r="H49" s="140"/>
    </row>
    <row r="50" spans="1:8" s="77" customFormat="1">
      <c r="A50" s="64" t="s">
        <v>370</v>
      </c>
      <c r="B50" s="64" t="s">
        <v>109</v>
      </c>
      <c r="C50" s="136">
        <v>0.34499999999999997</v>
      </c>
      <c r="D50" s="137"/>
      <c r="E50" s="140"/>
      <c r="F50" s="140"/>
      <c r="G50" s="140"/>
      <c r="H50" s="140"/>
    </row>
    <row r="51" spans="1:8" s="77" customFormat="1">
      <c r="A51" s="64" t="s">
        <v>371</v>
      </c>
      <c r="B51" s="64" t="s">
        <v>109</v>
      </c>
      <c r="C51" s="136"/>
      <c r="D51" s="137"/>
      <c r="E51" s="140"/>
      <c r="F51" s="140">
        <v>0.2</v>
      </c>
      <c r="G51" s="140"/>
      <c r="H51" s="140"/>
    </row>
    <row r="52" spans="1:8" s="77" customFormat="1">
      <c r="A52" s="64" t="s">
        <v>334</v>
      </c>
      <c r="B52" s="64" t="s">
        <v>152</v>
      </c>
      <c r="C52" s="136"/>
      <c r="D52" s="137"/>
      <c r="E52" s="140">
        <v>0.625</v>
      </c>
      <c r="F52" s="140"/>
      <c r="G52" s="140"/>
      <c r="H52" s="140"/>
    </row>
    <row r="53" spans="1:8" s="77" customFormat="1">
      <c r="A53" s="64" t="s">
        <v>335</v>
      </c>
      <c r="B53" s="64" t="s">
        <v>109</v>
      </c>
      <c r="C53" s="136">
        <v>0.71099999999999997</v>
      </c>
      <c r="D53" s="137">
        <v>0.13700000000000001</v>
      </c>
      <c r="E53" s="140"/>
      <c r="F53" s="140"/>
      <c r="G53" s="140"/>
      <c r="H53" s="140"/>
    </row>
    <row r="54" spans="1:8" s="77" customFormat="1">
      <c r="A54" s="64" t="s">
        <v>336</v>
      </c>
      <c r="B54" s="64" t="s">
        <v>152</v>
      </c>
      <c r="C54" s="136"/>
      <c r="D54" s="137"/>
      <c r="E54" s="140"/>
      <c r="F54" s="140"/>
      <c r="G54" s="140">
        <v>0.86799999999999999</v>
      </c>
      <c r="H54" s="140"/>
    </row>
    <row r="55" spans="1:8" s="77" customFormat="1">
      <c r="A55" s="64" t="s">
        <v>337</v>
      </c>
      <c r="B55" s="64" t="s">
        <v>152</v>
      </c>
      <c r="C55" s="136">
        <v>0.81899999999999995</v>
      </c>
      <c r="D55" s="137"/>
      <c r="E55" s="140"/>
      <c r="F55" s="140"/>
      <c r="G55" s="140"/>
      <c r="H55" s="140"/>
    </row>
    <row r="56" spans="1:8" s="77" customFormat="1">
      <c r="A56" s="64" t="s">
        <v>372</v>
      </c>
      <c r="B56" s="64" t="s">
        <v>109</v>
      </c>
      <c r="C56" s="136">
        <v>0.43</v>
      </c>
      <c r="D56" s="137"/>
      <c r="E56" s="140"/>
      <c r="F56" s="140"/>
      <c r="G56" s="140"/>
      <c r="H56" s="140"/>
    </row>
    <row r="57" spans="1:8" s="77" customFormat="1">
      <c r="A57" s="64" t="s">
        <v>340</v>
      </c>
      <c r="B57" s="64" t="s">
        <v>152</v>
      </c>
      <c r="C57" s="136"/>
      <c r="D57" s="137"/>
      <c r="E57" s="140"/>
      <c r="F57" s="140"/>
      <c r="G57" s="140">
        <v>0.1</v>
      </c>
      <c r="H57" s="140"/>
    </row>
    <row r="58" spans="1:8" s="77" customFormat="1">
      <c r="A58" s="64" t="s">
        <v>119</v>
      </c>
      <c r="B58" s="64" t="s">
        <v>152</v>
      </c>
      <c r="C58" s="136">
        <v>0.84199999999999997</v>
      </c>
      <c r="D58" s="137"/>
      <c r="E58" s="140"/>
      <c r="F58" s="140"/>
      <c r="G58" s="140"/>
      <c r="H58" s="140"/>
    </row>
    <row r="59" spans="1:8" s="77" customFormat="1">
      <c r="A59" s="64" t="s">
        <v>373</v>
      </c>
      <c r="B59" s="64" t="s">
        <v>104</v>
      </c>
      <c r="C59" s="136">
        <v>0.69299999999999995</v>
      </c>
      <c r="D59" s="137"/>
      <c r="E59" s="140"/>
      <c r="F59" s="140"/>
      <c r="G59" s="140"/>
      <c r="H59" s="140"/>
    </row>
    <row r="60" spans="1:8" s="77" customFormat="1">
      <c r="A60" s="64" t="s">
        <v>120</v>
      </c>
      <c r="B60" s="64" t="s">
        <v>104</v>
      </c>
      <c r="C60" s="136"/>
      <c r="D60" s="137"/>
      <c r="E60" s="140"/>
      <c r="F60" s="140">
        <v>0.158</v>
      </c>
      <c r="G60" s="140"/>
      <c r="H60" s="140"/>
    </row>
    <row r="61" spans="1:8" s="77" customFormat="1">
      <c r="A61" s="64" t="s">
        <v>374</v>
      </c>
      <c r="B61" s="64" t="s">
        <v>109</v>
      </c>
      <c r="C61" s="136"/>
      <c r="D61" s="137"/>
      <c r="E61" s="140">
        <v>1.01</v>
      </c>
      <c r="F61" s="140"/>
      <c r="G61" s="140"/>
      <c r="H61" s="140"/>
    </row>
    <row r="62" spans="1:8" s="77" customFormat="1">
      <c r="A62" s="64" t="s">
        <v>375</v>
      </c>
      <c r="B62" s="64" t="s">
        <v>104</v>
      </c>
      <c r="C62" s="136"/>
      <c r="D62" s="137"/>
      <c r="E62" s="140"/>
      <c r="F62" s="140">
        <v>0.59699999999999998</v>
      </c>
      <c r="G62" s="140"/>
      <c r="H62" s="140"/>
    </row>
    <row r="63" spans="1:8" s="77" customFormat="1">
      <c r="A63" s="64" t="s">
        <v>376</v>
      </c>
      <c r="B63" s="64" t="s">
        <v>109</v>
      </c>
      <c r="C63" s="136">
        <v>0.59099999999999997</v>
      </c>
      <c r="D63" s="137"/>
      <c r="E63" s="140"/>
      <c r="F63" s="140"/>
      <c r="G63" s="140"/>
      <c r="H63" s="140"/>
    </row>
    <row r="64" spans="1:8" s="77" customFormat="1">
      <c r="A64" s="64" t="s">
        <v>343</v>
      </c>
      <c r="B64" s="64" t="s">
        <v>104</v>
      </c>
      <c r="C64" s="136"/>
      <c r="D64" s="137"/>
      <c r="E64" s="140"/>
      <c r="F64" s="140">
        <v>0.44</v>
      </c>
      <c r="G64" s="140"/>
      <c r="H64" s="140"/>
    </row>
    <row r="65" spans="1:8" s="77" customFormat="1">
      <c r="A65" s="64" t="s">
        <v>377</v>
      </c>
      <c r="B65" s="64" t="s">
        <v>152</v>
      </c>
      <c r="C65" s="136"/>
      <c r="D65" s="137"/>
      <c r="E65" s="140"/>
      <c r="F65" s="140">
        <v>0.3</v>
      </c>
      <c r="G65" s="140"/>
      <c r="H65" s="140"/>
    </row>
    <row r="66" spans="1:8" s="77" customFormat="1">
      <c r="A66" s="64" t="s">
        <v>344</v>
      </c>
      <c r="B66" s="64" t="s">
        <v>152</v>
      </c>
      <c r="C66" s="136"/>
      <c r="D66" s="137"/>
      <c r="E66" s="140">
        <v>0.83499999999999996</v>
      </c>
      <c r="F66" s="140"/>
      <c r="G66" s="140"/>
      <c r="H66" s="140"/>
    </row>
    <row r="67" spans="1:8" s="77" customFormat="1">
      <c r="A67" s="64" t="s">
        <v>346</v>
      </c>
      <c r="B67" s="64" t="s">
        <v>152</v>
      </c>
      <c r="C67" s="136"/>
      <c r="D67" s="137"/>
      <c r="E67" s="140">
        <v>0.45</v>
      </c>
      <c r="F67" s="140"/>
      <c r="G67" s="140"/>
      <c r="H67" s="140"/>
    </row>
    <row r="68" spans="1:8" s="77" customFormat="1">
      <c r="A68" s="64" t="s">
        <v>347</v>
      </c>
      <c r="B68" s="64" t="s">
        <v>109</v>
      </c>
      <c r="C68" s="136"/>
      <c r="D68" s="137"/>
      <c r="E68" s="140">
        <v>3.6999999999999998E-2</v>
      </c>
      <c r="F68" s="140"/>
      <c r="G68" s="140"/>
      <c r="H68" s="140"/>
    </row>
    <row r="69" spans="1:8" s="77" customFormat="1">
      <c r="A69" s="64" t="s">
        <v>349</v>
      </c>
      <c r="B69" s="64" t="s">
        <v>109</v>
      </c>
      <c r="C69" s="136"/>
      <c r="D69" s="137"/>
      <c r="E69" s="140"/>
      <c r="F69" s="140"/>
      <c r="G69" s="140">
        <v>0.53700000000000003</v>
      </c>
      <c r="H69" s="140"/>
    </row>
    <row r="70" spans="1:8" s="77" customFormat="1">
      <c r="A70" s="64" t="s">
        <v>121</v>
      </c>
      <c r="B70" s="64" t="s">
        <v>152</v>
      </c>
      <c r="C70" s="136"/>
      <c r="D70" s="137">
        <v>0.32</v>
      </c>
      <c r="E70" s="140"/>
      <c r="F70" s="140"/>
      <c r="G70" s="140"/>
      <c r="H70" s="140"/>
    </row>
    <row r="71" spans="1:8" s="77" customFormat="1">
      <c r="A71" s="64" t="s">
        <v>378</v>
      </c>
      <c r="B71" s="64" t="s">
        <v>109</v>
      </c>
      <c r="C71" s="136">
        <v>0.34899999999999998</v>
      </c>
      <c r="D71" s="137"/>
      <c r="E71" s="140"/>
      <c r="F71" s="140"/>
      <c r="G71" s="140"/>
      <c r="H71" s="140"/>
    </row>
    <row r="72" spans="1:8" s="77" customFormat="1">
      <c r="A72" s="64" t="s">
        <v>379</v>
      </c>
      <c r="B72" s="64" t="s">
        <v>109</v>
      </c>
      <c r="C72" s="136">
        <v>0.92400000000000004</v>
      </c>
      <c r="D72" s="137"/>
      <c r="E72" s="140">
        <v>0.25</v>
      </c>
      <c r="F72" s="140"/>
      <c r="G72" s="140"/>
      <c r="H72" s="140"/>
    </row>
    <row r="73" spans="1:8" s="77" customFormat="1">
      <c r="A73" s="64" t="s">
        <v>351</v>
      </c>
      <c r="B73" s="64" t="s">
        <v>152</v>
      </c>
      <c r="C73" s="136">
        <v>0.86499999999999999</v>
      </c>
      <c r="D73" s="137"/>
      <c r="E73" s="140">
        <v>0.308</v>
      </c>
      <c r="F73" s="140"/>
      <c r="G73" s="140"/>
      <c r="H73" s="140"/>
    </row>
    <row r="74" spans="1:8" s="77" customFormat="1">
      <c r="A74" s="64" t="s">
        <v>123</v>
      </c>
      <c r="B74" s="64" t="s">
        <v>104</v>
      </c>
      <c r="C74" s="136"/>
      <c r="D74" s="137"/>
      <c r="E74" s="140"/>
      <c r="F74" s="140">
        <v>0.83</v>
      </c>
      <c r="G74" s="140"/>
      <c r="H74" s="140"/>
    </row>
    <row r="75" spans="1:8" s="77" customFormat="1">
      <c r="A75" s="64" t="s">
        <v>125</v>
      </c>
      <c r="B75" s="64" t="s">
        <v>109</v>
      </c>
      <c r="C75" s="136">
        <v>0.77400000000000002</v>
      </c>
      <c r="D75" s="137"/>
      <c r="E75" s="140"/>
      <c r="F75" s="140"/>
      <c r="G75" s="140"/>
      <c r="H75" s="140"/>
    </row>
    <row r="76" spans="1:8" s="77" customFormat="1">
      <c r="A76" s="27" t="s">
        <v>353</v>
      </c>
      <c r="B76" s="27" t="s">
        <v>109</v>
      </c>
      <c r="C76" s="138">
        <v>0.93400000000000005</v>
      </c>
      <c r="D76" s="139"/>
      <c r="E76" s="18"/>
      <c r="F76" s="18"/>
      <c r="G76" s="18"/>
      <c r="H76" s="18"/>
    </row>
    <row r="77" spans="1:8">
      <c r="A77" s="29" t="s">
        <v>214</v>
      </c>
    </row>
  </sheetData>
  <mergeCells count="2">
    <mergeCell ref="E2:H2"/>
    <mergeCell ref="C2:D2"/>
  </mergeCells>
  <phoneticPr fontId="2" type="noConversion"/>
  <pageMargins left="0.75" right="0.75" top="1" bottom="1" header="0.5" footer="0.5"/>
  <pageSetup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I33"/>
  <sheetViews>
    <sheetView workbookViewId="0">
      <selection activeCell="A35" sqref="A35"/>
    </sheetView>
  </sheetViews>
  <sheetFormatPr defaultRowHeight="12.75"/>
  <cols>
    <col min="1" max="1" width="7.85546875" style="11" customWidth="1"/>
    <col min="2" max="8" width="10.28515625" style="15" customWidth="1"/>
    <col min="9" max="16384" width="9.140625" style="12"/>
  </cols>
  <sheetData>
    <row r="1" spans="1:9" s="11" customFormat="1">
      <c r="A1" s="10" t="s">
        <v>213</v>
      </c>
      <c r="B1" s="15"/>
      <c r="C1" s="15"/>
      <c r="D1" s="15"/>
      <c r="E1" s="15"/>
      <c r="F1" s="15"/>
      <c r="G1" s="15"/>
      <c r="H1" s="15"/>
    </row>
    <row r="2" spans="1:9" s="11" customFormat="1">
      <c r="A2" s="29"/>
      <c r="B2" s="18" t="s">
        <v>99</v>
      </c>
      <c r="C2" s="181" t="s">
        <v>98</v>
      </c>
      <c r="D2" s="181"/>
      <c r="E2" s="181"/>
      <c r="F2" s="181"/>
      <c r="G2" s="181"/>
      <c r="H2" s="181"/>
    </row>
    <row r="3" spans="1:9" s="11" customFormat="1">
      <c r="A3" s="48" t="s">
        <v>1</v>
      </c>
      <c r="B3" s="78" t="s">
        <v>148</v>
      </c>
      <c r="C3" s="78" t="s">
        <v>151</v>
      </c>
      <c r="D3" s="78" t="s">
        <v>150</v>
      </c>
      <c r="E3" s="78" t="s">
        <v>96</v>
      </c>
      <c r="F3" s="78" t="s">
        <v>97</v>
      </c>
      <c r="G3" s="78" t="s">
        <v>153</v>
      </c>
      <c r="H3" s="78" t="s">
        <v>154</v>
      </c>
    </row>
    <row r="4" spans="1:9">
      <c r="A4" s="11">
        <v>1982</v>
      </c>
      <c r="B4" s="15" t="s">
        <v>79</v>
      </c>
      <c r="C4" s="15">
        <v>0.72499999999999998</v>
      </c>
      <c r="D4" s="15">
        <v>0.3579</v>
      </c>
      <c r="E4" s="15">
        <v>0.48089999999999999</v>
      </c>
      <c r="F4" s="15">
        <v>0.30020000000000002</v>
      </c>
      <c r="G4" s="15" t="s">
        <v>79</v>
      </c>
      <c r="H4" s="15">
        <v>0.35320000000000001</v>
      </c>
    </row>
    <row r="5" spans="1:9">
      <c r="A5" s="11">
        <v>1983</v>
      </c>
      <c r="B5" s="15" t="s">
        <v>79</v>
      </c>
      <c r="C5" s="15">
        <v>0.4</v>
      </c>
      <c r="D5" s="15">
        <v>0.5272</v>
      </c>
      <c r="E5" s="15">
        <v>0.435</v>
      </c>
      <c r="F5" s="15">
        <v>0.41139999999999999</v>
      </c>
      <c r="G5" s="15" t="s">
        <v>79</v>
      </c>
      <c r="H5" s="15">
        <v>0.44529999999999997</v>
      </c>
    </row>
    <row r="6" spans="1:9">
      <c r="A6" s="11">
        <v>1984</v>
      </c>
      <c r="B6" s="15" t="s">
        <v>79</v>
      </c>
      <c r="C6" s="15" t="s">
        <v>79</v>
      </c>
      <c r="D6" s="15">
        <v>0.49409999999999998</v>
      </c>
      <c r="E6" s="15">
        <v>0.67879999999999996</v>
      </c>
      <c r="F6" s="15">
        <v>0.44259999999999999</v>
      </c>
      <c r="G6" s="15" t="s">
        <v>79</v>
      </c>
      <c r="H6" s="15">
        <v>0.45490000000000003</v>
      </c>
    </row>
    <row r="7" spans="1:9">
      <c r="A7" s="11">
        <v>1985</v>
      </c>
      <c r="B7" s="15" t="s">
        <v>79</v>
      </c>
      <c r="C7" s="15">
        <v>0.83630000000000004</v>
      </c>
      <c r="D7" s="15">
        <v>0.60160000000000002</v>
      </c>
      <c r="E7" s="15">
        <v>0.29630000000000001</v>
      </c>
      <c r="F7" s="15">
        <v>0.39679999999999999</v>
      </c>
      <c r="G7" s="15">
        <v>0.48499999999999999</v>
      </c>
      <c r="H7" s="15">
        <v>0.436</v>
      </c>
    </row>
    <row r="8" spans="1:9">
      <c r="A8" s="11">
        <v>1986</v>
      </c>
      <c r="B8" s="15" t="s">
        <v>79</v>
      </c>
      <c r="C8" s="15">
        <v>0.59219999999999995</v>
      </c>
      <c r="D8" s="15">
        <v>0.51100000000000001</v>
      </c>
      <c r="E8" s="15">
        <v>0.46760000000000002</v>
      </c>
      <c r="F8" s="15">
        <v>0.41389999999999999</v>
      </c>
      <c r="G8" s="15" t="s">
        <v>79</v>
      </c>
      <c r="H8" s="15">
        <v>0.47389999999999999</v>
      </c>
    </row>
    <row r="9" spans="1:9">
      <c r="A9" s="11">
        <v>1987</v>
      </c>
      <c r="B9" s="15" t="s">
        <v>79</v>
      </c>
      <c r="C9" s="15">
        <v>0.71</v>
      </c>
      <c r="D9" s="15">
        <v>0.63749999999999996</v>
      </c>
      <c r="E9" s="15">
        <v>0.46500000000000002</v>
      </c>
      <c r="F9" s="15">
        <v>0.46889999999999998</v>
      </c>
      <c r="G9" s="15" t="s">
        <v>79</v>
      </c>
      <c r="H9" s="15">
        <v>0.51300000000000001</v>
      </c>
    </row>
    <row r="10" spans="1:9">
      <c r="A10" s="11">
        <v>1988</v>
      </c>
      <c r="B10" s="15" t="s">
        <v>79</v>
      </c>
      <c r="C10" s="15">
        <v>0.55400000000000005</v>
      </c>
      <c r="D10" s="15">
        <v>0.45240000000000002</v>
      </c>
      <c r="E10" s="15">
        <v>0.33350000000000002</v>
      </c>
      <c r="F10" s="15">
        <v>0.3377</v>
      </c>
      <c r="G10" s="15">
        <v>0.36499999999999999</v>
      </c>
      <c r="H10" s="15">
        <v>0.38769999999999999</v>
      </c>
    </row>
    <row r="11" spans="1:9">
      <c r="A11" s="11">
        <v>1989</v>
      </c>
      <c r="B11" s="15" t="s">
        <v>79</v>
      </c>
      <c r="C11" s="15">
        <v>0.46539999999999998</v>
      </c>
      <c r="D11" s="15">
        <v>0.4506</v>
      </c>
      <c r="E11" s="15">
        <v>0.34570000000000001</v>
      </c>
      <c r="F11" s="15">
        <v>0.2636</v>
      </c>
      <c r="G11" s="15">
        <v>0.16850000000000001</v>
      </c>
      <c r="H11" s="15">
        <v>0.32300000000000001</v>
      </c>
    </row>
    <row r="12" spans="1:9">
      <c r="A12" s="11">
        <v>1990</v>
      </c>
      <c r="B12" s="15">
        <v>0.72</v>
      </c>
      <c r="C12" s="15">
        <v>0.33810000000000001</v>
      </c>
      <c r="D12" s="15">
        <v>0.37009999999999998</v>
      </c>
      <c r="E12" s="15">
        <v>0.25640000000000002</v>
      </c>
      <c r="F12" s="15">
        <v>0.19089999999999999</v>
      </c>
      <c r="G12" s="15">
        <v>0.107</v>
      </c>
      <c r="H12" s="15">
        <v>0.255</v>
      </c>
      <c r="I12" s="146"/>
    </row>
    <row r="13" spans="1:9">
      <c r="A13" s="11">
        <v>1991</v>
      </c>
      <c r="B13" s="15">
        <v>0.67879999999999996</v>
      </c>
      <c r="C13" s="15">
        <v>0.4839</v>
      </c>
      <c r="D13" s="15">
        <v>0.36659999999999998</v>
      </c>
      <c r="E13" s="15">
        <v>0.41820000000000002</v>
      </c>
      <c r="F13" s="15">
        <v>0.2442</v>
      </c>
      <c r="G13" s="15">
        <v>7.7899999999999997E-2</v>
      </c>
      <c r="H13" s="15">
        <v>0.35510000000000003</v>
      </c>
      <c r="I13" s="146"/>
    </row>
    <row r="14" spans="1:9">
      <c r="A14" s="11">
        <v>1992</v>
      </c>
      <c r="B14" s="15">
        <v>0.60580000000000001</v>
      </c>
      <c r="C14" s="15">
        <v>0.62050000000000005</v>
      </c>
      <c r="D14" s="15">
        <v>0.4919</v>
      </c>
      <c r="E14" s="15">
        <v>0.49399999999999999</v>
      </c>
      <c r="F14" s="15">
        <v>0.38040000000000002</v>
      </c>
      <c r="G14" s="15">
        <v>0.13500000000000001</v>
      </c>
      <c r="H14" s="15">
        <v>0.45889999999999997</v>
      </c>
      <c r="I14" s="146"/>
    </row>
    <row r="15" spans="1:9">
      <c r="A15" s="11">
        <v>1993</v>
      </c>
      <c r="B15" s="15">
        <v>0.53400000000000003</v>
      </c>
      <c r="C15" s="15" t="s">
        <v>79</v>
      </c>
      <c r="D15" s="15">
        <v>0.37130000000000002</v>
      </c>
      <c r="E15" s="15">
        <v>0.51910000000000001</v>
      </c>
      <c r="F15" s="15">
        <v>0.4415</v>
      </c>
      <c r="G15" s="15" t="s">
        <v>79</v>
      </c>
      <c r="H15" s="15">
        <v>0.43080000000000002</v>
      </c>
      <c r="I15" s="146"/>
    </row>
    <row r="16" spans="1:9">
      <c r="A16" s="11">
        <v>1994</v>
      </c>
      <c r="B16" s="15">
        <v>0.67589999999999995</v>
      </c>
      <c r="C16" s="15">
        <v>0.6925</v>
      </c>
      <c r="D16" s="15">
        <v>0.5373</v>
      </c>
      <c r="E16" s="15">
        <v>0.29609999999999997</v>
      </c>
      <c r="F16" s="15">
        <v>0.38009999999999999</v>
      </c>
      <c r="G16" s="15">
        <v>0.4</v>
      </c>
      <c r="H16" s="15">
        <v>0.45569999999999999</v>
      </c>
      <c r="I16" s="146"/>
    </row>
    <row r="17" spans="1:9">
      <c r="A17" s="11">
        <v>1995</v>
      </c>
      <c r="B17" s="15">
        <v>0.75439999999999996</v>
      </c>
      <c r="C17" s="15">
        <v>0.62019999999999997</v>
      </c>
      <c r="D17" s="15">
        <v>0.47599999999999998</v>
      </c>
      <c r="E17" s="15">
        <v>0.34300000000000003</v>
      </c>
      <c r="F17" s="15">
        <v>0.41539999999999999</v>
      </c>
      <c r="G17" s="15" t="s">
        <v>79</v>
      </c>
      <c r="H17" s="15">
        <v>0.43280000000000002</v>
      </c>
      <c r="I17" s="146"/>
    </row>
    <row r="18" spans="1:9">
      <c r="A18" s="11">
        <v>1996</v>
      </c>
      <c r="B18" s="15">
        <v>0.8548</v>
      </c>
      <c r="C18" s="15">
        <v>0.4758</v>
      </c>
      <c r="D18" s="15">
        <v>0.62749999999999995</v>
      </c>
      <c r="E18" s="15">
        <v>0.4375</v>
      </c>
      <c r="F18" s="15">
        <v>0.22600000000000001</v>
      </c>
      <c r="G18" s="15" t="s">
        <v>79</v>
      </c>
      <c r="H18" s="15">
        <v>0.41539999999999999</v>
      </c>
      <c r="I18" s="146"/>
    </row>
    <row r="19" spans="1:9">
      <c r="A19" s="11">
        <v>1997</v>
      </c>
      <c r="B19" s="15">
        <v>0.78749999999999998</v>
      </c>
      <c r="C19" s="15">
        <v>0.755</v>
      </c>
      <c r="D19" s="15">
        <v>0.56100000000000005</v>
      </c>
      <c r="E19" s="15">
        <v>0.44729999999999998</v>
      </c>
      <c r="F19" s="15">
        <v>0.33100000000000002</v>
      </c>
      <c r="G19" s="15">
        <v>0.30580000000000002</v>
      </c>
      <c r="H19" s="15">
        <v>0.48759999999999998</v>
      </c>
      <c r="I19" s="146"/>
    </row>
    <row r="20" spans="1:9">
      <c r="A20" s="11">
        <v>1998</v>
      </c>
      <c r="B20" s="15">
        <v>0.56669999999999998</v>
      </c>
      <c r="C20" s="15">
        <v>0.46820000000000001</v>
      </c>
      <c r="D20" s="15">
        <v>0.39539999999999997</v>
      </c>
      <c r="E20" s="15">
        <v>0.44990000000000002</v>
      </c>
      <c r="F20" s="15">
        <v>0.18190000000000001</v>
      </c>
      <c r="G20" s="15">
        <v>0.62</v>
      </c>
      <c r="H20" s="15">
        <v>0.38300000000000001</v>
      </c>
      <c r="I20" s="146"/>
    </row>
    <row r="21" spans="1:9">
      <c r="A21" s="11">
        <v>1999</v>
      </c>
      <c r="B21" s="15">
        <v>0.73550000000000004</v>
      </c>
      <c r="C21" s="15">
        <v>0.36009999999999998</v>
      </c>
      <c r="D21" s="15">
        <v>0.38019999999999998</v>
      </c>
      <c r="E21" s="15">
        <v>0.26910000000000001</v>
      </c>
      <c r="F21" s="15">
        <v>0.35639999999999999</v>
      </c>
      <c r="G21" s="15" t="s">
        <v>79</v>
      </c>
      <c r="H21" s="15">
        <v>0.33829999999999999</v>
      </c>
      <c r="I21" s="146"/>
    </row>
    <row r="22" spans="1:9">
      <c r="A22" s="11">
        <v>2000</v>
      </c>
      <c r="B22" s="15">
        <v>0.68820000000000003</v>
      </c>
      <c r="C22" s="15">
        <v>0.38679999999999998</v>
      </c>
      <c r="D22" s="15">
        <v>0.24160000000000001</v>
      </c>
      <c r="E22" s="15">
        <v>0.20749999999999999</v>
      </c>
      <c r="F22" s="15">
        <v>0.31859999999999999</v>
      </c>
      <c r="G22" s="15">
        <v>7.0000000000000007E-2</v>
      </c>
      <c r="H22" s="15">
        <v>0.25259999999999999</v>
      </c>
      <c r="I22" s="146"/>
    </row>
    <row r="23" spans="1:9">
      <c r="A23" s="11">
        <v>2001</v>
      </c>
      <c r="B23" s="15">
        <v>0.64870000000000005</v>
      </c>
      <c r="C23" s="15">
        <v>0.34960000000000002</v>
      </c>
      <c r="D23" s="15">
        <v>0.21240000000000001</v>
      </c>
      <c r="E23" s="15">
        <v>0.19819999999999999</v>
      </c>
      <c r="F23" s="15">
        <v>0.15939999999999999</v>
      </c>
      <c r="G23" s="15">
        <v>0.47</v>
      </c>
      <c r="H23" s="15">
        <v>0.21629999999999999</v>
      </c>
      <c r="I23" s="146"/>
    </row>
    <row r="24" spans="1:9">
      <c r="A24" s="11">
        <v>2002</v>
      </c>
      <c r="B24" s="15">
        <v>0.58799999999999997</v>
      </c>
      <c r="C24" s="15">
        <v>0.49009999999999998</v>
      </c>
      <c r="D24" s="15">
        <v>0.29530000000000001</v>
      </c>
      <c r="E24" s="15">
        <v>0.21360000000000001</v>
      </c>
      <c r="F24" s="15">
        <v>0.24510000000000001</v>
      </c>
      <c r="G24" s="15" t="s">
        <v>79</v>
      </c>
      <c r="H24" s="15">
        <v>0.29670000000000002</v>
      </c>
      <c r="I24" s="146"/>
    </row>
    <row r="25" spans="1:9">
      <c r="A25" s="11">
        <v>2003</v>
      </c>
      <c r="B25" s="15">
        <v>0.73429999999999995</v>
      </c>
      <c r="C25" s="15">
        <v>0.66259999999999997</v>
      </c>
      <c r="D25" s="15">
        <v>0.41870000000000002</v>
      </c>
      <c r="E25" s="15">
        <v>0.37180000000000002</v>
      </c>
      <c r="F25" s="15">
        <v>0.1231</v>
      </c>
      <c r="G25" s="15" t="s">
        <v>79</v>
      </c>
      <c r="H25" s="15">
        <v>0.40410000000000001</v>
      </c>
      <c r="I25" s="146"/>
    </row>
    <row r="26" spans="1:9">
      <c r="A26" s="11">
        <v>2004</v>
      </c>
      <c r="B26" s="15">
        <v>0.87739999999999996</v>
      </c>
      <c r="C26" s="15">
        <v>0.73250000000000004</v>
      </c>
      <c r="D26" s="15">
        <v>0.52090000000000003</v>
      </c>
      <c r="E26" s="15">
        <v>0.42330000000000001</v>
      </c>
      <c r="F26" s="15">
        <v>0.94</v>
      </c>
      <c r="G26" s="15" t="s">
        <v>79</v>
      </c>
      <c r="H26" s="15">
        <v>0.58499999999999996</v>
      </c>
      <c r="I26" s="146"/>
    </row>
    <row r="27" spans="1:9">
      <c r="A27" s="11">
        <v>2005</v>
      </c>
      <c r="B27" s="15">
        <v>0.83779999999999999</v>
      </c>
      <c r="C27" s="15">
        <v>0.71930000000000005</v>
      </c>
      <c r="D27" s="15">
        <v>0.54879999999999995</v>
      </c>
      <c r="E27" s="15">
        <v>0.2606</v>
      </c>
      <c r="F27" s="15">
        <v>0.51249999999999996</v>
      </c>
      <c r="G27" s="15" t="s">
        <v>79</v>
      </c>
      <c r="H27" s="15">
        <v>0.55969999999999998</v>
      </c>
      <c r="I27" s="146"/>
    </row>
    <row r="28" spans="1:9">
      <c r="A28" s="11">
        <v>2006</v>
      </c>
      <c r="B28" s="15">
        <v>0.83599999999999997</v>
      </c>
      <c r="C28" s="15">
        <v>0.74629999999999996</v>
      </c>
      <c r="D28" s="15">
        <v>0.55020000000000002</v>
      </c>
      <c r="E28" s="15">
        <v>0.41410000000000002</v>
      </c>
      <c r="F28" s="15">
        <v>0.56110000000000004</v>
      </c>
      <c r="G28" s="15" t="s">
        <v>79</v>
      </c>
      <c r="H28" s="15">
        <v>0.55020000000000002</v>
      </c>
      <c r="I28" s="146"/>
    </row>
    <row r="29" spans="1:9">
      <c r="A29" s="13" t="s">
        <v>155</v>
      </c>
      <c r="B29" s="17">
        <v>0.68630000000000002</v>
      </c>
      <c r="C29" s="17">
        <v>0.8054</v>
      </c>
      <c r="D29" s="140">
        <v>0.53249999999999997</v>
      </c>
      <c r="E29" s="140">
        <v>0.54469999999999996</v>
      </c>
      <c r="F29" s="17" t="s">
        <v>79</v>
      </c>
      <c r="G29" s="17" t="s">
        <v>79</v>
      </c>
      <c r="H29" s="15">
        <v>0.54690000000000005</v>
      </c>
      <c r="I29" s="146"/>
    </row>
    <row r="30" spans="1:9">
      <c r="A30" s="13">
        <v>2008</v>
      </c>
      <c r="B30" s="17">
        <v>0.6169</v>
      </c>
      <c r="C30" s="17">
        <v>0.54900000000000004</v>
      </c>
      <c r="D30" s="140">
        <v>0.33150000000000002</v>
      </c>
      <c r="E30" s="140">
        <v>0.23319999999999999</v>
      </c>
      <c r="F30" s="17">
        <v>0.2356</v>
      </c>
      <c r="G30" s="17" t="s">
        <v>79</v>
      </c>
      <c r="H30" s="15">
        <v>0.33850000000000002</v>
      </c>
      <c r="I30" s="146"/>
    </row>
    <row r="31" spans="1:9">
      <c r="A31" s="13">
        <v>2009</v>
      </c>
      <c r="B31" s="17">
        <v>0.5363</v>
      </c>
      <c r="C31" s="17">
        <v>0.3755</v>
      </c>
      <c r="D31" s="140">
        <v>0.37109999999999999</v>
      </c>
      <c r="E31" s="140">
        <v>0.224</v>
      </c>
      <c r="F31" s="17">
        <v>0.4531</v>
      </c>
      <c r="G31" s="17" t="s">
        <v>79</v>
      </c>
      <c r="H31" s="17">
        <v>0.33929999999999999</v>
      </c>
      <c r="I31" s="146"/>
    </row>
    <row r="32" spans="1:9">
      <c r="A32" s="14">
        <v>2010</v>
      </c>
      <c r="B32" s="16">
        <v>0.7087</v>
      </c>
      <c r="C32" s="16">
        <v>0.62470000000000003</v>
      </c>
      <c r="D32" s="18">
        <v>0.4955</v>
      </c>
      <c r="E32" s="18">
        <v>0.33500000000000002</v>
      </c>
      <c r="F32" s="16">
        <v>0.33660000000000001</v>
      </c>
      <c r="G32" s="16" t="s">
        <v>79</v>
      </c>
      <c r="H32" s="16">
        <v>0.5</v>
      </c>
      <c r="I32" s="146"/>
    </row>
    <row r="33" spans="1:9">
      <c r="A33" s="29" t="s">
        <v>215</v>
      </c>
      <c r="I33" s="15"/>
    </row>
  </sheetData>
  <mergeCells count="1">
    <mergeCell ref="C2:H2"/>
  </mergeCells>
  <phoneticPr fontId="2" type="noConversion"/>
  <pageMargins left="0.75" right="0.75" top="1" bottom="1" header="0.5" footer="0.5"/>
  <pageSetup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F14"/>
  <sheetViews>
    <sheetView workbookViewId="0">
      <selection activeCell="A16" sqref="A16"/>
    </sheetView>
  </sheetViews>
  <sheetFormatPr defaultRowHeight="12.75"/>
  <cols>
    <col min="1" max="1" width="16.140625" style="11" customWidth="1"/>
    <col min="2" max="16384" width="9.140625" style="8"/>
  </cols>
  <sheetData>
    <row r="1" spans="1:6">
      <c r="A1" s="10" t="s">
        <v>381</v>
      </c>
      <c r="B1" s="11"/>
      <c r="C1" s="11"/>
      <c r="D1" s="11"/>
      <c r="E1" s="11"/>
      <c r="F1" s="11"/>
    </row>
    <row r="2" spans="1:6">
      <c r="A2" s="20"/>
      <c r="B2" s="21" t="s">
        <v>165</v>
      </c>
      <c r="C2" s="21" t="s">
        <v>166</v>
      </c>
      <c r="D2" s="21" t="s">
        <v>167</v>
      </c>
      <c r="E2" s="21" t="s">
        <v>168</v>
      </c>
      <c r="F2" s="21" t="s">
        <v>169</v>
      </c>
    </row>
    <row r="3" spans="1:6">
      <c r="A3" s="11" t="s">
        <v>13</v>
      </c>
      <c r="B3" s="79" t="s">
        <v>79</v>
      </c>
      <c r="C3" s="79" t="s">
        <v>216</v>
      </c>
      <c r="D3" s="79" t="s">
        <v>79</v>
      </c>
      <c r="E3" s="79">
        <v>0.97</v>
      </c>
      <c r="F3" s="79">
        <v>0.85550000000000004</v>
      </c>
    </row>
    <row r="4" spans="1:6">
      <c r="A4" s="11" t="s">
        <v>157</v>
      </c>
      <c r="B4" s="80">
        <v>0.37240000000000001</v>
      </c>
      <c r="C4" s="80">
        <v>0.40150000000000002</v>
      </c>
      <c r="D4" s="80">
        <v>0.36299999999999999</v>
      </c>
      <c r="E4" s="80">
        <v>0.50429999999999997</v>
      </c>
      <c r="F4" s="80">
        <v>0.38800000000000001</v>
      </c>
    </row>
    <row r="5" spans="1:6">
      <c r="A5" s="11" t="s">
        <v>156</v>
      </c>
      <c r="B5" s="80">
        <v>0.31769999999999998</v>
      </c>
      <c r="C5" s="80">
        <v>0.47560000000000002</v>
      </c>
      <c r="D5" s="80">
        <v>0.45710000000000001</v>
      </c>
      <c r="E5" s="80">
        <v>0.39900000000000002</v>
      </c>
      <c r="F5" s="80">
        <v>0.41820000000000002</v>
      </c>
    </row>
    <row r="6" spans="1:6">
      <c r="A6" s="11" t="s">
        <v>158</v>
      </c>
      <c r="B6" s="80">
        <v>0.41470000000000001</v>
      </c>
      <c r="C6" s="80">
        <v>0.43020000000000003</v>
      </c>
      <c r="D6" s="80">
        <v>0.43</v>
      </c>
      <c r="E6" s="80">
        <v>0.44569999999999999</v>
      </c>
      <c r="F6" s="80">
        <v>0.4269</v>
      </c>
    </row>
    <row r="7" spans="1:6">
      <c r="A7" s="11" t="s">
        <v>159</v>
      </c>
      <c r="B7" s="80">
        <v>0.47110000000000002</v>
      </c>
      <c r="C7" s="80">
        <v>0.4461</v>
      </c>
      <c r="D7" s="80">
        <v>0.42770000000000002</v>
      </c>
      <c r="E7" s="80">
        <v>0.40810000000000002</v>
      </c>
      <c r="F7" s="80">
        <v>0.40799999999999997</v>
      </c>
    </row>
    <row r="8" spans="1:6">
      <c r="A8" s="11" t="s">
        <v>160</v>
      </c>
      <c r="B8" s="80">
        <v>0.379</v>
      </c>
      <c r="C8" s="80">
        <v>0.36059999999999998</v>
      </c>
      <c r="D8" s="80">
        <v>0.3674</v>
      </c>
      <c r="E8" s="80">
        <v>0.38059999999999999</v>
      </c>
      <c r="F8" s="80">
        <v>0.41349999999999998</v>
      </c>
    </row>
    <row r="9" spans="1:6">
      <c r="A9" s="11" t="s">
        <v>161</v>
      </c>
      <c r="B9" s="80">
        <v>0.35499999999999998</v>
      </c>
      <c r="C9" s="80">
        <v>0.34810000000000002</v>
      </c>
      <c r="D9" s="80">
        <v>0.33410000000000001</v>
      </c>
      <c r="E9" s="80">
        <v>0.3533</v>
      </c>
      <c r="F9" s="80">
        <v>0.34960000000000002</v>
      </c>
    </row>
    <row r="10" spans="1:6">
      <c r="A10" s="11" t="s">
        <v>91</v>
      </c>
      <c r="B10" s="80">
        <v>0.38979999999999998</v>
      </c>
      <c r="C10" s="80">
        <v>0.439</v>
      </c>
      <c r="D10" s="80">
        <v>0.43859999999999999</v>
      </c>
      <c r="E10" s="80">
        <v>0.441</v>
      </c>
      <c r="F10" s="80">
        <v>0.43149999999999999</v>
      </c>
    </row>
    <row r="11" spans="1:6">
      <c r="A11" s="11" t="s">
        <v>139</v>
      </c>
      <c r="B11" s="80">
        <v>0.37269999999999998</v>
      </c>
      <c r="C11" s="80">
        <v>0.36799999999999999</v>
      </c>
      <c r="D11" s="80">
        <v>0.37</v>
      </c>
      <c r="E11" s="80">
        <v>0.38200000000000001</v>
      </c>
      <c r="F11" s="80">
        <v>0.40339999999999998</v>
      </c>
    </row>
    <row r="12" spans="1:6">
      <c r="A12" s="20" t="s">
        <v>164</v>
      </c>
      <c r="B12" s="23">
        <v>0.37359999999999999</v>
      </c>
      <c r="C12" s="23">
        <v>0.37480000000000002</v>
      </c>
      <c r="D12" s="23">
        <v>0.37919999999999998</v>
      </c>
      <c r="E12" s="23">
        <v>0.39240000000000003</v>
      </c>
      <c r="F12" s="23">
        <v>0.40970000000000001</v>
      </c>
    </row>
    <row r="13" spans="1:6">
      <c r="A13" s="29" t="s">
        <v>215</v>
      </c>
    </row>
    <row r="14" spans="1:6">
      <c r="A14" s="11" t="s">
        <v>217</v>
      </c>
    </row>
  </sheetData>
  <phoneticPr fontId="2" type="noConversion"/>
  <pageMargins left="0.75" right="0.75" top="1" bottom="1" header="0.5" footer="0.5"/>
  <pageSetup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13"/>
  <sheetViews>
    <sheetView workbookViewId="0">
      <selection activeCell="A15" sqref="A15"/>
    </sheetView>
  </sheetViews>
  <sheetFormatPr defaultRowHeight="12.75"/>
  <cols>
    <col min="1" max="1" width="16.140625" style="11" customWidth="1"/>
    <col min="2" max="16384" width="9.140625" style="8"/>
  </cols>
  <sheetData>
    <row r="1" spans="1:6">
      <c r="A1" s="19" t="s">
        <v>382</v>
      </c>
      <c r="B1" s="11"/>
      <c r="C1" s="11"/>
      <c r="D1" s="11"/>
      <c r="E1" s="11"/>
      <c r="F1" s="11"/>
    </row>
    <row r="2" spans="1:6">
      <c r="A2" s="20"/>
      <c r="B2" s="21" t="s">
        <v>165</v>
      </c>
      <c r="C2" s="21" t="s">
        <v>166</v>
      </c>
      <c r="D2" s="21" t="s">
        <v>167</v>
      </c>
      <c r="E2" s="21" t="s">
        <v>168</v>
      </c>
      <c r="F2" s="21" t="s">
        <v>169</v>
      </c>
    </row>
    <row r="3" spans="1:6">
      <c r="A3" s="11" t="s">
        <v>13</v>
      </c>
      <c r="B3" s="79">
        <v>0</v>
      </c>
      <c r="C3" s="79">
        <v>1E-4</v>
      </c>
      <c r="D3" s="79" t="s">
        <v>79</v>
      </c>
      <c r="E3" s="79">
        <v>0</v>
      </c>
      <c r="F3" s="79">
        <v>2.0000000000000001E-4</v>
      </c>
    </row>
    <row r="4" spans="1:6">
      <c r="A4" s="11" t="s">
        <v>157</v>
      </c>
      <c r="B4" s="80">
        <v>1E-4</v>
      </c>
      <c r="C4" s="80">
        <v>4.0000000000000002E-4</v>
      </c>
      <c r="D4" s="80">
        <v>6.9999999999999999E-4</v>
      </c>
      <c r="E4" s="80">
        <v>1E-3</v>
      </c>
      <c r="F4" s="80">
        <v>1.8E-3</v>
      </c>
    </row>
    <row r="5" spans="1:6">
      <c r="A5" s="11" t="s">
        <v>156</v>
      </c>
      <c r="B5" s="80">
        <v>4.0000000000000002E-4</v>
      </c>
      <c r="C5" s="80">
        <v>1E-3</v>
      </c>
      <c r="D5" s="80">
        <v>2.2000000000000001E-3</v>
      </c>
      <c r="E5" s="80">
        <v>3.7000000000000002E-3</v>
      </c>
      <c r="F5" s="80">
        <v>4.8999999999999998E-3</v>
      </c>
    </row>
    <row r="6" spans="1:6">
      <c r="A6" s="11" t="s">
        <v>158</v>
      </c>
      <c r="B6" s="80">
        <v>1.1999999999999999E-3</v>
      </c>
      <c r="C6" s="80">
        <v>3.2000000000000002E-3</v>
      </c>
      <c r="D6" s="80">
        <v>5.7000000000000002E-3</v>
      </c>
      <c r="E6" s="80">
        <v>8.3999999999999995E-3</v>
      </c>
      <c r="F6" s="80">
        <v>1.1900000000000001E-2</v>
      </c>
    </row>
    <row r="7" spans="1:6">
      <c r="A7" s="11" t="s">
        <v>159</v>
      </c>
      <c r="B7" s="80">
        <v>6.4000000000000003E-3</v>
      </c>
      <c r="C7" s="80">
        <v>1.9099999999999999E-2</v>
      </c>
      <c r="D7" s="80">
        <v>3.5400000000000001E-2</v>
      </c>
      <c r="E7" s="80">
        <v>5.4100000000000002E-2</v>
      </c>
      <c r="F7" s="80">
        <v>6.9000000000000006E-2</v>
      </c>
    </row>
    <row r="8" spans="1:6">
      <c r="A8" s="11" t="s">
        <v>160</v>
      </c>
      <c r="B8" s="80">
        <v>2.7699999999999999E-2</v>
      </c>
      <c r="C8" s="80">
        <v>6.7299999999999999E-2</v>
      </c>
      <c r="D8" s="80">
        <v>0.1045</v>
      </c>
      <c r="E8" s="80">
        <v>0.13489999999999999</v>
      </c>
      <c r="F8" s="80">
        <v>0.15570000000000001</v>
      </c>
    </row>
    <row r="9" spans="1:6">
      <c r="A9" s="11" t="s">
        <v>161</v>
      </c>
      <c r="B9" s="80">
        <v>0.1166</v>
      </c>
      <c r="C9" s="80">
        <v>0.19620000000000001</v>
      </c>
      <c r="D9" s="80">
        <v>0.26400000000000001</v>
      </c>
      <c r="E9" s="80">
        <v>0.30640000000000001</v>
      </c>
      <c r="F9" s="80">
        <v>0.3508</v>
      </c>
    </row>
    <row r="10" spans="1:6">
      <c r="A10" s="11" t="s">
        <v>91</v>
      </c>
      <c r="B10" s="80">
        <v>5.9999999999999995E-4</v>
      </c>
      <c r="C10" s="80">
        <v>1.5E-3</v>
      </c>
      <c r="D10" s="80">
        <v>2.8E-3</v>
      </c>
      <c r="E10" s="80">
        <v>4.3E-3</v>
      </c>
      <c r="F10" s="80">
        <v>6.0000000000000001E-3</v>
      </c>
    </row>
    <row r="11" spans="1:6">
      <c r="A11" s="11" t="s">
        <v>139</v>
      </c>
      <c r="B11" s="80">
        <v>3.09E-2</v>
      </c>
      <c r="C11" s="80">
        <v>6.4199999999999993E-2</v>
      </c>
      <c r="D11" s="80">
        <v>9.5600000000000004E-2</v>
      </c>
      <c r="E11" s="80">
        <v>0.12130000000000001</v>
      </c>
      <c r="F11" s="80">
        <v>0.14000000000000001</v>
      </c>
    </row>
    <row r="12" spans="1:6">
      <c r="A12" s="20" t="s">
        <v>164</v>
      </c>
      <c r="B12" s="23">
        <v>1.1299999999999999E-2</v>
      </c>
      <c r="C12" s="23">
        <v>2.3099999999999999E-2</v>
      </c>
      <c r="D12" s="23">
        <v>3.3799999999999997E-2</v>
      </c>
      <c r="E12" s="23">
        <v>4.2200000000000001E-2</v>
      </c>
      <c r="F12" s="23">
        <v>4.8500000000000001E-2</v>
      </c>
    </row>
    <row r="13" spans="1:6">
      <c r="A13" s="29" t="s">
        <v>218</v>
      </c>
    </row>
  </sheetData>
  <phoneticPr fontId="0" type="noConversion"/>
  <pageMargins left="0.75" right="0.75" top="1" bottom="1" header="0.5" footer="0.5"/>
  <pageSetup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K35"/>
  <sheetViews>
    <sheetView workbookViewId="0">
      <selection activeCell="A37" sqref="A37"/>
    </sheetView>
  </sheetViews>
  <sheetFormatPr defaultRowHeight="12.75"/>
  <cols>
    <col min="1" max="1" width="8.7109375" style="11" customWidth="1"/>
    <col min="2" max="8" width="8" style="11" customWidth="1"/>
    <col min="9" max="9" width="8.7109375" style="11" bestFit="1" customWidth="1"/>
    <col min="10" max="10" width="10.85546875" style="11" bestFit="1" customWidth="1"/>
    <col min="11" max="11" width="8.5703125" style="11" bestFit="1" customWidth="1"/>
    <col min="12" max="16384" width="9.140625" style="8"/>
  </cols>
  <sheetData>
    <row r="1" spans="1:11">
      <c r="A1" s="10" t="s">
        <v>227</v>
      </c>
    </row>
    <row r="2" spans="1:11">
      <c r="A2" s="20" t="s">
        <v>1</v>
      </c>
      <c r="B2" s="21" t="s">
        <v>13</v>
      </c>
      <c r="C2" s="21" t="s">
        <v>157</v>
      </c>
      <c r="D2" s="21" t="s">
        <v>156</v>
      </c>
      <c r="E2" s="21" t="s">
        <v>158</v>
      </c>
      <c r="F2" s="21" t="s">
        <v>159</v>
      </c>
      <c r="G2" s="21" t="s">
        <v>160</v>
      </c>
      <c r="H2" s="21" t="s">
        <v>161</v>
      </c>
      <c r="I2" s="21" t="s">
        <v>137</v>
      </c>
      <c r="J2" s="21" t="s">
        <v>138</v>
      </c>
      <c r="K2" s="21" t="s">
        <v>164</v>
      </c>
    </row>
    <row r="3" spans="1:11">
      <c r="A3" s="11">
        <v>1982</v>
      </c>
      <c r="B3" s="22">
        <v>0</v>
      </c>
      <c r="C3" s="22">
        <v>0</v>
      </c>
      <c r="D3" s="22">
        <v>1.6000000000000001E-3</v>
      </c>
      <c r="E3" s="22">
        <v>2E-3</v>
      </c>
      <c r="F3" s="22">
        <v>1.7899999999999999E-2</v>
      </c>
      <c r="G3" s="22">
        <v>1.5100000000000001E-2</v>
      </c>
      <c r="H3" s="22">
        <v>0.1605</v>
      </c>
      <c r="I3" s="22">
        <v>1.4E-3</v>
      </c>
      <c r="J3" s="22">
        <v>2.3099999999999999E-2</v>
      </c>
      <c r="K3" s="22">
        <v>6.7000000000000002E-3</v>
      </c>
    </row>
    <row r="4" spans="1:11">
      <c r="A4" s="11">
        <v>1983</v>
      </c>
      <c r="B4" s="22">
        <v>0</v>
      </c>
      <c r="C4" s="22">
        <v>0</v>
      </c>
      <c r="D4" s="22">
        <v>0</v>
      </c>
      <c r="E4" s="22">
        <v>0</v>
      </c>
      <c r="F4" s="22">
        <v>4.3E-3</v>
      </c>
      <c r="G4" s="22">
        <v>3.0099999999999998E-2</v>
      </c>
      <c r="H4" s="22">
        <v>0.1991</v>
      </c>
      <c r="I4" s="22">
        <v>0</v>
      </c>
      <c r="J4" s="22">
        <v>1.8100000000000002E-2</v>
      </c>
      <c r="K4" s="22">
        <v>4.5999999999999999E-3</v>
      </c>
    </row>
    <row r="5" spans="1:11">
      <c r="A5" s="11">
        <v>1984</v>
      </c>
      <c r="B5" s="22">
        <v>0</v>
      </c>
      <c r="C5" s="22">
        <v>0</v>
      </c>
      <c r="D5" s="22">
        <v>0</v>
      </c>
      <c r="E5" s="22">
        <v>1.8E-3</v>
      </c>
      <c r="F5" s="22">
        <v>4.1999999999999997E-3</v>
      </c>
      <c r="G5" s="22">
        <v>3.4200000000000001E-2</v>
      </c>
      <c r="H5" s="22">
        <v>0.50590000000000002</v>
      </c>
      <c r="I5" s="22">
        <v>5.0000000000000001E-4</v>
      </c>
      <c r="J5" s="22">
        <v>1.6799999999999999E-2</v>
      </c>
      <c r="K5" s="22">
        <v>4.7000000000000002E-3</v>
      </c>
    </row>
    <row r="6" spans="1:11">
      <c r="A6" s="11">
        <v>1985</v>
      </c>
      <c r="B6" s="22">
        <v>0</v>
      </c>
      <c r="C6" s="22">
        <v>0</v>
      </c>
      <c r="D6" s="22">
        <v>0</v>
      </c>
      <c r="E6" s="22">
        <v>0</v>
      </c>
      <c r="F6" s="22">
        <v>5.5999999999999999E-3</v>
      </c>
      <c r="G6" s="22">
        <v>2.98E-2</v>
      </c>
      <c r="H6" s="22">
        <v>0</v>
      </c>
      <c r="I6" s="22">
        <v>0</v>
      </c>
      <c r="J6" s="22">
        <v>1.37E-2</v>
      </c>
      <c r="K6" s="22">
        <v>3.8E-3</v>
      </c>
    </row>
    <row r="7" spans="1:11">
      <c r="A7" s="11">
        <v>1986</v>
      </c>
      <c r="B7" s="22">
        <v>0</v>
      </c>
      <c r="C7" s="22">
        <v>0</v>
      </c>
      <c r="D7" s="22">
        <v>0</v>
      </c>
      <c r="E7" s="22">
        <v>4.8999999999999998E-3</v>
      </c>
      <c r="F7" s="22">
        <v>0.01</v>
      </c>
      <c r="G7" s="22">
        <v>5.67E-2</v>
      </c>
      <c r="H7" s="22">
        <v>0.11509999999999999</v>
      </c>
      <c r="I7" s="22">
        <v>1.1999999999999999E-3</v>
      </c>
      <c r="J7" s="22">
        <v>2.76E-2</v>
      </c>
      <c r="K7" s="22">
        <v>9.1000000000000004E-3</v>
      </c>
    </row>
    <row r="8" spans="1:11">
      <c r="A8" s="11">
        <v>1987</v>
      </c>
      <c r="B8" s="22">
        <v>0</v>
      </c>
      <c r="C8" s="22">
        <v>0</v>
      </c>
      <c r="D8" s="22">
        <v>0</v>
      </c>
      <c r="E8" s="22">
        <v>0</v>
      </c>
      <c r="F8" s="22">
        <v>9.9000000000000008E-3</v>
      </c>
      <c r="G8" s="22">
        <v>2.35E-2</v>
      </c>
      <c r="H8" s="22">
        <v>7.2499999999999995E-2</v>
      </c>
      <c r="I8" s="22">
        <v>0</v>
      </c>
      <c r="J8" s="22">
        <v>1.5800000000000002E-2</v>
      </c>
      <c r="K8" s="22">
        <v>5.5999999999999999E-3</v>
      </c>
    </row>
    <row r="9" spans="1:11">
      <c r="A9" s="11">
        <v>1988</v>
      </c>
      <c r="B9" s="22">
        <v>0</v>
      </c>
      <c r="C9" s="22">
        <v>0</v>
      </c>
      <c r="D9" s="22">
        <v>0</v>
      </c>
      <c r="E9" s="22">
        <v>0</v>
      </c>
      <c r="F9" s="22">
        <v>6.8999999999999999E-3</v>
      </c>
      <c r="G9" s="22">
        <v>3.4000000000000002E-2</v>
      </c>
      <c r="H9" s="22">
        <v>0.1565</v>
      </c>
      <c r="I9" s="22">
        <v>0</v>
      </c>
      <c r="J9" s="22">
        <v>1.9599999999999999E-2</v>
      </c>
      <c r="K9" s="22">
        <v>7.4999999999999997E-3</v>
      </c>
    </row>
    <row r="10" spans="1:11">
      <c r="A10" s="11">
        <v>1989</v>
      </c>
      <c r="B10" s="22">
        <v>0</v>
      </c>
      <c r="C10" s="22">
        <v>3.3999999999999998E-3</v>
      </c>
      <c r="D10" s="22">
        <v>0</v>
      </c>
      <c r="E10" s="22">
        <v>3.3E-3</v>
      </c>
      <c r="F10" s="22">
        <v>1.67E-2</v>
      </c>
      <c r="G10" s="22">
        <v>4.7899999999999998E-2</v>
      </c>
      <c r="H10" s="22">
        <v>0.13739999999999999</v>
      </c>
      <c r="I10" s="22">
        <v>1.6000000000000001E-3</v>
      </c>
      <c r="J10" s="22">
        <v>3.1800000000000002E-2</v>
      </c>
      <c r="K10" s="22">
        <v>1.2999999999999999E-2</v>
      </c>
    </row>
    <row r="11" spans="1:11">
      <c r="A11" s="11">
        <v>1990</v>
      </c>
      <c r="B11" s="22">
        <v>0</v>
      </c>
      <c r="C11" s="22">
        <v>0</v>
      </c>
      <c r="D11" s="22">
        <v>0</v>
      </c>
      <c r="E11" s="22">
        <v>0</v>
      </c>
      <c r="F11" s="22">
        <v>2.1399999999999999E-2</v>
      </c>
      <c r="G11" s="22">
        <v>9.74E-2</v>
      </c>
      <c r="H11" s="22">
        <v>0.36470000000000002</v>
      </c>
      <c r="I11" s="22">
        <v>0</v>
      </c>
      <c r="J11" s="22">
        <v>6.2899999999999998E-2</v>
      </c>
      <c r="K11" s="22">
        <v>2.2599999999999999E-2</v>
      </c>
    </row>
    <row r="12" spans="1:11">
      <c r="A12" s="11">
        <v>1991</v>
      </c>
      <c r="B12" s="22">
        <v>0</v>
      </c>
      <c r="C12" s="22">
        <v>0</v>
      </c>
      <c r="D12" s="22">
        <v>0</v>
      </c>
      <c r="E12" s="22">
        <v>1.6999999999999999E-3</v>
      </c>
      <c r="F12" s="22">
        <v>3.1E-2</v>
      </c>
      <c r="G12" s="22">
        <v>7.8299999999999995E-2</v>
      </c>
      <c r="H12" s="22">
        <v>0.3</v>
      </c>
      <c r="I12" s="22">
        <v>4.0000000000000002E-4</v>
      </c>
      <c r="J12" s="22">
        <v>6.0400000000000002E-2</v>
      </c>
      <c r="K12" s="22">
        <v>1.9099999999999999E-2</v>
      </c>
    </row>
    <row r="13" spans="1:11">
      <c r="A13" s="11">
        <v>1992</v>
      </c>
      <c r="B13" s="22">
        <v>0</v>
      </c>
      <c r="C13" s="22">
        <v>0</v>
      </c>
      <c r="D13" s="22">
        <v>0</v>
      </c>
      <c r="E13" s="22">
        <v>0</v>
      </c>
      <c r="F13" s="22">
        <v>1.6000000000000001E-3</v>
      </c>
      <c r="G13" s="22">
        <v>4.6800000000000001E-2</v>
      </c>
      <c r="H13" s="22">
        <v>0.15129999999999999</v>
      </c>
      <c r="I13" s="22">
        <v>0</v>
      </c>
      <c r="J13" s="22">
        <v>2.64E-2</v>
      </c>
      <c r="K13" s="22">
        <v>7.3000000000000001E-3</v>
      </c>
    </row>
    <row r="14" spans="1:11">
      <c r="A14" s="11">
        <v>1993</v>
      </c>
      <c r="B14" s="22">
        <v>0</v>
      </c>
      <c r="C14" s="22">
        <v>0</v>
      </c>
      <c r="D14" s="22">
        <v>0</v>
      </c>
      <c r="E14" s="22">
        <v>0</v>
      </c>
      <c r="F14" s="22">
        <v>3.5999999999999999E-3</v>
      </c>
      <c r="G14" s="22">
        <v>2.86E-2</v>
      </c>
      <c r="H14" s="22">
        <v>0.184</v>
      </c>
      <c r="I14" s="22">
        <v>0</v>
      </c>
      <c r="J14" s="22">
        <v>1.95E-2</v>
      </c>
      <c r="K14" s="22">
        <v>5.3E-3</v>
      </c>
    </row>
    <row r="15" spans="1:11">
      <c r="A15" s="11">
        <v>1994</v>
      </c>
      <c r="B15" s="22">
        <v>0</v>
      </c>
      <c r="C15" s="22">
        <v>0</v>
      </c>
      <c r="D15" s="22">
        <v>0</v>
      </c>
      <c r="E15" s="22">
        <v>0</v>
      </c>
      <c r="F15" s="22">
        <v>1.1000000000000001E-3</v>
      </c>
      <c r="G15" s="22">
        <v>1.8800000000000001E-2</v>
      </c>
      <c r="H15" s="22">
        <v>2.4400000000000002E-2</v>
      </c>
      <c r="I15" s="22">
        <v>0</v>
      </c>
      <c r="J15" s="22">
        <v>9.7000000000000003E-3</v>
      </c>
      <c r="K15" s="22">
        <v>2.8E-3</v>
      </c>
    </row>
    <row r="16" spans="1:11">
      <c r="A16" s="11">
        <v>1995</v>
      </c>
      <c r="B16" s="22">
        <v>0</v>
      </c>
      <c r="C16" s="22">
        <v>0</v>
      </c>
      <c r="D16" s="22">
        <v>0</v>
      </c>
      <c r="E16" s="22">
        <v>0</v>
      </c>
      <c r="F16" s="22">
        <v>3.8E-3</v>
      </c>
      <c r="G16" s="22">
        <v>2.23E-2</v>
      </c>
      <c r="H16" s="22">
        <v>4.8500000000000001E-2</v>
      </c>
      <c r="I16" s="22">
        <v>0</v>
      </c>
      <c r="J16" s="22">
        <v>1.55E-2</v>
      </c>
      <c r="K16" s="22">
        <v>4.8999999999999998E-3</v>
      </c>
    </row>
    <row r="17" spans="1:11">
      <c r="A17" s="11">
        <v>1996</v>
      </c>
      <c r="B17" s="22">
        <v>0</v>
      </c>
      <c r="C17" s="22">
        <v>0</v>
      </c>
      <c r="D17" s="22">
        <v>0</v>
      </c>
      <c r="E17" s="22">
        <v>0</v>
      </c>
      <c r="F17" s="22">
        <v>0</v>
      </c>
      <c r="G17" s="22">
        <v>5.1000000000000004E-3</v>
      </c>
      <c r="H17" s="22">
        <v>5.21E-2</v>
      </c>
      <c r="I17" s="22">
        <v>0</v>
      </c>
      <c r="J17" s="22">
        <v>6.1000000000000004E-3</v>
      </c>
      <c r="K17" s="22">
        <v>2E-3</v>
      </c>
    </row>
    <row r="18" spans="1:11">
      <c r="A18" s="11">
        <v>1997</v>
      </c>
      <c r="B18" s="22">
        <v>0</v>
      </c>
      <c r="C18" s="22">
        <v>0</v>
      </c>
      <c r="D18" s="22">
        <v>0</v>
      </c>
      <c r="E18" s="22">
        <v>0</v>
      </c>
      <c r="F18" s="22">
        <v>8.0000000000000004E-4</v>
      </c>
      <c r="G18" s="22">
        <v>8.5000000000000006E-3</v>
      </c>
      <c r="H18" s="22">
        <v>6.5000000000000002E-2</v>
      </c>
      <c r="I18" s="22">
        <v>0</v>
      </c>
      <c r="J18" s="22">
        <v>8.9999999999999993E-3</v>
      </c>
      <c r="K18" s="22">
        <v>3.0999999999999999E-3</v>
      </c>
    </row>
    <row r="19" spans="1:11">
      <c r="A19" s="11">
        <v>1998</v>
      </c>
      <c r="B19" s="22">
        <v>0</v>
      </c>
      <c r="C19" s="22">
        <v>0</v>
      </c>
      <c r="D19" s="22">
        <v>0</v>
      </c>
      <c r="E19" s="22">
        <v>6.9999999999999999E-4</v>
      </c>
      <c r="F19" s="22">
        <v>6.1000000000000004E-3</v>
      </c>
      <c r="G19" s="22">
        <v>2.3E-2</v>
      </c>
      <c r="H19" s="22">
        <v>6.8900000000000003E-2</v>
      </c>
      <c r="I19" s="22">
        <v>2.0000000000000001E-4</v>
      </c>
      <c r="J19" s="22">
        <v>1.9800000000000002E-2</v>
      </c>
      <c r="K19" s="22">
        <v>7.6E-3</v>
      </c>
    </row>
    <row r="20" spans="1:11">
      <c r="A20" s="11">
        <v>1999</v>
      </c>
      <c r="B20" s="22">
        <v>0</v>
      </c>
      <c r="C20" s="22">
        <v>0</v>
      </c>
      <c r="D20" s="22">
        <v>0</v>
      </c>
      <c r="E20" s="22">
        <v>6.9999999999999999E-4</v>
      </c>
      <c r="F20" s="22">
        <v>8.2000000000000007E-3</v>
      </c>
      <c r="G20" s="22">
        <v>3.0300000000000001E-2</v>
      </c>
      <c r="H20" s="22">
        <v>0.11509999999999999</v>
      </c>
      <c r="I20" s="22">
        <v>2.0000000000000001E-4</v>
      </c>
      <c r="J20" s="22">
        <v>3.3700000000000001E-2</v>
      </c>
      <c r="K20" s="22">
        <v>1.37E-2</v>
      </c>
    </row>
    <row r="21" spans="1:11">
      <c r="A21" s="11">
        <v>2000</v>
      </c>
      <c r="B21" s="22">
        <v>0</v>
      </c>
      <c r="C21" s="22">
        <v>0</v>
      </c>
      <c r="D21" s="22">
        <v>0</v>
      </c>
      <c r="E21" s="22">
        <v>3.0000000000000001E-3</v>
      </c>
      <c r="F21" s="22">
        <v>5.4999999999999997E-3</v>
      </c>
      <c r="G21" s="22">
        <v>4.5699999999999998E-2</v>
      </c>
      <c r="H21" s="22">
        <v>0.14829999999999999</v>
      </c>
      <c r="I21" s="22">
        <v>1.1000000000000001E-3</v>
      </c>
      <c r="J21" s="22">
        <v>4.8300000000000003E-2</v>
      </c>
      <c r="K21" s="22">
        <v>1.9900000000000001E-2</v>
      </c>
    </row>
    <row r="22" spans="1:11">
      <c r="A22" s="11">
        <v>2001</v>
      </c>
      <c r="B22" s="22">
        <v>0</v>
      </c>
      <c r="C22" s="22">
        <v>0</v>
      </c>
      <c r="D22" s="22">
        <v>1.4E-3</v>
      </c>
      <c r="E22" s="22">
        <v>1.6000000000000001E-3</v>
      </c>
      <c r="F22" s="22">
        <v>1.09E-2</v>
      </c>
      <c r="G22" s="22">
        <v>7.5399999999999995E-2</v>
      </c>
      <c r="H22" s="22">
        <v>0.25130000000000002</v>
      </c>
      <c r="I22" s="22">
        <v>1.1000000000000001E-3</v>
      </c>
      <c r="J22" s="22">
        <v>8.1299999999999997E-2</v>
      </c>
      <c r="K22" s="22">
        <v>3.1300000000000001E-2</v>
      </c>
    </row>
    <row r="23" spans="1:11">
      <c r="A23" s="11">
        <v>2002</v>
      </c>
      <c r="B23" s="22">
        <v>0</v>
      </c>
      <c r="C23" s="22">
        <v>0</v>
      </c>
      <c r="D23" s="22">
        <v>1.1999999999999999E-3</v>
      </c>
      <c r="E23" s="22">
        <v>7.7000000000000002E-3</v>
      </c>
      <c r="F23" s="22">
        <v>9.7000000000000003E-3</v>
      </c>
      <c r="G23" s="22">
        <v>3.1899999999999998E-2</v>
      </c>
      <c r="H23" s="22">
        <v>0.2034</v>
      </c>
      <c r="I23" s="22">
        <v>3.3E-3</v>
      </c>
      <c r="J23" s="22">
        <v>5.6800000000000003E-2</v>
      </c>
      <c r="K23" s="22">
        <v>2.1600000000000001E-2</v>
      </c>
    </row>
    <row r="24" spans="1:11">
      <c r="A24" s="11">
        <v>2003</v>
      </c>
      <c r="B24" s="22">
        <v>0</v>
      </c>
      <c r="C24" s="22">
        <v>0</v>
      </c>
      <c r="D24" s="22">
        <v>0</v>
      </c>
      <c r="E24" s="22">
        <v>0</v>
      </c>
      <c r="F24" s="22">
        <v>5.7999999999999996E-3</v>
      </c>
      <c r="G24" s="22">
        <v>1.23E-2</v>
      </c>
      <c r="H24" s="22">
        <v>0.13009999999999999</v>
      </c>
      <c r="I24" s="22">
        <v>0</v>
      </c>
      <c r="J24" s="22">
        <v>3.1199999999999999E-2</v>
      </c>
      <c r="K24" s="22">
        <v>1.0699999999999999E-2</v>
      </c>
    </row>
    <row r="25" spans="1:11">
      <c r="A25" s="11">
        <v>2004</v>
      </c>
      <c r="B25" s="22">
        <v>0</v>
      </c>
      <c r="C25" s="22">
        <v>0</v>
      </c>
      <c r="D25" s="22">
        <v>0</v>
      </c>
      <c r="E25" s="22">
        <v>0</v>
      </c>
      <c r="F25" s="22">
        <v>2E-3</v>
      </c>
      <c r="G25" s="22">
        <v>4.0000000000000001E-3</v>
      </c>
      <c r="H25" s="22">
        <v>5.8900000000000001E-2</v>
      </c>
      <c r="I25" s="22">
        <v>0</v>
      </c>
      <c r="J25" s="22">
        <v>1.17E-2</v>
      </c>
      <c r="K25" s="22">
        <v>4.1000000000000003E-3</v>
      </c>
    </row>
    <row r="26" spans="1:11">
      <c r="A26" s="11">
        <v>2005</v>
      </c>
      <c r="B26" s="22">
        <v>0</v>
      </c>
      <c r="C26" s="22">
        <v>0</v>
      </c>
      <c r="D26" s="22">
        <v>0</v>
      </c>
      <c r="E26" s="22">
        <v>8.0000000000000004E-4</v>
      </c>
      <c r="F26" s="22">
        <v>0</v>
      </c>
      <c r="G26" s="22">
        <v>4.5999999999999999E-3</v>
      </c>
      <c r="H26" s="22">
        <v>3.0099999999999998E-2</v>
      </c>
      <c r="I26" s="22">
        <v>2.9999999999999997E-4</v>
      </c>
      <c r="J26" s="22">
        <v>7.9000000000000008E-3</v>
      </c>
      <c r="K26" s="22">
        <v>3.0000000000000001E-3</v>
      </c>
    </row>
    <row r="27" spans="1:11">
      <c r="A27" s="11">
        <v>2006</v>
      </c>
      <c r="B27" s="22">
        <v>0</v>
      </c>
      <c r="C27" s="22">
        <v>0</v>
      </c>
      <c r="D27" s="22">
        <v>0</v>
      </c>
      <c r="E27" s="22">
        <v>0</v>
      </c>
      <c r="F27" s="22">
        <v>8.9999999999999998E-4</v>
      </c>
      <c r="G27" s="22">
        <v>5.3E-3</v>
      </c>
      <c r="H27" s="22">
        <v>2.7199999999999998E-2</v>
      </c>
      <c r="I27" s="22">
        <v>0</v>
      </c>
      <c r="J27" s="22">
        <v>7.9000000000000008E-3</v>
      </c>
      <c r="K27" s="22">
        <v>2.8999999999999998E-3</v>
      </c>
    </row>
    <row r="28" spans="1:11">
      <c r="A28" s="82">
        <v>2007</v>
      </c>
      <c r="B28" s="22">
        <v>0</v>
      </c>
      <c r="C28" s="22">
        <v>0</v>
      </c>
      <c r="D28" s="22">
        <v>0</v>
      </c>
      <c r="E28" s="22">
        <v>0</v>
      </c>
      <c r="F28" s="22">
        <v>0</v>
      </c>
      <c r="G28" s="22">
        <v>0</v>
      </c>
      <c r="H28" s="22">
        <v>2.8000000000000001E-2</v>
      </c>
      <c r="I28" s="22">
        <v>0</v>
      </c>
      <c r="J28" s="22">
        <v>4.4999999999999997E-3</v>
      </c>
      <c r="K28" s="22">
        <v>1.6999999999999999E-3</v>
      </c>
    </row>
    <row r="29" spans="1:11">
      <c r="A29" s="82">
        <v>2008</v>
      </c>
      <c r="B29" s="22">
        <v>0</v>
      </c>
      <c r="C29" s="22">
        <v>3.7000000000000002E-3</v>
      </c>
      <c r="D29" s="22">
        <v>3.0999999999999999E-3</v>
      </c>
      <c r="E29" s="22">
        <v>3.2000000000000002E-3</v>
      </c>
      <c r="F29" s="22">
        <v>7.7999999999999996E-3</v>
      </c>
      <c r="G29" s="22">
        <v>1.38E-2</v>
      </c>
      <c r="H29" s="22">
        <v>9.8799999999999999E-2</v>
      </c>
      <c r="I29" s="22">
        <v>3.0999999999999999E-3</v>
      </c>
      <c r="J29" s="22">
        <v>2.92E-2</v>
      </c>
      <c r="K29" s="22">
        <v>1.3599999999999999E-2</v>
      </c>
    </row>
    <row r="30" spans="1:11">
      <c r="A30" s="64">
        <v>2009</v>
      </c>
      <c r="B30" s="144">
        <v>0</v>
      </c>
      <c r="C30" s="144">
        <v>0</v>
      </c>
      <c r="D30" s="144">
        <v>1.1000000000000001E-3</v>
      </c>
      <c r="E30" s="144">
        <v>5.4000000000000003E-3</v>
      </c>
      <c r="F30" s="144">
        <v>1.5100000000000001E-2</v>
      </c>
      <c r="G30" s="144">
        <v>4.6600000000000003E-2</v>
      </c>
      <c r="H30" s="144">
        <v>0.21609999999999999</v>
      </c>
      <c r="I30" s="144">
        <v>2.3E-3</v>
      </c>
      <c r="J30" s="144">
        <v>8.2600000000000007E-2</v>
      </c>
      <c r="K30" s="144">
        <v>3.4099999999999998E-2</v>
      </c>
    </row>
    <row r="31" spans="1:11">
      <c r="A31" s="27">
        <v>2010</v>
      </c>
      <c r="B31" s="83">
        <v>0</v>
      </c>
      <c r="C31" s="83">
        <v>0</v>
      </c>
      <c r="D31" s="83">
        <v>1E-3</v>
      </c>
      <c r="E31" s="83">
        <v>0</v>
      </c>
      <c r="F31" s="83">
        <v>0</v>
      </c>
      <c r="G31" s="83">
        <v>2.3999999999999998E-3</v>
      </c>
      <c r="H31" s="83">
        <v>6.0600000000000001E-2</v>
      </c>
      <c r="I31" s="83">
        <v>4.0000000000000002E-4</v>
      </c>
      <c r="J31" s="83">
        <v>1.6E-2</v>
      </c>
      <c r="K31" s="83">
        <v>6.4999999999999997E-3</v>
      </c>
    </row>
    <row r="32" spans="1:11">
      <c r="A32" s="82" t="s">
        <v>170</v>
      </c>
      <c r="B32" s="22">
        <f>AVERAGE(B3:B31)</f>
        <v>0</v>
      </c>
      <c r="C32" s="22">
        <f t="shared" ref="C32:K32" si="0">AVERAGE(C3:C31)</f>
        <v>2.4482758620689659E-4</v>
      </c>
      <c r="D32" s="22">
        <f t="shared" si="0"/>
        <v>3.2413793103448269E-4</v>
      </c>
      <c r="E32" s="22">
        <f t="shared" si="0"/>
        <v>1.2689655172413792E-3</v>
      </c>
      <c r="F32" s="22">
        <f t="shared" si="0"/>
        <v>7.2689655172413787E-3</v>
      </c>
      <c r="G32" s="22">
        <f t="shared" si="0"/>
        <v>3.0082758620689654E-2</v>
      </c>
      <c r="H32" s="22">
        <f t="shared" si="0"/>
        <v>0.13702758620689653</v>
      </c>
      <c r="I32" s="22">
        <f t="shared" si="0"/>
        <v>5.8965517241379311E-4</v>
      </c>
      <c r="J32" s="22">
        <f t="shared" si="0"/>
        <v>2.7824137931034484E-2</v>
      </c>
      <c r="K32" s="22">
        <f t="shared" si="0"/>
        <v>1.0096551724137931E-2</v>
      </c>
    </row>
    <row r="33" spans="1:11">
      <c r="A33" s="82" t="s">
        <v>171</v>
      </c>
      <c r="B33" s="22">
        <f>MAX(B3:B31)</f>
        <v>0</v>
      </c>
      <c r="C33" s="22">
        <f t="shared" ref="C33:K33" si="1">MAX(C3:C31)</f>
        <v>3.7000000000000002E-3</v>
      </c>
      <c r="D33" s="22">
        <f t="shared" si="1"/>
        <v>3.0999999999999999E-3</v>
      </c>
      <c r="E33" s="22">
        <f t="shared" si="1"/>
        <v>7.7000000000000002E-3</v>
      </c>
      <c r="F33" s="22">
        <f t="shared" si="1"/>
        <v>3.1E-2</v>
      </c>
      <c r="G33" s="22">
        <f t="shared" si="1"/>
        <v>9.74E-2</v>
      </c>
      <c r="H33" s="22">
        <f t="shared" si="1"/>
        <v>0.50590000000000002</v>
      </c>
      <c r="I33" s="22">
        <f t="shared" si="1"/>
        <v>3.3E-3</v>
      </c>
      <c r="J33" s="22">
        <f t="shared" si="1"/>
        <v>8.2600000000000007E-2</v>
      </c>
      <c r="K33" s="22">
        <f t="shared" si="1"/>
        <v>3.4099999999999998E-2</v>
      </c>
    </row>
    <row r="34" spans="1:11">
      <c r="A34" s="20" t="s">
        <v>172</v>
      </c>
      <c r="B34" s="23">
        <f>MIN(B3:B31)</f>
        <v>0</v>
      </c>
      <c r="C34" s="23">
        <f t="shared" ref="C34:K34" si="2">MIN(C3:C31)</f>
        <v>0</v>
      </c>
      <c r="D34" s="23">
        <f t="shared" si="2"/>
        <v>0</v>
      </c>
      <c r="E34" s="23">
        <f t="shared" si="2"/>
        <v>0</v>
      </c>
      <c r="F34" s="23">
        <f t="shared" si="2"/>
        <v>0</v>
      </c>
      <c r="G34" s="23">
        <f t="shared" si="2"/>
        <v>0</v>
      </c>
      <c r="H34" s="23">
        <f t="shared" si="2"/>
        <v>0</v>
      </c>
      <c r="I34" s="23">
        <f t="shared" si="2"/>
        <v>0</v>
      </c>
      <c r="J34" s="23">
        <f t="shared" si="2"/>
        <v>4.4999999999999997E-3</v>
      </c>
      <c r="K34" s="23">
        <f t="shared" si="2"/>
        <v>1.6999999999999999E-3</v>
      </c>
    </row>
    <row r="35" spans="1:11">
      <c r="A35" s="29" t="s">
        <v>219</v>
      </c>
      <c r="B35" s="81"/>
      <c r="C35" s="81"/>
      <c r="D35" s="81"/>
      <c r="E35" s="81"/>
      <c r="F35" s="81"/>
      <c r="G35" s="81"/>
      <c r="H35" s="81"/>
      <c r="I35" s="81"/>
      <c r="J35" s="81"/>
      <c r="K35" s="81"/>
    </row>
  </sheetData>
  <phoneticPr fontId="2" type="noConversion"/>
  <pageMargins left="0.75" right="0.75" top="1" bottom="1" header="0.5" footer="0.5"/>
  <pageSetup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K11"/>
  <sheetViews>
    <sheetView workbookViewId="0">
      <selection activeCell="A13" sqref="A13"/>
    </sheetView>
  </sheetViews>
  <sheetFormatPr defaultRowHeight="12.75"/>
  <cols>
    <col min="1" max="1" width="9.140625" style="8"/>
    <col min="2" max="11" width="9" style="8" customWidth="1"/>
    <col min="12" max="16384" width="9.140625" style="8"/>
  </cols>
  <sheetData>
    <row r="1" spans="1:11">
      <c r="A1" s="19" t="s">
        <v>385</v>
      </c>
    </row>
    <row r="2" spans="1:11">
      <c r="A2" s="3" t="s">
        <v>173</v>
      </c>
      <c r="B2" s="21" t="s">
        <v>13</v>
      </c>
      <c r="C2" s="21" t="s">
        <v>157</v>
      </c>
      <c r="D2" s="21" t="s">
        <v>156</v>
      </c>
      <c r="E2" s="21" t="s">
        <v>158</v>
      </c>
      <c r="F2" s="21" t="s">
        <v>159</v>
      </c>
      <c r="G2" s="21" t="s">
        <v>160</v>
      </c>
      <c r="H2" s="21" t="s">
        <v>174</v>
      </c>
      <c r="I2" s="21" t="s">
        <v>175</v>
      </c>
      <c r="J2" s="21" t="s">
        <v>177</v>
      </c>
      <c r="K2" s="21" t="s">
        <v>176</v>
      </c>
    </row>
    <row r="3" spans="1:11">
      <c r="A3" s="8" t="s">
        <v>13</v>
      </c>
      <c r="B3" s="145">
        <v>0.75248000000000004</v>
      </c>
      <c r="C3" s="145">
        <v>5.9409999999999998E-2</v>
      </c>
      <c r="D3" s="145">
        <v>0</v>
      </c>
      <c r="E3" s="145">
        <v>0</v>
      </c>
      <c r="F3" s="145">
        <v>0</v>
      </c>
      <c r="G3" s="145">
        <v>0</v>
      </c>
      <c r="H3" s="145">
        <v>0</v>
      </c>
      <c r="I3" s="145">
        <v>0</v>
      </c>
      <c r="J3" s="145">
        <v>0.18812000000000001</v>
      </c>
      <c r="K3" s="145">
        <v>0</v>
      </c>
    </row>
    <row r="4" spans="1:11">
      <c r="A4" s="8" t="s">
        <v>162</v>
      </c>
      <c r="B4" s="145">
        <v>1.75E-3</v>
      </c>
      <c r="C4" s="145">
        <v>0.61189000000000004</v>
      </c>
      <c r="D4" s="145">
        <v>7.3429999999999995E-2</v>
      </c>
      <c r="E4" s="145">
        <v>5.2399999999999999E-3</v>
      </c>
      <c r="F4" s="145">
        <v>0</v>
      </c>
      <c r="G4" s="145">
        <v>0</v>
      </c>
      <c r="H4" s="145">
        <v>0</v>
      </c>
      <c r="I4" s="145">
        <v>0</v>
      </c>
      <c r="J4" s="145">
        <v>0.30769000000000002</v>
      </c>
      <c r="K4" s="145">
        <v>0</v>
      </c>
    </row>
    <row r="5" spans="1:11">
      <c r="A5" s="8" t="s">
        <v>156</v>
      </c>
      <c r="B5" s="145">
        <v>0</v>
      </c>
      <c r="C5" s="145">
        <v>1.2370000000000001E-2</v>
      </c>
      <c r="D5" s="145">
        <v>0.75707000000000002</v>
      </c>
      <c r="E5" s="145">
        <v>3.9750000000000001E-2</v>
      </c>
      <c r="F5" s="145">
        <v>7.9500000000000005E-3</v>
      </c>
      <c r="G5" s="145">
        <v>1.7700000000000001E-3</v>
      </c>
      <c r="H5" s="145">
        <v>0</v>
      </c>
      <c r="I5" s="145">
        <v>0</v>
      </c>
      <c r="J5" s="145">
        <v>0.17932999999999999</v>
      </c>
      <c r="K5" s="145">
        <v>1.7700000000000001E-3</v>
      </c>
    </row>
    <row r="6" spans="1:11">
      <c r="A6" s="8" t="s">
        <v>158</v>
      </c>
      <c r="B6" s="145">
        <v>8.5999999999999998E-4</v>
      </c>
      <c r="C6" s="145">
        <v>8.5999999999999998E-4</v>
      </c>
      <c r="D6" s="145">
        <v>1.8089999999999998E-2</v>
      </c>
      <c r="E6" s="145">
        <v>0.86477000000000004</v>
      </c>
      <c r="F6" s="145">
        <v>1.3780000000000001E-2</v>
      </c>
      <c r="G6" s="145">
        <v>8.5999999999999998E-4</v>
      </c>
      <c r="H6" s="145">
        <v>8.5999999999999998E-4</v>
      </c>
      <c r="I6" s="145">
        <v>0</v>
      </c>
      <c r="J6" s="145">
        <v>9.9909999999999999E-2</v>
      </c>
      <c r="K6" s="145">
        <v>0</v>
      </c>
    </row>
    <row r="7" spans="1:11">
      <c r="A7" s="8" t="s">
        <v>163</v>
      </c>
      <c r="B7" s="145">
        <v>0</v>
      </c>
      <c r="C7" s="145">
        <v>0</v>
      </c>
      <c r="D7" s="145">
        <v>0</v>
      </c>
      <c r="E7" s="145">
        <v>5.5669999999999997E-2</v>
      </c>
      <c r="F7" s="145">
        <v>0.79920000000000002</v>
      </c>
      <c r="G7" s="145">
        <v>4.573E-2</v>
      </c>
      <c r="H7" s="145">
        <v>0</v>
      </c>
      <c r="I7" s="145">
        <v>0</v>
      </c>
      <c r="J7" s="145">
        <v>9.9400000000000002E-2</v>
      </c>
      <c r="K7" s="145">
        <v>0</v>
      </c>
    </row>
    <row r="8" spans="1:11">
      <c r="A8" s="8" t="s">
        <v>160</v>
      </c>
      <c r="B8" s="145">
        <v>0</v>
      </c>
      <c r="C8" s="145">
        <v>0</v>
      </c>
      <c r="D8" s="145">
        <v>0</v>
      </c>
      <c r="E8" s="145">
        <v>0</v>
      </c>
      <c r="F8" s="145">
        <v>5.4989999999999997E-2</v>
      </c>
      <c r="G8" s="145">
        <v>0.75870000000000004</v>
      </c>
      <c r="H8" s="145">
        <v>4.6019999999999998E-2</v>
      </c>
      <c r="I8" s="145">
        <v>0</v>
      </c>
      <c r="J8" s="145">
        <v>0.1358</v>
      </c>
      <c r="K8" s="145">
        <v>4.4900000000000001E-3</v>
      </c>
    </row>
    <row r="9" spans="1:11">
      <c r="A9" s="8" t="s">
        <v>174</v>
      </c>
      <c r="B9" s="145">
        <v>0</v>
      </c>
      <c r="C9" s="145">
        <v>0</v>
      </c>
      <c r="D9" s="145">
        <v>0</v>
      </c>
      <c r="E9" s="145">
        <v>0</v>
      </c>
      <c r="F9" s="145">
        <v>2.5100000000000001E-3</v>
      </c>
      <c r="G9" s="145">
        <v>0.1203</v>
      </c>
      <c r="H9" s="145">
        <v>0.68922000000000005</v>
      </c>
      <c r="I9" s="145">
        <v>1.2529999999999999E-2</v>
      </c>
      <c r="J9" s="145">
        <v>9.0230000000000005E-2</v>
      </c>
      <c r="K9" s="145">
        <v>8.5209999999999994E-2</v>
      </c>
    </row>
    <row r="10" spans="1:11">
      <c r="A10" s="3" t="s">
        <v>178</v>
      </c>
      <c r="B10" s="147">
        <v>0</v>
      </c>
      <c r="C10" s="147">
        <v>0</v>
      </c>
      <c r="D10" s="147">
        <v>0</v>
      </c>
      <c r="E10" s="147">
        <v>0</v>
      </c>
      <c r="F10" s="147">
        <v>2.0830000000000001E-2</v>
      </c>
      <c r="G10" s="147">
        <v>2.0830000000000001E-2</v>
      </c>
      <c r="H10" s="147">
        <v>0.14582999999999999</v>
      </c>
      <c r="I10" s="147">
        <v>0.27083000000000002</v>
      </c>
      <c r="J10" s="147">
        <v>0.1875</v>
      </c>
      <c r="K10" s="147">
        <v>0.35416999999999998</v>
      </c>
    </row>
    <row r="11" spans="1:11">
      <c r="A11" s="8" t="s">
        <v>386</v>
      </c>
    </row>
  </sheetData>
  <phoneticPr fontId="2" type="noConversion"/>
  <pageMargins left="0.75" right="0.75" top="1" bottom="1" header="0.5" footer="0.5"/>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K10"/>
  <sheetViews>
    <sheetView workbookViewId="0">
      <selection activeCell="A12" sqref="A12"/>
    </sheetView>
  </sheetViews>
  <sheetFormatPr defaultRowHeight="12.75"/>
  <cols>
    <col min="1" max="1" width="9.140625" style="8"/>
    <col min="2" max="11" width="9" style="8" customWidth="1"/>
    <col min="12" max="16384" width="9.140625" style="8"/>
  </cols>
  <sheetData>
    <row r="1" spans="1:11">
      <c r="A1" s="19" t="s">
        <v>388</v>
      </c>
    </row>
    <row r="2" spans="1:11">
      <c r="A2" s="3" t="s">
        <v>173</v>
      </c>
      <c r="B2" s="3" t="s">
        <v>13</v>
      </c>
      <c r="C2" s="3" t="s">
        <v>157</v>
      </c>
      <c r="D2" s="3" t="s">
        <v>156</v>
      </c>
      <c r="E2" s="3" t="s">
        <v>158</v>
      </c>
      <c r="F2" s="3" t="s">
        <v>159</v>
      </c>
      <c r="G2" s="3" t="s">
        <v>160</v>
      </c>
      <c r="H2" s="3" t="s">
        <v>174</v>
      </c>
      <c r="I2" s="3" t="s">
        <v>175</v>
      </c>
      <c r="J2" s="21" t="s">
        <v>177</v>
      </c>
      <c r="K2" s="21" t="s">
        <v>176</v>
      </c>
    </row>
    <row r="3" spans="1:11">
      <c r="A3" s="8" t="s">
        <v>13</v>
      </c>
      <c r="B3" s="152">
        <v>0.86556</v>
      </c>
      <c r="C3" s="152">
        <v>8.2140000000000005E-2</v>
      </c>
      <c r="D3" s="152">
        <v>8.2699999999999996E-3</v>
      </c>
      <c r="E3" s="152">
        <v>1.6200000000000001E-3</v>
      </c>
      <c r="F3" s="152">
        <v>3.2000000000000003E-4</v>
      </c>
      <c r="G3" s="152">
        <v>1.0000000000000001E-5</v>
      </c>
      <c r="H3" s="152">
        <v>1.0000000000000001E-5</v>
      </c>
      <c r="I3" s="152">
        <v>0</v>
      </c>
      <c r="J3" s="152">
        <v>4.2060000000000007E-2</v>
      </c>
      <c r="K3" s="152">
        <v>0</v>
      </c>
    </row>
    <row r="4" spans="1:11">
      <c r="A4" s="8" t="s">
        <v>162</v>
      </c>
      <c r="B4" s="152">
        <v>1.1950000000000001E-2</v>
      </c>
      <c r="C4" s="152">
        <v>0.84152000000000005</v>
      </c>
      <c r="D4" s="152">
        <v>7.238E-2</v>
      </c>
      <c r="E4" s="152">
        <v>7.4000000000000003E-3</v>
      </c>
      <c r="F4" s="152">
        <v>1.67E-3</v>
      </c>
      <c r="G4" s="152">
        <v>3.6999999999999999E-4</v>
      </c>
      <c r="H4" s="152">
        <v>6.0000000000000002E-5</v>
      </c>
      <c r="I4" s="152">
        <v>5.0000000000000002E-5</v>
      </c>
      <c r="J4" s="152">
        <v>6.3920000000000005E-2</v>
      </c>
      <c r="K4" s="152">
        <v>6.8000000000000005E-4</v>
      </c>
    </row>
    <row r="5" spans="1:11">
      <c r="A5" s="8" t="s">
        <v>156</v>
      </c>
      <c r="B5" s="152">
        <v>7.9000000000000001E-4</v>
      </c>
      <c r="C5" s="152">
        <v>2.9169999999999998E-2</v>
      </c>
      <c r="D5" s="152">
        <v>0.84575</v>
      </c>
      <c r="E5" s="152">
        <v>5.5490000000000005E-2</v>
      </c>
      <c r="F5" s="152">
        <v>6.8300000000000001E-3</v>
      </c>
      <c r="G5" s="152">
        <v>1.2099999999999999E-3</v>
      </c>
      <c r="H5" s="152">
        <v>2.9E-4</v>
      </c>
      <c r="I5" s="152">
        <v>8.9999999999999992E-5</v>
      </c>
      <c r="J5" s="152">
        <v>5.9459999999999999E-2</v>
      </c>
      <c r="K5" s="152">
        <v>9.2000000000000003E-4</v>
      </c>
    </row>
    <row r="6" spans="1:11">
      <c r="A6" s="8" t="s">
        <v>158</v>
      </c>
      <c r="B6" s="152">
        <v>4.0999999999999999E-4</v>
      </c>
      <c r="C6" s="152">
        <v>2.8599999999999997E-3</v>
      </c>
      <c r="D6" s="152">
        <v>4.4669999999999994E-2</v>
      </c>
      <c r="E6" s="152">
        <v>0.81251999999999991</v>
      </c>
      <c r="F6" s="152">
        <v>4.9960000000000004E-2</v>
      </c>
      <c r="G6" s="152">
        <v>7.8900000000000012E-3</v>
      </c>
      <c r="H6" s="152">
        <v>1.31E-3</v>
      </c>
      <c r="I6" s="152">
        <v>1.4999999999999999E-4</v>
      </c>
      <c r="J6" s="152">
        <v>7.7420000000000003E-2</v>
      </c>
      <c r="K6" s="152">
        <v>2.8000000000000004E-3</v>
      </c>
    </row>
    <row r="7" spans="1:11">
      <c r="A7" s="8" t="s">
        <v>163</v>
      </c>
      <c r="B7" s="152">
        <v>7.0000000000000007E-5</v>
      </c>
      <c r="C7" s="152">
        <v>8.3000000000000001E-4</v>
      </c>
      <c r="D7" s="152">
        <v>4.7399999999999994E-3</v>
      </c>
      <c r="E7" s="152">
        <v>5.9229999999999998E-2</v>
      </c>
      <c r="F7" s="152">
        <v>0.73372999999999999</v>
      </c>
      <c r="G7" s="152">
        <v>6.8379999999999996E-2</v>
      </c>
      <c r="H7" s="152">
        <v>5.7599999999999995E-3</v>
      </c>
      <c r="I7" s="152">
        <v>6.8000000000000005E-4</v>
      </c>
      <c r="J7" s="152">
        <v>0.11367000000000001</v>
      </c>
      <c r="K7" s="152">
        <v>1.2920000000000001E-2</v>
      </c>
    </row>
    <row r="8" spans="1:11">
      <c r="A8" s="8" t="s">
        <v>160</v>
      </c>
      <c r="B8" s="152">
        <v>6.0000000000000002E-5</v>
      </c>
      <c r="C8" s="152">
        <v>5.0000000000000001E-4</v>
      </c>
      <c r="D8" s="152">
        <v>1.5399999999999999E-3</v>
      </c>
      <c r="E8" s="152">
        <v>5.9199999999999999E-3</v>
      </c>
      <c r="F8" s="152">
        <v>5.7679999999999995E-2</v>
      </c>
      <c r="G8" s="152">
        <v>0.71304000000000001</v>
      </c>
      <c r="H8" s="152">
        <v>5.5510000000000004E-2</v>
      </c>
      <c r="I8" s="152">
        <v>5.3400000000000001E-3</v>
      </c>
      <c r="J8" s="152">
        <v>0.1226</v>
      </c>
      <c r="K8" s="152">
        <v>3.7810000000000003E-2</v>
      </c>
    </row>
    <row r="9" spans="1:11">
      <c r="A9" s="8" t="s">
        <v>174</v>
      </c>
      <c r="B9" s="152">
        <v>0</v>
      </c>
      <c r="C9" s="152">
        <v>2.1000000000000001E-4</v>
      </c>
      <c r="D9" s="152">
        <v>2.9E-4</v>
      </c>
      <c r="E9" s="152">
        <v>1.89E-3</v>
      </c>
      <c r="F9" s="152">
        <v>8.0800000000000004E-3</v>
      </c>
      <c r="G9" s="152">
        <v>8.0670000000000006E-2</v>
      </c>
      <c r="H9" s="152">
        <v>0.62741999999999998</v>
      </c>
      <c r="I9" s="152">
        <v>3.841E-2</v>
      </c>
      <c r="J9" s="152">
        <v>0.11945</v>
      </c>
      <c r="K9" s="152">
        <v>0.12358000000000001</v>
      </c>
    </row>
    <row r="10" spans="1:11">
      <c r="A10" s="8" t="s">
        <v>178</v>
      </c>
      <c r="B10" s="152">
        <v>0</v>
      </c>
      <c r="C10" s="152">
        <v>2.5999999999999998E-4</v>
      </c>
      <c r="D10" s="152">
        <v>1.1299999999999999E-3</v>
      </c>
      <c r="E10" s="152">
        <v>6.0999999999999997E-4</v>
      </c>
      <c r="F10" s="152">
        <v>4.6800000000000001E-3</v>
      </c>
      <c r="G10" s="152">
        <v>3.2649999999999998E-2</v>
      </c>
      <c r="H10" s="152">
        <v>7.6909999999999992E-2</v>
      </c>
      <c r="I10" s="152">
        <v>0.51800999999999997</v>
      </c>
      <c r="J10" s="152">
        <v>0.13225000000000001</v>
      </c>
      <c r="K10" s="152">
        <v>0.23350000000000001</v>
      </c>
    </row>
  </sheetData>
  <phoneticPr fontId="2" type="noConversion"/>
  <pageMargins left="0.75" right="0.75" top="1" bottom="1" header="0.5" footer="0.5"/>
  <pageSetup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K10"/>
  <sheetViews>
    <sheetView workbookViewId="0">
      <selection activeCell="A12" sqref="A12"/>
    </sheetView>
  </sheetViews>
  <sheetFormatPr defaultRowHeight="12.75"/>
  <cols>
    <col min="1" max="1" width="9.140625" style="8"/>
    <col min="2" max="11" width="9" style="8" customWidth="1"/>
    <col min="12" max="16384" width="9.140625" style="8"/>
  </cols>
  <sheetData>
    <row r="1" spans="1:11">
      <c r="A1" s="19" t="s">
        <v>389</v>
      </c>
    </row>
    <row r="2" spans="1:11">
      <c r="A2" s="3" t="s">
        <v>173</v>
      </c>
      <c r="B2" s="21" t="s">
        <v>13</v>
      </c>
      <c r="C2" s="21" t="s">
        <v>157</v>
      </c>
      <c r="D2" s="21" t="s">
        <v>156</v>
      </c>
      <c r="E2" s="21" t="s">
        <v>158</v>
      </c>
      <c r="F2" s="21" t="s">
        <v>159</v>
      </c>
      <c r="G2" s="21" t="s">
        <v>160</v>
      </c>
      <c r="H2" s="21" t="s">
        <v>174</v>
      </c>
      <c r="I2" s="21" t="s">
        <v>175</v>
      </c>
      <c r="J2" s="21" t="s">
        <v>177</v>
      </c>
      <c r="K2" s="21" t="s">
        <v>176</v>
      </c>
    </row>
    <row r="3" spans="1:11">
      <c r="A3" s="8" t="s">
        <v>13</v>
      </c>
      <c r="B3" s="145">
        <v>0.87395</v>
      </c>
      <c r="C3" s="145">
        <v>8.6259999999999989E-2</v>
      </c>
      <c r="D3" s="145">
        <v>6.0200000000000002E-3</v>
      </c>
      <c r="E3" s="145">
        <v>1E-4</v>
      </c>
      <c r="F3" s="145">
        <v>2.7E-4</v>
      </c>
      <c r="G3" s="145">
        <v>2.0000000000000002E-5</v>
      </c>
      <c r="H3" s="145">
        <v>2.0000000000000002E-5</v>
      </c>
      <c r="I3" s="145">
        <v>0</v>
      </c>
      <c r="J3" s="145">
        <v>3.3360000000000001E-2</v>
      </c>
      <c r="K3" s="145">
        <v>0</v>
      </c>
    </row>
    <row r="4" spans="1:11">
      <c r="A4" s="8" t="s">
        <v>162</v>
      </c>
      <c r="B4" s="145">
        <v>9.7099999999999999E-3</v>
      </c>
      <c r="C4" s="145">
        <v>0.85616000000000003</v>
      </c>
      <c r="D4" s="145">
        <v>7.9660000000000009E-2</v>
      </c>
      <c r="E4" s="145">
        <v>3.5899999999999999E-3</v>
      </c>
      <c r="F4" s="145">
        <v>4.4999999999999999E-4</v>
      </c>
      <c r="G4" s="145">
        <v>1.7999999999999998E-4</v>
      </c>
      <c r="H4" s="145">
        <v>8.0000000000000007E-5</v>
      </c>
      <c r="I4" s="145">
        <v>1.0000000000000001E-5</v>
      </c>
      <c r="J4" s="145">
        <v>4.9960000000000004E-2</v>
      </c>
      <c r="K4" s="145">
        <v>2.0000000000000001E-4</v>
      </c>
    </row>
    <row r="5" spans="1:11">
      <c r="A5" s="8" t="s">
        <v>156</v>
      </c>
      <c r="B5" s="145">
        <v>6.2E-4</v>
      </c>
      <c r="C5" s="145">
        <v>2.6890000000000001E-2</v>
      </c>
      <c r="D5" s="145">
        <v>0.86763000000000001</v>
      </c>
      <c r="E5" s="145">
        <v>5.271E-2</v>
      </c>
      <c r="F5" s="145">
        <v>4.8799999999999998E-3</v>
      </c>
      <c r="G5" s="145">
        <v>1.09E-3</v>
      </c>
      <c r="H5" s="145">
        <v>3.2000000000000003E-4</v>
      </c>
      <c r="I5" s="145">
        <v>4.0000000000000003E-5</v>
      </c>
      <c r="J5" s="145">
        <v>4.5279999999999994E-2</v>
      </c>
      <c r="K5" s="145">
        <v>5.4000000000000001E-4</v>
      </c>
    </row>
    <row r="6" spans="1:11">
      <c r="A6" s="8" t="s">
        <v>158</v>
      </c>
      <c r="B6" s="145">
        <v>4.2999999999999999E-4</v>
      </c>
      <c r="C6" s="145">
        <v>1.8400000000000001E-3</v>
      </c>
      <c r="D6" s="145">
        <v>4.5250000000000005E-2</v>
      </c>
      <c r="E6" s="145">
        <v>0.84516999999999998</v>
      </c>
      <c r="F6" s="145">
        <v>4.1120000000000004E-2</v>
      </c>
      <c r="G6" s="145">
        <v>7.7499999999999999E-3</v>
      </c>
      <c r="H6" s="145">
        <v>1.7299999999999998E-3</v>
      </c>
      <c r="I6" s="145">
        <v>1.8999999999999998E-4</v>
      </c>
      <c r="J6" s="145">
        <v>5.4749999999999993E-2</v>
      </c>
      <c r="K6" s="145">
        <v>1.7599999999999998E-3</v>
      </c>
    </row>
    <row r="7" spans="1:11">
      <c r="A7" s="8" t="s">
        <v>163</v>
      </c>
      <c r="B7" s="145">
        <v>8.0000000000000007E-5</v>
      </c>
      <c r="C7" s="145">
        <v>5.6000000000000006E-4</v>
      </c>
      <c r="D7" s="145">
        <v>3.7000000000000002E-3</v>
      </c>
      <c r="E7" s="145">
        <v>5.6440000000000004E-2</v>
      </c>
      <c r="F7" s="145">
        <v>0.75758999999999999</v>
      </c>
      <c r="G7" s="145">
        <v>7.2389999999999996E-2</v>
      </c>
      <c r="H7" s="145">
        <v>5.3300000000000005E-3</v>
      </c>
      <c r="I7" s="145">
        <v>8.0000000000000004E-4</v>
      </c>
      <c r="J7" s="145">
        <v>9.2079999999999995E-2</v>
      </c>
      <c r="K7" s="145">
        <v>1.1040000000000001E-2</v>
      </c>
    </row>
    <row r="8" spans="1:11">
      <c r="A8" s="8" t="s">
        <v>160</v>
      </c>
      <c r="B8" s="145">
        <v>1E-4</v>
      </c>
      <c r="C8" s="145">
        <v>3.4000000000000002E-4</v>
      </c>
      <c r="D8" s="145">
        <v>1.2600000000000001E-3</v>
      </c>
      <c r="E8" s="145">
        <v>3.3800000000000002E-3</v>
      </c>
      <c r="F8" s="145">
        <v>4.7619999999999996E-2</v>
      </c>
      <c r="G8" s="145">
        <v>0.73524</v>
      </c>
      <c r="H8" s="145">
        <v>5.7670000000000006E-2</v>
      </c>
      <c r="I8" s="145">
        <v>6.6500000000000005E-3</v>
      </c>
      <c r="J8" s="145">
        <v>0.10544000000000001</v>
      </c>
      <c r="K8" s="145">
        <v>4.2300000000000004E-2</v>
      </c>
    </row>
    <row r="9" spans="1:11">
      <c r="A9" s="8" t="s">
        <v>174</v>
      </c>
      <c r="B9" s="145">
        <v>0</v>
      </c>
      <c r="C9" s="145">
        <v>2.1000000000000001E-4</v>
      </c>
      <c r="D9" s="145">
        <v>2.1000000000000001E-4</v>
      </c>
      <c r="E9" s="145">
        <v>1.4199999999999998E-3</v>
      </c>
      <c r="F9" s="145">
        <v>4.6300000000000004E-3</v>
      </c>
      <c r="G9" s="145">
        <v>8.2629999999999995E-2</v>
      </c>
      <c r="H9" s="145">
        <v>0.60087999999999997</v>
      </c>
      <c r="I9" s="145">
        <v>4.104E-2</v>
      </c>
      <c r="J9" s="145">
        <v>0.12176000000000001</v>
      </c>
      <c r="K9" s="145">
        <v>0.14721000000000001</v>
      </c>
    </row>
    <row r="10" spans="1:11">
      <c r="A10" s="8" t="s">
        <v>178</v>
      </c>
      <c r="B10" s="145">
        <v>0</v>
      </c>
      <c r="C10" s="145">
        <v>0</v>
      </c>
      <c r="D10" s="145">
        <v>0</v>
      </c>
      <c r="E10" s="145">
        <v>0</v>
      </c>
      <c r="F10" s="145">
        <v>3.2400000000000003E-3</v>
      </c>
      <c r="G10" s="145">
        <v>2.3740000000000001E-2</v>
      </c>
      <c r="H10" s="145">
        <v>8.8800000000000004E-2</v>
      </c>
      <c r="I10" s="145">
        <v>0.36270000000000002</v>
      </c>
      <c r="J10" s="145">
        <v>0.16700999999999999</v>
      </c>
      <c r="K10" s="145">
        <v>0.35450999999999999</v>
      </c>
    </row>
  </sheetData>
  <phoneticPr fontId="2"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44"/>
  <sheetViews>
    <sheetView workbookViewId="0">
      <selection activeCell="A45" sqref="A45"/>
    </sheetView>
  </sheetViews>
  <sheetFormatPr defaultRowHeight="12.75"/>
  <cols>
    <col min="1" max="1" width="9.140625" style="29"/>
    <col min="2" max="2" width="12.7109375" style="25" bestFit="1" customWidth="1"/>
    <col min="3" max="3" width="5.85546875" style="26" bestFit="1" customWidth="1"/>
    <col min="4" max="16384" width="9.140625" style="26"/>
  </cols>
  <sheetData>
    <row r="1" spans="1:3">
      <c r="A1" s="24" t="s">
        <v>242</v>
      </c>
    </row>
    <row r="2" spans="1:3">
      <c r="A2" s="27" t="s">
        <v>1</v>
      </c>
      <c r="B2" s="28" t="s">
        <v>243</v>
      </c>
      <c r="C2" s="28" t="s">
        <v>3</v>
      </c>
    </row>
    <row r="3" spans="1:3">
      <c r="A3" s="29">
        <v>1970</v>
      </c>
      <c r="B3" s="30">
        <v>0.9</v>
      </c>
      <c r="C3" s="26">
        <v>27</v>
      </c>
    </row>
    <row r="4" spans="1:3">
      <c r="A4" s="29">
        <v>1971</v>
      </c>
      <c r="B4" s="30">
        <v>0.1</v>
      </c>
      <c r="C4" s="26">
        <v>3</v>
      </c>
    </row>
    <row r="5" spans="1:3">
      <c r="A5" s="29">
        <v>1972</v>
      </c>
      <c r="B5" s="30">
        <v>0.2</v>
      </c>
      <c r="C5" s="26">
        <v>5</v>
      </c>
    </row>
    <row r="6" spans="1:3">
      <c r="A6" s="29">
        <v>1973</v>
      </c>
      <c r="B6" s="30">
        <v>0.1</v>
      </c>
      <c r="C6" s="26">
        <v>5</v>
      </c>
    </row>
    <row r="7" spans="1:3">
      <c r="A7" s="29">
        <v>1974</v>
      </c>
      <c r="B7" s="30">
        <v>0.1</v>
      </c>
      <c r="C7" s="26">
        <v>3</v>
      </c>
    </row>
    <row r="8" spans="1:3">
      <c r="A8" s="29">
        <v>1975</v>
      </c>
      <c r="B8" s="30">
        <v>0.2</v>
      </c>
      <c r="C8" s="26">
        <v>4</v>
      </c>
    </row>
    <row r="9" spans="1:3">
      <c r="A9" s="29">
        <v>1976</v>
      </c>
      <c r="B9" s="30">
        <v>0</v>
      </c>
      <c r="C9" s="26">
        <v>2</v>
      </c>
    </row>
    <row r="10" spans="1:3">
      <c r="A10" s="29">
        <v>1977</v>
      </c>
      <c r="B10" s="30">
        <v>0.2</v>
      </c>
      <c r="C10" s="26">
        <v>4</v>
      </c>
    </row>
    <row r="11" spans="1:3">
      <c r="A11" s="29">
        <v>1978</v>
      </c>
      <c r="B11" s="30">
        <v>0.1</v>
      </c>
      <c r="C11" s="26">
        <v>4</v>
      </c>
    </row>
    <row r="12" spans="1:3">
      <c r="A12" s="29">
        <v>1979</v>
      </c>
      <c r="B12" s="30">
        <v>0</v>
      </c>
      <c r="C12" s="26">
        <v>1</v>
      </c>
    </row>
    <row r="13" spans="1:3">
      <c r="A13" s="29">
        <v>1980</v>
      </c>
      <c r="B13" s="30">
        <v>0.3</v>
      </c>
      <c r="C13" s="26">
        <v>4</v>
      </c>
    </row>
    <row r="14" spans="1:3">
      <c r="A14" s="29">
        <v>1981</v>
      </c>
      <c r="B14" s="30">
        <v>0</v>
      </c>
      <c r="C14" s="26">
        <v>2</v>
      </c>
    </row>
    <row r="15" spans="1:3">
      <c r="A15" s="29">
        <v>1982</v>
      </c>
      <c r="B15" s="30">
        <v>0.8</v>
      </c>
      <c r="C15" s="26">
        <v>13</v>
      </c>
    </row>
    <row r="16" spans="1:3">
      <c r="A16" s="29">
        <v>1983</v>
      </c>
      <c r="B16" s="30">
        <v>1.1000000000000001</v>
      </c>
      <c r="C16" s="26">
        <v>13</v>
      </c>
    </row>
    <row r="17" spans="1:3">
      <c r="A17" s="29">
        <v>1984</v>
      </c>
      <c r="B17" s="30">
        <v>0.6</v>
      </c>
      <c r="C17" s="26">
        <v>13</v>
      </c>
    </row>
    <row r="18" spans="1:3">
      <c r="A18" s="29">
        <v>1985</v>
      </c>
      <c r="B18" s="30">
        <v>1.3</v>
      </c>
      <c r="C18" s="26">
        <v>15</v>
      </c>
    </row>
    <row r="19" spans="1:3">
      <c r="A19" s="29">
        <v>1986</v>
      </c>
      <c r="B19" s="30">
        <v>4.0999999999999996</v>
      </c>
      <c r="C19" s="26">
        <v>33</v>
      </c>
    </row>
    <row r="20" spans="1:3">
      <c r="A20" s="29">
        <v>1987</v>
      </c>
      <c r="B20" s="30">
        <v>9.1999999999999993</v>
      </c>
      <c r="C20" s="26">
        <v>31</v>
      </c>
    </row>
    <row r="21" spans="1:3">
      <c r="A21" s="29">
        <v>1988</v>
      </c>
      <c r="B21" s="30">
        <v>5.8</v>
      </c>
      <c r="C21" s="26">
        <v>29</v>
      </c>
    </row>
    <row r="22" spans="1:3">
      <c r="A22" s="29">
        <v>1989</v>
      </c>
      <c r="B22" s="30">
        <v>11.5</v>
      </c>
      <c r="C22" s="26">
        <v>52</v>
      </c>
    </row>
    <row r="23" spans="1:3">
      <c r="A23" s="29">
        <v>1990</v>
      </c>
      <c r="B23" s="30">
        <v>21.2</v>
      </c>
      <c r="C23" s="26">
        <v>82</v>
      </c>
    </row>
    <row r="24" spans="1:3">
      <c r="A24" s="29">
        <v>1991</v>
      </c>
      <c r="B24" s="30">
        <v>17.399999999999999</v>
      </c>
      <c r="C24" s="26">
        <v>66</v>
      </c>
    </row>
    <row r="25" spans="1:3">
      <c r="A25" s="29">
        <v>1992</v>
      </c>
      <c r="B25" s="30">
        <v>7.3</v>
      </c>
      <c r="C25" s="26">
        <v>31</v>
      </c>
    </row>
    <row r="26" spans="1:3">
      <c r="A26" s="29">
        <v>1993</v>
      </c>
      <c r="B26" s="30">
        <v>2.2999999999999998</v>
      </c>
      <c r="C26" s="26">
        <v>19</v>
      </c>
    </row>
    <row r="27" spans="1:3">
      <c r="A27" s="29">
        <v>1994</v>
      </c>
      <c r="B27" s="30">
        <v>2.4</v>
      </c>
      <c r="C27" s="26">
        <v>16</v>
      </c>
    </row>
    <row r="28" spans="1:3">
      <c r="A28" s="29">
        <v>1995</v>
      </c>
      <c r="B28" s="30">
        <v>4.8</v>
      </c>
      <c r="C28" s="26">
        <v>27</v>
      </c>
    </row>
    <row r="29" spans="1:3">
      <c r="A29" s="29">
        <v>1996</v>
      </c>
      <c r="B29" s="30">
        <v>5.5</v>
      </c>
      <c r="C29" s="26">
        <v>17</v>
      </c>
    </row>
    <row r="30" spans="1:3">
      <c r="A30" s="29">
        <v>1997</v>
      </c>
      <c r="B30" s="30">
        <v>6.1</v>
      </c>
      <c r="C30" s="26">
        <v>25</v>
      </c>
    </row>
    <row r="31" spans="1:3">
      <c r="A31" s="29">
        <v>1998</v>
      </c>
      <c r="B31" s="30">
        <v>13</v>
      </c>
      <c r="C31" s="26">
        <v>51</v>
      </c>
    </row>
    <row r="32" spans="1:3">
      <c r="A32" s="29">
        <v>1999</v>
      </c>
      <c r="B32" s="30">
        <v>40.799999999999997</v>
      </c>
      <c r="C32" s="26">
        <v>100</v>
      </c>
    </row>
    <row r="33" spans="1:3">
      <c r="A33" s="29">
        <v>2000</v>
      </c>
      <c r="B33" s="30">
        <v>58.9</v>
      </c>
      <c r="C33" s="26">
        <v>124</v>
      </c>
    </row>
    <row r="34" spans="1:3">
      <c r="A34" s="29">
        <v>2001</v>
      </c>
      <c r="B34" s="30">
        <v>139.9</v>
      </c>
      <c r="C34" s="26">
        <v>187</v>
      </c>
    </row>
    <row r="35" spans="1:3">
      <c r="A35" s="29">
        <v>2002</v>
      </c>
      <c r="B35" s="30">
        <v>203.4</v>
      </c>
      <c r="C35" s="26">
        <v>141</v>
      </c>
    </row>
    <row r="36" spans="1:3">
      <c r="A36" s="29">
        <v>2003</v>
      </c>
      <c r="B36" s="30">
        <v>46.2</v>
      </c>
      <c r="C36" s="26">
        <v>82</v>
      </c>
    </row>
    <row r="37" spans="1:3">
      <c r="A37" s="29">
        <v>2004</v>
      </c>
      <c r="B37" s="30">
        <v>16</v>
      </c>
      <c r="C37" s="26">
        <v>38</v>
      </c>
    </row>
    <row r="38" spans="1:3">
      <c r="A38" s="29">
        <v>2005</v>
      </c>
      <c r="B38" s="30">
        <v>40.4</v>
      </c>
      <c r="C38" s="26">
        <v>31</v>
      </c>
    </row>
    <row r="39" spans="1:3">
      <c r="A39" s="29">
        <v>2006</v>
      </c>
      <c r="B39" s="30">
        <v>10.4</v>
      </c>
      <c r="C39" s="26">
        <v>31</v>
      </c>
    </row>
    <row r="40" spans="1:3">
      <c r="A40" s="29">
        <v>2007</v>
      </c>
      <c r="B40" s="30">
        <v>6.7</v>
      </c>
      <c r="C40" s="26">
        <v>18</v>
      </c>
    </row>
    <row r="41" spans="1:3">
      <c r="A41" s="29">
        <v>2008</v>
      </c>
      <c r="B41" s="30">
        <v>280.89999999999998</v>
      </c>
      <c r="C41" s="26">
        <v>103</v>
      </c>
    </row>
    <row r="42" spans="1:3">
      <c r="A42" s="29">
        <v>2009</v>
      </c>
      <c r="B42" s="30">
        <v>330</v>
      </c>
      <c r="C42" s="26">
        <v>265</v>
      </c>
    </row>
    <row r="43" spans="1:3">
      <c r="A43" s="64">
        <v>2010</v>
      </c>
      <c r="B43" s="112">
        <v>39.1</v>
      </c>
      <c r="C43" s="2">
        <v>57</v>
      </c>
    </row>
    <row r="44" spans="1:3">
      <c r="B44" s="31"/>
    </row>
  </sheetData>
  <phoneticPr fontId="2" type="noConversion"/>
  <pageMargins left="0.75" right="0.75" top="1" bottom="1" header="0.5" footer="0.5"/>
  <pageSetup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K10"/>
  <sheetViews>
    <sheetView workbookViewId="0">
      <selection activeCell="A12" sqref="A12"/>
    </sheetView>
  </sheetViews>
  <sheetFormatPr defaultRowHeight="12.75"/>
  <cols>
    <col min="1" max="1" width="9.140625" style="8"/>
    <col min="2" max="11" width="9" style="8" customWidth="1"/>
    <col min="12" max="16384" width="9.140625" style="8"/>
  </cols>
  <sheetData>
    <row r="1" spans="1:11">
      <c r="A1" s="19" t="s">
        <v>391</v>
      </c>
    </row>
    <row r="2" spans="1:11">
      <c r="A2" s="3" t="s">
        <v>173</v>
      </c>
      <c r="B2" s="21" t="s">
        <v>13</v>
      </c>
      <c r="C2" s="21" t="s">
        <v>157</v>
      </c>
      <c r="D2" s="21" t="s">
        <v>156</v>
      </c>
      <c r="E2" s="21" t="s">
        <v>158</v>
      </c>
      <c r="F2" s="21" t="s">
        <v>159</v>
      </c>
      <c r="G2" s="21" t="s">
        <v>160</v>
      </c>
      <c r="H2" s="21" t="s">
        <v>174</v>
      </c>
      <c r="I2" s="21" t="s">
        <v>178</v>
      </c>
      <c r="J2" s="21" t="s">
        <v>177</v>
      </c>
      <c r="K2" s="21" t="s">
        <v>176</v>
      </c>
    </row>
    <row r="3" spans="1:11">
      <c r="A3" s="8" t="s">
        <v>13</v>
      </c>
      <c r="B3" s="145">
        <v>0.5413</v>
      </c>
      <c r="C3" s="145">
        <v>0.24062</v>
      </c>
      <c r="D3" s="145">
        <v>5.2089999999999997E-2</v>
      </c>
      <c r="E3" s="145">
        <v>3.5699999999999998E-3</v>
      </c>
      <c r="F3" s="145">
        <v>2.5300000000000001E-3</v>
      </c>
      <c r="G3" s="145">
        <v>3.7999999999999997E-4</v>
      </c>
      <c r="H3" s="145">
        <v>3.7999999999999997E-4</v>
      </c>
      <c r="I3" s="145">
        <v>0</v>
      </c>
      <c r="J3" s="145">
        <v>0.15832000000000002</v>
      </c>
      <c r="K3" s="145">
        <v>8.1000000000000006E-4</v>
      </c>
    </row>
    <row r="4" spans="1:11">
      <c r="A4" s="8" t="s">
        <v>162</v>
      </c>
      <c r="B4" s="145">
        <v>3.243E-2</v>
      </c>
      <c r="C4" s="145">
        <v>0.50037999999999994</v>
      </c>
      <c r="D4" s="145">
        <v>0.21225000000000002</v>
      </c>
      <c r="E4" s="145">
        <v>3.2199999999999999E-2</v>
      </c>
      <c r="F4" s="145">
        <v>5.2100000000000002E-3</v>
      </c>
      <c r="G4" s="145">
        <v>1.5E-3</v>
      </c>
      <c r="H4" s="145">
        <v>2.9999999999999997E-4</v>
      </c>
      <c r="I4" s="145">
        <v>1.2E-4</v>
      </c>
      <c r="J4" s="145">
        <v>0.21373999999999999</v>
      </c>
      <c r="K4" s="145">
        <v>1.8599999999999999E-3</v>
      </c>
    </row>
    <row r="5" spans="1:11">
      <c r="A5" s="8" t="s">
        <v>156</v>
      </c>
      <c r="B5" s="145">
        <v>2.0200000000000001E-3</v>
      </c>
      <c r="C5" s="145">
        <v>8.5449999999999998E-2</v>
      </c>
      <c r="D5" s="145">
        <v>0.52503999999999995</v>
      </c>
      <c r="E5" s="145">
        <v>0.14337</v>
      </c>
      <c r="F5" s="145">
        <v>2.6169999999999999E-2</v>
      </c>
      <c r="G5" s="145">
        <v>8.3099999999999997E-3</v>
      </c>
      <c r="H5" s="145">
        <v>1.4299999999999998E-3</v>
      </c>
      <c r="I5" s="145">
        <v>2.3000000000000001E-4</v>
      </c>
      <c r="J5" s="145">
        <v>0.20247000000000001</v>
      </c>
      <c r="K5" s="145">
        <v>5.5100000000000001E-3</v>
      </c>
    </row>
    <row r="6" spans="1:11">
      <c r="A6" s="8" t="s">
        <v>158</v>
      </c>
      <c r="B6" s="145">
        <v>2.31E-3</v>
      </c>
      <c r="C6" s="145">
        <v>1.1319999999999998E-2</v>
      </c>
      <c r="D6" s="145">
        <v>0.13513</v>
      </c>
      <c r="E6" s="145">
        <v>0.46508000000000005</v>
      </c>
      <c r="F6" s="145">
        <v>8.7940000000000004E-2</v>
      </c>
      <c r="G6" s="145">
        <v>2.827E-2</v>
      </c>
      <c r="H6" s="145">
        <v>5.1700000000000001E-3</v>
      </c>
      <c r="I6" s="145">
        <v>8.3000000000000001E-4</v>
      </c>
      <c r="J6" s="145">
        <v>0.24763000000000002</v>
      </c>
      <c r="K6" s="145">
        <v>1.6310000000000002E-2</v>
      </c>
    </row>
    <row r="7" spans="1:11">
      <c r="A7" s="8" t="s">
        <v>163</v>
      </c>
      <c r="B7" s="145">
        <v>4.2999999999999999E-4</v>
      </c>
      <c r="C7" s="145">
        <v>1.81E-3</v>
      </c>
      <c r="D7" s="145">
        <v>2.3250000000000003E-2</v>
      </c>
      <c r="E7" s="145">
        <v>0.12105</v>
      </c>
      <c r="F7" s="145">
        <v>0.26621</v>
      </c>
      <c r="G7" s="145">
        <v>0.10740999999999999</v>
      </c>
      <c r="H7" s="145">
        <v>1.286E-2</v>
      </c>
      <c r="I7" s="145">
        <v>1.2900000000000001E-3</v>
      </c>
      <c r="J7" s="145">
        <v>0.38667999999999997</v>
      </c>
      <c r="K7" s="145">
        <v>7.9000000000000001E-2</v>
      </c>
    </row>
    <row r="8" spans="1:11">
      <c r="A8" s="8" t="s">
        <v>160</v>
      </c>
      <c r="B8" s="145">
        <v>3.7999999999999997E-4</v>
      </c>
      <c r="C8" s="145">
        <v>6.2E-4</v>
      </c>
      <c r="D8" s="145">
        <v>2.9499999999999999E-3</v>
      </c>
      <c r="E8" s="145">
        <v>1.8280000000000001E-2</v>
      </c>
      <c r="F8" s="145">
        <v>6.9309999999999997E-2</v>
      </c>
      <c r="G8" s="145">
        <v>0.22064</v>
      </c>
      <c r="H8" s="145">
        <v>4.6649999999999997E-2</v>
      </c>
      <c r="I8" s="145">
        <v>6.7700000000000008E-3</v>
      </c>
      <c r="J8" s="145">
        <v>0.43918000000000001</v>
      </c>
      <c r="K8" s="145">
        <v>0.19522999999999999</v>
      </c>
    </row>
    <row r="9" spans="1:11">
      <c r="A9" s="8" t="s">
        <v>174</v>
      </c>
      <c r="B9" s="145">
        <v>0</v>
      </c>
      <c r="C9" s="145">
        <v>0</v>
      </c>
      <c r="D9" s="145">
        <v>2.8000000000000003E-4</v>
      </c>
      <c r="E9" s="145">
        <v>7.5900000000000004E-3</v>
      </c>
      <c r="F9" s="145">
        <v>2.0649999999999998E-2</v>
      </c>
      <c r="G9" s="145">
        <v>7.1379999999999999E-2</v>
      </c>
      <c r="H9" s="145">
        <v>8.2339999999999997E-2</v>
      </c>
      <c r="I9" s="145">
        <v>1.034E-2</v>
      </c>
      <c r="J9" s="145">
        <v>0.44365000000000004</v>
      </c>
      <c r="K9" s="145">
        <v>0.36377999999999999</v>
      </c>
    </row>
    <row r="10" spans="1:11">
      <c r="A10" s="8" t="s">
        <v>178</v>
      </c>
      <c r="B10" s="145">
        <v>0</v>
      </c>
      <c r="C10" s="145">
        <v>0</v>
      </c>
      <c r="D10" s="145">
        <v>0</v>
      </c>
      <c r="E10" s="145">
        <v>0</v>
      </c>
      <c r="F10" s="145">
        <v>2.0799999999999998E-3</v>
      </c>
      <c r="G10" s="145">
        <v>2.0330000000000001E-2</v>
      </c>
      <c r="H10" s="145">
        <v>1.9400000000000001E-2</v>
      </c>
      <c r="I10" s="145">
        <v>2.6329999999999999E-2</v>
      </c>
      <c r="J10" s="145">
        <v>0.44351999999999997</v>
      </c>
      <c r="K10" s="145">
        <v>0.48832999999999999</v>
      </c>
    </row>
  </sheetData>
  <phoneticPr fontId="2" type="noConversion"/>
  <pageMargins left="0.75" right="0.75" top="1" bottom="1" header="0.5" footer="0.5"/>
  <pageSetup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W24"/>
  <sheetViews>
    <sheetView workbookViewId="0">
      <selection activeCell="A26" sqref="A26"/>
    </sheetView>
  </sheetViews>
  <sheetFormatPr defaultColWidth="8.42578125" defaultRowHeight="12.75"/>
  <cols>
    <col min="1" max="1" width="8.42578125" style="8" customWidth="1"/>
    <col min="2" max="23" width="8" style="8" customWidth="1"/>
    <col min="24" max="16384" width="8.42578125" style="8"/>
  </cols>
  <sheetData>
    <row r="1" spans="1:23">
      <c r="A1" s="19" t="s">
        <v>392</v>
      </c>
    </row>
    <row r="2" spans="1:23">
      <c r="A2" s="3" t="s">
        <v>173</v>
      </c>
      <c r="B2" s="3" t="s">
        <v>13</v>
      </c>
      <c r="C2" s="3" t="s">
        <v>14</v>
      </c>
      <c r="D2" s="3" t="s">
        <v>15</v>
      </c>
      <c r="E2" s="3" t="s">
        <v>16</v>
      </c>
      <c r="F2" s="3" t="s">
        <v>17</v>
      </c>
      <c r="G2" s="3" t="s">
        <v>18</v>
      </c>
      <c r="H2" s="3" t="s">
        <v>19</v>
      </c>
      <c r="I2" s="3" t="s">
        <v>20</v>
      </c>
      <c r="J2" s="3" t="s">
        <v>21</v>
      </c>
      <c r="K2" s="3" t="s">
        <v>22</v>
      </c>
      <c r="L2" s="3" t="s">
        <v>23</v>
      </c>
      <c r="M2" s="3" t="s">
        <v>24</v>
      </c>
      <c r="N2" s="3" t="s">
        <v>25</v>
      </c>
      <c r="O2" s="3" t="s">
        <v>26</v>
      </c>
      <c r="P2" s="3" t="s">
        <v>27</v>
      </c>
      <c r="Q2" s="3" t="s">
        <v>28</v>
      </c>
      <c r="R2" s="3" t="s">
        <v>29</v>
      </c>
      <c r="S2" s="3" t="s">
        <v>30</v>
      </c>
      <c r="T2" s="3" t="s">
        <v>31</v>
      </c>
      <c r="U2" s="3" t="s">
        <v>178</v>
      </c>
      <c r="V2" s="21" t="s">
        <v>177</v>
      </c>
      <c r="W2" s="21" t="s">
        <v>176</v>
      </c>
    </row>
    <row r="3" spans="1:23">
      <c r="A3" s="8" t="s">
        <v>13</v>
      </c>
      <c r="B3" s="153">
        <v>75.248000000000005</v>
      </c>
      <c r="C3" s="153">
        <v>4.95</v>
      </c>
      <c r="D3" s="153">
        <v>0.99</v>
      </c>
      <c r="E3" s="153">
        <v>0</v>
      </c>
      <c r="F3" s="153">
        <v>0</v>
      </c>
      <c r="G3" s="153">
        <v>0</v>
      </c>
      <c r="H3" s="153">
        <v>0</v>
      </c>
      <c r="I3" s="153">
        <v>0</v>
      </c>
      <c r="J3" s="153">
        <v>0</v>
      </c>
      <c r="K3" s="153">
        <v>0</v>
      </c>
      <c r="L3" s="153">
        <v>0</v>
      </c>
      <c r="M3" s="153">
        <v>0</v>
      </c>
      <c r="N3" s="153">
        <v>0</v>
      </c>
      <c r="O3" s="153">
        <v>0</v>
      </c>
      <c r="P3" s="153">
        <v>0</v>
      </c>
      <c r="Q3" s="153">
        <v>0</v>
      </c>
      <c r="R3" s="153">
        <v>0</v>
      </c>
      <c r="S3" s="153">
        <v>0</v>
      </c>
      <c r="T3" s="153">
        <v>0</v>
      </c>
      <c r="U3" s="153">
        <v>0</v>
      </c>
      <c r="V3" s="153">
        <v>18.812000000000001</v>
      </c>
      <c r="W3" s="153">
        <v>0</v>
      </c>
    </row>
    <row r="4" spans="1:23">
      <c r="A4" s="8" t="s">
        <v>14</v>
      </c>
      <c r="B4" s="153">
        <v>0</v>
      </c>
      <c r="C4" s="153">
        <v>43.113999999999997</v>
      </c>
      <c r="D4" s="153">
        <v>10.778</v>
      </c>
      <c r="E4" s="153">
        <v>3.593</v>
      </c>
      <c r="F4" s="153">
        <v>0.59899999999999998</v>
      </c>
      <c r="G4" s="153">
        <v>4.79</v>
      </c>
      <c r="H4" s="153">
        <v>0</v>
      </c>
      <c r="I4" s="153">
        <v>0</v>
      </c>
      <c r="J4" s="153">
        <v>0</v>
      </c>
      <c r="K4" s="153">
        <v>0</v>
      </c>
      <c r="L4" s="153">
        <v>0</v>
      </c>
      <c r="M4" s="153">
        <v>0</v>
      </c>
      <c r="N4" s="153">
        <v>0</v>
      </c>
      <c r="O4" s="153">
        <v>0</v>
      </c>
      <c r="P4" s="153">
        <v>0</v>
      </c>
      <c r="Q4" s="153">
        <v>0</v>
      </c>
      <c r="R4" s="153">
        <v>0</v>
      </c>
      <c r="S4" s="153">
        <v>0</v>
      </c>
      <c r="T4" s="153">
        <v>0</v>
      </c>
      <c r="U4" s="153">
        <v>0</v>
      </c>
      <c r="V4" s="153">
        <v>37.125999999999998</v>
      </c>
      <c r="W4" s="153">
        <v>0</v>
      </c>
    </row>
    <row r="5" spans="1:23">
      <c r="A5" s="8" t="s">
        <v>15</v>
      </c>
      <c r="B5" s="153">
        <v>0</v>
      </c>
      <c r="C5" s="153">
        <v>1.093</v>
      </c>
      <c r="D5" s="153">
        <v>60.655999999999999</v>
      </c>
      <c r="E5" s="153">
        <v>6.0110000000000001</v>
      </c>
      <c r="F5" s="153">
        <v>5.4640000000000004</v>
      </c>
      <c r="G5" s="153">
        <v>0</v>
      </c>
      <c r="H5" s="153">
        <v>0.54600000000000004</v>
      </c>
      <c r="I5" s="153">
        <v>0.54600000000000004</v>
      </c>
      <c r="J5" s="153">
        <v>0</v>
      </c>
      <c r="K5" s="153">
        <v>0</v>
      </c>
      <c r="L5" s="153">
        <v>0</v>
      </c>
      <c r="M5" s="153">
        <v>0</v>
      </c>
      <c r="N5" s="153">
        <v>0</v>
      </c>
      <c r="O5" s="153">
        <v>0</v>
      </c>
      <c r="P5" s="153">
        <v>0</v>
      </c>
      <c r="Q5" s="153">
        <v>0</v>
      </c>
      <c r="R5" s="153">
        <v>0</v>
      </c>
      <c r="S5" s="153">
        <v>0</v>
      </c>
      <c r="T5" s="153">
        <v>0</v>
      </c>
      <c r="U5" s="153">
        <v>0</v>
      </c>
      <c r="V5" s="153">
        <v>25.683</v>
      </c>
      <c r="W5" s="153">
        <v>0</v>
      </c>
    </row>
    <row r="6" spans="1:23">
      <c r="A6" s="8" t="s">
        <v>16</v>
      </c>
      <c r="B6" s="153">
        <v>0.45</v>
      </c>
      <c r="C6" s="153">
        <v>0.45</v>
      </c>
      <c r="D6" s="153">
        <v>0.45</v>
      </c>
      <c r="E6" s="153">
        <v>57.658000000000001</v>
      </c>
      <c r="F6" s="153">
        <v>8.5589999999999993</v>
      </c>
      <c r="G6" s="153">
        <v>0.90100000000000002</v>
      </c>
      <c r="H6" s="153">
        <v>0.45</v>
      </c>
      <c r="I6" s="153">
        <v>0.45</v>
      </c>
      <c r="J6" s="153">
        <v>0</v>
      </c>
      <c r="K6" s="153">
        <v>0.45</v>
      </c>
      <c r="L6" s="153">
        <v>0</v>
      </c>
      <c r="M6" s="153">
        <v>0</v>
      </c>
      <c r="N6" s="153">
        <v>0</v>
      </c>
      <c r="O6" s="153">
        <v>0</v>
      </c>
      <c r="P6" s="153">
        <v>0</v>
      </c>
      <c r="Q6" s="153">
        <v>0</v>
      </c>
      <c r="R6" s="153">
        <v>0</v>
      </c>
      <c r="S6" s="153">
        <v>0</v>
      </c>
      <c r="T6" s="153">
        <v>0</v>
      </c>
      <c r="U6" s="153">
        <v>0</v>
      </c>
      <c r="V6" s="153">
        <v>30.18</v>
      </c>
      <c r="W6" s="153">
        <v>0</v>
      </c>
    </row>
    <row r="7" spans="1:23">
      <c r="A7" s="8" t="s">
        <v>17</v>
      </c>
      <c r="B7" s="153">
        <v>0</v>
      </c>
      <c r="C7" s="153">
        <v>0.318</v>
      </c>
      <c r="D7" s="153">
        <v>0</v>
      </c>
      <c r="E7" s="153">
        <v>2.8660000000000001</v>
      </c>
      <c r="F7" s="153">
        <v>61.465000000000003</v>
      </c>
      <c r="G7" s="153">
        <v>11.465</v>
      </c>
      <c r="H7" s="153">
        <v>0.95499999999999996</v>
      </c>
      <c r="I7" s="153">
        <v>0.318</v>
      </c>
      <c r="J7" s="153">
        <v>0</v>
      </c>
      <c r="K7" s="153">
        <v>0.63700000000000001</v>
      </c>
      <c r="L7" s="153">
        <v>0.63700000000000001</v>
      </c>
      <c r="M7" s="153">
        <v>0</v>
      </c>
      <c r="N7" s="153">
        <v>0</v>
      </c>
      <c r="O7" s="153">
        <v>0</v>
      </c>
      <c r="P7" s="153">
        <v>0</v>
      </c>
      <c r="Q7" s="153">
        <v>0</v>
      </c>
      <c r="R7" s="153">
        <v>0</v>
      </c>
      <c r="S7" s="153">
        <v>0</v>
      </c>
      <c r="T7" s="153">
        <v>0</v>
      </c>
      <c r="U7" s="153">
        <v>0</v>
      </c>
      <c r="V7" s="153">
        <v>21.018999999999998</v>
      </c>
      <c r="W7" s="153">
        <v>0.318</v>
      </c>
    </row>
    <row r="8" spans="1:23">
      <c r="A8" s="8" t="s">
        <v>18</v>
      </c>
      <c r="B8" s="153">
        <v>0</v>
      </c>
      <c r="C8" s="153">
        <v>0</v>
      </c>
      <c r="D8" s="153">
        <v>0</v>
      </c>
      <c r="E8" s="153">
        <v>1.034</v>
      </c>
      <c r="F8" s="153">
        <v>5.9429999999999996</v>
      </c>
      <c r="G8" s="153">
        <v>65.116</v>
      </c>
      <c r="H8" s="153">
        <v>6.718</v>
      </c>
      <c r="I8" s="153">
        <v>2.3260000000000001</v>
      </c>
      <c r="J8" s="153">
        <v>0.25800000000000001</v>
      </c>
      <c r="K8" s="153">
        <v>0.77500000000000002</v>
      </c>
      <c r="L8" s="153">
        <v>1.292</v>
      </c>
      <c r="M8" s="153">
        <v>0</v>
      </c>
      <c r="N8" s="153">
        <v>0</v>
      </c>
      <c r="O8" s="153">
        <v>0</v>
      </c>
      <c r="P8" s="153">
        <v>0.25800000000000001</v>
      </c>
      <c r="Q8" s="153">
        <v>0</v>
      </c>
      <c r="R8" s="153">
        <v>0</v>
      </c>
      <c r="S8" s="153">
        <v>0</v>
      </c>
      <c r="T8" s="153">
        <v>0</v>
      </c>
      <c r="U8" s="153">
        <v>0</v>
      </c>
      <c r="V8" s="153">
        <v>16.279</v>
      </c>
      <c r="W8" s="153">
        <v>0</v>
      </c>
    </row>
    <row r="9" spans="1:23">
      <c r="A9" s="8" t="s">
        <v>19</v>
      </c>
      <c r="B9" s="153">
        <v>0</v>
      </c>
      <c r="C9" s="153">
        <v>0</v>
      </c>
      <c r="D9" s="153">
        <v>0</v>
      </c>
      <c r="E9" s="153">
        <v>0</v>
      </c>
      <c r="F9" s="153">
        <v>0</v>
      </c>
      <c r="G9" s="153">
        <v>2.0880000000000001</v>
      </c>
      <c r="H9" s="153">
        <v>73.085999999999999</v>
      </c>
      <c r="I9" s="153">
        <v>4.6399999999999997</v>
      </c>
      <c r="J9" s="153">
        <v>1.1599999999999999</v>
      </c>
      <c r="K9" s="153">
        <v>0.92800000000000005</v>
      </c>
      <c r="L9" s="153">
        <v>0.46400000000000002</v>
      </c>
      <c r="M9" s="153">
        <v>0</v>
      </c>
      <c r="N9" s="153">
        <v>0</v>
      </c>
      <c r="O9" s="153">
        <v>0.23200000000000001</v>
      </c>
      <c r="P9" s="153">
        <v>0</v>
      </c>
      <c r="Q9" s="153">
        <v>0</v>
      </c>
      <c r="R9" s="153">
        <v>0</v>
      </c>
      <c r="S9" s="153">
        <v>0</v>
      </c>
      <c r="T9" s="153">
        <v>0</v>
      </c>
      <c r="U9" s="153">
        <v>0</v>
      </c>
      <c r="V9" s="153">
        <v>17.169</v>
      </c>
      <c r="W9" s="153">
        <v>0.23200000000000001</v>
      </c>
    </row>
    <row r="10" spans="1:23">
      <c r="A10" s="8" t="s">
        <v>20</v>
      </c>
      <c r="B10" s="153">
        <v>0</v>
      </c>
      <c r="C10" s="153">
        <v>0</v>
      </c>
      <c r="D10" s="153">
        <v>0</v>
      </c>
      <c r="E10" s="153">
        <v>0.25</v>
      </c>
      <c r="F10" s="153">
        <v>0</v>
      </c>
      <c r="G10" s="153">
        <v>0.5</v>
      </c>
      <c r="H10" s="153">
        <v>4.75</v>
      </c>
      <c r="I10" s="153">
        <v>79</v>
      </c>
      <c r="J10" s="153">
        <v>4.25</v>
      </c>
      <c r="K10" s="153">
        <v>1.5</v>
      </c>
      <c r="L10" s="153">
        <v>0.25</v>
      </c>
      <c r="M10" s="153">
        <v>0.75</v>
      </c>
      <c r="N10" s="153">
        <v>0</v>
      </c>
      <c r="O10" s="153">
        <v>0</v>
      </c>
      <c r="P10" s="153">
        <v>0</v>
      </c>
      <c r="Q10" s="153">
        <v>0</v>
      </c>
      <c r="R10" s="153">
        <v>0</v>
      </c>
      <c r="S10" s="153">
        <v>0</v>
      </c>
      <c r="T10" s="153">
        <v>0</v>
      </c>
      <c r="U10" s="153">
        <v>0</v>
      </c>
      <c r="V10" s="153">
        <v>8.75</v>
      </c>
      <c r="W10" s="153">
        <v>0</v>
      </c>
    </row>
    <row r="11" spans="1:23">
      <c r="A11" s="8" t="s">
        <v>21</v>
      </c>
      <c r="B11" s="153">
        <v>0.23599999999999999</v>
      </c>
      <c r="C11" s="153">
        <v>0</v>
      </c>
      <c r="D11" s="153">
        <v>0</v>
      </c>
      <c r="E11" s="153">
        <v>0</v>
      </c>
      <c r="F11" s="153">
        <v>0</v>
      </c>
      <c r="G11" s="153">
        <v>0</v>
      </c>
      <c r="H11" s="153">
        <v>0</v>
      </c>
      <c r="I11" s="153">
        <v>3.5459999999999998</v>
      </c>
      <c r="J11" s="153">
        <v>79.195999999999998</v>
      </c>
      <c r="K11" s="153">
        <v>4.7279999999999998</v>
      </c>
      <c r="L11" s="153">
        <v>0</v>
      </c>
      <c r="M11" s="153">
        <v>0</v>
      </c>
      <c r="N11" s="153">
        <v>0</v>
      </c>
      <c r="O11" s="153">
        <v>0</v>
      </c>
      <c r="P11" s="153">
        <v>0</v>
      </c>
      <c r="Q11" s="153">
        <v>0</v>
      </c>
      <c r="R11" s="153">
        <v>0.23599999999999999</v>
      </c>
      <c r="S11" s="153">
        <v>0</v>
      </c>
      <c r="T11" s="153">
        <v>0</v>
      </c>
      <c r="U11" s="153">
        <v>0</v>
      </c>
      <c r="V11" s="153">
        <v>12.057</v>
      </c>
      <c r="W11" s="153">
        <v>0</v>
      </c>
    </row>
    <row r="12" spans="1:23">
      <c r="A12" s="8" t="s">
        <v>22</v>
      </c>
      <c r="B12" s="153">
        <v>0</v>
      </c>
      <c r="C12" s="153">
        <v>0</v>
      </c>
      <c r="D12" s="153">
        <v>0</v>
      </c>
      <c r="E12" s="153">
        <v>0</v>
      </c>
      <c r="F12" s="153">
        <v>0</v>
      </c>
      <c r="G12" s="153">
        <v>0</v>
      </c>
      <c r="H12" s="153">
        <v>0</v>
      </c>
      <c r="I12" s="153">
        <v>1.1830000000000001</v>
      </c>
      <c r="J12" s="153">
        <v>9.4670000000000005</v>
      </c>
      <c r="K12" s="153">
        <v>76.626999999999995</v>
      </c>
      <c r="L12" s="153">
        <v>2.367</v>
      </c>
      <c r="M12" s="153">
        <v>0.29599999999999999</v>
      </c>
      <c r="N12" s="153">
        <v>0.88800000000000001</v>
      </c>
      <c r="O12" s="153">
        <v>0.29599999999999999</v>
      </c>
      <c r="P12" s="153">
        <v>0</v>
      </c>
      <c r="Q12" s="153">
        <v>0</v>
      </c>
      <c r="R12" s="153">
        <v>0</v>
      </c>
      <c r="S12" s="153">
        <v>0</v>
      </c>
      <c r="T12" s="153">
        <v>0</v>
      </c>
      <c r="U12" s="153">
        <v>0</v>
      </c>
      <c r="V12" s="153">
        <v>8.8759999999999994</v>
      </c>
      <c r="W12" s="153">
        <v>0</v>
      </c>
    </row>
    <row r="13" spans="1:23">
      <c r="A13" s="8" t="s">
        <v>23</v>
      </c>
      <c r="B13" s="153">
        <v>0</v>
      </c>
      <c r="C13" s="153">
        <v>0</v>
      </c>
      <c r="D13" s="153">
        <v>0</v>
      </c>
      <c r="E13" s="153">
        <v>0</v>
      </c>
      <c r="F13" s="153">
        <v>0</v>
      </c>
      <c r="G13" s="153">
        <v>0</v>
      </c>
      <c r="H13" s="153">
        <v>0</v>
      </c>
      <c r="I13" s="153">
        <v>0</v>
      </c>
      <c r="J13" s="153">
        <v>0.70399999999999996</v>
      </c>
      <c r="K13" s="153">
        <v>10.563000000000001</v>
      </c>
      <c r="L13" s="153">
        <v>77.465000000000003</v>
      </c>
      <c r="M13" s="153">
        <v>3.5209999999999999</v>
      </c>
      <c r="N13" s="153">
        <v>0</v>
      </c>
      <c r="O13" s="153">
        <v>0</v>
      </c>
      <c r="P13" s="153">
        <v>0</v>
      </c>
      <c r="Q13" s="153">
        <v>0</v>
      </c>
      <c r="R13" s="153">
        <v>0</v>
      </c>
      <c r="S13" s="153">
        <v>0</v>
      </c>
      <c r="T13" s="153">
        <v>0</v>
      </c>
      <c r="U13" s="153">
        <v>0</v>
      </c>
      <c r="V13" s="153">
        <v>7.7460000000000004</v>
      </c>
      <c r="W13" s="153">
        <v>0</v>
      </c>
    </row>
    <row r="14" spans="1:23">
      <c r="A14" s="8" t="s">
        <v>24</v>
      </c>
      <c r="B14" s="153">
        <v>0</v>
      </c>
      <c r="C14" s="153">
        <v>0</v>
      </c>
      <c r="D14" s="153">
        <v>0</v>
      </c>
      <c r="E14" s="153">
        <v>0</v>
      </c>
      <c r="F14" s="153">
        <v>0</v>
      </c>
      <c r="G14" s="153">
        <v>0</v>
      </c>
      <c r="H14" s="153">
        <v>0</v>
      </c>
      <c r="I14" s="153">
        <v>0</v>
      </c>
      <c r="J14" s="153">
        <v>1.786</v>
      </c>
      <c r="K14" s="153">
        <v>4.7619999999999996</v>
      </c>
      <c r="L14" s="153">
        <v>11.904999999999999</v>
      </c>
      <c r="M14" s="153">
        <v>66.070999999999998</v>
      </c>
      <c r="N14" s="153">
        <v>5.952</v>
      </c>
      <c r="O14" s="153">
        <v>0.59499999999999997</v>
      </c>
      <c r="P14" s="153">
        <v>0.59499999999999997</v>
      </c>
      <c r="Q14" s="153">
        <v>0</v>
      </c>
      <c r="R14" s="153">
        <v>0</v>
      </c>
      <c r="S14" s="153">
        <v>0</v>
      </c>
      <c r="T14" s="153">
        <v>0</v>
      </c>
      <c r="U14" s="153">
        <v>0</v>
      </c>
      <c r="V14" s="153">
        <v>8.3330000000000002</v>
      </c>
      <c r="W14" s="153">
        <v>0</v>
      </c>
    </row>
    <row r="15" spans="1:23">
      <c r="A15" s="8" t="s">
        <v>25</v>
      </c>
      <c r="B15" s="153">
        <v>0</v>
      </c>
      <c r="C15" s="153">
        <v>0</v>
      </c>
      <c r="D15" s="153">
        <v>0</v>
      </c>
      <c r="E15" s="153">
        <v>0</v>
      </c>
      <c r="F15" s="153">
        <v>0</v>
      </c>
      <c r="G15" s="153">
        <v>0</v>
      </c>
      <c r="H15" s="153">
        <v>0</v>
      </c>
      <c r="I15" s="153">
        <v>0</v>
      </c>
      <c r="J15" s="153">
        <v>0</v>
      </c>
      <c r="K15" s="153">
        <v>0.51800000000000002</v>
      </c>
      <c r="L15" s="153">
        <v>0.51800000000000002</v>
      </c>
      <c r="M15" s="153">
        <v>11.917</v>
      </c>
      <c r="N15" s="153">
        <v>63.212000000000003</v>
      </c>
      <c r="O15" s="153">
        <v>6.218</v>
      </c>
      <c r="P15" s="153">
        <v>4.1449999999999996</v>
      </c>
      <c r="Q15" s="153">
        <v>0.51800000000000002</v>
      </c>
      <c r="R15" s="153">
        <v>0</v>
      </c>
      <c r="S15" s="153">
        <v>0</v>
      </c>
      <c r="T15" s="153">
        <v>0</v>
      </c>
      <c r="U15" s="153">
        <v>0</v>
      </c>
      <c r="V15" s="153">
        <v>12.952999999999999</v>
      </c>
      <c r="W15" s="153">
        <v>0</v>
      </c>
    </row>
    <row r="16" spans="1:23">
      <c r="A16" s="8" t="s">
        <v>26</v>
      </c>
      <c r="B16" s="153">
        <v>0</v>
      </c>
      <c r="C16" s="153">
        <v>0</v>
      </c>
      <c r="D16" s="153">
        <v>0</v>
      </c>
      <c r="E16" s="153">
        <v>0</v>
      </c>
      <c r="F16" s="153">
        <v>0</v>
      </c>
      <c r="G16" s="153">
        <v>0</v>
      </c>
      <c r="H16" s="153">
        <v>0</v>
      </c>
      <c r="I16" s="153">
        <v>0</v>
      </c>
      <c r="J16" s="153">
        <v>0</v>
      </c>
      <c r="K16" s="153">
        <v>0</v>
      </c>
      <c r="L16" s="153">
        <v>0</v>
      </c>
      <c r="M16" s="153">
        <v>2.3530000000000002</v>
      </c>
      <c r="N16" s="153">
        <v>10.196</v>
      </c>
      <c r="O16" s="153">
        <v>65.882000000000005</v>
      </c>
      <c r="P16" s="153">
        <v>5.0979999999999999</v>
      </c>
      <c r="Q16" s="153">
        <v>0.78400000000000003</v>
      </c>
      <c r="R16" s="153">
        <v>0</v>
      </c>
      <c r="S16" s="153">
        <v>0.39200000000000002</v>
      </c>
      <c r="T16" s="153">
        <v>0</v>
      </c>
      <c r="U16" s="153">
        <v>0</v>
      </c>
      <c r="V16" s="153">
        <v>14.51</v>
      </c>
      <c r="W16" s="153">
        <v>0.78400000000000003</v>
      </c>
    </row>
    <row r="17" spans="1:23">
      <c r="A17" s="8" t="s">
        <v>27</v>
      </c>
      <c r="B17" s="153">
        <v>0</v>
      </c>
      <c r="C17" s="153">
        <v>0</v>
      </c>
      <c r="D17" s="153">
        <v>0</v>
      </c>
      <c r="E17" s="153">
        <v>0</v>
      </c>
      <c r="F17" s="153">
        <v>0</v>
      </c>
      <c r="G17" s="153">
        <v>0</v>
      </c>
      <c r="H17" s="153">
        <v>0</v>
      </c>
      <c r="I17" s="153">
        <v>0</v>
      </c>
      <c r="J17" s="153">
        <v>0</v>
      </c>
      <c r="K17" s="153">
        <v>0</v>
      </c>
      <c r="L17" s="153">
        <v>0.73299999999999998</v>
      </c>
      <c r="M17" s="153">
        <v>0</v>
      </c>
      <c r="N17" s="153">
        <v>3.2970000000000002</v>
      </c>
      <c r="O17" s="153">
        <v>14.286</v>
      </c>
      <c r="P17" s="153">
        <v>57.509</v>
      </c>
      <c r="Q17" s="153">
        <v>8.4250000000000007</v>
      </c>
      <c r="R17" s="153">
        <v>1.099</v>
      </c>
      <c r="S17" s="153">
        <v>0.73299999999999998</v>
      </c>
      <c r="T17" s="153">
        <v>0</v>
      </c>
      <c r="U17" s="153">
        <v>0</v>
      </c>
      <c r="V17" s="153">
        <v>13.919</v>
      </c>
      <c r="W17" s="153">
        <v>0</v>
      </c>
    </row>
    <row r="18" spans="1:23">
      <c r="A18" s="8" t="s">
        <v>28</v>
      </c>
      <c r="B18" s="153">
        <v>0</v>
      </c>
      <c r="C18" s="153">
        <v>0</v>
      </c>
      <c r="D18" s="153">
        <v>0</v>
      </c>
      <c r="E18" s="153">
        <v>0</v>
      </c>
      <c r="F18" s="153">
        <v>0</v>
      </c>
      <c r="G18" s="153">
        <v>0</v>
      </c>
      <c r="H18" s="153">
        <v>0</v>
      </c>
      <c r="I18" s="153">
        <v>0</v>
      </c>
      <c r="J18" s="153">
        <v>0</v>
      </c>
      <c r="K18" s="153">
        <v>0</v>
      </c>
      <c r="L18" s="153">
        <v>0</v>
      </c>
      <c r="M18" s="153">
        <v>0.82599999999999996</v>
      </c>
      <c r="N18" s="153">
        <v>0.82599999999999996</v>
      </c>
      <c r="O18" s="153">
        <v>1.1020000000000001</v>
      </c>
      <c r="P18" s="153">
        <v>11.019</v>
      </c>
      <c r="Q18" s="153">
        <v>63.360999999999997</v>
      </c>
      <c r="R18" s="153">
        <v>7.4379999999999997</v>
      </c>
      <c r="S18" s="153">
        <v>1.9279999999999999</v>
      </c>
      <c r="T18" s="153">
        <v>0.27500000000000002</v>
      </c>
      <c r="U18" s="153">
        <v>0</v>
      </c>
      <c r="V18" s="153">
        <v>12.672000000000001</v>
      </c>
      <c r="W18" s="153">
        <v>0.55100000000000005</v>
      </c>
    </row>
    <row r="19" spans="1:23">
      <c r="A19" s="8" t="s">
        <v>29</v>
      </c>
      <c r="B19" s="153">
        <v>0</v>
      </c>
      <c r="C19" s="153">
        <v>0</v>
      </c>
      <c r="D19" s="153">
        <v>0</v>
      </c>
      <c r="E19" s="153">
        <v>0</v>
      </c>
      <c r="F19" s="153">
        <v>0</v>
      </c>
      <c r="G19" s="153">
        <v>0</v>
      </c>
      <c r="H19" s="153">
        <v>0</v>
      </c>
      <c r="I19" s="153">
        <v>0</v>
      </c>
      <c r="J19" s="153">
        <v>0</v>
      </c>
      <c r="K19" s="153">
        <v>0</v>
      </c>
      <c r="L19" s="153">
        <v>0</v>
      </c>
      <c r="M19" s="153">
        <v>0</v>
      </c>
      <c r="N19" s="153">
        <v>0.44600000000000001</v>
      </c>
      <c r="O19" s="153">
        <v>0.89300000000000002</v>
      </c>
      <c r="P19" s="153">
        <v>3.125</v>
      </c>
      <c r="Q19" s="153">
        <v>12.054</v>
      </c>
      <c r="R19" s="153">
        <v>66.070999999999998</v>
      </c>
      <c r="S19" s="153">
        <v>5.3570000000000002</v>
      </c>
      <c r="T19" s="153">
        <v>0.89300000000000002</v>
      </c>
      <c r="U19" s="153">
        <v>0</v>
      </c>
      <c r="V19" s="153">
        <v>8.9290000000000003</v>
      </c>
      <c r="W19" s="153">
        <v>2.2320000000000002</v>
      </c>
    </row>
    <row r="20" spans="1:23">
      <c r="A20" s="8" t="s">
        <v>30</v>
      </c>
      <c r="B20" s="153">
        <v>0</v>
      </c>
      <c r="C20" s="153">
        <v>0</v>
      </c>
      <c r="D20" s="153">
        <v>0</v>
      </c>
      <c r="E20" s="153">
        <v>0</v>
      </c>
      <c r="F20" s="153">
        <v>0</v>
      </c>
      <c r="G20" s="153">
        <v>0</v>
      </c>
      <c r="H20" s="153">
        <v>0</v>
      </c>
      <c r="I20" s="153">
        <v>0</v>
      </c>
      <c r="J20" s="153">
        <v>0</v>
      </c>
      <c r="K20" s="153">
        <v>0</v>
      </c>
      <c r="L20" s="153">
        <v>0</v>
      </c>
      <c r="M20" s="153">
        <v>0</v>
      </c>
      <c r="N20" s="153">
        <v>0</v>
      </c>
      <c r="O20" s="153">
        <v>0</v>
      </c>
      <c r="P20" s="153">
        <v>0.877</v>
      </c>
      <c r="Q20" s="153">
        <v>7.0179999999999998</v>
      </c>
      <c r="R20" s="153">
        <v>9.6489999999999991</v>
      </c>
      <c r="S20" s="153">
        <v>55.262999999999998</v>
      </c>
      <c r="T20" s="153">
        <v>6.14</v>
      </c>
      <c r="U20" s="153">
        <v>0</v>
      </c>
      <c r="V20" s="153">
        <v>9.6489999999999991</v>
      </c>
      <c r="W20" s="153">
        <v>11.404</v>
      </c>
    </row>
    <row r="21" spans="1:23">
      <c r="A21" s="8" t="s">
        <v>31</v>
      </c>
      <c r="B21" s="153">
        <v>0</v>
      </c>
      <c r="C21" s="153">
        <v>0</v>
      </c>
      <c r="D21" s="153">
        <v>0</v>
      </c>
      <c r="E21" s="153">
        <v>0</v>
      </c>
      <c r="F21" s="153">
        <v>0</v>
      </c>
      <c r="G21" s="153">
        <v>0</v>
      </c>
      <c r="H21" s="153">
        <v>0</v>
      </c>
      <c r="I21" s="153">
        <v>0</v>
      </c>
      <c r="J21" s="153">
        <v>0</v>
      </c>
      <c r="K21" s="153">
        <v>0</v>
      </c>
      <c r="L21" s="153">
        <v>0</v>
      </c>
      <c r="M21" s="153">
        <v>0</v>
      </c>
      <c r="N21" s="153">
        <v>0</v>
      </c>
      <c r="O21" s="153">
        <v>0</v>
      </c>
      <c r="P21" s="153">
        <v>1.639</v>
      </c>
      <c r="Q21" s="153">
        <v>3.2789999999999999</v>
      </c>
      <c r="R21" s="153">
        <v>6.5570000000000004</v>
      </c>
      <c r="S21" s="153">
        <v>16.393000000000001</v>
      </c>
      <c r="T21" s="153">
        <v>29.507999999999999</v>
      </c>
      <c r="U21" s="153">
        <v>8.1969999999999992</v>
      </c>
      <c r="V21" s="153">
        <v>8.1969999999999992</v>
      </c>
      <c r="W21" s="153">
        <v>26.23</v>
      </c>
    </row>
    <row r="22" spans="1:23">
      <c r="A22" s="3" t="s">
        <v>178</v>
      </c>
      <c r="B22" s="154">
        <v>0</v>
      </c>
      <c r="C22" s="154">
        <v>0</v>
      </c>
      <c r="D22" s="154">
        <v>0</v>
      </c>
      <c r="E22" s="154">
        <v>0</v>
      </c>
      <c r="F22" s="154">
        <v>0</v>
      </c>
      <c r="G22" s="154">
        <v>0</v>
      </c>
      <c r="H22" s="154">
        <v>0</v>
      </c>
      <c r="I22" s="154">
        <v>0</v>
      </c>
      <c r="J22" s="154">
        <v>0</v>
      </c>
      <c r="K22" s="154">
        <v>0</v>
      </c>
      <c r="L22" s="154">
        <v>0</v>
      </c>
      <c r="M22" s="154">
        <v>2.0830000000000002</v>
      </c>
      <c r="N22" s="154">
        <v>0</v>
      </c>
      <c r="O22" s="154">
        <v>0</v>
      </c>
      <c r="P22" s="154">
        <v>0</v>
      </c>
      <c r="Q22" s="154">
        <v>2.0830000000000002</v>
      </c>
      <c r="R22" s="154">
        <v>4.1669999999999998</v>
      </c>
      <c r="S22" s="154">
        <v>6.25</v>
      </c>
      <c r="T22" s="154">
        <v>4.1669999999999998</v>
      </c>
      <c r="U22" s="154">
        <v>27.082999999999998</v>
      </c>
      <c r="V22" s="154">
        <v>18.75</v>
      </c>
      <c r="W22" s="154">
        <v>35.417000000000002</v>
      </c>
    </row>
    <row r="23" spans="1:23">
      <c r="A23" s="2" t="s">
        <v>221</v>
      </c>
      <c r="B23"/>
      <c r="C23"/>
      <c r="D23"/>
      <c r="E23"/>
      <c r="F23"/>
      <c r="G23"/>
      <c r="H23"/>
      <c r="I23"/>
      <c r="J23"/>
      <c r="K23"/>
      <c r="L23"/>
      <c r="M23"/>
      <c r="N23"/>
      <c r="O23"/>
      <c r="P23"/>
      <c r="Q23"/>
      <c r="R23"/>
      <c r="S23"/>
      <c r="T23"/>
      <c r="U23"/>
      <c r="V23"/>
      <c r="W23"/>
    </row>
    <row r="24" spans="1:23">
      <c r="A24" s="2" t="s">
        <v>393</v>
      </c>
      <c r="B24"/>
      <c r="C24"/>
      <c r="D24"/>
      <c r="E24"/>
      <c r="F24"/>
      <c r="G24"/>
      <c r="H24"/>
      <c r="I24"/>
      <c r="J24"/>
      <c r="K24"/>
      <c r="L24"/>
      <c r="M24"/>
      <c r="N24"/>
      <c r="O24"/>
      <c r="P24"/>
      <c r="Q24"/>
      <c r="R24"/>
      <c r="S24"/>
      <c r="T24"/>
      <c r="U24"/>
      <c r="V24"/>
      <c r="W24"/>
    </row>
  </sheetData>
  <phoneticPr fontId="2" type="noConversion"/>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W23"/>
  <sheetViews>
    <sheetView workbookViewId="0">
      <selection activeCell="A25" sqref="A25"/>
    </sheetView>
  </sheetViews>
  <sheetFormatPr defaultColWidth="8.42578125" defaultRowHeight="12.75"/>
  <cols>
    <col min="1" max="1" width="8.42578125" style="8" customWidth="1"/>
    <col min="2" max="23" width="8" style="8" customWidth="1"/>
    <col min="24" max="16384" width="8.42578125" style="8"/>
  </cols>
  <sheetData>
    <row r="1" spans="1:23">
      <c r="A1" s="19" t="s">
        <v>396</v>
      </c>
    </row>
    <row r="2" spans="1:23">
      <c r="A2" s="3" t="s">
        <v>173</v>
      </c>
      <c r="B2" s="3" t="s">
        <v>13</v>
      </c>
      <c r="C2" s="3" t="s">
        <v>14</v>
      </c>
      <c r="D2" s="3" t="s">
        <v>15</v>
      </c>
      <c r="E2" s="3" t="s">
        <v>16</v>
      </c>
      <c r="F2" s="3" t="s">
        <v>17</v>
      </c>
      <c r="G2" s="3" t="s">
        <v>18</v>
      </c>
      <c r="H2" s="3" t="s">
        <v>19</v>
      </c>
      <c r="I2" s="3" t="s">
        <v>20</v>
      </c>
      <c r="J2" s="3" t="s">
        <v>21</v>
      </c>
      <c r="K2" s="3" t="s">
        <v>22</v>
      </c>
      <c r="L2" s="3" t="s">
        <v>23</v>
      </c>
      <c r="M2" s="3" t="s">
        <v>24</v>
      </c>
      <c r="N2" s="3" t="s">
        <v>25</v>
      </c>
      <c r="O2" s="3" t="s">
        <v>26</v>
      </c>
      <c r="P2" s="3" t="s">
        <v>27</v>
      </c>
      <c r="Q2" s="3" t="s">
        <v>28</v>
      </c>
      <c r="R2" s="3" t="s">
        <v>29</v>
      </c>
      <c r="S2" s="3" t="s">
        <v>30</v>
      </c>
      <c r="T2" s="3" t="s">
        <v>31</v>
      </c>
      <c r="U2" s="3" t="s">
        <v>178</v>
      </c>
      <c r="V2" s="3" t="s">
        <v>177</v>
      </c>
      <c r="W2" s="3" t="s">
        <v>176</v>
      </c>
    </row>
    <row r="3" spans="1:23">
      <c r="A3" s="8" t="s">
        <v>13</v>
      </c>
      <c r="B3" s="153">
        <v>86.236000000000004</v>
      </c>
      <c r="C3" s="153">
        <v>5.8280000000000003</v>
      </c>
      <c r="D3" s="153">
        <v>2.9140000000000001</v>
      </c>
      <c r="E3" s="153">
        <v>0.55200000000000005</v>
      </c>
      <c r="F3" s="153">
        <v>0.30599999999999999</v>
      </c>
      <c r="G3" s="153">
        <v>0.128</v>
      </c>
      <c r="H3" s="153">
        <v>1.4E-2</v>
      </c>
      <c r="I3" s="153">
        <v>1.2E-2</v>
      </c>
      <c r="J3" s="153">
        <v>0</v>
      </c>
      <c r="K3" s="153">
        <v>0</v>
      </c>
      <c r="L3" s="153">
        <v>1.7000000000000001E-2</v>
      </c>
      <c r="M3" s="153">
        <v>1.7000000000000001E-2</v>
      </c>
      <c r="N3" s="153">
        <v>0</v>
      </c>
      <c r="O3" s="153">
        <v>2E-3</v>
      </c>
      <c r="P3" s="153">
        <v>0</v>
      </c>
      <c r="Q3" s="153">
        <v>0</v>
      </c>
      <c r="R3" s="153">
        <v>0</v>
      </c>
      <c r="S3" s="153">
        <v>2E-3</v>
      </c>
      <c r="T3" s="153">
        <v>0</v>
      </c>
      <c r="U3" s="153">
        <v>0</v>
      </c>
      <c r="V3" s="153">
        <v>3.972</v>
      </c>
      <c r="W3" s="153">
        <v>0</v>
      </c>
    </row>
    <row r="4" spans="1:23">
      <c r="A4" s="8" t="s">
        <v>14</v>
      </c>
      <c r="B4" s="153">
        <v>2.1880000000000002</v>
      </c>
      <c r="C4" s="153">
        <v>74.914000000000001</v>
      </c>
      <c r="D4" s="153">
        <v>8.3640000000000008</v>
      </c>
      <c r="E4" s="153">
        <v>6.4130000000000003</v>
      </c>
      <c r="F4" s="153">
        <v>1.6</v>
      </c>
      <c r="G4" s="153">
        <v>0.52800000000000002</v>
      </c>
      <c r="H4" s="153">
        <v>0.129</v>
      </c>
      <c r="I4" s="153">
        <v>0.16500000000000001</v>
      </c>
      <c r="J4" s="153">
        <v>3.3000000000000002E-2</v>
      </c>
      <c r="K4" s="153">
        <v>6.0000000000000001E-3</v>
      </c>
      <c r="L4" s="153">
        <v>0</v>
      </c>
      <c r="M4" s="153">
        <v>0</v>
      </c>
      <c r="N4" s="153">
        <v>3.0000000000000001E-3</v>
      </c>
      <c r="O4" s="153">
        <v>0</v>
      </c>
      <c r="P4" s="153">
        <v>0</v>
      </c>
      <c r="Q4" s="153">
        <v>1.2E-2</v>
      </c>
      <c r="R4" s="153">
        <v>0</v>
      </c>
      <c r="S4" s="153">
        <v>0</v>
      </c>
      <c r="T4" s="153">
        <v>0</v>
      </c>
      <c r="U4" s="153">
        <v>0</v>
      </c>
      <c r="V4" s="153">
        <v>5.6449999999999996</v>
      </c>
      <c r="W4" s="153">
        <v>0</v>
      </c>
    </row>
    <row r="5" spans="1:23">
      <c r="A5" s="8" t="s">
        <v>15</v>
      </c>
      <c r="B5" s="153">
        <v>1.0620000000000001</v>
      </c>
      <c r="C5" s="153">
        <v>4.7389999999999999</v>
      </c>
      <c r="D5" s="153">
        <v>74.218999999999994</v>
      </c>
      <c r="E5" s="153">
        <v>9.2550000000000008</v>
      </c>
      <c r="F5" s="153">
        <v>3.4580000000000002</v>
      </c>
      <c r="G5" s="153">
        <v>1.32</v>
      </c>
      <c r="H5" s="153">
        <v>0.45</v>
      </c>
      <c r="I5" s="153">
        <v>0.11</v>
      </c>
      <c r="J5" s="153">
        <v>0.114</v>
      </c>
      <c r="K5" s="153">
        <v>8.0000000000000002E-3</v>
      </c>
      <c r="L5" s="153">
        <v>2.4E-2</v>
      </c>
      <c r="M5" s="153">
        <v>0</v>
      </c>
      <c r="N5" s="153">
        <v>0</v>
      </c>
      <c r="O5" s="153">
        <v>1.6E-2</v>
      </c>
      <c r="P5" s="153">
        <v>8.0000000000000002E-3</v>
      </c>
      <c r="Q5" s="153">
        <v>6.0000000000000001E-3</v>
      </c>
      <c r="R5" s="153">
        <v>0</v>
      </c>
      <c r="S5" s="153">
        <v>2.4E-2</v>
      </c>
      <c r="T5" s="153">
        <v>0</v>
      </c>
      <c r="U5" s="153">
        <v>4.0000000000000001E-3</v>
      </c>
      <c r="V5" s="153">
        <v>5.1829999999999998</v>
      </c>
      <c r="W5" s="153">
        <v>0</v>
      </c>
    </row>
    <row r="6" spans="1:23">
      <c r="A6" s="8" t="s">
        <v>16</v>
      </c>
      <c r="B6" s="153">
        <v>0.214</v>
      </c>
      <c r="C6" s="153">
        <v>1.4910000000000001</v>
      </c>
      <c r="D6" s="153">
        <v>4.375</v>
      </c>
      <c r="E6" s="153">
        <v>74.94</v>
      </c>
      <c r="F6" s="153">
        <v>8.8409999999999993</v>
      </c>
      <c r="G6" s="153">
        <v>2.9089999999999998</v>
      </c>
      <c r="H6" s="153">
        <v>0.995</v>
      </c>
      <c r="I6" s="153">
        <v>0.26700000000000002</v>
      </c>
      <c r="J6" s="153">
        <v>0.215</v>
      </c>
      <c r="K6" s="153">
        <v>8.3000000000000004E-2</v>
      </c>
      <c r="L6" s="153">
        <v>2.1999999999999999E-2</v>
      </c>
      <c r="M6" s="153">
        <v>2.9000000000000001E-2</v>
      </c>
      <c r="N6" s="153">
        <v>1.6E-2</v>
      </c>
      <c r="O6" s="153">
        <v>1.6E-2</v>
      </c>
      <c r="P6" s="153">
        <v>0</v>
      </c>
      <c r="Q6" s="153">
        <v>0</v>
      </c>
      <c r="R6" s="153">
        <v>3.0000000000000001E-3</v>
      </c>
      <c r="S6" s="153">
        <v>0</v>
      </c>
      <c r="T6" s="153">
        <v>0</v>
      </c>
      <c r="U6" s="153">
        <v>0</v>
      </c>
      <c r="V6" s="153">
        <v>5.5369999999999999</v>
      </c>
      <c r="W6" s="153">
        <v>4.7E-2</v>
      </c>
    </row>
    <row r="7" spans="1:23">
      <c r="A7" s="8" t="s">
        <v>17</v>
      </c>
      <c r="B7" s="153">
        <v>6.3E-2</v>
      </c>
      <c r="C7" s="153">
        <v>0.114</v>
      </c>
      <c r="D7" s="153">
        <v>1.3380000000000001</v>
      </c>
      <c r="E7" s="153">
        <v>5.3479999999999999</v>
      </c>
      <c r="F7" s="153">
        <v>75.430000000000007</v>
      </c>
      <c r="G7" s="153">
        <v>8.0429999999999993</v>
      </c>
      <c r="H7" s="153">
        <v>2.9079999999999999</v>
      </c>
      <c r="I7" s="153">
        <v>0.69699999999999995</v>
      </c>
      <c r="J7" s="153">
        <v>0.38600000000000001</v>
      </c>
      <c r="K7" s="153">
        <v>0.159</v>
      </c>
      <c r="L7" s="153">
        <v>0.22700000000000001</v>
      </c>
      <c r="M7" s="153">
        <v>0.12</v>
      </c>
      <c r="N7" s="153">
        <v>4.1000000000000002E-2</v>
      </c>
      <c r="O7" s="153">
        <v>7.0999999999999994E-2</v>
      </c>
      <c r="P7" s="153">
        <v>0.02</v>
      </c>
      <c r="Q7" s="153">
        <v>0.01</v>
      </c>
      <c r="R7" s="153">
        <v>0</v>
      </c>
      <c r="S7" s="153">
        <v>6.0000000000000001E-3</v>
      </c>
      <c r="T7" s="153">
        <v>0</v>
      </c>
      <c r="U7" s="153">
        <v>0</v>
      </c>
      <c r="V7" s="153">
        <v>4.96</v>
      </c>
      <c r="W7" s="153">
        <v>0.06</v>
      </c>
    </row>
    <row r="8" spans="1:23">
      <c r="A8" s="8" t="s">
        <v>18</v>
      </c>
      <c r="B8" s="153">
        <v>7.8E-2</v>
      </c>
      <c r="C8" s="153">
        <v>3.6999999999999998E-2</v>
      </c>
      <c r="D8" s="153">
        <v>0.23</v>
      </c>
      <c r="E8" s="153">
        <v>1.1299999999999999</v>
      </c>
      <c r="F8" s="153">
        <v>5.19</v>
      </c>
      <c r="G8" s="153">
        <v>75.75</v>
      </c>
      <c r="H8" s="153">
        <v>7.976</v>
      </c>
      <c r="I8" s="153">
        <v>2.863</v>
      </c>
      <c r="J8" s="153">
        <v>0.84</v>
      </c>
      <c r="K8" s="153">
        <v>0.39700000000000002</v>
      </c>
      <c r="L8" s="153">
        <v>0.185</v>
      </c>
      <c r="M8" s="153">
        <v>0.104</v>
      </c>
      <c r="N8" s="153">
        <v>0.11600000000000001</v>
      </c>
      <c r="O8" s="153">
        <v>5.1999999999999998E-2</v>
      </c>
      <c r="P8" s="153">
        <v>4.1000000000000002E-2</v>
      </c>
      <c r="Q8" s="153">
        <v>1.2E-2</v>
      </c>
      <c r="R8" s="153">
        <v>3.4000000000000002E-2</v>
      </c>
      <c r="S8" s="153">
        <v>2.9000000000000001E-2</v>
      </c>
      <c r="T8" s="153">
        <v>6.0000000000000001E-3</v>
      </c>
      <c r="U8" s="153">
        <v>0</v>
      </c>
      <c r="V8" s="153">
        <v>4.8659999999999997</v>
      </c>
      <c r="W8" s="153">
        <v>6.4000000000000001E-2</v>
      </c>
    </row>
    <row r="9" spans="1:23">
      <c r="A9" s="8" t="s">
        <v>19</v>
      </c>
      <c r="B9" s="153">
        <v>0.05</v>
      </c>
      <c r="C9" s="153">
        <v>5.7000000000000002E-2</v>
      </c>
      <c r="D9" s="153">
        <v>0.14299999999999999</v>
      </c>
      <c r="E9" s="153">
        <v>0.248</v>
      </c>
      <c r="F9" s="153">
        <v>1.87</v>
      </c>
      <c r="G9" s="153">
        <v>6.7069999999999999</v>
      </c>
      <c r="H9" s="153">
        <v>73.37</v>
      </c>
      <c r="I9" s="153">
        <v>6.7619999999999996</v>
      </c>
      <c r="J9" s="153">
        <v>3.2240000000000002</v>
      </c>
      <c r="K9" s="153">
        <v>1.06</v>
      </c>
      <c r="L9" s="153">
        <v>0.44600000000000001</v>
      </c>
      <c r="M9" s="153">
        <v>0.17799999999999999</v>
      </c>
      <c r="N9" s="153">
        <v>0.17799999999999999</v>
      </c>
      <c r="O9" s="153">
        <v>0.10100000000000001</v>
      </c>
      <c r="P9" s="153">
        <v>5.1999999999999998E-2</v>
      </c>
      <c r="Q9" s="153">
        <v>2.3E-2</v>
      </c>
      <c r="R9" s="153">
        <v>8.0000000000000002E-3</v>
      </c>
      <c r="S9" s="153">
        <v>4.0000000000000001E-3</v>
      </c>
      <c r="T9" s="153">
        <v>7.0000000000000001E-3</v>
      </c>
      <c r="U9" s="153">
        <v>1.4E-2</v>
      </c>
      <c r="V9" s="153">
        <v>5.4420000000000002</v>
      </c>
      <c r="W9" s="153">
        <v>5.7000000000000002E-2</v>
      </c>
    </row>
    <row r="10" spans="1:23">
      <c r="A10" s="8" t="s">
        <v>20</v>
      </c>
      <c r="B10" s="153">
        <v>0.03</v>
      </c>
      <c r="C10" s="153">
        <v>4.2999999999999997E-2</v>
      </c>
      <c r="D10" s="153">
        <v>8.4000000000000005E-2</v>
      </c>
      <c r="E10" s="153">
        <v>0.152</v>
      </c>
      <c r="F10" s="153">
        <v>0.27100000000000002</v>
      </c>
      <c r="G10" s="153">
        <v>1.845</v>
      </c>
      <c r="H10" s="153">
        <v>6.8079999999999998</v>
      </c>
      <c r="I10" s="153">
        <v>72.635999999999996</v>
      </c>
      <c r="J10" s="153">
        <v>7.3819999999999997</v>
      </c>
      <c r="K10" s="153">
        <v>2.9689999999999999</v>
      </c>
      <c r="L10" s="153">
        <v>0.78300000000000003</v>
      </c>
      <c r="M10" s="153">
        <v>0.40500000000000003</v>
      </c>
      <c r="N10" s="153">
        <v>0.29699999999999999</v>
      </c>
      <c r="O10" s="153">
        <v>0.36499999999999999</v>
      </c>
      <c r="P10" s="153">
        <v>7.0999999999999994E-2</v>
      </c>
      <c r="Q10" s="153">
        <v>4.4999999999999998E-2</v>
      </c>
      <c r="R10" s="153">
        <v>5.6000000000000001E-2</v>
      </c>
      <c r="S10" s="153">
        <v>3.1E-2</v>
      </c>
      <c r="T10" s="153">
        <v>7.0000000000000001E-3</v>
      </c>
      <c r="U10" s="153">
        <v>2.1000000000000001E-2</v>
      </c>
      <c r="V10" s="153">
        <v>5.556</v>
      </c>
      <c r="W10" s="153">
        <v>0.14199999999999999</v>
      </c>
    </row>
    <row r="11" spans="1:23">
      <c r="A11" s="8" t="s">
        <v>21</v>
      </c>
      <c r="B11" s="153">
        <v>4.5999999999999999E-2</v>
      </c>
      <c r="C11" s="153">
        <v>7.2999999999999995E-2</v>
      </c>
      <c r="D11" s="153">
        <v>0.04</v>
      </c>
      <c r="E11" s="153">
        <v>8.4000000000000005E-2</v>
      </c>
      <c r="F11" s="153">
        <v>0.16900000000000001</v>
      </c>
      <c r="G11" s="153">
        <v>0.71199999999999997</v>
      </c>
      <c r="H11" s="153">
        <v>2.6309999999999998</v>
      </c>
      <c r="I11" s="153">
        <v>5.867</v>
      </c>
      <c r="J11" s="153">
        <v>73.602999999999994</v>
      </c>
      <c r="K11" s="153">
        <v>6.7469999999999999</v>
      </c>
      <c r="L11" s="153">
        <v>1.6419999999999999</v>
      </c>
      <c r="M11" s="153">
        <v>0.63400000000000001</v>
      </c>
      <c r="N11" s="153">
        <v>0.56899999999999995</v>
      </c>
      <c r="O11" s="153">
        <v>0.48</v>
      </c>
      <c r="P11" s="153">
        <v>0.24099999999999999</v>
      </c>
      <c r="Q11" s="153">
        <v>0.111</v>
      </c>
      <c r="R11" s="153">
        <v>0.11899999999999999</v>
      </c>
      <c r="S11" s="153">
        <v>1.7999999999999999E-2</v>
      </c>
      <c r="T11" s="153">
        <v>2.8000000000000001E-2</v>
      </c>
      <c r="U11" s="153">
        <v>1.0999999999999999E-2</v>
      </c>
      <c r="V11" s="153">
        <v>6.0049999999999999</v>
      </c>
      <c r="W11" s="153">
        <v>0.17100000000000001</v>
      </c>
    </row>
    <row r="12" spans="1:23">
      <c r="A12" s="8" t="s">
        <v>22</v>
      </c>
      <c r="B12" s="153">
        <v>4.9000000000000002E-2</v>
      </c>
      <c r="C12" s="153">
        <v>1.2E-2</v>
      </c>
      <c r="D12" s="153">
        <v>3.6999999999999998E-2</v>
      </c>
      <c r="E12" s="153">
        <v>4.5999999999999999E-2</v>
      </c>
      <c r="F12" s="153">
        <v>0.128</v>
      </c>
      <c r="G12" s="153">
        <v>0.254</v>
      </c>
      <c r="H12" s="153">
        <v>0.58299999999999996</v>
      </c>
      <c r="I12" s="153">
        <v>2.7349999999999999</v>
      </c>
      <c r="J12" s="153">
        <v>8.7379999999999995</v>
      </c>
      <c r="K12" s="153">
        <v>69.997</v>
      </c>
      <c r="L12" s="153">
        <v>5.0190000000000001</v>
      </c>
      <c r="M12" s="153">
        <v>2.589</v>
      </c>
      <c r="N12" s="153">
        <v>1.1259999999999999</v>
      </c>
      <c r="O12" s="153">
        <v>0.83499999999999996</v>
      </c>
      <c r="P12" s="153">
        <v>0.375</v>
      </c>
      <c r="Q12" s="153">
        <v>0.27</v>
      </c>
      <c r="R12" s="153">
        <v>0.193</v>
      </c>
      <c r="S12" s="153">
        <v>9.6000000000000002E-2</v>
      </c>
      <c r="T12" s="153">
        <v>0.10299999999999999</v>
      </c>
      <c r="U12" s="153">
        <v>4.3999999999999997E-2</v>
      </c>
      <c r="V12" s="153">
        <v>6.4809999999999999</v>
      </c>
      <c r="W12" s="153">
        <v>0.29199999999999998</v>
      </c>
    </row>
    <row r="13" spans="1:23">
      <c r="A13" s="8" t="s">
        <v>23</v>
      </c>
      <c r="B13" s="153">
        <v>2.5999999999999999E-2</v>
      </c>
      <c r="C13" s="153">
        <v>2E-3</v>
      </c>
      <c r="D13" s="153">
        <v>2.8000000000000001E-2</v>
      </c>
      <c r="E13" s="153">
        <v>0.05</v>
      </c>
      <c r="F13" s="153">
        <v>0.17799999999999999</v>
      </c>
      <c r="G13" s="153">
        <v>0.14299999999999999</v>
      </c>
      <c r="H13" s="153">
        <v>0.35499999999999998</v>
      </c>
      <c r="I13" s="153">
        <v>0.57399999999999995</v>
      </c>
      <c r="J13" s="153">
        <v>3.0579999999999998</v>
      </c>
      <c r="K13" s="153">
        <v>9.7949999999999999</v>
      </c>
      <c r="L13" s="153">
        <v>63.002000000000002</v>
      </c>
      <c r="M13" s="153">
        <v>4.7469999999999999</v>
      </c>
      <c r="N13" s="153">
        <v>3.8690000000000002</v>
      </c>
      <c r="O13" s="153">
        <v>1.4930000000000001</v>
      </c>
      <c r="P13" s="153">
        <v>1.0920000000000001</v>
      </c>
      <c r="Q13" s="153">
        <v>0.66800000000000004</v>
      </c>
      <c r="R13" s="153">
        <v>0.126</v>
      </c>
      <c r="S13" s="153">
        <v>0.15</v>
      </c>
      <c r="T13" s="153">
        <v>4.5999999999999999E-2</v>
      </c>
      <c r="U13" s="153">
        <v>5.6000000000000001E-2</v>
      </c>
      <c r="V13" s="153">
        <v>9.8680000000000003</v>
      </c>
      <c r="W13" s="153">
        <v>0.67400000000000004</v>
      </c>
    </row>
    <row r="14" spans="1:23">
      <c r="A14" s="8" t="s">
        <v>24</v>
      </c>
      <c r="B14" s="153">
        <v>0</v>
      </c>
      <c r="C14" s="153">
        <v>0</v>
      </c>
      <c r="D14" s="153">
        <v>2.7E-2</v>
      </c>
      <c r="E14" s="153">
        <v>0</v>
      </c>
      <c r="F14" s="153">
        <v>2.7E-2</v>
      </c>
      <c r="G14" s="153">
        <v>0.08</v>
      </c>
      <c r="H14" s="153">
        <v>6.6000000000000003E-2</v>
      </c>
      <c r="I14" s="153">
        <v>0.30399999999999999</v>
      </c>
      <c r="J14" s="153">
        <v>0.747</v>
      </c>
      <c r="K14" s="153">
        <v>3.1760000000000002</v>
      </c>
      <c r="L14" s="153">
        <v>8.6780000000000008</v>
      </c>
      <c r="M14" s="153">
        <v>62.466000000000001</v>
      </c>
      <c r="N14" s="153">
        <v>7.0049999999999999</v>
      </c>
      <c r="O14" s="153">
        <v>2.9430000000000001</v>
      </c>
      <c r="P14" s="153">
        <v>2.2509999999999999</v>
      </c>
      <c r="Q14" s="153">
        <v>1.03</v>
      </c>
      <c r="R14" s="153">
        <v>0.20799999999999999</v>
      </c>
      <c r="S14" s="153">
        <v>0.19400000000000001</v>
      </c>
      <c r="T14" s="153">
        <v>8.4000000000000005E-2</v>
      </c>
      <c r="U14" s="153">
        <v>0.112</v>
      </c>
      <c r="V14" s="153">
        <v>9.8409999999999993</v>
      </c>
      <c r="W14" s="153">
        <v>0.76</v>
      </c>
    </row>
    <row r="15" spans="1:23">
      <c r="A15" s="8" t="s">
        <v>25</v>
      </c>
      <c r="B15" s="153">
        <v>0</v>
      </c>
      <c r="C15" s="153">
        <v>1.9E-2</v>
      </c>
      <c r="D15" s="153">
        <v>1.0999999999999999E-2</v>
      </c>
      <c r="E15" s="153">
        <v>2.8000000000000001E-2</v>
      </c>
      <c r="F15" s="153">
        <v>2.1999999999999999E-2</v>
      </c>
      <c r="G15" s="153">
        <v>0.14599999999999999</v>
      </c>
      <c r="H15" s="153">
        <v>0.13200000000000001</v>
      </c>
      <c r="I15" s="153">
        <v>0.161</v>
      </c>
      <c r="J15" s="153">
        <v>0.29199999999999998</v>
      </c>
      <c r="K15" s="153">
        <v>0.71599999999999997</v>
      </c>
      <c r="L15" s="153">
        <v>2.5350000000000001</v>
      </c>
      <c r="M15" s="153">
        <v>6.18</v>
      </c>
      <c r="N15" s="153">
        <v>63.875999999999998</v>
      </c>
      <c r="O15" s="153">
        <v>5.9480000000000004</v>
      </c>
      <c r="P15" s="153">
        <v>4.4290000000000003</v>
      </c>
      <c r="Q15" s="153">
        <v>2.1419999999999999</v>
      </c>
      <c r="R15" s="153">
        <v>0.499</v>
      </c>
      <c r="S15" s="153">
        <v>0.32900000000000001</v>
      </c>
      <c r="T15" s="153">
        <v>7.0999999999999994E-2</v>
      </c>
      <c r="U15" s="153">
        <v>0.11799999999999999</v>
      </c>
      <c r="V15" s="153">
        <v>10.618</v>
      </c>
      <c r="W15" s="153">
        <v>1.7290000000000001</v>
      </c>
    </row>
    <row r="16" spans="1:23">
      <c r="A16" s="8" t="s">
        <v>26</v>
      </c>
      <c r="B16" s="153">
        <v>2.9000000000000001E-2</v>
      </c>
      <c r="C16" s="153">
        <v>1.2999999999999999E-2</v>
      </c>
      <c r="D16" s="153">
        <v>1.6E-2</v>
      </c>
      <c r="E16" s="153">
        <v>8.0000000000000002E-3</v>
      </c>
      <c r="F16" s="153">
        <v>3.9E-2</v>
      </c>
      <c r="G16" s="153">
        <v>8.3000000000000004E-2</v>
      </c>
      <c r="H16" s="153">
        <v>9.0999999999999998E-2</v>
      </c>
      <c r="I16" s="153">
        <v>6.5000000000000002E-2</v>
      </c>
      <c r="J16" s="153">
        <v>0.126</v>
      </c>
      <c r="K16" s="153">
        <v>0.27800000000000002</v>
      </c>
      <c r="L16" s="153">
        <v>0.45200000000000001</v>
      </c>
      <c r="M16" s="153">
        <v>2.4500000000000002</v>
      </c>
      <c r="N16" s="153">
        <v>6.5410000000000004</v>
      </c>
      <c r="O16" s="153">
        <v>63.917999999999999</v>
      </c>
      <c r="P16" s="153">
        <v>6.6849999999999996</v>
      </c>
      <c r="Q16" s="153">
        <v>3.9729999999999999</v>
      </c>
      <c r="R16" s="153">
        <v>1.2569999999999999</v>
      </c>
      <c r="S16" s="153">
        <v>0.54800000000000004</v>
      </c>
      <c r="T16" s="153">
        <v>0.26200000000000001</v>
      </c>
      <c r="U16" s="153">
        <v>0.36599999999999999</v>
      </c>
      <c r="V16" s="153">
        <v>10.420999999999999</v>
      </c>
      <c r="W16" s="153">
        <v>2.3809999999999998</v>
      </c>
    </row>
    <row r="17" spans="1:23">
      <c r="A17" s="8" t="s">
        <v>27</v>
      </c>
      <c r="B17" s="153">
        <v>0</v>
      </c>
      <c r="C17" s="153">
        <v>0</v>
      </c>
      <c r="D17" s="153">
        <v>7.0000000000000001E-3</v>
      </c>
      <c r="E17" s="153">
        <v>1.6E-2</v>
      </c>
      <c r="F17" s="153">
        <v>1.9E-2</v>
      </c>
      <c r="G17" s="153">
        <v>0</v>
      </c>
      <c r="H17" s="153">
        <v>3.9E-2</v>
      </c>
      <c r="I17" s="153">
        <v>9.6000000000000002E-2</v>
      </c>
      <c r="J17" s="153">
        <v>9.4E-2</v>
      </c>
      <c r="K17" s="153">
        <v>0.13900000000000001</v>
      </c>
      <c r="L17" s="153">
        <v>0.27600000000000002</v>
      </c>
      <c r="M17" s="153">
        <v>0.60399999999999998</v>
      </c>
      <c r="N17" s="153">
        <v>1.883</v>
      </c>
      <c r="O17" s="153">
        <v>6.9610000000000003</v>
      </c>
      <c r="P17" s="153">
        <v>61.573</v>
      </c>
      <c r="Q17" s="153">
        <v>7.8920000000000003</v>
      </c>
      <c r="R17" s="153">
        <v>3.3119999999999998</v>
      </c>
      <c r="S17" s="153">
        <v>1.617</v>
      </c>
      <c r="T17" s="153">
        <v>0.50700000000000001</v>
      </c>
      <c r="U17" s="153">
        <v>0.59799999999999998</v>
      </c>
      <c r="V17" s="153">
        <v>10.593</v>
      </c>
      <c r="W17" s="153">
        <v>3.7749999999999999</v>
      </c>
    </row>
    <row r="18" spans="1:23">
      <c r="A18" s="8" t="s">
        <v>28</v>
      </c>
      <c r="B18" s="153">
        <v>0</v>
      </c>
      <c r="C18" s="153">
        <v>5.0000000000000001E-3</v>
      </c>
      <c r="D18" s="153">
        <v>4.1000000000000002E-2</v>
      </c>
      <c r="E18" s="153">
        <v>0</v>
      </c>
      <c r="F18" s="153">
        <v>8.0000000000000002E-3</v>
      </c>
      <c r="G18" s="153">
        <v>0.02</v>
      </c>
      <c r="H18" s="153">
        <v>6.9000000000000006E-2</v>
      </c>
      <c r="I18" s="153">
        <v>4.2000000000000003E-2</v>
      </c>
      <c r="J18" s="153">
        <v>4.7E-2</v>
      </c>
      <c r="K18" s="153">
        <v>9.6000000000000002E-2</v>
      </c>
      <c r="L18" s="153">
        <v>8.3000000000000004E-2</v>
      </c>
      <c r="M18" s="153">
        <v>0.22500000000000001</v>
      </c>
      <c r="N18" s="153">
        <v>0.57499999999999996</v>
      </c>
      <c r="O18" s="153">
        <v>2.3410000000000002</v>
      </c>
      <c r="P18" s="153">
        <v>6.3380000000000001</v>
      </c>
      <c r="Q18" s="153">
        <v>59.094000000000001</v>
      </c>
      <c r="R18" s="153">
        <v>6.3460000000000001</v>
      </c>
      <c r="S18" s="153">
        <v>3.9089999999999998</v>
      </c>
      <c r="T18" s="153">
        <v>1.202</v>
      </c>
      <c r="U18" s="153">
        <v>1.1599999999999999</v>
      </c>
      <c r="V18" s="153">
        <v>11.24</v>
      </c>
      <c r="W18" s="153">
        <v>7.1580000000000004</v>
      </c>
    </row>
    <row r="19" spans="1:23">
      <c r="A19" s="8" t="s">
        <v>29</v>
      </c>
      <c r="B19" s="153">
        <v>0</v>
      </c>
      <c r="C19" s="153">
        <v>4.1000000000000002E-2</v>
      </c>
      <c r="D19" s="153">
        <v>0</v>
      </c>
      <c r="E19" s="153">
        <v>0</v>
      </c>
      <c r="F19" s="153">
        <v>0</v>
      </c>
      <c r="G19" s="153">
        <v>3.3000000000000002E-2</v>
      </c>
      <c r="H19" s="153">
        <v>0</v>
      </c>
      <c r="I19" s="153">
        <v>6.6000000000000003E-2</v>
      </c>
      <c r="J19" s="153">
        <v>0</v>
      </c>
      <c r="K19" s="153">
        <v>4.0000000000000001E-3</v>
      </c>
      <c r="L19" s="153">
        <v>6.6000000000000003E-2</v>
      </c>
      <c r="M19" s="153">
        <v>3.6999999999999998E-2</v>
      </c>
      <c r="N19" s="153">
        <v>0.254</v>
      </c>
      <c r="O19" s="153">
        <v>0.79200000000000004</v>
      </c>
      <c r="P19" s="153">
        <v>2.2320000000000002</v>
      </c>
      <c r="Q19" s="153">
        <v>8.5289999999999999</v>
      </c>
      <c r="R19" s="153">
        <v>51.079000000000001</v>
      </c>
      <c r="S19" s="153">
        <v>8.5120000000000005</v>
      </c>
      <c r="T19" s="153">
        <v>4.3609999999999998</v>
      </c>
      <c r="U19" s="153">
        <v>2.7610000000000001</v>
      </c>
      <c r="V19" s="153">
        <v>11.885</v>
      </c>
      <c r="W19" s="153">
        <v>9.3490000000000002</v>
      </c>
    </row>
    <row r="20" spans="1:23">
      <c r="A20" s="8" t="s">
        <v>30</v>
      </c>
      <c r="B20" s="153">
        <v>0</v>
      </c>
      <c r="C20" s="153">
        <v>0</v>
      </c>
      <c r="D20" s="153">
        <v>0</v>
      </c>
      <c r="E20" s="153">
        <v>0</v>
      </c>
      <c r="F20" s="153">
        <v>0</v>
      </c>
      <c r="G20" s="153">
        <v>1.2E-2</v>
      </c>
      <c r="H20" s="153">
        <v>0</v>
      </c>
      <c r="I20" s="153">
        <v>1.2E-2</v>
      </c>
      <c r="J20" s="153">
        <v>6.0999999999999999E-2</v>
      </c>
      <c r="K20" s="153">
        <v>0.23200000000000001</v>
      </c>
      <c r="L20" s="153">
        <v>0.104</v>
      </c>
      <c r="M20" s="153">
        <v>8.5999999999999993E-2</v>
      </c>
      <c r="N20" s="153">
        <v>0.44</v>
      </c>
      <c r="O20" s="153">
        <v>0.76300000000000001</v>
      </c>
      <c r="P20" s="153">
        <v>1.252</v>
      </c>
      <c r="Q20" s="153">
        <v>3.72</v>
      </c>
      <c r="R20" s="153">
        <v>7.1760000000000002</v>
      </c>
      <c r="S20" s="153">
        <v>46.051000000000002</v>
      </c>
      <c r="T20" s="153">
        <v>5.1059999999999999</v>
      </c>
      <c r="U20" s="153">
        <v>5.0140000000000002</v>
      </c>
      <c r="V20" s="153">
        <v>12.074999999999999</v>
      </c>
      <c r="W20" s="153">
        <v>17.895</v>
      </c>
    </row>
    <row r="21" spans="1:23">
      <c r="A21" s="8" t="s">
        <v>31</v>
      </c>
      <c r="B21" s="153">
        <v>0</v>
      </c>
      <c r="C21" s="153">
        <v>0</v>
      </c>
      <c r="D21" s="153">
        <v>0</v>
      </c>
      <c r="E21" s="153">
        <v>0</v>
      </c>
      <c r="F21" s="153">
        <v>0</v>
      </c>
      <c r="G21" s="153">
        <v>0</v>
      </c>
      <c r="H21" s="153">
        <v>0</v>
      </c>
      <c r="I21" s="153">
        <v>0</v>
      </c>
      <c r="J21" s="153">
        <v>0</v>
      </c>
      <c r="K21" s="153">
        <v>0</v>
      </c>
      <c r="L21" s="153">
        <v>0.14000000000000001</v>
      </c>
      <c r="M21" s="153">
        <v>0.105</v>
      </c>
      <c r="N21" s="153">
        <v>0</v>
      </c>
      <c r="O21" s="153">
        <v>0.17499999999999999</v>
      </c>
      <c r="P21" s="153">
        <v>0.35</v>
      </c>
      <c r="Q21" s="153">
        <v>1.419</v>
      </c>
      <c r="R21" s="153">
        <v>2.698</v>
      </c>
      <c r="S21" s="153">
        <v>6.694</v>
      </c>
      <c r="T21" s="153">
        <v>38.548999999999999</v>
      </c>
      <c r="U21" s="153">
        <v>7.6920000000000002</v>
      </c>
      <c r="V21" s="153">
        <v>14.824</v>
      </c>
      <c r="W21" s="153">
        <v>27.352</v>
      </c>
    </row>
    <row r="22" spans="1:23">
      <c r="A22" s="3" t="s">
        <v>178</v>
      </c>
      <c r="B22" s="154">
        <v>0</v>
      </c>
      <c r="C22" s="154">
        <v>0</v>
      </c>
      <c r="D22" s="154">
        <v>0</v>
      </c>
      <c r="E22" s="154">
        <v>0</v>
      </c>
      <c r="F22" s="154">
        <v>0</v>
      </c>
      <c r="G22" s="154">
        <v>0</v>
      </c>
      <c r="H22" s="154">
        <v>0</v>
      </c>
      <c r="I22" s="154">
        <v>0</v>
      </c>
      <c r="J22" s="154">
        <v>0</v>
      </c>
      <c r="K22" s="154">
        <v>0</v>
      </c>
      <c r="L22" s="154">
        <v>7.0000000000000007E-2</v>
      </c>
      <c r="M22" s="154">
        <v>5.1999999999999998E-2</v>
      </c>
      <c r="N22" s="154">
        <v>0.20899999999999999</v>
      </c>
      <c r="O22" s="154">
        <v>0.22600000000000001</v>
      </c>
      <c r="P22" s="154">
        <v>0.55600000000000005</v>
      </c>
      <c r="Q22" s="154">
        <v>1.633</v>
      </c>
      <c r="R22" s="154">
        <v>1.738</v>
      </c>
      <c r="S22" s="154">
        <v>3.423</v>
      </c>
      <c r="T22" s="154">
        <v>3.875</v>
      </c>
      <c r="U22" s="154">
        <v>35.777999999999999</v>
      </c>
      <c r="V22" s="154">
        <v>16.994</v>
      </c>
      <c r="W22" s="154">
        <v>35.447000000000003</v>
      </c>
    </row>
    <row r="23" spans="1:23">
      <c r="A23" s="2" t="s">
        <v>221</v>
      </c>
      <c r="B23" s="36"/>
      <c r="C23" s="36"/>
      <c r="D23" s="36"/>
      <c r="E23" s="36"/>
      <c r="F23" s="36"/>
      <c r="G23" s="36"/>
      <c r="H23" s="36"/>
      <c r="I23" s="36"/>
      <c r="J23" s="36"/>
      <c r="K23" s="36"/>
      <c r="L23" s="36"/>
      <c r="M23" s="36"/>
      <c r="N23" s="36"/>
      <c r="O23" s="36"/>
      <c r="P23" s="36"/>
      <c r="Q23" s="36"/>
      <c r="R23" s="36"/>
      <c r="S23" s="36"/>
      <c r="T23" s="36"/>
      <c r="U23" s="36"/>
      <c r="V23" s="36"/>
      <c r="W23" s="36"/>
    </row>
  </sheetData>
  <phoneticPr fontId="2" type="noConversion"/>
  <pageMargins left="0.75" right="0.75" top="1" bottom="1" header="0.5" footer="0.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K99"/>
  <sheetViews>
    <sheetView workbookViewId="0">
      <selection activeCell="A101" sqref="A101"/>
    </sheetView>
  </sheetViews>
  <sheetFormatPr defaultRowHeight="12.75"/>
  <cols>
    <col min="1" max="1" width="11.7109375" style="11" customWidth="1"/>
    <col min="2" max="9" width="11.7109375" style="8" customWidth="1"/>
    <col min="10" max="10" width="11.7109375" style="26" customWidth="1"/>
    <col min="11" max="11" width="11.7109375" style="8" customWidth="1"/>
    <col min="12" max="16384" width="9.140625" style="8"/>
  </cols>
  <sheetData>
    <row r="1" spans="1:11">
      <c r="A1" s="10" t="s">
        <v>220</v>
      </c>
    </row>
    <row r="2" spans="1:11">
      <c r="A2" s="20" t="s">
        <v>1</v>
      </c>
      <c r="B2" s="86" t="s">
        <v>13</v>
      </c>
      <c r="C2" s="86" t="s">
        <v>157</v>
      </c>
      <c r="D2" s="86" t="s">
        <v>156</v>
      </c>
      <c r="E2" s="86" t="s">
        <v>158</v>
      </c>
      <c r="F2" s="86" t="s">
        <v>159</v>
      </c>
      <c r="G2" s="86" t="s">
        <v>160</v>
      </c>
      <c r="H2" s="86" t="s">
        <v>161</v>
      </c>
      <c r="I2" s="86" t="s">
        <v>179</v>
      </c>
      <c r="J2" s="87" t="s">
        <v>180</v>
      </c>
      <c r="K2" s="86" t="s">
        <v>181</v>
      </c>
    </row>
    <row r="3" spans="1:11">
      <c r="A3" s="11">
        <v>1920</v>
      </c>
      <c r="B3" s="84">
        <v>0</v>
      </c>
      <c r="C3" s="84">
        <v>0</v>
      </c>
      <c r="D3" s="84">
        <v>0.33400000000000002</v>
      </c>
      <c r="E3" s="84">
        <v>0.96199999999999997</v>
      </c>
      <c r="F3" s="84">
        <v>2.157</v>
      </c>
      <c r="G3" s="84">
        <v>4.3680000000000003</v>
      </c>
      <c r="H3" s="84">
        <v>0</v>
      </c>
      <c r="I3" s="84">
        <v>0.439</v>
      </c>
      <c r="J3" s="85">
        <v>3.01</v>
      </c>
      <c r="K3" s="84">
        <v>1.244</v>
      </c>
    </row>
    <row r="4" spans="1:11">
      <c r="A4" s="11">
        <v>1921</v>
      </c>
      <c r="B4" s="84">
        <v>0</v>
      </c>
      <c r="C4" s="84">
        <v>0.185</v>
      </c>
      <c r="D4" s="84">
        <v>0.34</v>
      </c>
      <c r="E4" s="84">
        <v>0.63900000000000001</v>
      </c>
      <c r="F4" s="84">
        <v>0.44700000000000001</v>
      </c>
      <c r="G4" s="84">
        <v>2.6930000000000001</v>
      </c>
      <c r="H4" s="84">
        <v>12.27</v>
      </c>
      <c r="I4" s="84">
        <v>0.38</v>
      </c>
      <c r="J4" s="85">
        <v>2.0659999999999998</v>
      </c>
      <c r="K4" s="84">
        <v>1.0309999999999999</v>
      </c>
    </row>
    <row r="5" spans="1:11">
      <c r="A5" s="11">
        <v>1922</v>
      </c>
      <c r="B5" s="84">
        <v>0</v>
      </c>
      <c r="C5" s="84">
        <v>0.189</v>
      </c>
      <c r="D5" s="84">
        <v>0.17</v>
      </c>
      <c r="E5" s="84">
        <v>1.1080000000000001</v>
      </c>
      <c r="F5" s="84">
        <v>1.077</v>
      </c>
      <c r="G5" s="84">
        <v>1.7330000000000001</v>
      </c>
      <c r="H5" s="84">
        <v>7.6920000000000002</v>
      </c>
      <c r="I5" s="84">
        <v>0.51500000000000001</v>
      </c>
      <c r="J5" s="85">
        <v>1.776</v>
      </c>
      <c r="K5" s="84">
        <v>1.0189999999999999</v>
      </c>
    </row>
    <row r="6" spans="1:11">
      <c r="A6" s="11">
        <v>1923</v>
      </c>
      <c r="B6" s="84">
        <v>0</v>
      </c>
      <c r="C6" s="84">
        <v>0</v>
      </c>
      <c r="D6" s="84">
        <v>0</v>
      </c>
      <c r="E6" s="84">
        <v>0.61399999999999999</v>
      </c>
      <c r="F6" s="84">
        <v>0.91</v>
      </c>
      <c r="G6" s="84">
        <v>2.3199999999999998</v>
      </c>
      <c r="H6" s="84">
        <v>5.952</v>
      </c>
      <c r="I6" s="84">
        <v>0.24199999999999999</v>
      </c>
      <c r="J6" s="85">
        <v>1.7130000000000001</v>
      </c>
      <c r="K6" s="84">
        <v>0.80500000000000005</v>
      </c>
    </row>
    <row r="7" spans="1:11">
      <c r="A7" s="11">
        <v>1924</v>
      </c>
      <c r="B7" s="84">
        <v>0</v>
      </c>
      <c r="C7" s="84">
        <v>0.371</v>
      </c>
      <c r="D7" s="84">
        <v>0</v>
      </c>
      <c r="E7" s="84">
        <v>0.11799999999999999</v>
      </c>
      <c r="F7" s="84">
        <v>2.0409999999999999</v>
      </c>
      <c r="G7" s="84">
        <v>2.7879999999999998</v>
      </c>
      <c r="H7" s="84">
        <v>12.414</v>
      </c>
      <c r="I7" s="84">
        <v>0.13800000000000001</v>
      </c>
      <c r="J7" s="85">
        <v>2.8460000000000001</v>
      </c>
      <c r="K7" s="84">
        <v>1.1519999999999999</v>
      </c>
    </row>
    <row r="8" spans="1:11">
      <c r="A8" s="11">
        <v>1925</v>
      </c>
      <c r="B8" s="84">
        <v>0</v>
      </c>
      <c r="C8" s="84">
        <v>0</v>
      </c>
      <c r="D8" s="84">
        <v>0.14699999999999999</v>
      </c>
      <c r="E8" s="84">
        <v>0.70899999999999996</v>
      </c>
      <c r="F8" s="84">
        <v>1.714</v>
      </c>
      <c r="G8" s="84">
        <v>2.5449999999999999</v>
      </c>
      <c r="H8" s="84">
        <v>14.634</v>
      </c>
      <c r="I8" s="84">
        <v>0.32500000000000001</v>
      </c>
      <c r="J8" s="85">
        <v>2.5569999999999999</v>
      </c>
      <c r="K8" s="84">
        <v>1.177</v>
      </c>
    </row>
    <row r="9" spans="1:11">
      <c r="A9" s="11">
        <v>1926</v>
      </c>
      <c r="B9" s="84">
        <v>0</v>
      </c>
      <c r="C9" s="84">
        <v>0.46400000000000002</v>
      </c>
      <c r="D9" s="84">
        <v>0.17699999999999999</v>
      </c>
      <c r="E9" s="84">
        <v>0.14199999999999999</v>
      </c>
      <c r="F9" s="84">
        <v>1.395</v>
      </c>
      <c r="G9" s="84">
        <v>2.0499999999999998</v>
      </c>
      <c r="H9" s="84">
        <v>5.1950000000000003</v>
      </c>
      <c r="I9" s="84">
        <v>0.22500000000000001</v>
      </c>
      <c r="J9" s="85">
        <v>1.756</v>
      </c>
      <c r="K9" s="84">
        <v>0.78400000000000003</v>
      </c>
    </row>
    <row r="10" spans="1:11">
      <c r="A10" s="11">
        <v>1927</v>
      </c>
      <c r="B10" s="84">
        <v>0</v>
      </c>
      <c r="C10" s="84">
        <v>0</v>
      </c>
      <c r="D10" s="84">
        <v>0.222</v>
      </c>
      <c r="E10" s="84">
        <v>0</v>
      </c>
      <c r="F10" s="84">
        <v>1.2689999999999999</v>
      </c>
      <c r="G10" s="84">
        <v>1.869</v>
      </c>
      <c r="H10" s="84">
        <v>13.042999999999999</v>
      </c>
      <c r="I10" s="84">
        <v>7.2999999999999995E-2</v>
      </c>
      <c r="J10" s="85">
        <v>1.7809999999999999</v>
      </c>
      <c r="K10" s="84">
        <v>0.72599999999999998</v>
      </c>
    </row>
    <row r="11" spans="1:11">
      <c r="A11" s="11">
        <v>1928</v>
      </c>
      <c r="B11" s="84">
        <v>0</v>
      </c>
      <c r="C11" s="84">
        <v>0</v>
      </c>
      <c r="D11" s="84">
        <v>0</v>
      </c>
      <c r="E11" s="84">
        <v>0</v>
      </c>
      <c r="F11" s="84">
        <v>0.183</v>
      </c>
      <c r="G11" s="84">
        <v>1.252</v>
      </c>
      <c r="H11" s="84">
        <v>11.111000000000001</v>
      </c>
      <c r="I11" s="84">
        <v>0</v>
      </c>
      <c r="J11" s="85">
        <v>0.89700000000000002</v>
      </c>
      <c r="K11" s="84">
        <v>0.373</v>
      </c>
    </row>
    <row r="12" spans="1:11">
      <c r="A12" s="11">
        <v>1929</v>
      </c>
      <c r="B12" s="84">
        <v>0</v>
      </c>
      <c r="C12" s="84">
        <v>0.30299999999999999</v>
      </c>
      <c r="D12" s="84">
        <v>0</v>
      </c>
      <c r="E12" s="84">
        <v>0.434</v>
      </c>
      <c r="F12" s="84">
        <v>0.752</v>
      </c>
      <c r="G12" s="84">
        <v>0.877</v>
      </c>
      <c r="H12" s="84">
        <v>9.4339999999999993</v>
      </c>
      <c r="I12" s="84">
        <v>0.24</v>
      </c>
      <c r="J12" s="85">
        <v>1.294</v>
      </c>
      <c r="K12" s="84">
        <v>0.68799999999999994</v>
      </c>
    </row>
    <row r="13" spans="1:11">
      <c r="A13" s="11">
        <v>1930</v>
      </c>
      <c r="B13" s="84">
        <v>0</v>
      </c>
      <c r="C13" s="84">
        <v>0</v>
      </c>
      <c r="D13" s="84">
        <v>0</v>
      </c>
      <c r="E13" s="84">
        <v>0.42099999999999999</v>
      </c>
      <c r="F13" s="84">
        <v>0.92200000000000004</v>
      </c>
      <c r="G13" s="84">
        <v>2.9020000000000001</v>
      </c>
      <c r="H13" s="84">
        <v>7.8129999999999997</v>
      </c>
      <c r="I13" s="84">
        <v>0.159</v>
      </c>
      <c r="J13" s="85">
        <v>2.1309999999999998</v>
      </c>
      <c r="K13" s="84">
        <v>1.024</v>
      </c>
    </row>
    <row r="14" spans="1:11">
      <c r="A14" s="11">
        <v>1931</v>
      </c>
      <c r="B14" s="84">
        <v>0</v>
      </c>
      <c r="C14" s="84">
        <v>0</v>
      </c>
      <c r="D14" s="84">
        <v>0.28100000000000003</v>
      </c>
      <c r="E14" s="84">
        <v>1.0389999999999999</v>
      </c>
      <c r="F14" s="84">
        <v>2.9590000000000001</v>
      </c>
      <c r="G14" s="84">
        <v>9.2200000000000006</v>
      </c>
      <c r="H14" s="84">
        <v>32.468000000000004</v>
      </c>
      <c r="I14" s="84">
        <v>0.49</v>
      </c>
      <c r="J14" s="85">
        <v>7.8449999999999998</v>
      </c>
      <c r="K14" s="84">
        <v>3.8109999999999999</v>
      </c>
    </row>
    <row r="15" spans="1:11">
      <c r="A15" s="11">
        <v>1932</v>
      </c>
      <c r="B15" s="84">
        <v>0</v>
      </c>
      <c r="C15" s="84">
        <v>0.67700000000000005</v>
      </c>
      <c r="D15" s="84">
        <v>0.873</v>
      </c>
      <c r="E15" s="84">
        <v>0.89800000000000002</v>
      </c>
      <c r="F15" s="84">
        <v>5.9729999999999999</v>
      </c>
      <c r="G15" s="84">
        <v>13.785</v>
      </c>
      <c r="H15" s="84">
        <v>23.391999999999999</v>
      </c>
      <c r="I15" s="84">
        <v>0.78</v>
      </c>
      <c r="J15" s="85">
        <v>10.811</v>
      </c>
      <c r="K15" s="84">
        <v>5.4340000000000002</v>
      </c>
    </row>
    <row r="16" spans="1:11">
      <c r="A16" s="11">
        <v>1933</v>
      </c>
      <c r="B16" s="84">
        <v>0</v>
      </c>
      <c r="C16" s="84">
        <v>0</v>
      </c>
      <c r="D16" s="84">
        <v>0.26600000000000001</v>
      </c>
      <c r="E16" s="84">
        <v>1.8080000000000001</v>
      </c>
      <c r="F16" s="84">
        <v>11.111000000000001</v>
      </c>
      <c r="G16" s="84">
        <v>15.916</v>
      </c>
      <c r="H16" s="84">
        <v>25.667999999999999</v>
      </c>
      <c r="I16" s="84">
        <v>0.80600000000000005</v>
      </c>
      <c r="J16" s="85">
        <v>15.391</v>
      </c>
      <c r="K16" s="84">
        <v>8.4239999999999995</v>
      </c>
    </row>
    <row r="17" spans="1:11">
      <c r="A17" s="11">
        <v>1934</v>
      </c>
      <c r="B17" s="84">
        <v>0</v>
      </c>
      <c r="C17" s="84">
        <v>0.61</v>
      </c>
      <c r="D17" s="84">
        <v>0.34799999999999998</v>
      </c>
      <c r="E17" s="84">
        <v>0.81699999999999995</v>
      </c>
      <c r="F17" s="84">
        <v>2.6320000000000001</v>
      </c>
      <c r="G17" s="84">
        <v>4.3090000000000002</v>
      </c>
      <c r="H17" s="84">
        <v>16.04</v>
      </c>
      <c r="I17" s="84">
        <v>0.57799999999999996</v>
      </c>
      <c r="J17" s="85">
        <v>5.9290000000000003</v>
      </c>
      <c r="K17" s="84">
        <v>3.4620000000000002</v>
      </c>
    </row>
    <row r="18" spans="1:11">
      <c r="A18" s="11">
        <v>1935</v>
      </c>
      <c r="B18" s="84">
        <v>0</v>
      </c>
      <c r="C18" s="84">
        <v>0</v>
      </c>
      <c r="D18" s="84">
        <v>1.345</v>
      </c>
      <c r="E18" s="84">
        <v>1.899</v>
      </c>
      <c r="F18" s="84">
        <v>4.8259999999999996</v>
      </c>
      <c r="G18" s="84">
        <v>4.173</v>
      </c>
      <c r="H18" s="84">
        <v>13.071999999999999</v>
      </c>
      <c r="I18" s="84">
        <v>1.2529999999999999</v>
      </c>
      <c r="J18" s="85">
        <v>6.09</v>
      </c>
      <c r="K18" s="84">
        <v>3.8570000000000002</v>
      </c>
    </row>
    <row r="19" spans="1:11">
      <c r="A19" s="11">
        <v>1936</v>
      </c>
      <c r="B19" s="84">
        <v>0</v>
      </c>
      <c r="C19" s="84">
        <v>0.80300000000000005</v>
      </c>
      <c r="D19" s="84">
        <v>0.51</v>
      </c>
      <c r="E19" s="84">
        <v>0.34399999999999997</v>
      </c>
      <c r="F19" s="84">
        <v>1.2250000000000001</v>
      </c>
      <c r="G19" s="84">
        <v>2.3580000000000001</v>
      </c>
      <c r="H19" s="84">
        <v>7.93</v>
      </c>
      <c r="I19" s="84">
        <v>0.46500000000000002</v>
      </c>
      <c r="J19" s="85">
        <v>2.7360000000000002</v>
      </c>
      <c r="K19" s="84">
        <v>1.643</v>
      </c>
    </row>
    <row r="20" spans="1:11">
      <c r="A20" s="11">
        <v>1937</v>
      </c>
      <c r="B20" s="84">
        <v>0</v>
      </c>
      <c r="C20" s="84">
        <v>0</v>
      </c>
      <c r="D20" s="84">
        <v>0.54500000000000004</v>
      </c>
      <c r="E20" s="84">
        <v>1.101</v>
      </c>
      <c r="F20" s="84">
        <v>0.65100000000000002</v>
      </c>
      <c r="G20" s="84">
        <v>2.6970000000000001</v>
      </c>
      <c r="H20" s="84">
        <v>9.0399999999999991</v>
      </c>
      <c r="I20" s="84">
        <v>0.66100000000000003</v>
      </c>
      <c r="J20" s="85">
        <v>2.5950000000000002</v>
      </c>
      <c r="K20" s="84">
        <v>1.6659999999999999</v>
      </c>
    </row>
    <row r="21" spans="1:11">
      <c r="A21" s="11">
        <v>1938</v>
      </c>
      <c r="B21" s="84">
        <v>0</v>
      </c>
      <c r="C21" s="84">
        <v>0.87</v>
      </c>
      <c r="D21" s="84">
        <v>1.7190000000000001</v>
      </c>
      <c r="E21" s="84">
        <v>1.988</v>
      </c>
      <c r="F21" s="84">
        <v>0.98499999999999999</v>
      </c>
      <c r="G21" s="84">
        <v>1.468</v>
      </c>
      <c r="H21" s="84">
        <v>12.739000000000001</v>
      </c>
      <c r="I21" s="84">
        <v>1.579</v>
      </c>
      <c r="J21" s="85">
        <v>2.593</v>
      </c>
      <c r="K21" s="84">
        <v>2.1219999999999999</v>
      </c>
    </row>
    <row r="22" spans="1:11">
      <c r="A22" s="11">
        <v>1939</v>
      </c>
      <c r="B22" s="84">
        <v>0</v>
      </c>
      <c r="C22" s="84">
        <v>0</v>
      </c>
      <c r="D22" s="84">
        <v>0</v>
      </c>
      <c r="E22" s="84">
        <v>0.95</v>
      </c>
      <c r="F22" s="84">
        <v>0.59699999999999998</v>
      </c>
      <c r="G22" s="84">
        <v>1.875</v>
      </c>
      <c r="H22" s="84">
        <v>5.7140000000000004</v>
      </c>
      <c r="I22" s="84">
        <v>0.40200000000000002</v>
      </c>
      <c r="J22" s="85">
        <v>1.7509999999999999</v>
      </c>
      <c r="K22" s="84">
        <v>1.21</v>
      </c>
    </row>
    <row r="23" spans="1:11">
      <c r="A23" s="11">
        <v>1940</v>
      </c>
      <c r="B23" s="84">
        <v>0</v>
      </c>
      <c r="C23" s="84">
        <v>0</v>
      </c>
      <c r="D23" s="84">
        <v>0</v>
      </c>
      <c r="E23" s="84">
        <v>1.325</v>
      </c>
      <c r="F23" s="84">
        <v>0.41799999999999998</v>
      </c>
      <c r="G23" s="84">
        <v>1.097</v>
      </c>
      <c r="H23" s="84">
        <v>11.823</v>
      </c>
      <c r="I23" s="84">
        <v>0.57199999999999995</v>
      </c>
      <c r="J23" s="85">
        <v>2.6059999999999999</v>
      </c>
      <c r="K23" s="84">
        <v>1.8680000000000001</v>
      </c>
    </row>
    <row r="24" spans="1:11">
      <c r="A24" s="11">
        <v>1941</v>
      </c>
      <c r="B24" s="84">
        <v>0</v>
      </c>
      <c r="C24" s="84">
        <v>0</v>
      </c>
      <c r="D24" s="84">
        <v>0</v>
      </c>
      <c r="E24" s="84">
        <v>0</v>
      </c>
      <c r="F24" s="84">
        <v>0.95499999999999996</v>
      </c>
      <c r="G24" s="84">
        <v>0.76600000000000001</v>
      </c>
      <c r="H24" s="84">
        <v>5.0629999999999997</v>
      </c>
      <c r="I24" s="84">
        <v>0</v>
      </c>
      <c r="J24" s="85">
        <v>1.698</v>
      </c>
      <c r="K24" s="84">
        <v>1.087</v>
      </c>
    </row>
    <row r="25" spans="1:11">
      <c r="A25" s="11">
        <v>1942</v>
      </c>
      <c r="B25" s="84">
        <v>0</v>
      </c>
      <c r="C25" s="84">
        <v>0</v>
      </c>
      <c r="D25" s="84">
        <v>0</v>
      </c>
      <c r="E25" s="84">
        <v>0</v>
      </c>
      <c r="F25" s="84">
        <v>0</v>
      </c>
      <c r="G25" s="84">
        <v>0.81799999999999995</v>
      </c>
      <c r="H25" s="84">
        <v>1.98</v>
      </c>
      <c r="I25" s="84">
        <v>0</v>
      </c>
      <c r="J25" s="85">
        <v>0.75</v>
      </c>
      <c r="K25" s="84">
        <v>0.46800000000000003</v>
      </c>
    </row>
    <row r="26" spans="1:11">
      <c r="A26" s="11">
        <v>1943</v>
      </c>
      <c r="B26" s="84">
        <v>0</v>
      </c>
      <c r="C26" s="84">
        <v>0</v>
      </c>
      <c r="D26" s="84">
        <v>0</v>
      </c>
      <c r="E26" s="84">
        <v>0</v>
      </c>
      <c r="F26" s="84">
        <v>0</v>
      </c>
      <c r="G26" s="84">
        <v>1.345</v>
      </c>
      <c r="H26" s="84">
        <v>0</v>
      </c>
      <c r="I26" s="84">
        <v>0</v>
      </c>
      <c r="J26" s="85">
        <v>0.61499999999999999</v>
      </c>
      <c r="K26" s="84">
        <v>0.374</v>
      </c>
    </row>
    <row r="27" spans="1:11">
      <c r="A27" s="11">
        <v>1944</v>
      </c>
      <c r="B27" s="84">
        <v>0</v>
      </c>
      <c r="C27" s="84">
        <v>0</v>
      </c>
      <c r="D27" s="84">
        <v>0</v>
      </c>
      <c r="E27" s="84">
        <v>0</v>
      </c>
      <c r="F27" s="84">
        <v>0</v>
      </c>
      <c r="G27" s="84">
        <v>0.51200000000000001</v>
      </c>
      <c r="H27" s="84">
        <v>2.532</v>
      </c>
      <c r="I27" s="84">
        <v>0</v>
      </c>
      <c r="J27" s="85">
        <v>0.67900000000000005</v>
      </c>
      <c r="K27" s="84">
        <v>0.40100000000000002</v>
      </c>
    </row>
    <row r="28" spans="1:11">
      <c r="A28" s="11">
        <v>1945</v>
      </c>
      <c r="B28" s="84">
        <v>0</v>
      </c>
      <c r="C28" s="84">
        <v>0</v>
      </c>
      <c r="D28" s="84">
        <v>0</v>
      </c>
      <c r="E28" s="84">
        <v>0</v>
      </c>
      <c r="F28" s="84">
        <v>0</v>
      </c>
      <c r="G28" s="84">
        <v>0</v>
      </c>
      <c r="H28" s="84">
        <v>3.226</v>
      </c>
      <c r="I28" s="84">
        <v>0</v>
      </c>
      <c r="J28" s="85">
        <v>0.52500000000000002</v>
      </c>
      <c r="K28" s="84">
        <v>0.29399999999999998</v>
      </c>
    </row>
    <row r="29" spans="1:11">
      <c r="A29" s="11">
        <v>1946</v>
      </c>
      <c r="B29" s="84">
        <v>0</v>
      </c>
      <c r="C29" s="84">
        <v>0</v>
      </c>
      <c r="D29" s="84">
        <v>0</v>
      </c>
      <c r="E29" s="84">
        <v>0</v>
      </c>
      <c r="F29" s="84">
        <v>0</v>
      </c>
      <c r="G29" s="84">
        <v>0</v>
      </c>
      <c r="H29" s="84">
        <v>0</v>
      </c>
      <c r="I29" s="84">
        <v>0</v>
      </c>
      <c r="J29" s="85">
        <v>0</v>
      </c>
      <c r="K29" s="84">
        <v>0</v>
      </c>
    </row>
    <row r="30" spans="1:11">
      <c r="A30" s="11">
        <v>1947</v>
      </c>
      <c r="B30" s="84">
        <v>0</v>
      </c>
      <c r="C30" s="84">
        <v>0</v>
      </c>
      <c r="D30" s="84">
        <v>0</v>
      </c>
      <c r="E30" s="84">
        <v>0</v>
      </c>
      <c r="F30" s="84">
        <v>0</v>
      </c>
      <c r="G30" s="84">
        <v>0</v>
      </c>
      <c r="H30" s="84">
        <v>2.4390000000000001</v>
      </c>
      <c r="I30" s="84">
        <v>0</v>
      </c>
      <c r="J30" s="85">
        <v>0.314</v>
      </c>
      <c r="K30" s="84">
        <v>0.156</v>
      </c>
    </row>
    <row r="31" spans="1:11">
      <c r="A31" s="11">
        <v>1948</v>
      </c>
      <c r="B31" s="84">
        <v>0</v>
      </c>
      <c r="C31" s="84">
        <v>0</v>
      </c>
      <c r="D31" s="84">
        <v>0</v>
      </c>
      <c r="E31" s="84">
        <v>0</v>
      </c>
      <c r="F31" s="84">
        <v>0</v>
      </c>
      <c r="G31" s="84">
        <v>0</v>
      </c>
      <c r="H31" s="84">
        <v>0</v>
      </c>
      <c r="I31" s="84">
        <v>0</v>
      </c>
      <c r="J31" s="85">
        <v>0</v>
      </c>
      <c r="K31" s="84">
        <v>0</v>
      </c>
    </row>
    <row r="32" spans="1:11">
      <c r="A32" s="11">
        <v>1949</v>
      </c>
      <c r="B32" s="84">
        <v>0</v>
      </c>
      <c r="C32" s="84">
        <v>0</v>
      </c>
      <c r="D32" s="84">
        <v>0</v>
      </c>
      <c r="E32" s="84">
        <v>0</v>
      </c>
      <c r="F32" s="84">
        <v>1.37</v>
      </c>
      <c r="G32" s="84">
        <v>1.111</v>
      </c>
      <c r="H32" s="84">
        <v>7.407</v>
      </c>
      <c r="I32" s="84">
        <v>0</v>
      </c>
      <c r="J32" s="85">
        <v>1.901</v>
      </c>
      <c r="K32" s="84">
        <v>0.83499999999999996</v>
      </c>
    </row>
    <row r="33" spans="1:11">
      <c r="A33" s="11">
        <v>1950</v>
      </c>
      <c r="B33" s="84">
        <v>0</v>
      </c>
      <c r="C33" s="84">
        <v>0</v>
      </c>
      <c r="D33" s="84">
        <v>0</v>
      </c>
      <c r="E33" s="84">
        <v>0</v>
      </c>
      <c r="F33" s="84">
        <v>0</v>
      </c>
      <c r="G33" s="84">
        <v>0</v>
      </c>
      <c r="H33" s="84">
        <v>0</v>
      </c>
      <c r="I33" s="84">
        <v>0</v>
      </c>
      <c r="J33" s="85">
        <v>0</v>
      </c>
      <c r="K33" s="84">
        <v>0</v>
      </c>
    </row>
    <row r="34" spans="1:11">
      <c r="A34" s="11">
        <v>1951</v>
      </c>
      <c r="B34" s="84">
        <v>0</v>
      </c>
      <c r="C34" s="84">
        <v>0</v>
      </c>
      <c r="D34" s="84">
        <v>0</v>
      </c>
      <c r="E34" s="84">
        <v>0</v>
      </c>
      <c r="F34" s="84">
        <v>0</v>
      </c>
      <c r="G34" s="84">
        <v>0</v>
      </c>
      <c r="H34" s="84">
        <v>4.6509999999999998</v>
      </c>
      <c r="I34" s="84">
        <v>0</v>
      </c>
      <c r="J34" s="85">
        <v>0.45</v>
      </c>
      <c r="K34" s="84">
        <v>0.18</v>
      </c>
    </row>
    <row r="35" spans="1:11">
      <c r="A35" s="11">
        <v>1952</v>
      </c>
      <c r="B35" s="84">
        <v>0</v>
      </c>
      <c r="C35" s="84">
        <v>0</v>
      </c>
      <c r="D35" s="84">
        <v>0</v>
      </c>
      <c r="E35" s="84">
        <v>0</v>
      </c>
      <c r="F35" s="84">
        <v>0</v>
      </c>
      <c r="G35" s="84">
        <v>0</v>
      </c>
      <c r="H35" s="84">
        <v>0</v>
      </c>
      <c r="I35" s="84">
        <v>0</v>
      </c>
      <c r="J35" s="85">
        <v>0</v>
      </c>
      <c r="K35" s="84">
        <v>0</v>
      </c>
    </row>
    <row r="36" spans="1:11">
      <c r="A36" s="11">
        <v>1953</v>
      </c>
      <c r="B36" s="84">
        <v>0</v>
      </c>
      <c r="C36" s="84">
        <v>0</v>
      </c>
      <c r="D36" s="84">
        <v>0</v>
      </c>
      <c r="E36" s="84">
        <v>0</v>
      </c>
      <c r="F36" s="84">
        <v>0</v>
      </c>
      <c r="G36" s="84">
        <v>0</v>
      </c>
      <c r="H36" s="84">
        <v>0</v>
      </c>
      <c r="I36" s="84">
        <v>0</v>
      </c>
      <c r="J36" s="85">
        <v>0</v>
      </c>
      <c r="K36" s="84">
        <v>0</v>
      </c>
    </row>
    <row r="37" spans="1:11">
      <c r="A37" s="11">
        <v>1954</v>
      </c>
      <c r="B37" s="84">
        <v>0</v>
      </c>
      <c r="C37" s="84">
        <v>0</v>
      </c>
      <c r="D37" s="84">
        <v>0</v>
      </c>
      <c r="E37" s="84">
        <v>0</v>
      </c>
      <c r="F37" s="84">
        <v>0</v>
      </c>
      <c r="G37" s="84">
        <v>0</v>
      </c>
      <c r="H37" s="84">
        <v>7.1429999999999998</v>
      </c>
      <c r="I37" s="84">
        <v>0</v>
      </c>
      <c r="J37" s="85">
        <v>0.47099999999999997</v>
      </c>
      <c r="K37" s="84">
        <v>0.16500000000000001</v>
      </c>
    </row>
    <row r="38" spans="1:11">
      <c r="A38" s="11">
        <v>1955</v>
      </c>
      <c r="B38" s="84">
        <v>0</v>
      </c>
      <c r="C38" s="84">
        <v>0</v>
      </c>
      <c r="D38" s="84">
        <v>0</v>
      </c>
      <c r="E38" s="84">
        <v>0</v>
      </c>
      <c r="F38" s="84">
        <v>0</v>
      </c>
      <c r="G38" s="84">
        <v>1.504</v>
      </c>
      <c r="H38" s="84">
        <v>0</v>
      </c>
      <c r="I38" s="84">
        <v>0</v>
      </c>
      <c r="J38" s="85">
        <v>0.505</v>
      </c>
      <c r="K38" s="84">
        <v>0.16300000000000001</v>
      </c>
    </row>
    <row r="39" spans="1:11">
      <c r="A39" s="11">
        <v>1956</v>
      </c>
      <c r="B39" s="84">
        <v>0</v>
      </c>
      <c r="C39" s="84">
        <v>0</v>
      </c>
      <c r="D39" s="84">
        <v>0</v>
      </c>
      <c r="E39" s="84">
        <v>0</v>
      </c>
      <c r="F39" s="84">
        <v>0</v>
      </c>
      <c r="G39" s="84">
        <v>0</v>
      </c>
      <c r="H39" s="84">
        <v>0</v>
      </c>
      <c r="I39" s="84">
        <v>0</v>
      </c>
      <c r="J39" s="85">
        <v>0</v>
      </c>
      <c r="K39" s="84">
        <v>0</v>
      </c>
    </row>
    <row r="40" spans="1:11">
      <c r="A40" s="11">
        <v>1957</v>
      </c>
      <c r="B40" s="84">
        <v>0</v>
      </c>
      <c r="C40" s="84">
        <v>0</v>
      </c>
      <c r="D40" s="84">
        <v>0</v>
      </c>
      <c r="E40" s="84">
        <v>0</v>
      </c>
      <c r="F40" s="84">
        <v>0</v>
      </c>
      <c r="G40" s="84">
        <v>1.274</v>
      </c>
      <c r="H40" s="84">
        <v>0</v>
      </c>
      <c r="I40" s="84">
        <v>0</v>
      </c>
      <c r="J40" s="85">
        <v>0.45200000000000001</v>
      </c>
      <c r="K40" s="84">
        <v>0.14399999999999999</v>
      </c>
    </row>
    <row r="41" spans="1:11">
      <c r="A41" s="11">
        <v>1958</v>
      </c>
      <c r="B41" s="84">
        <v>0</v>
      </c>
      <c r="C41" s="84">
        <v>0</v>
      </c>
      <c r="D41" s="84">
        <v>0</v>
      </c>
      <c r="E41" s="84">
        <v>0</v>
      </c>
      <c r="F41" s="84">
        <v>0</v>
      </c>
      <c r="G41" s="84">
        <v>0</v>
      </c>
      <c r="H41" s="84">
        <v>0</v>
      </c>
      <c r="I41" s="84">
        <v>0</v>
      </c>
      <c r="J41" s="85">
        <v>0</v>
      </c>
      <c r="K41" s="84">
        <v>0</v>
      </c>
    </row>
    <row r="42" spans="1:11">
      <c r="A42" s="11">
        <v>1959</v>
      </c>
      <c r="B42" s="84">
        <v>0</v>
      </c>
      <c r="C42" s="84">
        <v>0</v>
      </c>
      <c r="D42" s="84">
        <v>0</v>
      </c>
      <c r="E42" s="84">
        <v>0</v>
      </c>
      <c r="F42" s="84">
        <v>0</v>
      </c>
      <c r="G42" s="84">
        <v>0</v>
      </c>
      <c r="H42" s="84">
        <v>0</v>
      </c>
      <c r="I42" s="84">
        <v>0</v>
      </c>
      <c r="J42" s="85">
        <v>0</v>
      </c>
      <c r="K42" s="84">
        <v>0</v>
      </c>
    </row>
    <row r="43" spans="1:11">
      <c r="A43" s="11">
        <v>1960</v>
      </c>
      <c r="B43" s="84">
        <v>0</v>
      </c>
      <c r="C43" s="84">
        <v>0</v>
      </c>
      <c r="D43" s="84">
        <v>0</v>
      </c>
      <c r="E43" s="84">
        <v>0</v>
      </c>
      <c r="F43" s="84">
        <v>1.2310000000000001</v>
      </c>
      <c r="G43" s="84">
        <v>0</v>
      </c>
      <c r="H43" s="84">
        <v>0</v>
      </c>
      <c r="I43" s="84">
        <v>0</v>
      </c>
      <c r="J43" s="85">
        <v>0.73699999999999999</v>
      </c>
      <c r="K43" s="84">
        <v>0.24299999999999999</v>
      </c>
    </row>
    <row r="44" spans="1:11">
      <c r="A44" s="11">
        <v>1961</v>
      </c>
      <c r="B44" s="84">
        <v>0</v>
      </c>
      <c r="C44" s="84">
        <v>0</v>
      </c>
      <c r="D44" s="84">
        <v>0</v>
      </c>
      <c r="E44" s="84">
        <v>0</v>
      </c>
      <c r="F44" s="84">
        <v>0.58099999999999996</v>
      </c>
      <c r="G44" s="84">
        <v>0</v>
      </c>
      <c r="H44" s="84">
        <v>8.6959999999999997</v>
      </c>
      <c r="I44" s="84">
        <v>0</v>
      </c>
      <c r="J44" s="85">
        <v>1.07</v>
      </c>
      <c r="K44" s="84">
        <v>0.35299999999999998</v>
      </c>
    </row>
    <row r="45" spans="1:11">
      <c r="A45" s="11">
        <v>1962</v>
      </c>
      <c r="B45" s="84">
        <v>0</v>
      </c>
      <c r="C45" s="84">
        <v>0</v>
      </c>
      <c r="D45" s="84">
        <v>0</v>
      </c>
      <c r="E45" s="84">
        <v>0</v>
      </c>
      <c r="F45" s="84">
        <v>1.7</v>
      </c>
      <c r="G45" s="84">
        <v>1.361</v>
      </c>
      <c r="H45" s="84">
        <v>0</v>
      </c>
      <c r="I45" s="84">
        <v>0</v>
      </c>
      <c r="J45" s="85">
        <v>1.4630000000000001</v>
      </c>
      <c r="K45" s="84">
        <v>0.46300000000000002</v>
      </c>
    </row>
    <row r="46" spans="1:11">
      <c r="A46" s="11">
        <v>1963</v>
      </c>
      <c r="B46" s="84">
        <v>0</v>
      </c>
      <c r="C46" s="84">
        <v>0</v>
      </c>
      <c r="D46" s="84">
        <v>0</v>
      </c>
      <c r="E46" s="84">
        <v>0</v>
      </c>
      <c r="F46" s="84">
        <v>1.153</v>
      </c>
      <c r="G46" s="84">
        <v>1.5629999999999999</v>
      </c>
      <c r="H46" s="84">
        <v>0</v>
      </c>
      <c r="I46" s="84">
        <v>0</v>
      </c>
      <c r="J46" s="85">
        <v>1.1559999999999999</v>
      </c>
      <c r="K46" s="84">
        <v>0.35099999999999998</v>
      </c>
    </row>
    <row r="47" spans="1:11">
      <c r="A47" s="11">
        <v>1964</v>
      </c>
      <c r="B47" s="84">
        <v>0</v>
      </c>
      <c r="C47" s="84">
        <v>0</v>
      </c>
      <c r="D47" s="84">
        <v>0</v>
      </c>
      <c r="E47" s="84">
        <v>0</v>
      </c>
      <c r="F47" s="84">
        <v>0</v>
      </c>
      <c r="G47" s="84">
        <v>0</v>
      </c>
      <c r="H47" s="84">
        <v>0</v>
      </c>
      <c r="I47" s="84">
        <v>0</v>
      </c>
      <c r="J47" s="85">
        <v>0</v>
      </c>
      <c r="K47" s="84">
        <v>0</v>
      </c>
    </row>
    <row r="48" spans="1:11">
      <c r="A48" s="11">
        <v>1965</v>
      </c>
      <c r="B48" s="84">
        <v>0</v>
      </c>
      <c r="C48" s="84">
        <v>0</v>
      </c>
      <c r="D48" s="84">
        <v>0</v>
      </c>
      <c r="E48" s="84">
        <v>0</v>
      </c>
      <c r="F48" s="84">
        <v>0</v>
      </c>
      <c r="G48" s="84">
        <v>0</v>
      </c>
      <c r="H48" s="84">
        <v>0</v>
      </c>
      <c r="I48" s="84">
        <v>0</v>
      </c>
      <c r="J48" s="85">
        <v>0</v>
      </c>
      <c r="K48" s="84">
        <v>0</v>
      </c>
    </row>
    <row r="49" spans="1:11">
      <c r="A49" s="11">
        <v>1966</v>
      </c>
      <c r="B49" s="84">
        <v>0</v>
      </c>
      <c r="C49" s="84">
        <v>0</v>
      </c>
      <c r="D49" s="84">
        <v>0</v>
      </c>
      <c r="E49" s="84">
        <v>0</v>
      </c>
      <c r="F49" s="84">
        <v>0</v>
      </c>
      <c r="G49" s="84">
        <v>2.2730000000000001</v>
      </c>
      <c r="H49" s="84">
        <v>0</v>
      </c>
      <c r="I49" s="84">
        <v>0</v>
      </c>
      <c r="J49" s="85">
        <v>0.41499999999999998</v>
      </c>
      <c r="K49" s="84">
        <v>0.11899999999999999</v>
      </c>
    </row>
    <row r="50" spans="1:11">
      <c r="A50" s="11">
        <v>1967</v>
      </c>
      <c r="B50" s="84">
        <v>0</v>
      </c>
      <c r="C50" s="84">
        <v>0</v>
      </c>
      <c r="D50" s="84">
        <v>0</v>
      </c>
      <c r="E50" s="84">
        <v>0</v>
      </c>
      <c r="F50" s="84">
        <v>0</v>
      </c>
      <c r="G50" s="84">
        <v>0</v>
      </c>
      <c r="H50" s="84">
        <v>0</v>
      </c>
      <c r="I50" s="84">
        <v>0</v>
      </c>
      <c r="J50" s="85">
        <v>0</v>
      </c>
      <c r="K50" s="84">
        <v>0</v>
      </c>
    </row>
    <row r="51" spans="1:11">
      <c r="A51" s="11">
        <v>1968</v>
      </c>
      <c r="B51" s="84">
        <v>0</v>
      </c>
      <c r="C51" s="84">
        <v>0</v>
      </c>
      <c r="D51" s="84">
        <v>0</v>
      </c>
      <c r="E51" s="84">
        <v>0</v>
      </c>
      <c r="F51" s="84">
        <v>0</v>
      </c>
      <c r="G51" s="84">
        <v>0</v>
      </c>
      <c r="H51" s="84">
        <v>5.4050000000000002</v>
      </c>
      <c r="I51" s="84">
        <v>0</v>
      </c>
      <c r="J51" s="85">
        <v>0.38700000000000001</v>
      </c>
      <c r="K51" s="84">
        <v>0.107</v>
      </c>
    </row>
    <row r="52" spans="1:11">
      <c r="A52" s="11">
        <v>1969</v>
      </c>
      <c r="B52" s="84">
        <v>0</v>
      </c>
      <c r="C52" s="84">
        <v>0</v>
      </c>
      <c r="D52" s="84">
        <v>0</v>
      </c>
      <c r="E52" s="84">
        <v>0</v>
      </c>
      <c r="F52" s="84">
        <v>0</v>
      </c>
      <c r="G52" s="84">
        <v>0</v>
      </c>
      <c r="H52" s="84">
        <v>0</v>
      </c>
      <c r="I52" s="84">
        <v>0</v>
      </c>
      <c r="J52" s="85">
        <v>0</v>
      </c>
      <c r="K52" s="84">
        <v>0</v>
      </c>
    </row>
    <row r="53" spans="1:11">
      <c r="A53" s="11">
        <v>1970</v>
      </c>
      <c r="B53" s="84">
        <v>0</v>
      </c>
      <c r="C53" s="84">
        <v>0</v>
      </c>
      <c r="D53" s="84">
        <v>0</v>
      </c>
      <c r="E53" s="84">
        <v>0.54100000000000004</v>
      </c>
      <c r="F53" s="84">
        <v>4.2640000000000002</v>
      </c>
      <c r="G53" s="84">
        <v>19.718</v>
      </c>
      <c r="H53" s="84">
        <v>53.332999999999998</v>
      </c>
      <c r="I53" s="84">
        <v>0.27100000000000002</v>
      </c>
      <c r="J53" s="85">
        <v>8.7720000000000002</v>
      </c>
      <c r="K53" s="84">
        <v>2.641</v>
      </c>
    </row>
    <row r="54" spans="1:11">
      <c r="A54" s="11">
        <v>1971</v>
      </c>
      <c r="B54" s="84">
        <v>0</v>
      </c>
      <c r="C54" s="84">
        <v>0</v>
      </c>
      <c r="D54" s="84">
        <v>0</v>
      </c>
      <c r="E54" s="84">
        <v>0</v>
      </c>
      <c r="F54" s="84">
        <v>0.88100000000000001</v>
      </c>
      <c r="G54" s="84">
        <v>0</v>
      </c>
      <c r="H54" s="84">
        <v>14.286</v>
      </c>
      <c r="I54" s="84">
        <v>0</v>
      </c>
      <c r="J54" s="85">
        <v>1.1519999999999999</v>
      </c>
      <c r="K54" s="84">
        <v>0.28499999999999998</v>
      </c>
    </row>
    <row r="55" spans="1:11">
      <c r="A55" s="11">
        <v>1972</v>
      </c>
      <c r="B55" s="84">
        <v>0</v>
      </c>
      <c r="C55" s="84">
        <v>0</v>
      </c>
      <c r="D55" s="84">
        <v>0</v>
      </c>
      <c r="E55" s="84">
        <v>0</v>
      </c>
      <c r="F55" s="84">
        <v>0</v>
      </c>
      <c r="G55" s="84">
        <v>7.0179999999999998</v>
      </c>
      <c r="H55" s="84">
        <v>42.856999999999999</v>
      </c>
      <c r="I55" s="84">
        <v>0</v>
      </c>
      <c r="J55" s="85">
        <v>1.9570000000000001</v>
      </c>
      <c r="K55" s="84">
        <v>0.45500000000000002</v>
      </c>
    </row>
    <row r="56" spans="1:11">
      <c r="A56" s="11">
        <v>1973</v>
      </c>
      <c r="B56" s="84">
        <v>0</v>
      </c>
      <c r="C56" s="84">
        <v>0</v>
      </c>
      <c r="D56" s="84">
        <v>0</v>
      </c>
      <c r="E56" s="84">
        <v>0.45900000000000002</v>
      </c>
      <c r="F56" s="84">
        <v>0</v>
      </c>
      <c r="G56" s="84">
        <v>3.774</v>
      </c>
      <c r="H56" s="84">
        <v>44.444000000000003</v>
      </c>
      <c r="I56" s="84">
        <v>0.23100000000000001</v>
      </c>
      <c r="J56" s="85">
        <v>1.2769999999999999</v>
      </c>
      <c r="K56" s="84">
        <v>0.45400000000000001</v>
      </c>
    </row>
    <row r="57" spans="1:11">
      <c r="A57" s="11">
        <v>1974</v>
      </c>
      <c r="B57" s="84">
        <v>0</v>
      </c>
      <c r="C57" s="84">
        <v>0</v>
      </c>
      <c r="D57" s="84">
        <v>0</v>
      </c>
      <c r="E57" s="84">
        <v>0</v>
      </c>
      <c r="F57" s="84">
        <v>0.51400000000000001</v>
      </c>
      <c r="G57" s="84">
        <v>7.1429999999999998</v>
      </c>
      <c r="H57" s="84">
        <v>0</v>
      </c>
      <c r="I57" s="84">
        <v>0</v>
      </c>
      <c r="J57" s="85">
        <v>1.3360000000000001</v>
      </c>
      <c r="K57" s="84">
        <v>0.27500000000000002</v>
      </c>
    </row>
    <row r="58" spans="1:11">
      <c r="A58" s="11">
        <v>1975</v>
      </c>
      <c r="B58" s="84">
        <v>0</v>
      </c>
      <c r="C58" s="84">
        <v>0</v>
      </c>
      <c r="D58" s="84">
        <v>0</v>
      </c>
      <c r="E58" s="84">
        <v>0</v>
      </c>
      <c r="F58" s="84">
        <v>1.0229999999999999</v>
      </c>
      <c r="G58" s="84">
        <v>6.1539999999999999</v>
      </c>
      <c r="H58" s="84">
        <v>0</v>
      </c>
      <c r="I58" s="84">
        <v>0</v>
      </c>
      <c r="J58" s="85">
        <v>1.7390000000000001</v>
      </c>
      <c r="K58" s="84">
        <v>0.36</v>
      </c>
    </row>
    <row r="59" spans="1:11">
      <c r="A59" s="11">
        <v>1976</v>
      </c>
      <c r="B59" s="84">
        <v>0</v>
      </c>
      <c r="C59" s="84">
        <v>0</v>
      </c>
      <c r="D59" s="84">
        <v>0</v>
      </c>
      <c r="E59" s="84">
        <v>0</v>
      </c>
      <c r="F59" s="84">
        <v>0.99</v>
      </c>
      <c r="G59" s="84">
        <v>0</v>
      </c>
      <c r="H59" s="84">
        <v>0</v>
      </c>
      <c r="I59" s="84">
        <v>0</v>
      </c>
      <c r="J59" s="85">
        <v>0.86799999999999999</v>
      </c>
      <c r="K59" s="84">
        <v>0.17499999999999999</v>
      </c>
    </row>
    <row r="60" spans="1:11">
      <c r="A60" s="11">
        <v>1977</v>
      </c>
      <c r="B60" s="84">
        <v>0</v>
      </c>
      <c r="C60" s="84">
        <v>0</v>
      </c>
      <c r="D60" s="84">
        <v>0</v>
      </c>
      <c r="E60" s="84">
        <v>0.28999999999999998</v>
      </c>
      <c r="F60" s="84">
        <v>0.52500000000000002</v>
      </c>
      <c r="G60" s="84">
        <v>3.2789999999999999</v>
      </c>
      <c r="H60" s="84">
        <v>50</v>
      </c>
      <c r="I60" s="84">
        <v>0.109</v>
      </c>
      <c r="J60" s="85">
        <v>1.345</v>
      </c>
      <c r="K60" s="84">
        <v>0.35099999999999998</v>
      </c>
    </row>
    <row r="61" spans="1:11">
      <c r="A61" s="11">
        <v>1978</v>
      </c>
      <c r="B61" s="84">
        <v>0</v>
      </c>
      <c r="C61" s="84">
        <v>0</v>
      </c>
      <c r="D61" s="84">
        <v>0</v>
      </c>
      <c r="E61" s="84">
        <v>0</v>
      </c>
      <c r="F61" s="84">
        <v>1.0900000000000001</v>
      </c>
      <c r="G61" s="84">
        <v>5.556</v>
      </c>
      <c r="H61" s="84">
        <v>0</v>
      </c>
      <c r="I61" s="84">
        <v>0</v>
      </c>
      <c r="J61" s="85">
        <v>1.806</v>
      </c>
      <c r="K61" s="84">
        <v>0.35199999999999998</v>
      </c>
    </row>
    <row r="62" spans="1:11">
      <c r="A62" s="11">
        <v>1979</v>
      </c>
      <c r="B62" s="84">
        <v>0</v>
      </c>
      <c r="C62" s="84">
        <v>0</v>
      </c>
      <c r="D62" s="84">
        <v>0</v>
      </c>
      <c r="E62" s="84">
        <v>0</v>
      </c>
      <c r="F62" s="84">
        <v>0.496</v>
      </c>
      <c r="G62" s="84">
        <v>0</v>
      </c>
      <c r="H62" s="84">
        <v>0</v>
      </c>
      <c r="I62" s="84">
        <v>0</v>
      </c>
      <c r="J62" s="85">
        <v>0.42399999999999999</v>
      </c>
      <c r="K62" s="84">
        <v>8.6999999999999994E-2</v>
      </c>
    </row>
    <row r="63" spans="1:11">
      <c r="A63" s="11">
        <v>1980</v>
      </c>
      <c r="B63" s="84">
        <v>0</v>
      </c>
      <c r="C63" s="84">
        <v>0</v>
      </c>
      <c r="D63" s="84">
        <v>0</v>
      </c>
      <c r="E63" s="84">
        <v>0</v>
      </c>
      <c r="F63" s="84">
        <v>0</v>
      </c>
      <c r="G63" s="84">
        <v>4.9379999999999997</v>
      </c>
      <c r="H63" s="84">
        <v>40</v>
      </c>
      <c r="I63" s="84">
        <v>0</v>
      </c>
      <c r="J63" s="85">
        <v>1.6259999999999999</v>
      </c>
      <c r="K63" s="84">
        <v>0.34300000000000003</v>
      </c>
    </row>
    <row r="64" spans="1:11">
      <c r="A64" s="11">
        <v>1981</v>
      </c>
      <c r="B64" s="84">
        <v>0</v>
      </c>
      <c r="C64" s="84">
        <v>0</v>
      </c>
      <c r="D64" s="84">
        <v>0</v>
      </c>
      <c r="E64" s="84">
        <v>0</v>
      </c>
      <c r="F64" s="84">
        <v>0</v>
      </c>
      <c r="G64" s="84">
        <v>4.5979999999999999</v>
      </c>
      <c r="H64" s="84">
        <v>0</v>
      </c>
      <c r="I64" s="84">
        <v>0</v>
      </c>
      <c r="J64" s="85">
        <v>0.70799999999999996</v>
      </c>
      <c r="K64" s="84">
        <v>0.16300000000000001</v>
      </c>
    </row>
    <row r="65" spans="1:11">
      <c r="A65" s="11">
        <v>1982</v>
      </c>
      <c r="B65" s="84">
        <v>0</v>
      </c>
      <c r="C65" s="84">
        <v>0</v>
      </c>
      <c r="D65" s="84">
        <v>0.255</v>
      </c>
      <c r="E65" s="84">
        <v>0.317</v>
      </c>
      <c r="F65" s="84">
        <v>2.7829999999999999</v>
      </c>
      <c r="G65" s="84">
        <v>2.3530000000000002</v>
      </c>
      <c r="H65" s="84">
        <v>25</v>
      </c>
      <c r="I65" s="84">
        <v>0.21099999999999999</v>
      </c>
      <c r="J65" s="85">
        <v>3.5950000000000002</v>
      </c>
      <c r="K65" s="84">
        <v>1.036</v>
      </c>
    </row>
    <row r="66" spans="1:11">
      <c r="A66" s="11">
        <v>1983</v>
      </c>
      <c r="B66" s="84">
        <v>0</v>
      </c>
      <c r="C66" s="84">
        <v>0</v>
      </c>
      <c r="D66" s="84">
        <v>0</v>
      </c>
      <c r="E66" s="84">
        <v>0</v>
      </c>
      <c r="F66" s="84">
        <v>0.91100000000000003</v>
      </c>
      <c r="G66" s="84">
        <v>6.3639999999999999</v>
      </c>
      <c r="H66" s="84">
        <v>42.104999999999997</v>
      </c>
      <c r="I66" s="84">
        <v>0</v>
      </c>
      <c r="J66" s="85">
        <v>3.835</v>
      </c>
      <c r="K66" s="84">
        <v>0.96699999999999997</v>
      </c>
    </row>
    <row r="67" spans="1:11">
      <c r="A67" s="11">
        <v>1984</v>
      </c>
      <c r="B67" s="84">
        <v>0</v>
      </c>
      <c r="C67" s="84">
        <v>0</v>
      </c>
      <c r="D67" s="84">
        <v>0</v>
      </c>
      <c r="E67" s="84">
        <v>0.36199999999999999</v>
      </c>
      <c r="F67" s="84">
        <v>0.83199999999999996</v>
      </c>
      <c r="G67" s="84">
        <v>6.7510000000000003</v>
      </c>
      <c r="H67" s="84">
        <v>100</v>
      </c>
      <c r="I67" s="84">
        <v>9.6000000000000002E-2</v>
      </c>
      <c r="J67" s="85">
        <v>3.3239999999999998</v>
      </c>
      <c r="K67" s="84">
        <v>0.92700000000000005</v>
      </c>
    </row>
    <row r="68" spans="1:11">
      <c r="A68" s="11">
        <v>1985</v>
      </c>
      <c r="B68" s="84">
        <v>0</v>
      </c>
      <c r="C68" s="84">
        <v>0</v>
      </c>
      <c r="D68" s="84">
        <v>0</v>
      </c>
      <c r="E68" s="84">
        <v>0</v>
      </c>
      <c r="F68" s="84">
        <v>1.413</v>
      </c>
      <c r="G68" s="84">
        <v>7.4829999999999997</v>
      </c>
      <c r="H68" s="84">
        <v>0</v>
      </c>
      <c r="I68" s="84">
        <v>0</v>
      </c>
      <c r="J68" s="85">
        <v>3.448</v>
      </c>
      <c r="K68" s="84">
        <v>0.95</v>
      </c>
    </row>
    <row r="69" spans="1:11">
      <c r="A69" s="11">
        <v>1986</v>
      </c>
      <c r="B69" s="84">
        <v>0</v>
      </c>
      <c r="C69" s="84">
        <v>0</v>
      </c>
      <c r="D69" s="84">
        <v>0</v>
      </c>
      <c r="E69" s="84">
        <v>1.01</v>
      </c>
      <c r="F69" s="84">
        <v>2.0470000000000002</v>
      </c>
      <c r="G69" s="84">
        <v>11.602</v>
      </c>
      <c r="H69" s="84">
        <v>23.529</v>
      </c>
      <c r="I69" s="84">
        <v>0.24</v>
      </c>
      <c r="J69" s="85">
        <v>5.6440000000000001</v>
      </c>
      <c r="K69" s="84">
        <v>1.855</v>
      </c>
    </row>
    <row r="70" spans="1:11">
      <c r="A70" s="11">
        <v>1987</v>
      </c>
      <c r="B70" s="84">
        <v>0</v>
      </c>
      <c r="C70" s="84">
        <v>0</v>
      </c>
      <c r="D70" s="84">
        <v>0</v>
      </c>
      <c r="E70" s="84">
        <v>0</v>
      </c>
      <c r="F70" s="84">
        <v>2.73</v>
      </c>
      <c r="G70" s="84">
        <v>6.4889999999999999</v>
      </c>
      <c r="H70" s="84">
        <v>20</v>
      </c>
      <c r="I70" s="84">
        <v>0</v>
      </c>
      <c r="J70" s="85">
        <v>4.3570000000000002</v>
      </c>
      <c r="K70" s="84">
        <v>1.5580000000000001</v>
      </c>
    </row>
    <row r="71" spans="1:11">
      <c r="A71" s="11">
        <v>1988</v>
      </c>
      <c r="B71" s="84">
        <v>0</v>
      </c>
      <c r="C71" s="84">
        <v>0</v>
      </c>
      <c r="D71" s="84">
        <v>0</v>
      </c>
      <c r="E71" s="84">
        <v>0</v>
      </c>
      <c r="F71" s="84">
        <v>1.2589999999999999</v>
      </c>
      <c r="G71" s="84">
        <v>6.202</v>
      </c>
      <c r="H71" s="84">
        <v>28.571000000000002</v>
      </c>
      <c r="I71" s="84">
        <v>0</v>
      </c>
      <c r="J71" s="85">
        <v>3.5819999999999999</v>
      </c>
      <c r="K71" s="84">
        <v>1.365</v>
      </c>
    </row>
    <row r="72" spans="1:11">
      <c r="A72" s="11">
        <v>1989</v>
      </c>
      <c r="B72" s="84">
        <v>0</v>
      </c>
      <c r="C72" s="84">
        <v>0.61799999999999999</v>
      </c>
      <c r="D72" s="84">
        <v>0</v>
      </c>
      <c r="E72" s="84">
        <v>0.59599999999999997</v>
      </c>
      <c r="F72" s="84">
        <v>3.04</v>
      </c>
      <c r="G72" s="84">
        <v>8.7200000000000006</v>
      </c>
      <c r="H72" s="84">
        <v>25</v>
      </c>
      <c r="I72" s="84">
        <v>0.29099999999999998</v>
      </c>
      <c r="J72" s="85">
        <v>5.7969999999999997</v>
      </c>
      <c r="K72" s="84">
        <v>2.3610000000000002</v>
      </c>
    </row>
    <row r="73" spans="1:11">
      <c r="A73" s="11">
        <v>1990</v>
      </c>
      <c r="B73" s="84">
        <v>0</v>
      </c>
      <c r="C73" s="84">
        <v>0</v>
      </c>
      <c r="D73" s="84">
        <v>0</v>
      </c>
      <c r="E73" s="84">
        <v>0</v>
      </c>
      <c r="F73" s="84">
        <v>3.4049999999999998</v>
      </c>
      <c r="G73" s="84">
        <v>15.47</v>
      </c>
      <c r="H73" s="84">
        <v>57.895000000000003</v>
      </c>
      <c r="I73" s="84">
        <v>0</v>
      </c>
      <c r="J73" s="85">
        <v>9.9819999999999993</v>
      </c>
      <c r="K73" s="84">
        <v>3.5880000000000001</v>
      </c>
    </row>
    <row r="74" spans="1:11">
      <c r="A74" s="11">
        <v>1991</v>
      </c>
      <c r="B74" s="84">
        <v>0</v>
      </c>
      <c r="C74" s="84">
        <v>0</v>
      </c>
      <c r="D74" s="84">
        <v>0</v>
      </c>
      <c r="E74" s="84">
        <v>0.27500000000000002</v>
      </c>
      <c r="F74" s="84">
        <v>4.8920000000000003</v>
      </c>
      <c r="G74" s="84">
        <v>12.361000000000001</v>
      </c>
      <c r="H74" s="84">
        <v>47.368000000000002</v>
      </c>
      <c r="I74" s="84">
        <v>6.6000000000000003E-2</v>
      </c>
      <c r="J74" s="85">
        <v>9.5310000000000006</v>
      </c>
      <c r="K74" s="84">
        <v>3.0089999999999999</v>
      </c>
    </row>
    <row r="75" spans="1:11">
      <c r="A75" s="11">
        <v>1992</v>
      </c>
      <c r="B75" s="84">
        <v>0</v>
      </c>
      <c r="C75" s="84">
        <v>0</v>
      </c>
      <c r="D75" s="84">
        <v>0</v>
      </c>
      <c r="E75" s="84">
        <v>0</v>
      </c>
      <c r="F75" s="84">
        <v>0.309</v>
      </c>
      <c r="G75" s="84">
        <v>9.218</v>
      </c>
      <c r="H75" s="84">
        <v>29.786999999999999</v>
      </c>
      <c r="I75" s="84">
        <v>0</v>
      </c>
      <c r="J75" s="85">
        <v>5.1970000000000001</v>
      </c>
      <c r="K75" s="84">
        <v>1.4339999999999999</v>
      </c>
    </row>
    <row r="76" spans="1:11">
      <c r="A76" s="11">
        <v>1993</v>
      </c>
      <c r="B76" s="84">
        <v>0</v>
      </c>
      <c r="C76" s="84">
        <v>0</v>
      </c>
      <c r="D76" s="84">
        <v>0</v>
      </c>
      <c r="E76" s="84">
        <v>0</v>
      </c>
      <c r="F76" s="84">
        <v>0.57199999999999995</v>
      </c>
      <c r="G76" s="84">
        <v>4.5549999999999997</v>
      </c>
      <c r="H76" s="84">
        <v>29.268000000000001</v>
      </c>
      <c r="I76" s="84">
        <v>0</v>
      </c>
      <c r="J76" s="85">
        <v>3.1070000000000002</v>
      </c>
      <c r="K76" s="84">
        <v>0.83599999999999997</v>
      </c>
    </row>
    <row r="77" spans="1:11">
      <c r="A77" s="11">
        <v>1994</v>
      </c>
      <c r="B77" s="84">
        <v>0</v>
      </c>
      <c r="C77" s="84">
        <v>0</v>
      </c>
      <c r="D77" s="84">
        <v>0</v>
      </c>
      <c r="E77" s="84">
        <v>0</v>
      </c>
      <c r="F77" s="84">
        <v>0.246</v>
      </c>
      <c r="G77" s="84">
        <v>4.056</v>
      </c>
      <c r="H77" s="84">
        <v>5.2629999999999999</v>
      </c>
      <c r="I77" s="84">
        <v>0</v>
      </c>
      <c r="J77" s="85">
        <v>2.09</v>
      </c>
      <c r="K77" s="84">
        <v>0.61399999999999999</v>
      </c>
    </row>
    <row r="78" spans="1:11">
      <c r="A78" s="11">
        <v>1995</v>
      </c>
      <c r="B78" s="84">
        <v>0</v>
      </c>
      <c r="C78" s="84">
        <v>0</v>
      </c>
      <c r="D78" s="84">
        <v>0</v>
      </c>
      <c r="E78" s="84">
        <v>0</v>
      </c>
      <c r="F78" s="84">
        <v>0.72599999999999998</v>
      </c>
      <c r="G78" s="84">
        <v>4.26</v>
      </c>
      <c r="H78" s="84">
        <v>9.2590000000000003</v>
      </c>
      <c r="I78" s="84">
        <v>0</v>
      </c>
      <c r="J78" s="85">
        <v>2.956</v>
      </c>
      <c r="K78" s="84">
        <v>0.93500000000000005</v>
      </c>
    </row>
    <row r="79" spans="1:11">
      <c r="A79" s="11">
        <v>1996</v>
      </c>
      <c r="B79" s="84">
        <v>0</v>
      </c>
      <c r="C79" s="84">
        <v>0</v>
      </c>
      <c r="D79" s="84">
        <v>0</v>
      </c>
      <c r="E79" s="84">
        <v>0</v>
      </c>
      <c r="F79" s="84">
        <v>0</v>
      </c>
      <c r="G79" s="84">
        <v>1.369</v>
      </c>
      <c r="H79" s="84">
        <v>13.986000000000001</v>
      </c>
      <c r="I79" s="84">
        <v>0</v>
      </c>
      <c r="J79" s="85">
        <v>1.649</v>
      </c>
      <c r="K79" s="84">
        <v>0.53300000000000003</v>
      </c>
    </row>
    <row r="80" spans="1:11">
      <c r="A80" s="11">
        <v>1997</v>
      </c>
      <c r="B80" s="84">
        <v>0</v>
      </c>
      <c r="C80" s="84">
        <v>0</v>
      </c>
      <c r="D80" s="84">
        <v>0</v>
      </c>
      <c r="E80" s="84">
        <v>0</v>
      </c>
      <c r="F80" s="84">
        <v>0.192</v>
      </c>
      <c r="G80" s="84">
        <v>1.9430000000000001</v>
      </c>
      <c r="H80" s="84">
        <v>14.815</v>
      </c>
      <c r="I80" s="84">
        <v>0</v>
      </c>
      <c r="J80" s="85">
        <v>2.0489999999999999</v>
      </c>
      <c r="K80" s="84">
        <v>0.69799999999999995</v>
      </c>
    </row>
    <row r="81" spans="1:11">
      <c r="A81" s="11">
        <v>1998</v>
      </c>
      <c r="B81" s="84">
        <v>0</v>
      </c>
      <c r="C81" s="84">
        <v>0</v>
      </c>
      <c r="D81" s="84">
        <v>0</v>
      </c>
      <c r="E81" s="84">
        <v>0.121</v>
      </c>
      <c r="F81" s="84">
        <v>1.002</v>
      </c>
      <c r="G81" s="84">
        <v>3.8079999999999998</v>
      </c>
      <c r="H81" s="84">
        <v>11.404</v>
      </c>
      <c r="I81" s="84">
        <v>3.9E-2</v>
      </c>
      <c r="J81" s="85">
        <v>3.274</v>
      </c>
      <c r="K81" s="84">
        <v>1.2549999999999999</v>
      </c>
    </row>
    <row r="82" spans="1:11">
      <c r="A82" s="11">
        <v>1999</v>
      </c>
      <c r="B82" s="84">
        <v>0</v>
      </c>
      <c r="C82" s="84">
        <v>0</v>
      </c>
      <c r="D82" s="84">
        <v>0</v>
      </c>
      <c r="E82" s="84">
        <v>0.106</v>
      </c>
      <c r="F82" s="84">
        <v>1.3160000000000001</v>
      </c>
      <c r="G82" s="84">
        <v>4.8949999999999996</v>
      </c>
      <c r="H82" s="84">
        <v>18.574999999999999</v>
      </c>
      <c r="I82" s="84">
        <v>3.6999999999999998E-2</v>
      </c>
      <c r="J82" s="85">
        <v>5.44</v>
      </c>
      <c r="K82" s="84">
        <v>2.214</v>
      </c>
    </row>
    <row r="83" spans="1:11">
      <c r="A83" s="11">
        <v>2000</v>
      </c>
      <c r="B83" s="84">
        <v>0</v>
      </c>
      <c r="C83" s="84">
        <v>0</v>
      </c>
      <c r="D83" s="84">
        <v>0</v>
      </c>
      <c r="E83" s="84">
        <v>0.39100000000000001</v>
      </c>
      <c r="F83" s="84">
        <v>0.72099999999999997</v>
      </c>
      <c r="G83" s="84">
        <v>6.0259999999999998</v>
      </c>
      <c r="H83" s="84">
        <v>19.548999999999999</v>
      </c>
      <c r="I83" s="84">
        <v>0.14000000000000001</v>
      </c>
      <c r="J83" s="85">
        <v>6.3730000000000002</v>
      </c>
      <c r="K83" s="84">
        <v>2.6219999999999999</v>
      </c>
    </row>
    <row r="84" spans="1:11">
      <c r="A84" s="11">
        <v>2001</v>
      </c>
      <c r="B84" s="84">
        <v>0</v>
      </c>
      <c r="C84" s="84">
        <v>0</v>
      </c>
      <c r="D84" s="84">
        <v>0.17199999999999999</v>
      </c>
      <c r="E84" s="84">
        <v>0.19800000000000001</v>
      </c>
      <c r="F84" s="84">
        <v>1.39</v>
      </c>
      <c r="G84" s="84">
        <v>9.57</v>
      </c>
      <c r="H84" s="84">
        <v>31.902000000000001</v>
      </c>
      <c r="I84" s="84">
        <v>0.13700000000000001</v>
      </c>
      <c r="J84" s="85">
        <v>10.327</v>
      </c>
      <c r="K84" s="84">
        <v>3.9780000000000002</v>
      </c>
    </row>
    <row r="85" spans="1:11">
      <c r="A85" s="11">
        <v>2002</v>
      </c>
      <c r="B85" s="84">
        <v>0</v>
      </c>
      <c r="C85" s="84">
        <v>0</v>
      </c>
      <c r="D85" s="84">
        <v>0.17199999999999999</v>
      </c>
      <c r="E85" s="84">
        <v>1.0960000000000001</v>
      </c>
      <c r="F85" s="84">
        <v>1.377</v>
      </c>
      <c r="G85" s="84">
        <v>4.5339999999999998</v>
      </c>
      <c r="H85" s="84">
        <v>28.861999999999998</v>
      </c>
      <c r="I85" s="84">
        <v>0.46100000000000002</v>
      </c>
      <c r="J85" s="85">
        <v>8.0630000000000006</v>
      </c>
      <c r="K85" s="84">
        <v>3.0590000000000002</v>
      </c>
    </row>
    <row r="86" spans="1:11">
      <c r="A86" s="11">
        <v>2003</v>
      </c>
      <c r="B86" s="84">
        <v>0</v>
      </c>
      <c r="C86" s="84">
        <v>0</v>
      </c>
      <c r="D86" s="84">
        <v>0</v>
      </c>
      <c r="E86" s="84">
        <v>0</v>
      </c>
      <c r="F86" s="84">
        <v>1.0049999999999999</v>
      </c>
      <c r="G86" s="84">
        <v>2.1120000000000001</v>
      </c>
      <c r="H86" s="84">
        <v>22.385000000000002</v>
      </c>
      <c r="I86" s="84">
        <v>0</v>
      </c>
      <c r="J86" s="85">
        <v>5.3680000000000003</v>
      </c>
      <c r="K86" s="84">
        <v>1.8440000000000001</v>
      </c>
    </row>
    <row r="87" spans="1:11">
      <c r="A87" s="11">
        <v>2004</v>
      </c>
      <c r="B87" s="84">
        <v>0</v>
      </c>
      <c r="C87" s="84">
        <v>0</v>
      </c>
      <c r="D87" s="84">
        <v>0</v>
      </c>
      <c r="E87" s="84">
        <v>0</v>
      </c>
      <c r="F87" s="84">
        <v>0.40899999999999997</v>
      </c>
      <c r="G87" s="84">
        <v>0.84399999999999997</v>
      </c>
      <c r="H87" s="84">
        <v>12.288</v>
      </c>
      <c r="I87" s="84">
        <v>0</v>
      </c>
      <c r="J87" s="85">
        <v>2.4449999999999998</v>
      </c>
      <c r="K87" s="84">
        <v>0.85499999999999998</v>
      </c>
    </row>
    <row r="88" spans="1:11">
      <c r="A88" s="11">
        <v>2005</v>
      </c>
      <c r="B88" s="84">
        <v>0</v>
      </c>
      <c r="C88" s="84">
        <v>0</v>
      </c>
      <c r="D88" s="84">
        <v>0</v>
      </c>
      <c r="E88" s="84">
        <v>0.182</v>
      </c>
      <c r="F88" s="84">
        <v>0</v>
      </c>
      <c r="G88" s="84">
        <v>1.0249999999999999</v>
      </c>
      <c r="H88" s="84">
        <v>6.6669999999999998</v>
      </c>
      <c r="I88" s="84">
        <v>6.8000000000000005E-2</v>
      </c>
      <c r="J88" s="85">
        <v>1.7450000000000001</v>
      </c>
      <c r="K88" s="84">
        <v>0.67400000000000004</v>
      </c>
    </row>
    <row r="89" spans="1:11">
      <c r="A89" s="11">
        <v>2006</v>
      </c>
      <c r="B89" s="84">
        <v>0</v>
      </c>
      <c r="C89" s="84">
        <v>0</v>
      </c>
      <c r="D89" s="84">
        <v>0</v>
      </c>
      <c r="E89" s="84">
        <v>0</v>
      </c>
      <c r="F89" s="84">
        <v>0.19700000000000001</v>
      </c>
      <c r="G89" s="84">
        <v>1.177</v>
      </c>
      <c r="H89" s="84">
        <v>6.0410000000000004</v>
      </c>
      <c r="I89" s="84">
        <v>0</v>
      </c>
      <c r="J89" s="85">
        <v>1.764</v>
      </c>
      <c r="K89" s="84">
        <v>0.65400000000000003</v>
      </c>
    </row>
    <row r="90" spans="1:11">
      <c r="A90" s="11">
        <v>2007</v>
      </c>
      <c r="B90" s="84">
        <v>0</v>
      </c>
      <c r="C90" s="84">
        <v>0</v>
      </c>
      <c r="D90" s="84">
        <v>0</v>
      </c>
      <c r="E90" s="84">
        <v>0</v>
      </c>
      <c r="F90" s="84">
        <v>0</v>
      </c>
      <c r="G90" s="84">
        <v>0</v>
      </c>
      <c r="H90" s="84">
        <v>5.98</v>
      </c>
      <c r="I90" s="84">
        <v>0</v>
      </c>
      <c r="J90" s="85">
        <v>0.95899999999999996</v>
      </c>
      <c r="K90" s="84">
        <v>0.36699999999999999</v>
      </c>
    </row>
    <row r="91" spans="1:11">
      <c r="A91" s="11">
        <v>2008</v>
      </c>
      <c r="B91" s="84">
        <v>0</v>
      </c>
      <c r="C91" s="84">
        <v>0.55600000000000005</v>
      </c>
      <c r="D91" s="84">
        <v>0.45600000000000002</v>
      </c>
      <c r="E91" s="84">
        <v>0.47199999999999998</v>
      </c>
      <c r="F91" s="84">
        <v>1.163</v>
      </c>
      <c r="G91" s="84">
        <v>2.0659999999999998</v>
      </c>
      <c r="H91" s="84">
        <v>14.778</v>
      </c>
      <c r="I91" s="84">
        <v>0.46</v>
      </c>
      <c r="J91" s="85">
        <v>4.3730000000000002</v>
      </c>
      <c r="K91" s="84">
        <v>2.028</v>
      </c>
    </row>
    <row r="92" spans="1:11">
      <c r="A92" s="82">
        <v>2009</v>
      </c>
      <c r="B92" s="155">
        <v>0</v>
      </c>
      <c r="C92" s="155">
        <v>0</v>
      </c>
      <c r="D92" s="155">
        <v>0.18099999999999999</v>
      </c>
      <c r="E92" s="155">
        <v>0.86199999999999999</v>
      </c>
      <c r="F92" s="155">
        <v>2.4049999999999998</v>
      </c>
      <c r="G92" s="155">
        <v>7.4109999999999996</v>
      </c>
      <c r="H92" s="155">
        <v>34.359000000000002</v>
      </c>
      <c r="I92" s="155">
        <v>0.372</v>
      </c>
      <c r="J92" s="156">
        <v>13.137</v>
      </c>
      <c r="K92" s="155">
        <v>5.4219999999999997</v>
      </c>
    </row>
    <row r="93" spans="1:11">
      <c r="A93" s="20">
        <v>2010</v>
      </c>
      <c r="B93" s="88">
        <v>0</v>
      </c>
      <c r="C93" s="88">
        <v>0</v>
      </c>
      <c r="D93" s="88">
        <v>0.19400000000000001</v>
      </c>
      <c r="E93" s="88">
        <v>0</v>
      </c>
      <c r="F93" s="88">
        <v>0</v>
      </c>
      <c r="G93" s="88">
        <v>0.48199999999999998</v>
      </c>
      <c r="H93" s="88">
        <v>12.013999999999999</v>
      </c>
      <c r="I93" s="88">
        <v>7.3999999999999996E-2</v>
      </c>
      <c r="J93" s="89">
        <v>3.173</v>
      </c>
      <c r="K93" s="88">
        <v>1.2829999999999999</v>
      </c>
    </row>
    <row r="94" spans="1:11">
      <c r="A94" s="11" t="s">
        <v>182</v>
      </c>
      <c r="B94" s="84">
        <f>AVERAGE(B3:B93)</f>
        <v>0</v>
      </c>
      <c r="C94" s="84">
        <f t="shared" ref="C94:K94" si="0">AVERAGE(C3:C93)</f>
        <v>6.2043956043956044E-2</v>
      </c>
      <c r="D94" s="84">
        <f t="shared" si="0"/>
        <v>9.5681318681318669E-2</v>
      </c>
      <c r="E94" s="84">
        <f t="shared" si="0"/>
        <v>0.27026373626373623</v>
      </c>
      <c r="F94" s="84">
        <f t="shared" si="0"/>
        <v>1.0698791208791207</v>
      </c>
      <c r="G94" s="84">
        <f t="shared" si="0"/>
        <v>3.4081978021978023</v>
      </c>
      <c r="H94" s="84">
        <f t="shared" si="0"/>
        <v>13.709406593406595</v>
      </c>
      <c r="I94" s="84">
        <f t="shared" si="0"/>
        <v>0.14972527472527478</v>
      </c>
      <c r="J94" s="84">
        <f t="shared" si="0"/>
        <v>2.7841318681318676</v>
      </c>
      <c r="K94" s="84">
        <f t="shared" si="0"/>
        <v>1.1459890109890107</v>
      </c>
    </row>
    <row r="95" spans="1:11">
      <c r="A95" s="11" t="s">
        <v>183</v>
      </c>
      <c r="B95" s="84">
        <f>MEDIAN(B3:B93)</f>
        <v>0</v>
      </c>
      <c r="C95" s="84">
        <f t="shared" ref="C95:K95" si="1">MEDIAN(C3:C93)</f>
        <v>0</v>
      </c>
      <c r="D95" s="84">
        <f t="shared" si="1"/>
        <v>0</v>
      </c>
      <c r="E95" s="84">
        <f t="shared" si="1"/>
        <v>0</v>
      </c>
      <c r="F95" s="84">
        <f t="shared" si="1"/>
        <v>0.65100000000000002</v>
      </c>
      <c r="G95" s="84">
        <f t="shared" si="1"/>
        <v>2.0499999999999998</v>
      </c>
      <c r="H95" s="84">
        <f t="shared" si="1"/>
        <v>7.93</v>
      </c>
      <c r="I95" s="84">
        <f t="shared" si="1"/>
        <v>0</v>
      </c>
      <c r="J95" s="84">
        <f t="shared" si="1"/>
        <v>1.764</v>
      </c>
      <c r="K95" s="84">
        <f t="shared" si="1"/>
        <v>0.69799999999999995</v>
      </c>
    </row>
    <row r="96" spans="1:11">
      <c r="A96" s="11" t="s">
        <v>184</v>
      </c>
      <c r="B96" s="84">
        <f>STDEV(B3:B93)</f>
        <v>0</v>
      </c>
      <c r="C96" s="84">
        <f t="shared" ref="C96:K96" si="2">STDEV(C3:C93)</f>
        <v>0.18522028399166654</v>
      </c>
      <c r="D96" s="84">
        <f t="shared" si="2"/>
        <v>0.26419201262721692</v>
      </c>
      <c r="E96" s="84">
        <f t="shared" si="2"/>
        <v>0.46249655458572125</v>
      </c>
      <c r="F96" s="84">
        <f t="shared" si="2"/>
        <v>1.6120380532809655</v>
      </c>
      <c r="G96" s="84">
        <f t="shared" si="2"/>
        <v>4.0435494946884365</v>
      </c>
      <c r="H96" s="84">
        <f t="shared" si="2"/>
        <v>17.021021427750917</v>
      </c>
      <c r="I96" s="84">
        <f t="shared" si="2"/>
        <v>0.27638001479179464</v>
      </c>
      <c r="J96" s="84">
        <f t="shared" si="2"/>
        <v>3.0981629940939412</v>
      </c>
      <c r="K96" s="84">
        <f t="shared" si="2"/>
        <v>1.4181334563001813</v>
      </c>
    </row>
    <row r="97" spans="1:11">
      <c r="A97" s="11" t="s">
        <v>172</v>
      </c>
      <c r="B97" s="84">
        <f>MIN(B3:B93)</f>
        <v>0</v>
      </c>
      <c r="C97" s="84">
        <f t="shared" ref="C97:K97" si="3">MIN(C3:C93)</f>
        <v>0</v>
      </c>
      <c r="D97" s="84">
        <f t="shared" si="3"/>
        <v>0</v>
      </c>
      <c r="E97" s="84">
        <f t="shared" si="3"/>
        <v>0</v>
      </c>
      <c r="F97" s="84">
        <f t="shared" si="3"/>
        <v>0</v>
      </c>
      <c r="G97" s="84">
        <f t="shared" si="3"/>
        <v>0</v>
      </c>
      <c r="H97" s="84">
        <f t="shared" si="3"/>
        <v>0</v>
      </c>
      <c r="I97" s="84">
        <f t="shared" si="3"/>
        <v>0</v>
      </c>
      <c r="J97" s="84">
        <f t="shared" si="3"/>
        <v>0</v>
      </c>
      <c r="K97" s="84">
        <f t="shared" si="3"/>
        <v>0</v>
      </c>
    </row>
    <row r="98" spans="1:11">
      <c r="A98" s="20" t="s">
        <v>171</v>
      </c>
      <c r="B98" s="88">
        <f>MAX(B3:B93)</f>
        <v>0</v>
      </c>
      <c r="C98" s="88">
        <f t="shared" ref="C98:K98" si="4">MAX(C3:C93)</f>
        <v>0.87</v>
      </c>
      <c r="D98" s="88">
        <f t="shared" si="4"/>
        <v>1.7190000000000001</v>
      </c>
      <c r="E98" s="88">
        <f t="shared" si="4"/>
        <v>1.988</v>
      </c>
      <c r="F98" s="88">
        <f t="shared" si="4"/>
        <v>11.111000000000001</v>
      </c>
      <c r="G98" s="88">
        <f t="shared" si="4"/>
        <v>19.718</v>
      </c>
      <c r="H98" s="88">
        <f t="shared" si="4"/>
        <v>100</v>
      </c>
      <c r="I98" s="88">
        <f t="shared" si="4"/>
        <v>1.579</v>
      </c>
      <c r="J98" s="88">
        <f t="shared" si="4"/>
        <v>15.391</v>
      </c>
      <c r="K98" s="88">
        <f t="shared" si="4"/>
        <v>8.4239999999999995</v>
      </c>
    </row>
    <row r="99" spans="1:11">
      <c r="A99" s="11" t="s">
        <v>221</v>
      </c>
    </row>
  </sheetData>
  <phoneticPr fontId="2" type="noConversion"/>
  <pageMargins left="0.75" right="0.75" top="1" bottom="1" header="0.5" footer="0.5"/>
  <pageSetup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X36"/>
  <sheetViews>
    <sheetView workbookViewId="0">
      <selection activeCell="A38" sqref="A38"/>
    </sheetView>
  </sheetViews>
  <sheetFormatPr defaultRowHeight="12.75"/>
  <cols>
    <col min="1" max="1" width="11.140625" style="92" customWidth="1"/>
    <col min="2" max="24" width="11.140625" style="90" customWidth="1"/>
    <col min="25" max="16384" width="9.140625" style="90"/>
  </cols>
  <sheetData>
    <row r="1" spans="1:24">
      <c r="A1" s="10" t="s">
        <v>223</v>
      </c>
    </row>
    <row r="2" spans="1:24">
      <c r="A2" s="93" t="s">
        <v>1</v>
      </c>
      <c r="B2" s="94" t="s">
        <v>13</v>
      </c>
      <c r="C2" s="94" t="s">
        <v>14</v>
      </c>
      <c r="D2" s="94" t="s">
        <v>15</v>
      </c>
      <c r="E2" s="94" t="s">
        <v>16</v>
      </c>
      <c r="F2" s="94" t="s">
        <v>17</v>
      </c>
      <c r="G2" s="94" t="s">
        <v>18</v>
      </c>
      <c r="H2" s="94" t="s">
        <v>19</v>
      </c>
      <c r="I2" s="94" t="s">
        <v>20</v>
      </c>
      <c r="J2" s="94" t="s">
        <v>21</v>
      </c>
      <c r="K2" s="94" t="s">
        <v>22</v>
      </c>
      <c r="L2" s="94" t="s">
        <v>23</v>
      </c>
      <c r="M2" s="94" t="s">
        <v>24</v>
      </c>
      <c r="N2" s="94" t="s">
        <v>25</v>
      </c>
      <c r="O2" s="94" t="s">
        <v>26</v>
      </c>
      <c r="P2" s="94" t="s">
        <v>27</v>
      </c>
      <c r="Q2" s="94" t="s">
        <v>28</v>
      </c>
      <c r="R2" s="94" t="s">
        <v>29</v>
      </c>
      <c r="S2" s="94" t="s">
        <v>30</v>
      </c>
      <c r="T2" s="94" t="s">
        <v>31</v>
      </c>
      <c r="U2" s="94" t="s">
        <v>178</v>
      </c>
      <c r="V2" s="94" t="s">
        <v>179</v>
      </c>
      <c r="W2" s="94" t="s">
        <v>180</v>
      </c>
      <c r="X2" s="94" t="s">
        <v>181</v>
      </c>
    </row>
    <row r="3" spans="1:24">
      <c r="A3" s="92">
        <v>1983</v>
      </c>
      <c r="B3" s="158">
        <v>0</v>
      </c>
      <c r="C3" s="158">
        <v>0</v>
      </c>
      <c r="D3" s="158">
        <v>0</v>
      </c>
      <c r="E3" s="158">
        <v>0</v>
      </c>
      <c r="F3" s="158">
        <v>0</v>
      </c>
      <c r="G3" s="158">
        <v>0</v>
      </c>
      <c r="H3" s="158">
        <v>0</v>
      </c>
      <c r="I3" s="158">
        <v>0</v>
      </c>
      <c r="J3" s="158">
        <v>0</v>
      </c>
      <c r="K3" s="158">
        <v>0</v>
      </c>
      <c r="L3" s="158">
        <v>0</v>
      </c>
      <c r="M3" s="158">
        <v>0</v>
      </c>
      <c r="N3" s="158">
        <v>2.6139999999999999</v>
      </c>
      <c r="O3" s="158">
        <v>0</v>
      </c>
      <c r="P3" s="158">
        <v>12.244999999999999</v>
      </c>
      <c r="Q3" s="158">
        <v>21.053000000000001</v>
      </c>
      <c r="R3" s="161" t="s">
        <v>79</v>
      </c>
      <c r="S3" s="158">
        <v>53.332999999999998</v>
      </c>
      <c r="T3" s="161" t="s">
        <v>79</v>
      </c>
      <c r="U3" s="158">
        <v>0</v>
      </c>
      <c r="V3" s="158">
        <v>0</v>
      </c>
      <c r="W3" s="158">
        <v>3.835</v>
      </c>
      <c r="X3" s="158">
        <v>0.96699999999999997</v>
      </c>
    </row>
    <row r="4" spans="1:24">
      <c r="A4" s="92">
        <v>1984</v>
      </c>
      <c r="B4" s="158">
        <v>0</v>
      </c>
      <c r="C4" s="158">
        <v>0</v>
      </c>
      <c r="D4" s="158">
        <v>0</v>
      </c>
      <c r="E4" s="158">
        <v>0</v>
      </c>
      <c r="F4" s="158">
        <v>0</v>
      </c>
      <c r="G4" s="158">
        <v>0</v>
      </c>
      <c r="H4" s="158">
        <v>0</v>
      </c>
      <c r="I4" s="158">
        <v>0</v>
      </c>
      <c r="J4" s="158">
        <v>0</v>
      </c>
      <c r="K4" s="158">
        <v>1.0640000000000001</v>
      </c>
      <c r="L4" s="158">
        <v>1.163</v>
      </c>
      <c r="M4" s="158">
        <v>1.613</v>
      </c>
      <c r="N4" s="158">
        <v>0</v>
      </c>
      <c r="O4" s="158">
        <v>5.9260000000000002</v>
      </c>
      <c r="P4" s="158">
        <v>11.321</v>
      </c>
      <c r="Q4" s="158">
        <v>4.0819999999999999</v>
      </c>
      <c r="R4" s="161" t="s">
        <v>79</v>
      </c>
      <c r="S4" s="161" t="s">
        <v>79</v>
      </c>
      <c r="T4" s="161" t="s">
        <v>79</v>
      </c>
      <c r="U4" s="158">
        <v>100</v>
      </c>
      <c r="V4" s="158">
        <v>9.6000000000000002E-2</v>
      </c>
      <c r="W4" s="158">
        <v>3.3239999999999998</v>
      </c>
      <c r="X4" s="158">
        <v>0.92700000000000005</v>
      </c>
    </row>
    <row r="5" spans="1:24">
      <c r="A5" s="92">
        <v>1985</v>
      </c>
      <c r="B5" s="158">
        <v>0</v>
      </c>
      <c r="C5" s="158">
        <v>0</v>
      </c>
      <c r="D5" s="158">
        <v>0</v>
      </c>
      <c r="E5" s="158">
        <v>0</v>
      </c>
      <c r="F5" s="158">
        <v>0</v>
      </c>
      <c r="G5" s="158">
        <v>0</v>
      </c>
      <c r="H5" s="158">
        <v>0</v>
      </c>
      <c r="I5" s="158">
        <v>0</v>
      </c>
      <c r="J5" s="158">
        <v>0</v>
      </c>
      <c r="K5" s="158">
        <v>0</v>
      </c>
      <c r="L5" s="158">
        <v>0</v>
      </c>
      <c r="M5" s="158">
        <v>1.6259999999999999</v>
      </c>
      <c r="N5" s="158">
        <v>2.8570000000000002</v>
      </c>
      <c r="O5" s="158">
        <v>4.444</v>
      </c>
      <c r="P5" s="158">
        <v>8.4510000000000005</v>
      </c>
      <c r="Q5" s="158">
        <v>11.364000000000001</v>
      </c>
      <c r="R5" s="161" t="s">
        <v>79</v>
      </c>
      <c r="S5" s="158">
        <v>0</v>
      </c>
      <c r="T5" s="161" t="s">
        <v>79</v>
      </c>
      <c r="U5" s="158">
        <v>0</v>
      </c>
      <c r="V5" s="158">
        <v>0</v>
      </c>
      <c r="W5" s="158">
        <v>3.448</v>
      </c>
      <c r="X5" s="158">
        <v>0.95</v>
      </c>
    </row>
    <row r="6" spans="1:24">
      <c r="A6" s="92">
        <v>1986</v>
      </c>
      <c r="B6" s="158">
        <v>0</v>
      </c>
      <c r="C6" s="158">
        <v>0</v>
      </c>
      <c r="D6" s="158">
        <v>0</v>
      </c>
      <c r="E6" s="158">
        <v>0</v>
      </c>
      <c r="F6" s="158">
        <v>0</v>
      </c>
      <c r="G6" s="158">
        <v>0</v>
      </c>
      <c r="H6" s="158">
        <v>0</v>
      </c>
      <c r="I6" s="158">
        <v>0</v>
      </c>
      <c r="J6" s="158">
        <v>0</v>
      </c>
      <c r="K6" s="158">
        <v>3.488</v>
      </c>
      <c r="L6" s="158">
        <v>0.89300000000000002</v>
      </c>
      <c r="M6" s="158">
        <v>1.1830000000000001</v>
      </c>
      <c r="N6" s="158">
        <v>3.4359999999999999</v>
      </c>
      <c r="O6" s="158">
        <v>7.8209999999999997</v>
      </c>
      <c r="P6" s="158">
        <v>16.216000000000001</v>
      </c>
      <c r="Q6" s="158">
        <v>14.679</v>
      </c>
      <c r="R6" s="161" t="s">
        <v>79</v>
      </c>
      <c r="S6" s="158">
        <v>28.571000000000002</v>
      </c>
      <c r="T6" s="161" t="s">
        <v>79</v>
      </c>
      <c r="U6" s="158">
        <v>0</v>
      </c>
      <c r="V6" s="158">
        <v>0.24</v>
      </c>
      <c r="W6" s="158">
        <v>5.6440000000000001</v>
      </c>
      <c r="X6" s="158">
        <v>1.855</v>
      </c>
    </row>
    <row r="7" spans="1:24">
      <c r="A7" s="92">
        <v>1987</v>
      </c>
      <c r="B7" s="158">
        <v>0</v>
      </c>
      <c r="C7" s="158">
        <v>0</v>
      </c>
      <c r="D7" s="158">
        <v>0</v>
      </c>
      <c r="E7" s="158">
        <v>0</v>
      </c>
      <c r="F7" s="158">
        <v>0</v>
      </c>
      <c r="G7" s="158">
        <v>0</v>
      </c>
      <c r="H7" s="158">
        <v>0</v>
      </c>
      <c r="I7" s="158">
        <v>0</v>
      </c>
      <c r="J7" s="158">
        <v>0</v>
      </c>
      <c r="K7" s="158">
        <v>0</v>
      </c>
      <c r="L7" s="158">
        <v>3.7879999999999998</v>
      </c>
      <c r="M7" s="158">
        <v>0.94299999999999995</v>
      </c>
      <c r="N7" s="158">
        <v>2.9780000000000002</v>
      </c>
      <c r="O7" s="158">
        <v>4.24</v>
      </c>
      <c r="P7" s="158">
        <v>7.5469999999999997</v>
      </c>
      <c r="Q7" s="158">
        <v>10.37</v>
      </c>
      <c r="R7" s="161" t="s">
        <v>79</v>
      </c>
      <c r="S7" s="158">
        <v>22.222000000000001</v>
      </c>
      <c r="T7" s="161" t="s">
        <v>79</v>
      </c>
      <c r="U7" s="158">
        <v>0</v>
      </c>
      <c r="V7" s="158">
        <v>0</v>
      </c>
      <c r="W7" s="158">
        <v>4.3570000000000002</v>
      </c>
      <c r="X7" s="158">
        <v>1.5580000000000001</v>
      </c>
    </row>
    <row r="8" spans="1:24">
      <c r="A8" s="92">
        <v>1988</v>
      </c>
      <c r="B8" s="158">
        <v>0</v>
      </c>
      <c r="C8" s="158">
        <v>0</v>
      </c>
      <c r="D8" s="158">
        <v>0</v>
      </c>
      <c r="E8" s="158">
        <v>0</v>
      </c>
      <c r="F8" s="158">
        <v>0</v>
      </c>
      <c r="G8" s="158">
        <v>0</v>
      </c>
      <c r="H8" s="158">
        <v>0</v>
      </c>
      <c r="I8" s="158">
        <v>0</v>
      </c>
      <c r="J8" s="158">
        <v>0</v>
      </c>
      <c r="K8" s="158">
        <v>0</v>
      </c>
      <c r="L8" s="158">
        <v>0</v>
      </c>
      <c r="M8" s="158">
        <v>0</v>
      </c>
      <c r="N8" s="158">
        <v>2.5750000000000002</v>
      </c>
      <c r="O8" s="158">
        <v>4.1779999999999999</v>
      </c>
      <c r="P8" s="158">
        <v>6.78</v>
      </c>
      <c r="Q8" s="158">
        <v>11.111000000000001</v>
      </c>
      <c r="R8" s="161" t="s">
        <v>79</v>
      </c>
      <c r="S8" s="158">
        <v>23.529</v>
      </c>
      <c r="T8" s="161" t="s">
        <v>79</v>
      </c>
      <c r="U8" s="158">
        <v>50</v>
      </c>
      <c r="V8" s="158">
        <v>0</v>
      </c>
      <c r="W8" s="158">
        <v>3.5819999999999999</v>
      </c>
      <c r="X8" s="158">
        <v>1.365</v>
      </c>
    </row>
    <row r="9" spans="1:24">
      <c r="A9" s="92">
        <v>1989</v>
      </c>
      <c r="B9" s="158">
        <v>0</v>
      </c>
      <c r="C9" s="158">
        <v>0</v>
      </c>
      <c r="D9" s="158">
        <v>0</v>
      </c>
      <c r="E9" s="158">
        <v>1.3560000000000001</v>
      </c>
      <c r="F9" s="158">
        <v>0</v>
      </c>
      <c r="G9" s="158">
        <v>0</v>
      </c>
      <c r="H9" s="158">
        <v>0</v>
      </c>
      <c r="I9" s="158">
        <v>0</v>
      </c>
      <c r="J9" s="158">
        <v>0.82599999999999996</v>
      </c>
      <c r="K9" s="158">
        <v>1.02</v>
      </c>
      <c r="L9" s="158">
        <v>0.81299999999999994</v>
      </c>
      <c r="M9" s="158">
        <v>1.8520000000000001</v>
      </c>
      <c r="N9" s="158">
        <v>4.7930000000000001</v>
      </c>
      <c r="O9" s="158">
        <v>5.6210000000000004</v>
      </c>
      <c r="P9" s="158">
        <v>9.032</v>
      </c>
      <c r="Q9" s="158">
        <v>18.605</v>
      </c>
      <c r="R9" s="161" t="s">
        <v>79</v>
      </c>
      <c r="S9" s="158">
        <v>27.273</v>
      </c>
      <c r="T9" s="161" t="s">
        <v>79</v>
      </c>
      <c r="U9" s="158">
        <v>0</v>
      </c>
      <c r="V9" s="158">
        <v>0.29099999999999998</v>
      </c>
      <c r="W9" s="158">
        <v>5.7969999999999997</v>
      </c>
      <c r="X9" s="158">
        <v>2.3610000000000002</v>
      </c>
    </row>
    <row r="10" spans="1:24">
      <c r="A10" s="92">
        <v>1990</v>
      </c>
      <c r="B10" s="158">
        <v>0</v>
      </c>
      <c r="C10" s="158">
        <v>0</v>
      </c>
      <c r="D10" s="158">
        <v>0</v>
      </c>
      <c r="E10" s="158">
        <v>0</v>
      </c>
      <c r="F10" s="158">
        <v>0</v>
      </c>
      <c r="G10" s="158">
        <v>0</v>
      </c>
      <c r="H10" s="158">
        <v>0</v>
      </c>
      <c r="I10" s="158">
        <v>0</v>
      </c>
      <c r="J10" s="158">
        <v>0</v>
      </c>
      <c r="K10" s="158">
        <v>0</v>
      </c>
      <c r="L10" s="158">
        <v>3.738</v>
      </c>
      <c r="M10" s="158">
        <v>2.8439999999999999</v>
      </c>
      <c r="N10" s="158">
        <v>3.5089999999999999</v>
      </c>
      <c r="O10" s="158">
        <v>7.843</v>
      </c>
      <c r="P10" s="158">
        <v>22.619</v>
      </c>
      <c r="Q10" s="158">
        <v>28.378</v>
      </c>
      <c r="R10" s="161" t="s">
        <v>79</v>
      </c>
      <c r="S10" s="158">
        <v>57.143000000000001</v>
      </c>
      <c r="T10" s="158">
        <v>0</v>
      </c>
      <c r="U10" s="158">
        <v>75</v>
      </c>
      <c r="V10" s="158">
        <v>0</v>
      </c>
      <c r="W10" s="158">
        <v>9.9819999999999993</v>
      </c>
      <c r="X10" s="158">
        <v>3.5880000000000001</v>
      </c>
    </row>
    <row r="11" spans="1:24">
      <c r="A11" s="92">
        <v>1991</v>
      </c>
      <c r="B11" s="158">
        <v>0</v>
      </c>
      <c r="C11" s="158">
        <v>0</v>
      </c>
      <c r="D11" s="158">
        <v>0</v>
      </c>
      <c r="E11" s="158">
        <v>0</v>
      </c>
      <c r="F11" s="158">
        <v>0</v>
      </c>
      <c r="G11" s="158">
        <v>0</v>
      </c>
      <c r="H11" s="158">
        <v>0</v>
      </c>
      <c r="I11" s="158">
        <v>0.74299999999999999</v>
      </c>
      <c r="J11" s="158">
        <v>0</v>
      </c>
      <c r="K11" s="158">
        <v>0</v>
      </c>
      <c r="L11" s="158">
        <v>1.1359999999999999</v>
      </c>
      <c r="M11" s="158">
        <v>0</v>
      </c>
      <c r="N11" s="158">
        <v>9.1430000000000007</v>
      </c>
      <c r="O11" s="158">
        <v>3.5209999999999999</v>
      </c>
      <c r="P11" s="158">
        <v>11.042999999999999</v>
      </c>
      <c r="Q11" s="158">
        <v>27.173999999999999</v>
      </c>
      <c r="R11" s="161" t="s">
        <v>79</v>
      </c>
      <c r="S11" s="158">
        <v>51.851999999999997</v>
      </c>
      <c r="T11" s="158">
        <v>0</v>
      </c>
      <c r="U11" s="158">
        <v>44.444000000000003</v>
      </c>
      <c r="V11" s="158">
        <v>6.6000000000000003E-2</v>
      </c>
      <c r="W11" s="158">
        <v>9.5310000000000006</v>
      </c>
      <c r="X11" s="158">
        <v>3.0089999999999999</v>
      </c>
    </row>
    <row r="12" spans="1:24">
      <c r="A12" s="92">
        <v>1992</v>
      </c>
      <c r="B12" s="158">
        <v>0</v>
      </c>
      <c r="C12" s="158">
        <v>0</v>
      </c>
      <c r="D12" s="158">
        <v>0</v>
      </c>
      <c r="E12" s="158">
        <v>0</v>
      </c>
      <c r="F12" s="158">
        <v>0</v>
      </c>
      <c r="G12" s="158">
        <v>0</v>
      </c>
      <c r="H12" s="158">
        <v>0</v>
      </c>
      <c r="I12" s="158">
        <v>0</v>
      </c>
      <c r="J12" s="158">
        <v>0</v>
      </c>
      <c r="K12" s="158">
        <v>0</v>
      </c>
      <c r="L12" s="158">
        <v>0</v>
      </c>
      <c r="M12" s="158">
        <v>0</v>
      </c>
      <c r="N12" s="158">
        <v>0.73499999999999999</v>
      </c>
      <c r="O12" s="158">
        <v>0.97599999999999998</v>
      </c>
      <c r="P12" s="158">
        <v>1.4710000000000001</v>
      </c>
      <c r="Q12" s="158">
        <v>26.582000000000001</v>
      </c>
      <c r="R12" s="161" t="s">
        <v>79</v>
      </c>
      <c r="S12" s="158">
        <v>31.579000000000001</v>
      </c>
      <c r="T12" s="158">
        <v>0</v>
      </c>
      <c r="U12" s="158">
        <v>28.571000000000002</v>
      </c>
      <c r="V12" s="158">
        <v>0</v>
      </c>
      <c r="W12" s="158">
        <v>5.1970000000000001</v>
      </c>
      <c r="X12" s="158">
        <v>1.4339999999999999</v>
      </c>
    </row>
    <row r="13" spans="1:24">
      <c r="A13" s="92">
        <v>1993</v>
      </c>
      <c r="B13" s="158">
        <v>0</v>
      </c>
      <c r="C13" s="158">
        <v>0</v>
      </c>
      <c r="D13" s="158">
        <v>0</v>
      </c>
      <c r="E13" s="158">
        <v>0</v>
      </c>
      <c r="F13" s="158">
        <v>0</v>
      </c>
      <c r="G13" s="158">
        <v>0</v>
      </c>
      <c r="H13" s="158">
        <v>0</v>
      </c>
      <c r="I13" s="158">
        <v>0</v>
      </c>
      <c r="J13" s="158">
        <v>0</v>
      </c>
      <c r="K13" s="158">
        <v>0</v>
      </c>
      <c r="L13" s="158">
        <v>0.88500000000000001</v>
      </c>
      <c r="M13" s="158">
        <v>0</v>
      </c>
      <c r="N13" s="158">
        <v>0.79100000000000004</v>
      </c>
      <c r="O13" s="158">
        <v>2.4790000000000001</v>
      </c>
      <c r="P13" s="158">
        <v>3.2789999999999999</v>
      </c>
      <c r="Q13" s="158">
        <v>10.084</v>
      </c>
      <c r="R13" s="161" t="s">
        <v>79</v>
      </c>
      <c r="S13" s="158">
        <v>25</v>
      </c>
      <c r="T13" s="158">
        <v>0</v>
      </c>
      <c r="U13" s="158">
        <v>57.143000000000001</v>
      </c>
      <c r="V13" s="158">
        <v>0</v>
      </c>
      <c r="W13" s="158">
        <v>3.1070000000000002</v>
      </c>
      <c r="X13" s="158">
        <v>0.83599999999999997</v>
      </c>
    </row>
    <row r="14" spans="1:24">
      <c r="A14" s="92">
        <v>1994</v>
      </c>
      <c r="B14" s="158">
        <v>0</v>
      </c>
      <c r="C14" s="158">
        <v>0</v>
      </c>
      <c r="D14" s="158">
        <v>0</v>
      </c>
      <c r="E14" s="158">
        <v>0</v>
      </c>
      <c r="F14" s="158">
        <v>0</v>
      </c>
      <c r="G14" s="158">
        <v>0</v>
      </c>
      <c r="H14" s="158">
        <v>0</v>
      </c>
      <c r="I14" s="158">
        <v>0</v>
      </c>
      <c r="J14" s="158">
        <v>0</v>
      </c>
      <c r="K14" s="158">
        <v>0</v>
      </c>
      <c r="L14" s="158">
        <v>0</v>
      </c>
      <c r="M14" s="158">
        <v>0</v>
      </c>
      <c r="N14" s="158">
        <v>0.623</v>
      </c>
      <c r="O14" s="158">
        <v>1.905</v>
      </c>
      <c r="P14" s="158">
        <v>3.593</v>
      </c>
      <c r="Q14" s="158">
        <v>8.8049999999999997</v>
      </c>
      <c r="R14" s="161" t="s">
        <v>79</v>
      </c>
      <c r="S14" s="158">
        <v>7.0179999999999998</v>
      </c>
      <c r="T14" s="158">
        <v>0</v>
      </c>
      <c r="U14" s="158">
        <v>0</v>
      </c>
      <c r="V14" s="158">
        <v>0</v>
      </c>
      <c r="W14" s="158">
        <v>2.09</v>
      </c>
      <c r="X14" s="158">
        <v>0.61399999999999999</v>
      </c>
    </row>
    <row r="15" spans="1:24">
      <c r="A15" s="92">
        <v>1995</v>
      </c>
      <c r="B15" s="158">
        <v>0</v>
      </c>
      <c r="C15" s="158">
        <v>0</v>
      </c>
      <c r="D15" s="158">
        <v>0</v>
      </c>
      <c r="E15" s="158">
        <v>0</v>
      </c>
      <c r="F15" s="158">
        <v>0</v>
      </c>
      <c r="G15" s="158">
        <v>0</v>
      </c>
      <c r="H15" s="158">
        <v>0</v>
      </c>
      <c r="I15" s="158">
        <v>0</v>
      </c>
      <c r="J15" s="158">
        <v>0</v>
      </c>
      <c r="K15" s="158">
        <v>0</v>
      </c>
      <c r="L15" s="158">
        <v>0</v>
      </c>
      <c r="M15" s="158">
        <v>0</v>
      </c>
      <c r="N15" s="158">
        <v>1.835</v>
      </c>
      <c r="O15" s="158">
        <v>4.4249999999999998</v>
      </c>
      <c r="P15" s="158">
        <v>5.8819999999999997</v>
      </c>
      <c r="Q15" s="158">
        <v>1.98</v>
      </c>
      <c r="R15" s="161" t="s">
        <v>79</v>
      </c>
      <c r="S15" s="158">
        <v>2.74</v>
      </c>
      <c r="T15" s="158">
        <v>0</v>
      </c>
      <c r="U15" s="158">
        <v>24.242000000000001</v>
      </c>
      <c r="V15" s="158">
        <v>0</v>
      </c>
      <c r="W15" s="158">
        <v>2.956</v>
      </c>
      <c r="X15" s="158">
        <v>0.93500000000000005</v>
      </c>
    </row>
    <row r="16" spans="1:24">
      <c r="A16" s="92">
        <v>1996</v>
      </c>
      <c r="B16" s="158">
        <v>0</v>
      </c>
      <c r="C16" s="158">
        <v>0</v>
      </c>
      <c r="D16" s="158">
        <v>0</v>
      </c>
      <c r="E16" s="158">
        <v>0</v>
      </c>
      <c r="F16" s="158">
        <v>0</v>
      </c>
      <c r="G16" s="158">
        <v>0</v>
      </c>
      <c r="H16" s="158">
        <v>0</v>
      </c>
      <c r="I16" s="158">
        <v>0</v>
      </c>
      <c r="J16" s="158">
        <v>0</v>
      </c>
      <c r="K16" s="158">
        <v>0</v>
      </c>
      <c r="L16" s="158">
        <v>0</v>
      </c>
      <c r="M16" s="158">
        <v>0</v>
      </c>
      <c r="N16" s="158">
        <v>0</v>
      </c>
      <c r="O16" s="158">
        <v>1.1579999999999999</v>
      </c>
      <c r="P16" s="158">
        <v>0</v>
      </c>
      <c r="Q16" s="158">
        <v>3.306</v>
      </c>
      <c r="R16" s="158">
        <v>0</v>
      </c>
      <c r="S16" s="158">
        <v>14.952999999999999</v>
      </c>
      <c r="T16" s="158">
        <v>0</v>
      </c>
      <c r="U16" s="158">
        <v>12.5</v>
      </c>
      <c r="V16" s="158">
        <v>0</v>
      </c>
      <c r="W16" s="158">
        <v>1.649</v>
      </c>
      <c r="X16" s="158">
        <v>0.53300000000000003</v>
      </c>
    </row>
    <row r="17" spans="1:24">
      <c r="A17" s="92">
        <v>1997</v>
      </c>
      <c r="B17" s="158">
        <v>0</v>
      </c>
      <c r="C17" s="158">
        <v>0</v>
      </c>
      <c r="D17" s="158">
        <v>0</v>
      </c>
      <c r="E17" s="158">
        <v>0</v>
      </c>
      <c r="F17" s="158">
        <v>0</v>
      </c>
      <c r="G17" s="158">
        <v>0</v>
      </c>
      <c r="H17" s="158">
        <v>0</v>
      </c>
      <c r="I17" s="158">
        <v>0</v>
      </c>
      <c r="J17" s="158">
        <v>0</v>
      </c>
      <c r="K17" s="158">
        <v>0</v>
      </c>
      <c r="L17" s="158">
        <v>0</v>
      </c>
      <c r="M17" s="158">
        <v>0</v>
      </c>
      <c r="N17" s="158">
        <v>0.46700000000000003</v>
      </c>
      <c r="O17" s="158">
        <v>0</v>
      </c>
      <c r="P17" s="158">
        <v>1.1830000000000001</v>
      </c>
      <c r="Q17" s="158">
        <v>7.0179999999999998</v>
      </c>
      <c r="R17" s="158">
        <v>0</v>
      </c>
      <c r="S17" s="158">
        <v>13.592000000000001</v>
      </c>
      <c r="T17" s="158">
        <v>0</v>
      </c>
      <c r="U17" s="158">
        <v>18.867999999999999</v>
      </c>
      <c r="V17" s="158">
        <v>0</v>
      </c>
      <c r="W17" s="158">
        <v>2.0489999999999999</v>
      </c>
      <c r="X17" s="158">
        <v>0.69799999999999995</v>
      </c>
    </row>
    <row r="18" spans="1:24">
      <c r="A18" s="92">
        <v>1998</v>
      </c>
      <c r="B18" s="158">
        <v>0</v>
      </c>
      <c r="C18" s="158">
        <v>0</v>
      </c>
      <c r="D18" s="158">
        <v>0</v>
      </c>
      <c r="E18" s="158">
        <v>0</v>
      </c>
      <c r="F18" s="158">
        <v>0</v>
      </c>
      <c r="G18" s="158">
        <v>0</v>
      </c>
      <c r="H18" s="158">
        <v>0</v>
      </c>
      <c r="I18" s="158">
        <v>0</v>
      </c>
      <c r="J18" s="158">
        <v>0.31900000000000001</v>
      </c>
      <c r="K18" s="158">
        <v>0</v>
      </c>
      <c r="L18" s="158">
        <v>0</v>
      </c>
      <c r="M18" s="158">
        <v>1.887</v>
      </c>
      <c r="N18" s="158">
        <v>1.232</v>
      </c>
      <c r="O18" s="158">
        <v>2.133</v>
      </c>
      <c r="P18" s="158">
        <v>5.4249999999999998</v>
      </c>
      <c r="Q18" s="158">
        <v>4.923</v>
      </c>
      <c r="R18" s="158">
        <v>5.8250000000000002</v>
      </c>
      <c r="S18" s="158">
        <v>12.048</v>
      </c>
      <c r="T18" s="158">
        <v>26.667000000000002</v>
      </c>
      <c r="U18" s="158">
        <v>16.667000000000002</v>
      </c>
      <c r="V18" s="158">
        <v>3.9E-2</v>
      </c>
      <c r="W18" s="158">
        <v>3.274</v>
      </c>
      <c r="X18" s="158">
        <v>1.2549999999999999</v>
      </c>
    </row>
    <row r="19" spans="1:24">
      <c r="A19" s="92">
        <v>1999</v>
      </c>
      <c r="B19" s="158">
        <v>0</v>
      </c>
      <c r="C19" s="158">
        <v>0</v>
      </c>
      <c r="D19" s="158">
        <v>0</v>
      </c>
      <c r="E19" s="158">
        <v>0</v>
      </c>
      <c r="F19" s="158">
        <v>0</v>
      </c>
      <c r="G19" s="158">
        <v>0</v>
      </c>
      <c r="H19" s="158">
        <v>0</v>
      </c>
      <c r="I19" s="158">
        <v>0</v>
      </c>
      <c r="J19" s="158">
        <v>0</v>
      </c>
      <c r="K19" s="158">
        <v>0.34399999999999997</v>
      </c>
      <c r="L19" s="158">
        <v>0.52500000000000002</v>
      </c>
      <c r="M19" s="158">
        <v>0.57599999999999996</v>
      </c>
      <c r="N19" s="158">
        <v>2.4590000000000001</v>
      </c>
      <c r="O19" s="158">
        <v>2.56</v>
      </c>
      <c r="P19" s="158">
        <v>5.1529999999999996</v>
      </c>
      <c r="Q19" s="158">
        <v>8.1259999999999994</v>
      </c>
      <c r="R19" s="158">
        <v>12.048</v>
      </c>
      <c r="S19" s="158">
        <v>21.849</v>
      </c>
      <c r="T19" s="158">
        <v>21.428999999999998</v>
      </c>
      <c r="U19" s="158">
        <v>46.154000000000003</v>
      </c>
      <c r="V19" s="158">
        <v>3.6999999999999998E-2</v>
      </c>
      <c r="W19" s="158">
        <v>5.44</v>
      </c>
      <c r="X19" s="158">
        <v>2.214</v>
      </c>
    </row>
    <row r="20" spans="1:24">
      <c r="A20" s="92">
        <v>2000</v>
      </c>
      <c r="B20" s="158">
        <v>0</v>
      </c>
      <c r="C20" s="158">
        <v>0</v>
      </c>
      <c r="D20" s="158">
        <v>0</v>
      </c>
      <c r="E20" s="158">
        <v>0</v>
      </c>
      <c r="F20" s="158">
        <v>0</v>
      </c>
      <c r="G20" s="158">
        <v>0</v>
      </c>
      <c r="H20" s="158">
        <v>0</v>
      </c>
      <c r="I20" s="158">
        <v>0.29499999999999998</v>
      </c>
      <c r="J20" s="158">
        <v>0</v>
      </c>
      <c r="K20" s="158">
        <v>0.998</v>
      </c>
      <c r="L20" s="158">
        <v>0.51</v>
      </c>
      <c r="M20" s="158">
        <v>0.629</v>
      </c>
      <c r="N20" s="158">
        <v>1</v>
      </c>
      <c r="O20" s="158">
        <v>3.081</v>
      </c>
      <c r="P20" s="158">
        <v>4.9109999999999996</v>
      </c>
      <c r="Q20" s="158">
        <v>12.061999999999999</v>
      </c>
      <c r="R20" s="158">
        <v>11.307</v>
      </c>
      <c r="S20" s="158">
        <v>29.486999999999998</v>
      </c>
      <c r="T20" s="158">
        <v>20.69</v>
      </c>
      <c r="U20" s="158">
        <v>40</v>
      </c>
      <c r="V20" s="158">
        <v>0.14000000000000001</v>
      </c>
      <c r="W20" s="158">
        <v>6.3730000000000002</v>
      </c>
      <c r="X20" s="158">
        <v>2.6219999999999999</v>
      </c>
    </row>
    <row r="21" spans="1:24">
      <c r="A21" s="92">
        <v>2001</v>
      </c>
      <c r="B21" s="158">
        <v>0</v>
      </c>
      <c r="C21" s="158">
        <v>0</v>
      </c>
      <c r="D21" s="158">
        <v>0</v>
      </c>
      <c r="E21" s="158">
        <v>0</v>
      </c>
      <c r="F21" s="158">
        <v>0</v>
      </c>
      <c r="G21" s="158">
        <v>0.45400000000000001</v>
      </c>
      <c r="H21" s="158">
        <v>0</v>
      </c>
      <c r="I21" s="158">
        <v>0.29199999999999998</v>
      </c>
      <c r="J21" s="158">
        <v>0.27600000000000002</v>
      </c>
      <c r="K21" s="158">
        <v>0</v>
      </c>
      <c r="L21" s="158">
        <v>0</v>
      </c>
      <c r="M21" s="158">
        <v>1.351</v>
      </c>
      <c r="N21" s="158">
        <v>2.8410000000000002</v>
      </c>
      <c r="O21" s="158">
        <v>3.15</v>
      </c>
      <c r="P21" s="158">
        <v>10.406000000000001</v>
      </c>
      <c r="Q21" s="158">
        <v>18.071999999999999</v>
      </c>
      <c r="R21" s="158">
        <v>25.954000000000001</v>
      </c>
      <c r="S21" s="158">
        <v>33.332999999999998</v>
      </c>
      <c r="T21" s="158">
        <v>47.619</v>
      </c>
      <c r="U21" s="158">
        <v>42.104999999999997</v>
      </c>
      <c r="V21" s="158">
        <v>0.13700000000000001</v>
      </c>
      <c r="W21" s="158">
        <v>10.327</v>
      </c>
      <c r="X21" s="158">
        <v>3.9780000000000002</v>
      </c>
    </row>
    <row r="22" spans="1:24">
      <c r="A22" s="92">
        <v>2002</v>
      </c>
      <c r="B22" s="158">
        <v>0</v>
      </c>
      <c r="C22" s="158">
        <v>0</v>
      </c>
      <c r="D22" s="158">
        <v>0</v>
      </c>
      <c r="E22" s="158">
        <v>0</v>
      </c>
      <c r="F22" s="158">
        <v>0</v>
      </c>
      <c r="G22" s="158">
        <v>0</v>
      </c>
      <c r="H22" s="158">
        <v>0.45200000000000001</v>
      </c>
      <c r="I22" s="158">
        <v>0.80300000000000005</v>
      </c>
      <c r="J22" s="158">
        <v>0.73299999999999998</v>
      </c>
      <c r="K22" s="158">
        <v>1.923</v>
      </c>
      <c r="L22" s="158">
        <v>2.3879999999999999</v>
      </c>
      <c r="M22" s="158">
        <v>0.63100000000000001</v>
      </c>
      <c r="N22" s="158">
        <v>1.0960000000000001</v>
      </c>
      <c r="O22" s="158">
        <v>2.206</v>
      </c>
      <c r="P22" s="158">
        <v>4.7389999999999999</v>
      </c>
      <c r="Q22" s="158">
        <v>7.6289999999999996</v>
      </c>
      <c r="R22" s="158">
        <v>16.878</v>
      </c>
      <c r="S22" s="158">
        <v>25.757999999999999</v>
      </c>
      <c r="T22" s="158">
        <v>33.765999999999998</v>
      </c>
      <c r="U22" s="158">
        <v>48.951000000000001</v>
      </c>
      <c r="V22" s="158">
        <v>0.46100000000000002</v>
      </c>
      <c r="W22" s="158">
        <v>8.0630000000000006</v>
      </c>
      <c r="X22" s="158">
        <v>3.0590000000000002</v>
      </c>
    </row>
    <row r="23" spans="1:24">
      <c r="A23" s="92">
        <v>2003</v>
      </c>
      <c r="B23" s="158">
        <v>0</v>
      </c>
      <c r="C23" s="158">
        <v>0</v>
      </c>
      <c r="D23" s="158">
        <v>0</v>
      </c>
      <c r="E23" s="158">
        <v>0</v>
      </c>
      <c r="F23" s="158">
        <v>0</v>
      </c>
      <c r="G23" s="158">
        <v>0</v>
      </c>
      <c r="H23" s="158">
        <v>0</v>
      </c>
      <c r="I23" s="158">
        <v>0</v>
      </c>
      <c r="J23" s="158">
        <v>0</v>
      </c>
      <c r="K23" s="158">
        <v>0</v>
      </c>
      <c r="L23" s="158">
        <v>0.64300000000000002</v>
      </c>
      <c r="M23" s="158">
        <v>0.71699999999999997</v>
      </c>
      <c r="N23" s="158">
        <v>1.4810000000000001</v>
      </c>
      <c r="O23" s="158">
        <v>0.35499999999999998</v>
      </c>
      <c r="P23" s="158">
        <v>2.3889999999999998</v>
      </c>
      <c r="Q23" s="158">
        <v>4.3719999999999999</v>
      </c>
      <c r="R23" s="158">
        <v>9.6620000000000008</v>
      </c>
      <c r="S23" s="158">
        <v>21.898</v>
      </c>
      <c r="T23" s="158">
        <v>33.707999999999998</v>
      </c>
      <c r="U23" s="158">
        <v>37.5</v>
      </c>
      <c r="V23" s="158">
        <v>0</v>
      </c>
      <c r="W23" s="158">
        <v>5.3680000000000003</v>
      </c>
      <c r="X23" s="158">
        <v>1.8440000000000001</v>
      </c>
    </row>
    <row r="24" spans="1:24">
      <c r="A24" s="92">
        <v>2004</v>
      </c>
      <c r="B24" s="158">
        <v>0</v>
      </c>
      <c r="C24" s="158">
        <v>0</v>
      </c>
      <c r="D24" s="158">
        <v>0</v>
      </c>
      <c r="E24" s="158">
        <v>0</v>
      </c>
      <c r="F24" s="158">
        <v>0</v>
      </c>
      <c r="G24" s="158">
        <v>0</v>
      </c>
      <c r="H24" s="158">
        <v>0</v>
      </c>
      <c r="I24" s="158">
        <v>0</v>
      </c>
      <c r="J24" s="158">
        <v>0</v>
      </c>
      <c r="K24" s="158">
        <v>0</v>
      </c>
      <c r="L24" s="158">
        <v>0</v>
      </c>
      <c r="M24" s="158">
        <v>0</v>
      </c>
      <c r="N24" s="158">
        <v>0.92400000000000004</v>
      </c>
      <c r="O24" s="158">
        <v>0</v>
      </c>
      <c r="P24" s="158">
        <v>0.60399999999999998</v>
      </c>
      <c r="Q24" s="158">
        <v>2.375</v>
      </c>
      <c r="R24" s="158">
        <v>8.0649999999999995</v>
      </c>
      <c r="S24" s="158">
        <v>9.1739999999999995</v>
      </c>
      <c r="T24" s="158">
        <v>15.093999999999999</v>
      </c>
      <c r="U24" s="158">
        <v>32.258000000000003</v>
      </c>
      <c r="V24" s="158">
        <v>0</v>
      </c>
      <c r="W24" s="158">
        <v>2.4449999999999998</v>
      </c>
      <c r="X24" s="158">
        <v>0.85499999999999998</v>
      </c>
    </row>
    <row r="25" spans="1:24">
      <c r="A25" s="92">
        <v>2005</v>
      </c>
      <c r="B25" s="158">
        <v>0</v>
      </c>
      <c r="C25" s="158">
        <v>0</v>
      </c>
      <c r="D25" s="158">
        <v>0</v>
      </c>
      <c r="E25" s="158">
        <v>0</v>
      </c>
      <c r="F25" s="158">
        <v>0</v>
      </c>
      <c r="G25" s="158">
        <v>0</v>
      </c>
      <c r="H25" s="158">
        <v>0</v>
      </c>
      <c r="I25" s="158">
        <v>0</v>
      </c>
      <c r="J25" s="158">
        <v>0.248</v>
      </c>
      <c r="K25" s="158">
        <v>0.32700000000000001</v>
      </c>
      <c r="L25" s="158">
        <v>0</v>
      </c>
      <c r="M25" s="158">
        <v>0</v>
      </c>
      <c r="N25" s="158">
        <v>0</v>
      </c>
      <c r="O25" s="158">
        <v>0</v>
      </c>
      <c r="P25" s="158">
        <v>0.58899999999999997</v>
      </c>
      <c r="Q25" s="158">
        <v>2.4649999999999999</v>
      </c>
      <c r="R25" s="158">
        <v>3.077</v>
      </c>
      <c r="S25" s="158">
        <v>6.2830000000000004</v>
      </c>
      <c r="T25" s="158">
        <v>21.053000000000001</v>
      </c>
      <c r="U25" s="158">
        <v>21.739000000000001</v>
      </c>
      <c r="V25" s="158">
        <v>6.8000000000000005E-2</v>
      </c>
      <c r="W25" s="158">
        <v>1.7450000000000001</v>
      </c>
      <c r="X25" s="158">
        <v>0.67400000000000004</v>
      </c>
    </row>
    <row r="26" spans="1:24">
      <c r="A26" s="92">
        <v>2006</v>
      </c>
      <c r="B26" s="158">
        <v>0</v>
      </c>
      <c r="C26" s="158">
        <v>0</v>
      </c>
      <c r="D26" s="158">
        <v>0</v>
      </c>
      <c r="E26" s="158">
        <v>0</v>
      </c>
      <c r="F26" s="158">
        <v>0</v>
      </c>
      <c r="G26" s="158">
        <v>0</v>
      </c>
      <c r="H26" s="158">
        <v>0</v>
      </c>
      <c r="I26" s="158">
        <v>0</v>
      </c>
      <c r="J26" s="158">
        <v>0</v>
      </c>
      <c r="K26" s="158">
        <v>0</v>
      </c>
      <c r="L26" s="158">
        <v>0</v>
      </c>
      <c r="M26" s="158">
        <v>0</v>
      </c>
      <c r="N26" s="158">
        <v>0.48399999999999999</v>
      </c>
      <c r="O26" s="158">
        <v>0.78</v>
      </c>
      <c r="P26" s="158">
        <v>0.55700000000000005</v>
      </c>
      <c r="Q26" s="158">
        <v>2.194</v>
      </c>
      <c r="R26" s="158">
        <v>2.2789999999999999</v>
      </c>
      <c r="S26" s="158">
        <v>6.742</v>
      </c>
      <c r="T26" s="158">
        <v>18.181999999999999</v>
      </c>
      <c r="U26" s="158">
        <v>17.777999999999999</v>
      </c>
      <c r="V26" s="158">
        <v>0</v>
      </c>
      <c r="W26" s="158">
        <v>1.764</v>
      </c>
      <c r="X26" s="158">
        <v>0.65400000000000003</v>
      </c>
    </row>
    <row r="27" spans="1:24">
      <c r="A27" s="92">
        <v>2007</v>
      </c>
      <c r="B27" s="158">
        <v>0</v>
      </c>
      <c r="C27" s="158">
        <v>0</v>
      </c>
      <c r="D27" s="158">
        <v>0</v>
      </c>
      <c r="E27" s="158">
        <v>0</v>
      </c>
      <c r="F27" s="158">
        <v>0</v>
      </c>
      <c r="G27" s="158">
        <v>0</v>
      </c>
      <c r="H27" s="158">
        <v>0</v>
      </c>
      <c r="I27" s="158">
        <v>0</v>
      </c>
      <c r="J27" s="158">
        <v>0</v>
      </c>
      <c r="K27" s="158">
        <v>0</v>
      </c>
      <c r="L27" s="158">
        <v>0</v>
      </c>
      <c r="M27" s="158">
        <v>0</v>
      </c>
      <c r="N27" s="158">
        <v>0</v>
      </c>
      <c r="O27" s="158">
        <v>0</v>
      </c>
      <c r="P27" s="158">
        <v>0</v>
      </c>
      <c r="Q27" s="158">
        <v>0</v>
      </c>
      <c r="R27" s="158">
        <v>2.21</v>
      </c>
      <c r="S27" s="158">
        <v>8.3330000000000002</v>
      </c>
      <c r="T27" s="158">
        <v>14.815</v>
      </c>
      <c r="U27" s="158">
        <v>33.332999999999998</v>
      </c>
      <c r="V27" s="158">
        <v>0</v>
      </c>
      <c r="W27" s="158">
        <v>0.95899999999999996</v>
      </c>
      <c r="X27" s="158">
        <v>0.36699999999999999</v>
      </c>
    </row>
    <row r="28" spans="1:24">
      <c r="A28" s="92">
        <v>2008</v>
      </c>
      <c r="B28" s="158">
        <v>0</v>
      </c>
      <c r="C28" s="158">
        <v>0</v>
      </c>
      <c r="D28" s="158">
        <v>0</v>
      </c>
      <c r="E28" s="158">
        <v>1.754</v>
      </c>
      <c r="F28" s="158">
        <v>1.2010000000000001</v>
      </c>
      <c r="G28" s="158">
        <v>0.25900000000000001</v>
      </c>
      <c r="H28" s="158">
        <v>0</v>
      </c>
      <c r="I28" s="158">
        <v>0.27100000000000002</v>
      </c>
      <c r="J28" s="158">
        <v>0.79400000000000004</v>
      </c>
      <c r="K28" s="158">
        <v>0.32100000000000001</v>
      </c>
      <c r="L28" s="158">
        <v>0</v>
      </c>
      <c r="M28" s="158">
        <v>0</v>
      </c>
      <c r="N28" s="158">
        <v>2.7149999999999999</v>
      </c>
      <c r="O28" s="158">
        <v>1.7829999999999999</v>
      </c>
      <c r="P28" s="158">
        <v>0.82499999999999996</v>
      </c>
      <c r="Q28" s="158">
        <v>3.198</v>
      </c>
      <c r="R28" s="158">
        <v>7.6</v>
      </c>
      <c r="S28" s="158">
        <v>18.812000000000001</v>
      </c>
      <c r="T28" s="158">
        <v>32.877000000000002</v>
      </c>
      <c r="U28" s="158">
        <v>54.054000000000002</v>
      </c>
      <c r="V28" s="158">
        <v>0.46</v>
      </c>
      <c r="W28" s="158">
        <v>4.3730000000000002</v>
      </c>
      <c r="X28" s="158">
        <v>2.028</v>
      </c>
    </row>
    <row r="29" spans="1:24">
      <c r="A29" s="92">
        <v>2009</v>
      </c>
      <c r="B29" s="160">
        <v>0</v>
      </c>
      <c r="C29" s="160">
        <v>0</v>
      </c>
      <c r="D29" s="160">
        <v>0</v>
      </c>
      <c r="E29" s="160">
        <v>0</v>
      </c>
      <c r="F29" s="160">
        <v>0</v>
      </c>
      <c r="G29" s="160">
        <v>0</v>
      </c>
      <c r="H29" s="160">
        <v>0.52100000000000002</v>
      </c>
      <c r="I29" s="160">
        <v>1.1439999999999999</v>
      </c>
      <c r="J29" s="160">
        <v>0.73599999999999999</v>
      </c>
      <c r="K29" s="160">
        <v>0.69799999999999995</v>
      </c>
      <c r="L29" s="160">
        <v>2.2730000000000001</v>
      </c>
      <c r="M29" s="160">
        <v>0.59699999999999998</v>
      </c>
      <c r="N29" s="160">
        <v>4.01</v>
      </c>
      <c r="O29" s="160">
        <v>4.0979999999999999</v>
      </c>
      <c r="P29" s="160">
        <v>8.6809999999999992</v>
      </c>
      <c r="Q29" s="160">
        <v>8.516</v>
      </c>
      <c r="R29" s="160">
        <v>17.012</v>
      </c>
      <c r="S29" s="160">
        <v>39.298000000000002</v>
      </c>
      <c r="T29" s="160">
        <v>57.143000000000001</v>
      </c>
      <c r="U29" s="160">
        <v>69.421000000000006</v>
      </c>
      <c r="V29" s="160">
        <v>0.372</v>
      </c>
      <c r="W29" s="160">
        <v>13.137</v>
      </c>
      <c r="X29" s="160">
        <v>5.4219999999999997</v>
      </c>
    </row>
    <row r="30" spans="1:24">
      <c r="A30" s="93">
        <v>2010</v>
      </c>
      <c r="B30" s="159">
        <v>0</v>
      </c>
      <c r="C30" s="159">
        <v>0</v>
      </c>
      <c r="D30" s="159">
        <v>0</v>
      </c>
      <c r="E30" s="159">
        <v>0</v>
      </c>
      <c r="F30" s="159">
        <v>0.35599999999999998</v>
      </c>
      <c r="G30" s="159">
        <v>0</v>
      </c>
      <c r="H30" s="159">
        <v>0.254</v>
      </c>
      <c r="I30" s="159">
        <v>0</v>
      </c>
      <c r="J30" s="159">
        <v>0</v>
      </c>
      <c r="K30" s="159">
        <v>0</v>
      </c>
      <c r="L30" s="159">
        <v>0</v>
      </c>
      <c r="M30" s="159">
        <v>0</v>
      </c>
      <c r="N30" s="159">
        <v>0</v>
      </c>
      <c r="O30" s="159">
        <v>0.84599999999999997</v>
      </c>
      <c r="P30" s="159">
        <v>0</v>
      </c>
      <c r="Q30" s="159">
        <v>0.58799999999999997</v>
      </c>
      <c r="R30" s="159">
        <v>2.3359999999999999</v>
      </c>
      <c r="S30" s="159">
        <v>11.981999999999999</v>
      </c>
      <c r="T30" s="159">
        <v>27.35</v>
      </c>
      <c r="U30" s="159">
        <v>39.08</v>
      </c>
      <c r="V30" s="159">
        <v>7.3999999999999996E-2</v>
      </c>
      <c r="W30" s="159">
        <v>3.173</v>
      </c>
      <c r="X30" s="159">
        <v>1.2829999999999999</v>
      </c>
    </row>
    <row r="31" spans="1:24">
      <c r="A31" s="92" t="s">
        <v>182</v>
      </c>
      <c r="B31" s="91">
        <f>AVERAGE(B3:B30)</f>
        <v>0</v>
      </c>
      <c r="C31" s="91">
        <f t="shared" ref="C31:X31" si="0">AVERAGE(C3:C30)</f>
        <v>0</v>
      </c>
      <c r="D31" s="91">
        <f t="shared" si="0"/>
        <v>0</v>
      </c>
      <c r="E31" s="91">
        <f t="shared" si="0"/>
        <v>0.11107142857142858</v>
      </c>
      <c r="F31" s="91">
        <f t="shared" si="0"/>
        <v>5.5607142857142855E-2</v>
      </c>
      <c r="G31" s="91">
        <f t="shared" si="0"/>
        <v>2.5464285714285717E-2</v>
      </c>
      <c r="H31" s="91">
        <f t="shared" si="0"/>
        <v>4.3821428571428574E-2</v>
      </c>
      <c r="I31" s="91">
        <f t="shared" si="0"/>
        <v>0.12671428571428572</v>
      </c>
      <c r="J31" s="91">
        <f t="shared" si="0"/>
        <v>0.14042857142857143</v>
      </c>
      <c r="K31" s="91">
        <f t="shared" si="0"/>
        <v>0.36367857142857141</v>
      </c>
      <c r="L31" s="91">
        <f t="shared" si="0"/>
        <v>0.66982142857142857</v>
      </c>
      <c r="M31" s="91">
        <f t="shared" si="0"/>
        <v>0.58746428571428577</v>
      </c>
      <c r="N31" s="91">
        <f t="shared" si="0"/>
        <v>1.9499285714285712</v>
      </c>
      <c r="O31" s="91">
        <f t="shared" si="0"/>
        <v>2.6974642857142865</v>
      </c>
      <c r="P31" s="91">
        <f t="shared" si="0"/>
        <v>5.8907500000000015</v>
      </c>
      <c r="Q31" s="91">
        <f t="shared" si="0"/>
        <v>9.9682500000000012</v>
      </c>
      <c r="R31" s="91">
        <f t="shared" si="0"/>
        <v>8.2835333333333327</v>
      </c>
      <c r="S31" s="91">
        <f>AVERAGE(S3:S30)</f>
        <v>22.363037037037035</v>
      </c>
      <c r="T31" s="91">
        <f t="shared" si="0"/>
        <v>17.637761904761906</v>
      </c>
      <c r="U31" s="91">
        <f t="shared" si="0"/>
        <v>32.493142857142864</v>
      </c>
      <c r="V31" s="91">
        <f t="shared" si="0"/>
        <v>8.860714285714287E-2</v>
      </c>
      <c r="W31" s="91">
        <f t="shared" si="0"/>
        <v>4.7496071428571431</v>
      </c>
      <c r="X31" s="91">
        <f t="shared" si="0"/>
        <v>1.7101785714285713</v>
      </c>
    </row>
    <row r="32" spans="1:24">
      <c r="A32" s="92" t="s">
        <v>183</v>
      </c>
      <c r="B32" s="91">
        <f>MEDIAN(B3:B30)</f>
        <v>0</v>
      </c>
      <c r="C32" s="91">
        <f t="shared" ref="C32:X32" si="1">MEDIAN(C3:C30)</f>
        <v>0</v>
      </c>
      <c r="D32" s="91">
        <f t="shared" si="1"/>
        <v>0</v>
      </c>
      <c r="E32" s="91">
        <f t="shared" si="1"/>
        <v>0</v>
      </c>
      <c r="F32" s="91">
        <f t="shared" si="1"/>
        <v>0</v>
      </c>
      <c r="G32" s="91">
        <f t="shared" si="1"/>
        <v>0</v>
      </c>
      <c r="H32" s="91">
        <f t="shared" si="1"/>
        <v>0</v>
      </c>
      <c r="I32" s="91">
        <f t="shared" si="1"/>
        <v>0</v>
      </c>
      <c r="J32" s="91">
        <f t="shared" si="1"/>
        <v>0</v>
      </c>
      <c r="K32" s="91">
        <f t="shared" si="1"/>
        <v>0</v>
      </c>
      <c r="L32" s="91">
        <f t="shared" si="1"/>
        <v>0</v>
      </c>
      <c r="M32" s="91">
        <f t="shared" si="1"/>
        <v>0</v>
      </c>
      <c r="N32" s="91">
        <f t="shared" si="1"/>
        <v>1.3565</v>
      </c>
      <c r="O32" s="91">
        <f t="shared" si="1"/>
        <v>2.3425000000000002</v>
      </c>
      <c r="P32" s="91">
        <f t="shared" si="1"/>
        <v>5.032</v>
      </c>
      <c r="Q32" s="91">
        <f t="shared" si="1"/>
        <v>8.3209999999999997</v>
      </c>
      <c r="R32" s="91">
        <f t="shared" si="1"/>
        <v>7.6</v>
      </c>
      <c r="S32" s="91">
        <f t="shared" si="1"/>
        <v>21.898</v>
      </c>
      <c r="T32" s="91">
        <f t="shared" si="1"/>
        <v>18.181999999999999</v>
      </c>
      <c r="U32" s="91">
        <f t="shared" si="1"/>
        <v>32.795500000000004</v>
      </c>
      <c r="V32" s="91">
        <f t="shared" si="1"/>
        <v>0</v>
      </c>
      <c r="W32" s="91">
        <f t="shared" si="1"/>
        <v>3.7084999999999999</v>
      </c>
      <c r="X32" s="91">
        <f t="shared" si="1"/>
        <v>1.3239999999999998</v>
      </c>
    </row>
    <row r="33" spans="1:24">
      <c r="A33" s="92" t="s">
        <v>185</v>
      </c>
      <c r="B33" s="91">
        <f>STDEV(B3:B30)</f>
        <v>0</v>
      </c>
      <c r="C33" s="91">
        <f t="shared" ref="C33:X33" si="2">STDEV(C3:C30)</f>
        <v>0</v>
      </c>
      <c r="D33" s="91">
        <f t="shared" si="2"/>
        <v>0</v>
      </c>
      <c r="E33" s="91">
        <f t="shared" si="2"/>
        <v>0.41140319311058743</v>
      </c>
      <c r="F33" s="91">
        <f t="shared" si="2"/>
        <v>0.234327776018458</v>
      </c>
      <c r="G33" s="91">
        <f t="shared" si="2"/>
        <v>9.7190337175110372E-2</v>
      </c>
      <c r="H33" s="91">
        <f t="shared" si="2"/>
        <v>0.13423198646550752</v>
      </c>
      <c r="I33" s="91">
        <f t="shared" si="2"/>
        <v>0.29197550089295699</v>
      </c>
      <c r="J33" s="91">
        <f t="shared" si="2"/>
        <v>0.27748692709566464</v>
      </c>
      <c r="K33" s="91">
        <f t="shared" si="2"/>
        <v>0.77327452140215724</v>
      </c>
      <c r="L33" s="91">
        <f t="shared" si="2"/>
        <v>1.0964934362868324</v>
      </c>
      <c r="M33" s="91">
        <f t="shared" si="2"/>
        <v>0.78814054406290202</v>
      </c>
      <c r="N33" s="91">
        <f t="shared" si="2"/>
        <v>1.9666468723781909</v>
      </c>
      <c r="O33" s="91">
        <f t="shared" si="2"/>
        <v>2.2908282422989035</v>
      </c>
      <c r="P33" s="91">
        <f t="shared" si="2"/>
        <v>5.491960181837527</v>
      </c>
      <c r="Q33" s="91">
        <f t="shared" si="2"/>
        <v>8.2380102848748429</v>
      </c>
      <c r="R33" s="91">
        <f t="shared" si="2"/>
        <v>7.4004135489334724</v>
      </c>
      <c r="S33" s="91">
        <f t="shared" si="2"/>
        <v>15.212366814994969</v>
      </c>
      <c r="T33" s="91">
        <f t="shared" si="2"/>
        <v>17.211643933409615</v>
      </c>
      <c r="U33" s="91">
        <f t="shared" si="2"/>
        <v>25.466918078622705</v>
      </c>
      <c r="V33" s="91">
        <f t="shared" si="2"/>
        <v>0.14270958318303342</v>
      </c>
      <c r="W33" s="91">
        <f t="shared" si="2"/>
        <v>3.0225576652806962</v>
      </c>
      <c r="X33" s="91">
        <f t="shared" si="2"/>
        <v>1.2119041049207688</v>
      </c>
    </row>
    <row r="34" spans="1:24">
      <c r="A34" s="92" t="s">
        <v>172</v>
      </c>
      <c r="B34" s="91">
        <f>MIN(B3:B30)</f>
        <v>0</v>
      </c>
      <c r="C34" s="91">
        <f t="shared" ref="C34:X34" si="3">MIN(C3:C30)</f>
        <v>0</v>
      </c>
      <c r="D34" s="91">
        <f t="shared" si="3"/>
        <v>0</v>
      </c>
      <c r="E34" s="91">
        <f t="shared" si="3"/>
        <v>0</v>
      </c>
      <c r="F34" s="91">
        <f t="shared" si="3"/>
        <v>0</v>
      </c>
      <c r="G34" s="91">
        <f t="shared" si="3"/>
        <v>0</v>
      </c>
      <c r="H34" s="91">
        <f t="shared" si="3"/>
        <v>0</v>
      </c>
      <c r="I34" s="91">
        <f t="shared" si="3"/>
        <v>0</v>
      </c>
      <c r="J34" s="91">
        <f t="shared" si="3"/>
        <v>0</v>
      </c>
      <c r="K34" s="91">
        <f t="shared" si="3"/>
        <v>0</v>
      </c>
      <c r="L34" s="91">
        <f t="shared" si="3"/>
        <v>0</v>
      </c>
      <c r="M34" s="91">
        <f t="shared" si="3"/>
        <v>0</v>
      </c>
      <c r="N34" s="91">
        <f t="shared" si="3"/>
        <v>0</v>
      </c>
      <c r="O34" s="91">
        <f t="shared" si="3"/>
        <v>0</v>
      </c>
      <c r="P34" s="91">
        <f t="shared" si="3"/>
        <v>0</v>
      </c>
      <c r="Q34" s="91">
        <f t="shared" si="3"/>
        <v>0</v>
      </c>
      <c r="R34" s="91">
        <f t="shared" si="3"/>
        <v>0</v>
      </c>
      <c r="S34" s="91">
        <f t="shared" si="3"/>
        <v>0</v>
      </c>
      <c r="T34" s="91">
        <f t="shared" si="3"/>
        <v>0</v>
      </c>
      <c r="U34" s="91">
        <f t="shared" si="3"/>
        <v>0</v>
      </c>
      <c r="V34" s="91">
        <f t="shared" si="3"/>
        <v>0</v>
      </c>
      <c r="W34" s="91">
        <f t="shared" si="3"/>
        <v>0.95899999999999996</v>
      </c>
      <c r="X34" s="91">
        <f t="shared" si="3"/>
        <v>0.36699999999999999</v>
      </c>
    </row>
    <row r="35" spans="1:24">
      <c r="A35" s="93" t="s">
        <v>171</v>
      </c>
      <c r="B35" s="95">
        <f>MAX(B3:B30)</f>
        <v>0</v>
      </c>
      <c r="C35" s="95">
        <f t="shared" ref="C35:X35" si="4">MAX(C3:C30)</f>
        <v>0</v>
      </c>
      <c r="D35" s="95">
        <f t="shared" si="4"/>
        <v>0</v>
      </c>
      <c r="E35" s="95">
        <f t="shared" si="4"/>
        <v>1.754</v>
      </c>
      <c r="F35" s="95">
        <f t="shared" si="4"/>
        <v>1.2010000000000001</v>
      </c>
      <c r="G35" s="95">
        <f t="shared" si="4"/>
        <v>0.45400000000000001</v>
      </c>
      <c r="H35" s="95">
        <f t="shared" si="4"/>
        <v>0.52100000000000002</v>
      </c>
      <c r="I35" s="95">
        <f t="shared" si="4"/>
        <v>1.1439999999999999</v>
      </c>
      <c r="J35" s="95">
        <f t="shared" si="4"/>
        <v>0.82599999999999996</v>
      </c>
      <c r="K35" s="95">
        <f t="shared" si="4"/>
        <v>3.488</v>
      </c>
      <c r="L35" s="95">
        <f t="shared" si="4"/>
        <v>3.7879999999999998</v>
      </c>
      <c r="M35" s="95">
        <f t="shared" si="4"/>
        <v>2.8439999999999999</v>
      </c>
      <c r="N35" s="95">
        <f t="shared" si="4"/>
        <v>9.1430000000000007</v>
      </c>
      <c r="O35" s="95">
        <f t="shared" si="4"/>
        <v>7.843</v>
      </c>
      <c r="P35" s="95">
        <f t="shared" si="4"/>
        <v>22.619</v>
      </c>
      <c r="Q35" s="95">
        <f t="shared" si="4"/>
        <v>28.378</v>
      </c>
      <c r="R35" s="95">
        <f t="shared" si="4"/>
        <v>25.954000000000001</v>
      </c>
      <c r="S35" s="95">
        <f t="shared" si="4"/>
        <v>57.143000000000001</v>
      </c>
      <c r="T35" s="95">
        <f t="shared" si="4"/>
        <v>57.143000000000001</v>
      </c>
      <c r="U35" s="95">
        <f t="shared" si="4"/>
        <v>100</v>
      </c>
      <c r="V35" s="95">
        <f t="shared" si="4"/>
        <v>0.46100000000000002</v>
      </c>
      <c r="W35" s="95">
        <f t="shared" si="4"/>
        <v>13.137</v>
      </c>
      <c r="X35" s="95">
        <f t="shared" si="4"/>
        <v>5.4219999999999997</v>
      </c>
    </row>
    <row r="36" spans="1:24">
      <c r="A36" s="11" t="s">
        <v>221</v>
      </c>
    </row>
  </sheetData>
  <phoneticPr fontId="2" type="noConversion"/>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U13"/>
  <sheetViews>
    <sheetView workbookViewId="0">
      <selection activeCell="A15" sqref="A15"/>
    </sheetView>
  </sheetViews>
  <sheetFormatPr defaultRowHeight="12.75"/>
  <cols>
    <col min="1" max="1" width="11" style="8" customWidth="1"/>
    <col min="2" max="21" width="7.5703125" style="8" customWidth="1"/>
    <col min="22" max="16384" width="9.140625" style="8"/>
  </cols>
  <sheetData>
    <row r="1" spans="1:21">
      <c r="A1" s="19" t="s">
        <v>397</v>
      </c>
    </row>
    <row r="2" spans="1:21">
      <c r="A2" s="3" t="s">
        <v>186</v>
      </c>
      <c r="B2" s="3">
        <v>1</v>
      </c>
      <c r="C2" s="3">
        <v>2</v>
      </c>
      <c r="D2" s="3">
        <v>3</v>
      </c>
      <c r="E2" s="3">
        <v>4</v>
      </c>
      <c r="F2" s="3">
        <v>5</v>
      </c>
      <c r="G2" s="3">
        <v>6</v>
      </c>
      <c r="H2" s="3">
        <v>7</v>
      </c>
      <c r="I2" s="3">
        <v>8</v>
      </c>
      <c r="J2" s="3">
        <v>9</v>
      </c>
      <c r="K2" s="3">
        <v>10</v>
      </c>
      <c r="L2" s="3">
        <v>11</v>
      </c>
      <c r="M2" s="3">
        <v>12</v>
      </c>
      <c r="N2" s="3">
        <v>13</v>
      </c>
      <c r="O2" s="3">
        <v>14</v>
      </c>
      <c r="P2" s="3">
        <v>15</v>
      </c>
      <c r="Q2" s="3">
        <v>16</v>
      </c>
      <c r="R2" s="3">
        <v>17</v>
      </c>
      <c r="S2" s="3">
        <v>18</v>
      </c>
      <c r="T2" s="3">
        <v>19</v>
      </c>
      <c r="U2" s="3">
        <v>20</v>
      </c>
    </row>
    <row r="3" spans="1:21">
      <c r="A3" s="8" t="s">
        <v>13</v>
      </c>
      <c r="B3" s="165">
        <v>0</v>
      </c>
      <c r="C3" s="165">
        <v>8.0000000000000002E-3</v>
      </c>
      <c r="D3" s="165">
        <v>2.9000000000000001E-2</v>
      </c>
      <c r="E3" s="165">
        <v>8.4000000000000005E-2</v>
      </c>
      <c r="F3" s="165">
        <v>0.16300000000000001</v>
      </c>
      <c r="G3" s="165">
        <v>0.249</v>
      </c>
      <c r="H3" s="165">
        <v>0.35899999999999999</v>
      </c>
      <c r="I3" s="165">
        <v>0.51</v>
      </c>
      <c r="J3" s="165">
        <v>0.66900000000000004</v>
      </c>
      <c r="K3" s="165">
        <v>0.85399999999999998</v>
      </c>
      <c r="L3" s="165">
        <v>1.012</v>
      </c>
      <c r="M3" s="165">
        <v>1.1419999999999999</v>
      </c>
      <c r="N3" s="165">
        <v>1.28</v>
      </c>
      <c r="O3" s="165">
        <v>1.321</v>
      </c>
      <c r="P3" s="165">
        <v>1.359</v>
      </c>
      <c r="Q3" s="165">
        <v>1.4350000000000001</v>
      </c>
      <c r="R3" s="165">
        <v>1.5109999999999999</v>
      </c>
      <c r="S3" s="165">
        <v>1.5740000000000001</v>
      </c>
      <c r="T3" s="165">
        <v>1.6479999999999999</v>
      </c>
      <c r="U3" s="165">
        <v>1.698</v>
      </c>
    </row>
    <row r="4" spans="1:21">
      <c r="A4" s="8" t="s">
        <v>162</v>
      </c>
      <c r="B4" s="165">
        <v>7.0000000000000007E-2</v>
      </c>
      <c r="C4" s="165">
        <v>0.20499999999999999</v>
      </c>
      <c r="D4" s="165">
        <v>0.31900000000000001</v>
      </c>
      <c r="E4" s="165">
        <v>0.48899999999999999</v>
      </c>
      <c r="F4" s="165">
        <v>0.748</v>
      </c>
      <c r="G4" s="165">
        <v>1.0529999999999999</v>
      </c>
      <c r="H4" s="165">
        <v>1.3540000000000001</v>
      </c>
      <c r="I4" s="165">
        <v>1.6439999999999999</v>
      </c>
      <c r="J4" s="165">
        <v>1.919</v>
      </c>
      <c r="K4" s="165">
        <v>2.2370000000000001</v>
      </c>
      <c r="L4" s="165">
        <v>2.6080000000000001</v>
      </c>
      <c r="M4" s="165">
        <v>3.0150000000000001</v>
      </c>
      <c r="N4" s="165">
        <v>3.4239999999999999</v>
      </c>
      <c r="O4" s="165">
        <v>3.8380000000000001</v>
      </c>
      <c r="P4" s="165">
        <v>4.1509999999999998</v>
      </c>
      <c r="Q4" s="165">
        <v>4.391</v>
      </c>
      <c r="R4" s="165">
        <v>4.5880000000000001</v>
      </c>
      <c r="S4" s="165">
        <v>4.8280000000000003</v>
      </c>
      <c r="T4" s="165">
        <v>5.1440000000000001</v>
      </c>
      <c r="U4" s="165">
        <v>5.4160000000000004</v>
      </c>
    </row>
    <row r="5" spans="1:21">
      <c r="A5" s="8" t="s">
        <v>156</v>
      </c>
      <c r="B5" s="165">
        <v>9.5000000000000001E-2</v>
      </c>
      <c r="C5" s="165">
        <v>0.28999999999999998</v>
      </c>
      <c r="D5" s="165">
        <v>0.58399999999999996</v>
      </c>
      <c r="E5" s="165">
        <v>0.90800000000000003</v>
      </c>
      <c r="F5" s="165">
        <v>1.244</v>
      </c>
      <c r="G5" s="165">
        <v>1.6020000000000001</v>
      </c>
      <c r="H5" s="165">
        <v>1.988</v>
      </c>
      <c r="I5" s="165">
        <v>2.3820000000000001</v>
      </c>
      <c r="J5" s="165">
        <v>2.8130000000000002</v>
      </c>
      <c r="K5" s="165">
        <v>3.242</v>
      </c>
      <c r="L5" s="165">
        <v>3.6909999999999998</v>
      </c>
      <c r="M5" s="165">
        <v>4.1349999999999998</v>
      </c>
      <c r="N5" s="165">
        <v>4.5309999999999997</v>
      </c>
      <c r="O5" s="165">
        <v>4.9119999999999999</v>
      </c>
      <c r="P5" s="165">
        <v>5.3559999999999999</v>
      </c>
      <c r="Q5" s="165">
        <v>5.7640000000000002</v>
      </c>
      <c r="R5" s="165">
        <v>6.12</v>
      </c>
      <c r="S5" s="165">
        <v>6.4779999999999998</v>
      </c>
      <c r="T5" s="165">
        <v>6.8140000000000001</v>
      </c>
      <c r="U5" s="165">
        <v>7.1390000000000002</v>
      </c>
    </row>
    <row r="6" spans="1:21">
      <c r="A6" s="8" t="s">
        <v>158</v>
      </c>
      <c r="B6" s="165">
        <v>0.29299999999999998</v>
      </c>
      <c r="C6" s="165">
        <v>0.86699999999999999</v>
      </c>
      <c r="D6" s="165">
        <v>1.546</v>
      </c>
      <c r="E6" s="165">
        <v>2.2799999999999998</v>
      </c>
      <c r="F6" s="165">
        <v>3.0609999999999999</v>
      </c>
      <c r="G6" s="165">
        <v>3.839</v>
      </c>
      <c r="H6" s="165">
        <v>4.5810000000000004</v>
      </c>
      <c r="I6" s="165">
        <v>5.3369999999999997</v>
      </c>
      <c r="J6" s="165">
        <v>6.1210000000000004</v>
      </c>
      <c r="K6" s="165">
        <v>6.907</v>
      </c>
      <c r="L6" s="165">
        <v>7.665</v>
      </c>
      <c r="M6" s="165">
        <v>8.4239999999999995</v>
      </c>
      <c r="N6" s="165">
        <v>9.1969999999999992</v>
      </c>
      <c r="O6" s="165">
        <v>9.9039999999999999</v>
      </c>
      <c r="P6" s="165">
        <v>10.537000000000001</v>
      </c>
      <c r="Q6" s="165">
        <v>11.179</v>
      </c>
      <c r="R6" s="165">
        <v>11.763</v>
      </c>
      <c r="S6" s="165">
        <v>12.269</v>
      </c>
      <c r="T6" s="165">
        <v>12.747999999999999</v>
      </c>
      <c r="U6" s="165">
        <v>13.275</v>
      </c>
    </row>
    <row r="7" spans="1:21">
      <c r="A7" s="8" t="s">
        <v>163</v>
      </c>
      <c r="B7" s="165">
        <v>1.369</v>
      </c>
      <c r="C7" s="165">
        <v>3.258</v>
      </c>
      <c r="D7" s="165">
        <v>5.3620000000000001</v>
      </c>
      <c r="E7" s="165">
        <v>7.5590000000000002</v>
      </c>
      <c r="F7" s="165">
        <v>9.6579999999999995</v>
      </c>
      <c r="G7" s="165">
        <v>11.654</v>
      </c>
      <c r="H7" s="165">
        <v>13.464</v>
      </c>
      <c r="I7" s="165">
        <v>15.225</v>
      </c>
      <c r="J7" s="165">
        <v>16.922000000000001</v>
      </c>
      <c r="K7" s="165">
        <v>18.698</v>
      </c>
      <c r="L7" s="165">
        <v>20.256</v>
      </c>
      <c r="M7" s="165">
        <v>21.821999999999999</v>
      </c>
      <c r="N7" s="165">
        <v>23.347999999999999</v>
      </c>
      <c r="O7" s="165">
        <v>24.713000000000001</v>
      </c>
      <c r="P7" s="165">
        <v>25.977</v>
      </c>
      <c r="Q7" s="165">
        <v>27.148</v>
      </c>
      <c r="R7" s="165">
        <v>28.314</v>
      </c>
      <c r="S7" s="165">
        <v>29.396999999999998</v>
      </c>
      <c r="T7" s="165">
        <v>30.355</v>
      </c>
      <c r="U7" s="165">
        <v>31.282</v>
      </c>
    </row>
    <row r="8" spans="1:21">
      <c r="A8" s="8" t="s">
        <v>160</v>
      </c>
      <c r="B8" s="165">
        <v>4.0279999999999996</v>
      </c>
      <c r="C8" s="165">
        <v>9.0510000000000002</v>
      </c>
      <c r="D8" s="165">
        <v>13.936999999999999</v>
      </c>
      <c r="E8" s="165">
        <v>18.245000000000001</v>
      </c>
      <c r="F8" s="165">
        <v>22.009</v>
      </c>
      <c r="G8" s="165">
        <v>25.350999999999999</v>
      </c>
      <c r="H8" s="165">
        <v>28.452999999999999</v>
      </c>
      <c r="I8" s="165">
        <v>31.106999999999999</v>
      </c>
      <c r="J8" s="165">
        <v>33.433999999999997</v>
      </c>
      <c r="K8" s="165">
        <v>35.488</v>
      </c>
      <c r="L8" s="165">
        <v>37.406999999999996</v>
      </c>
      <c r="M8" s="165">
        <v>39.22</v>
      </c>
      <c r="N8" s="165">
        <v>40.927999999999997</v>
      </c>
      <c r="O8" s="165">
        <v>42.542999999999999</v>
      </c>
      <c r="P8" s="165">
        <v>43.978000000000002</v>
      </c>
      <c r="Q8" s="165">
        <v>45.345999999999997</v>
      </c>
      <c r="R8" s="165">
        <v>46.567999999999998</v>
      </c>
      <c r="S8" s="165">
        <v>47.567</v>
      </c>
      <c r="T8" s="165">
        <v>48.283000000000001</v>
      </c>
      <c r="U8" s="165">
        <v>48.75</v>
      </c>
    </row>
    <row r="9" spans="1:21">
      <c r="A9" s="8" t="s">
        <v>161</v>
      </c>
      <c r="B9" s="165">
        <v>14.694000000000001</v>
      </c>
      <c r="C9" s="165">
        <v>24.431999999999999</v>
      </c>
      <c r="D9" s="165">
        <v>31.521000000000001</v>
      </c>
      <c r="E9" s="165">
        <v>36.954000000000001</v>
      </c>
      <c r="F9" s="165">
        <v>41.28</v>
      </c>
      <c r="G9" s="165">
        <v>44.420999999999999</v>
      </c>
      <c r="H9" s="165">
        <v>46.762</v>
      </c>
      <c r="I9" s="165">
        <v>48.863999999999997</v>
      </c>
      <c r="J9" s="165">
        <v>50.936999999999998</v>
      </c>
      <c r="K9" s="165">
        <v>52.862000000000002</v>
      </c>
      <c r="L9" s="165">
        <v>54.825000000000003</v>
      </c>
      <c r="M9" s="165">
        <v>56.753999999999998</v>
      </c>
      <c r="N9" s="165">
        <v>58.496000000000002</v>
      </c>
      <c r="O9" s="165">
        <v>60.347999999999999</v>
      </c>
      <c r="P9" s="165">
        <v>62.29</v>
      </c>
      <c r="Q9" s="165">
        <v>64.135000000000005</v>
      </c>
      <c r="R9" s="165">
        <v>65.768000000000001</v>
      </c>
      <c r="S9" s="165">
        <v>67.231999999999999</v>
      </c>
      <c r="T9" s="165">
        <v>68.582999999999998</v>
      </c>
      <c r="U9" s="165">
        <v>69.911000000000001</v>
      </c>
    </row>
    <row r="10" spans="1:21">
      <c r="A10" s="8" t="s">
        <v>179</v>
      </c>
      <c r="B10" s="165">
        <v>0.156</v>
      </c>
      <c r="C10" s="165">
        <v>0.46300000000000002</v>
      </c>
      <c r="D10" s="165">
        <v>0.84</v>
      </c>
      <c r="E10" s="165">
        <v>1.2589999999999999</v>
      </c>
      <c r="F10" s="165">
        <v>1.7170000000000001</v>
      </c>
      <c r="G10" s="165">
        <v>2.1890000000000001</v>
      </c>
      <c r="H10" s="165">
        <v>2.6589999999999998</v>
      </c>
      <c r="I10" s="165">
        <v>3.1339999999999999</v>
      </c>
      <c r="J10" s="165">
        <v>3.629</v>
      </c>
      <c r="K10" s="165">
        <v>4.1319999999999997</v>
      </c>
      <c r="L10" s="165">
        <v>4.6429999999999998</v>
      </c>
      <c r="M10" s="165">
        <v>5.1559999999999997</v>
      </c>
      <c r="N10" s="165">
        <v>5.6539999999999999</v>
      </c>
      <c r="O10" s="165">
        <v>6.1180000000000003</v>
      </c>
      <c r="P10" s="165">
        <v>6.5609999999999999</v>
      </c>
      <c r="Q10" s="165">
        <v>6.9790000000000001</v>
      </c>
      <c r="R10" s="165">
        <v>7.35</v>
      </c>
      <c r="S10" s="165">
        <v>7.7050000000000001</v>
      </c>
      <c r="T10" s="165">
        <v>8.0579999999999998</v>
      </c>
      <c r="U10" s="165">
        <v>8.4109999999999996</v>
      </c>
    </row>
    <row r="11" spans="1:21">
      <c r="A11" s="8" t="s">
        <v>180</v>
      </c>
      <c r="B11" s="165">
        <v>3.91</v>
      </c>
      <c r="C11" s="165">
        <v>7.8959999999999999</v>
      </c>
      <c r="D11" s="165">
        <v>11.608000000000001</v>
      </c>
      <c r="E11" s="165">
        <v>14.923999999999999</v>
      </c>
      <c r="F11" s="165">
        <v>17.835000000000001</v>
      </c>
      <c r="G11" s="165">
        <v>20.395</v>
      </c>
      <c r="H11" s="165">
        <v>22.672000000000001</v>
      </c>
      <c r="I11" s="165">
        <v>24.727</v>
      </c>
      <c r="J11" s="165">
        <v>26.620999999999999</v>
      </c>
      <c r="K11" s="165">
        <v>28.454999999999998</v>
      </c>
      <c r="L11" s="165">
        <v>30.117999999999999</v>
      </c>
      <c r="M11" s="165">
        <v>31.748000000000001</v>
      </c>
      <c r="N11" s="165">
        <v>33.305999999999997</v>
      </c>
      <c r="O11" s="165">
        <v>34.749000000000002</v>
      </c>
      <c r="P11" s="165">
        <v>36.090000000000003</v>
      </c>
      <c r="Q11" s="165">
        <v>37.350999999999999</v>
      </c>
      <c r="R11" s="165">
        <v>38.552999999999997</v>
      </c>
      <c r="S11" s="165">
        <v>39.633000000000003</v>
      </c>
      <c r="T11" s="165">
        <v>40.555999999999997</v>
      </c>
      <c r="U11" s="165">
        <v>41.396999999999998</v>
      </c>
    </row>
    <row r="12" spans="1:21">
      <c r="A12" s="3" t="s">
        <v>181</v>
      </c>
      <c r="B12" s="164">
        <v>1.542</v>
      </c>
      <c r="C12" s="164">
        <v>3.153</v>
      </c>
      <c r="D12" s="164">
        <v>4.6589999999999998</v>
      </c>
      <c r="E12" s="164">
        <v>6.0110000000000001</v>
      </c>
      <c r="F12" s="164">
        <v>7.218</v>
      </c>
      <c r="G12" s="164">
        <v>8.2929999999999993</v>
      </c>
      <c r="H12" s="164">
        <v>9.2560000000000002</v>
      </c>
      <c r="I12" s="164">
        <v>10.143000000000001</v>
      </c>
      <c r="J12" s="164">
        <v>10.987</v>
      </c>
      <c r="K12" s="164">
        <v>11.811</v>
      </c>
      <c r="L12" s="164">
        <v>12.587999999999999</v>
      </c>
      <c r="M12" s="164">
        <v>13.351000000000001</v>
      </c>
      <c r="N12" s="164">
        <v>14.08</v>
      </c>
      <c r="O12" s="164">
        <v>14.750999999999999</v>
      </c>
      <c r="P12" s="164">
        <v>15.38</v>
      </c>
      <c r="Q12" s="164">
        <v>15.968999999999999</v>
      </c>
      <c r="R12" s="164">
        <v>16.507999999999999</v>
      </c>
      <c r="S12" s="164">
        <v>17.007000000000001</v>
      </c>
      <c r="T12" s="164">
        <v>17.47</v>
      </c>
      <c r="U12" s="164">
        <v>17.917000000000002</v>
      </c>
    </row>
    <row r="13" spans="1:21">
      <c r="A13" s="2" t="s">
        <v>222</v>
      </c>
    </row>
  </sheetData>
  <phoneticPr fontId="2" type="noConversion"/>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U13"/>
  <sheetViews>
    <sheetView workbookViewId="0">
      <selection activeCell="A15" sqref="A15"/>
    </sheetView>
  </sheetViews>
  <sheetFormatPr defaultColWidth="7.140625" defaultRowHeight="12.75"/>
  <cols>
    <col min="1" max="1" width="11.140625" style="90" customWidth="1"/>
    <col min="2" max="21" width="8.140625" style="90" customWidth="1"/>
    <col min="22" max="16384" width="7.140625" style="90"/>
  </cols>
  <sheetData>
    <row r="1" spans="1:21">
      <c r="A1" s="19" t="s">
        <v>401</v>
      </c>
    </row>
    <row r="2" spans="1:21">
      <c r="A2" s="3" t="s">
        <v>186</v>
      </c>
      <c r="B2" s="94">
        <v>1</v>
      </c>
      <c r="C2" s="94">
        <v>2</v>
      </c>
      <c r="D2" s="94">
        <v>3</v>
      </c>
      <c r="E2" s="94">
        <v>4</v>
      </c>
      <c r="F2" s="94">
        <v>5</v>
      </c>
      <c r="G2" s="94">
        <v>6</v>
      </c>
      <c r="H2" s="94">
        <v>7</v>
      </c>
      <c r="I2" s="94">
        <v>8</v>
      </c>
      <c r="J2" s="94">
        <v>9</v>
      </c>
      <c r="K2" s="94">
        <v>10</v>
      </c>
      <c r="L2" s="94">
        <v>11</v>
      </c>
      <c r="M2" s="94">
        <v>12</v>
      </c>
      <c r="N2" s="94">
        <v>13</v>
      </c>
      <c r="O2" s="94">
        <v>14</v>
      </c>
      <c r="P2" s="94">
        <v>15</v>
      </c>
      <c r="Q2" s="94">
        <v>16</v>
      </c>
      <c r="R2" s="94">
        <v>17</v>
      </c>
      <c r="S2" s="94">
        <v>18</v>
      </c>
      <c r="T2" s="94">
        <v>19</v>
      </c>
      <c r="U2" s="94">
        <v>20</v>
      </c>
    </row>
    <row r="3" spans="1:21">
      <c r="A3" s="90" t="s">
        <v>13</v>
      </c>
      <c r="B3" s="165">
        <v>0</v>
      </c>
      <c r="C3" s="165">
        <v>1.2999999999999999E-2</v>
      </c>
      <c r="D3" s="165">
        <v>1.2999999999999999E-2</v>
      </c>
      <c r="E3" s="165">
        <v>3.6999999999999998E-2</v>
      </c>
      <c r="F3" s="165">
        <v>0.104</v>
      </c>
      <c r="G3" s="165">
        <v>0.17199999999999999</v>
      </c>
      <c r="H3" s="165">
        <v>0.24399999999999999</v>
      </c>
      <c r="I3" s="165">
        <v>0.32100000000000001</v>
      </c>
      <c r="J3" s="165">
        <v>0.40400000000000003</v>
      </c>
      <c r="K3" s="165">
        <v>0.49399999999999999</v>
      </c>
      <c r="L3" s="165">
        <v>0.58899999999999997</v>
      </c>
      <c r="M3" s="165">
        <v>0.69</v>
      </c>
      <c r="N3" s="165">
        <v>0.79500000000000004</v>
      </c>
      <c r="O3" s="165">
        <v>0.85399999999999998</v>
      </c>
      <c r="P3" s="165">
        <v>0.91800000000000004</v>
      </c>
      <c r="Q3" s="165">
        <v>0.98699999999999999</v>
      </c>
      <c r="R3" s="165">
        <v>1.0629999999999999</v>
      </c>
      <c r="S3" s="165">
        <v>1.0900000000000001</v>
      </c>
      <c r="T3" s="165">
        <v>1.0900000000000001</v>
      </c>
      <c r="U3" s="165">
        <v>1.0900000000000001</v>
      </c>
    </row>
    <row r="4" spans="1:21">
      <c r="A4" s="90" t="s">
        <v>162</v>
      </c>
      <c r="B4" s="165">
        <v>2.1000000000000001E-2</v>
      </c>
      <c r="C4" s="165">
        <v>5.8999999999999997E-2</v>
      </c>
      <c r="D4" s="165">
        <v>0.10299999999999999</v>
      </c>
      <c r="E4" s="165">
        <v>0.184</v>
      </c>
      <c r="F4" s="165">
        <v>0.27300000000000002</v>
      </c>
      <c r="G4" s="165">
        <v>0.36299999999999999</v>
      </c>
      <c r="H4" s="165">
        <v>0.443</v>
      </c>
      <c r="I4" s="165">
        <v>0.51200000000000001</v>
      </c>
      <c r="J4" s="165">
        <v>0.55900000000000005</v>
      </c>
      <c r="K4" s="165">
        <v>0.61899999999999999</v>
      </c>
      <c r="L4" s="165">
        <v>0.70299999999999996</v>
      </c>
      <c r="M4" s="165">
        <v>0.82499999999999996</v>
      </c>
      <c r="N4" s="165">
        <v>0.98499999999999999</v>
      </c>
      <c r="O4" s="165">
        <v>1.1379999999999999</v>
      </c>
      <c r="P4" s="165">
        <v>1.26</v>
      </c>
      <c r="Q4" s="165">
        <v>1.393</v>
      </c>
      <c r="R4" s="165">
        <v>1.5660000000000001</v>
      </c>
      <c r="S4" s="165">
        <v>1.8</v>
      </c>
      <c r="T4" s="165">
        <v>2.1869999999999998</v>
      </c>
      <c r="U4" s="165">
        <v>2.5960000000000001</v>
      </c>
    </row>
    <row r="5" spans="1:21">
      <c r="A5" s="90" t="s">
        <v>156</v>
      </c>
      <c r="B5" s="165">
        <v>5.5E-2</v>
      </c>
      <c r="C5" s="165">
        <v>0.17699999999999999</v>
      </c>
      <c r="D5" s="165">
        <v>0.36199999999999999</v>
      </c>
      <c r="E5" s="165">
        <v>0.54900000000000004</v>
      </c>
      <c r="F5" s="165">
        <v>0.75600000000000001</v>
      </c>
      <c r="G5" s="165">
        <v>0.98399999999999999</v>
      </c>
      <c r="H5" s="165">
        <v>1.2390000000000001</v>
      </c>
      <c r="I5" s="165">
        <v>1.5349999999999999</v>
      </c>
      <c r="J5" s="165">
        <v>1.8440000000000001</v>
      </c>
      <c r="K5" s="165">
        <v>2.1360000000000001</v>
      </c>
      <c r="L5" s="165">
        <v>2.4279999999999999</v>
      </c>
      <c r="M5" s="165">
        <v>2.7130000000000001</v>
      </c>
      <c r="N5" s="165">
        <v>3.0059999999999998</v>
      </c>
      <c r="O5" s="165">
        <v>3.2989999999999999</v>
      </c>
      <c r="P5" s="165">
        <v>3.657</v>
      </c>
      <c r="Q5" s="165">
        <v>4.0620000000000003</v>
      </c>
      <c r="R5" s="165">
        <v>4.5449999999999999</v>
      </c>
      <c r="S5" s="165">
        <v>5.0670000000000002</v>
      </c>
      <c r="T5" s="165">
        <v>5.5430000000000001</v>
      </c>
      <c r="U5" s="165">
        <v>6.0190000000000001</v>
      </c>
    </row>
    <row r="6" spans="1:21">
      <c r="A6" s="90" t="s">
        <v>158</v>
      </c>
      <c r="B6" s="165">
        <v>0.18099999999999999</v>
      </c>
      <c r="C6" s="165">
        <v>0.51</v>
      </c>
      <c r="D6" s="165">
        <v>0.93300000000000005</v>
      </c>
      <c r="E6" s="165">
        <v>1.427</v>
      </c>
      <c r="F6" s="165">
        <v>1.9530000000000001</v>
      </c>
      <c r="G6" s="165">
        <v>2.504</v>
      </c>
      <c r="H6" s="165">
        <v>3.0310000000000001</v>
      </c>
      <c r="I6" s="165">
        <v>3.5750000000000002</v>
      </c>
      <c r="J6" s="165">
        <v>4.1950000000000003</v>
      </c>
      <c r="K6" s="165">
        <v>4.9039999999999999</v>
      </c>
      <c r="L6" s="165">
        <v>5.6189999999999998</v>
      </c>
      <c r="M6" s="165">
        <v>6.3739999999999997</v>
      </c>
      <c r="N6" s="165">
        <v>7.1840000000000002</v>
      </c>
      <c r="O6" s="165">
        <v>8.0289999999999999</v>
      </c>
      <c r="P6" s="165">
        <v>8.8450000000000006</v>
      </c>
      <c r="Q6" s="165">
        <v>9.6969999999999992</v>
      </c>
      <c r="R6" s="165">
        <v>10.47</v>
      </c>
      <c r="S6" s="165">
        <v>11.164999999999999</v>
      </c>
      <c r="T6" s="165">
        <v>11.778</v>
      </c>
      <c r="U6" s="165">
        <v>12.411</v>
      </c>
    </row>
    <row r="7" spans="1:21">
      <c r="A7" s="90" t="s">
        <v>163</v>
      </c>
      <c r="B7" s="165">
        <v>1.157</v>
      </c>
      <c r="C7" s="165">
        <v>3.1909999999999998</v>
      </c>
      <c r="D7" s="165">
        <v>5.5960000000000001</v>
      </c>
      <c r="E7" s="165">
        <v>8.1460000000000008</v>
      </c>
      <c r="F7" s="165">
        <v>10.452999999999999</v>
      </c>
      <c r="G7" s="165">
        <v>12.581</v>
      </c>
      <c r="H7" s="165">
        <v>14.44</v>
      </c>
      <c r="I7" s="165">
        <v>16.295000000000002</v>
      </c>
      <c r="J7" s="165">
        <v>18.178000000000001</v>
      </c>
      <c r="K7" s="165">
        <v>20.100999999999999</v>
      </c>
      <c r="L7" s="165">
        <v>22.004999999999999</v>
      </c>
      <c r="M7" s="165">
        <v>23.984000000000002</v>
      </c>
      <c r="N7" s="165">
        <v>25.898</v>
      </c>
      <c r="O7" s="165">
        <v>27.797000000000001</v>
      </c>
      <c r="P7" s="165">
        <v>29.702000000000002</v>
      </c>
      <c r="Q7" s="165">
        <v>31.472999999999999</v>
      </c>
      <c r="R7" s="165">
        <v>33.048999999999999</v>
      </c>
      <c r="S7" s="165">
        <v>34.353999999999999</v>
      </c>
      <c r="T7" s="165">
        <v>35.706000000000003</v>
      </c>
      <c r="U7" s="165">
        <v>36.866999999999997</v>
      </c>
    </row>
    <row r="8" spans="1:21">
      <c r="A8" s="90" t="s">
        <v>160</v>
      </c>
      <c r="B8" s="165">
        <v>4.4649999999999999</v>
      </c>
      <c r="C8" s="165">
        <v>10.432</v>
      </c>
      <c r="D8" s="165">
        <v>16.334</v>
      </c>
      <c r="E8" s="165">
        <v>21.51</v>
      </c>
      <c r="F8" s="165">
        <v>26.172999999999998</v>
      </c>
      <c r="G8" s="165">
        <v>30.562000000000001</v>
      </c>
      <c r="H8" s="165">
        <v>34.720999999999997</v>
      </c>
      <c r="I8" s="165">
        <v>38.353000000000002</v>
      </c>
      <c r="J8" s="165">
        <v>41.646000000000001</v>
      </c>
      <c r="K8" s="165">
        <v>44.573</v>
      </c>
      <c r="L8" s="165">
        <v>47.182000000000002</v>
      </c>
      <c r="M8" s="165">
        <v>49.726999999999997</v>
      </c>
      <c r="N8" s="165">
        <v>52.082000000000001</v>
      </c>
      <c r="O8" s="165">
        <v>54.399000000000001</v>
      </c>
      <c r="P8" s="165">
        <v>56.344999999999999</v>
      </c>
      <c r="Q8" s="165">
        <v>57.91</v>
      </c>
      <c r="R8" s="165">
        <v>59.279000000000003</v>
      </c>
      <c r="S8" s="165">
        <v>60.682000000000002</v>
      </c>
      <c r="T8" s="165">
        <v>61.668999999999997</v>
      </c>
      <c r="U8" s="165">
        <v>62.692999999999998</v>
      </c>
    </row>
    <row r="9" spans="1:21">
      <c r="A9" s="90" t="s">
        <v>161</v>
      </c>
      <c r="B9" s="165">
        <v>18.163</v>
      </c>
      <c r="C9" s="165">
        <v>30.204000000000001</v>
      </c>
      <c r="D9" s="165">
        <v>39.709000000000003</v>
      </c>
      <c r="E9" s="165">
        <v>47.317</v>
      </c>
      <c r="F9" s="165">
        <v>53.768000000000001</v>
      </c>
      <c r="G9" s="165">
        <v>58.079000000000001</v>
      </c>
      <c r="H9" s="165">
        <v>61.180999999999997</v>
      </c>
      <c r="I9" s="165">
        <v>64.813000000000002</v>
      </c>
      <c r="J9" s="165">
        <v>68.506</v>
      </c>
      <c r="K9" s="165">
        <v>72.384</v>
      </c>
      <c r="L9" s="165">
        <v>74.846999999999994</v>
      </c>
      <c r="M9" s="165">
        <v>74.97</v>
      </c>
      <c r="N9" s="165">
        <v>74.97</v>
      </c>
      <c r="O9" s="165">
        <v>74.97</v>
      </c>
      <c r="P9" s="165">
        <v>76.162000000000006</v>
      </c>
      <c r="Q9" s="165">
        <v>78.415000000000006</v>
      </c>
      <c r="R9" s="165">
        <v>78.992999999999995</v>
      </c>
      <c r="S9" s="165">
        <v>78.992999999999995</v>
      </c>
      <c r="T9" s="165">
        <v>78.992999999999995</v>
      </c>
      <c r="U9" s="165">
        <v>78.992999999999995</v>
      </c>
    </row>
    <row r="10" spans="1:21">
      <c r="A10" s="8" t="s">
        <v>179</v>
      </c>
      <c r="B10" s="165">
        <v>8.6999999999999994E-2</v>
      </c>
      <c r="C10" s="165">
        <v>0.253</v>
      </c>
      <c r="D10" s="165">
        <v>0.47599999999999998</v>
      </c>
      <c r="E10" s="165">
        <v>0.73</v>
      </c>
      <c r="F10" s="165">
        <v>1.006</v>
      </c>
      <c r="G10" s="165">
        <v>1.296</v>
      </c>
      <c r="H10" s="165">
        <v>1.587</v>
      </c>
      <c r="I10" s="165">
        <v>1.895</v>
      </c>
      <c r="J10" s="165">
        <v>2.2250000000000001</v>
      </c>
      <c r="K10" s="165">
        <v>2.5739999999999998</v>
      </c>
      <c r="L10" s="165">
        <v>2.927</v>
      </c>
      <c r="M10" s="165">
        <v>3.2949999999999999</v>
      </c>
      <c r="N10" s="165">
        <v>3.6869999999999998</v>
      </c>
      <c r="O10" s="165">
        <v>4.0810000000000004</v>
      </c>
      <c r="P10" s="165">
        <v>4.4889999999999999</v>
      </c>
      <c r="Q10" s="165">
        <v>4.9279999999999999</v>
      </c>
      <c r="R10" s="165">
        <v>5.3860000000000001</v>
      </c>
      <c r="S10" s="165">
        <v>5.8460000000000001</v>
      </c>
      <c r="T10" s="165">
        <v>6.2919999999999998</v>
      </c>
      <c r="U10" s="165">
        <v>6.7469999999999999</v>
      </c>
    </row>
    <row r="11" spans="1:21">
      <c r="A11" s="8" t="s">
        <v>180</v>
      </c>
      <c r="B11" s="165">
        <v>4.673</v>
      </c>
      <c r="C11" s="165">
        <v>9.5640000000000001</v>
      </c>
      <c r="D11" s="165">
        <v>14.195</v>
      </c>
      <c r="E11" s="165">
        <v>18.27</v>
      </c>
      <c r="F11" s="165">
        <v>21.803999999999998</v>
      </c>
      <c r="G11" s="165">
        <v>24.89</v>
      </c>
      <c r="H11" s="165">
        <v>27.594999999999999</v>
      </c>
      <c r="I11" s="165">
        <v>30.038</v>
      </c>
      <c r="J11" s="165">
        <v>32.313000000000002</v>
      </c>
      <c r="K11" s="165">
        <v>34.445</v>
      </c>
      <c r="L11" s="165">
        <v>36.408999999999999</v>
      </c>
      <c r="M11" s="165">
        <v>38.340000000000003</v>
      </c>
      <c r="N11" s="165">
        <v>40.155000000000001</v>
      </c>
      <c r="O11" s="165">
        <v>41.929000000000002</v>
      </c>
      <c r="P11" s="165">
        <v>43.628</v>
      </c>
      <c r="Q11" s="165">
        <v>45.164000000000001</v>
      </c>
      <c r="R11" s="165">
        <v>46.497</v>
      </c>
      <c r="S11" s="165">
        <v>47.634</v>
      </c>
      <c r="T11" s="165">
        <v>48.732999999999997</v>
      </c>
      <c r="U11" s="165">
        <v>49.704000000000001</v>
      </c>
    </row>
    <row r="12" spans="1:21">
      <c r="A12" s="94" t="s">
        <v>181</v>
      </c>
      <c r="B12" s="164">
        <v>1.63</v>
      </c>
      <c r="C12" s="164">
        <v>3.3079999999999998</v>
      </c>
      <c r="D12" s="164">
        <v>4.8600000000000003</v>
      </c>
      <c r="E12" s="164">
        <v>6.1879999999999997</v>
      </c>
      <c r="F12" s="164">
        <v>7.3140000000000001</v>
      </c>
      <c r="G12" s="164">
        <v>8.2810000000000006</v>
      </c>
      <c r="H12" s="164">
        <v>9.1159999999999997</v>
      </c>
      <c r="I12" s="164">
        <v>9.8719999999999999</v>
      </c>
      <c r="J12" s="164">
        <v>10.585000000000001</v>
      </c>
      <c r="K12" s="164">
        <v>11.266</v>
      </c>
      <c r="L12" s="164">
        <v>11.904</v>
      </c>
      <c r="M12" s="164">
        <v>12.531000000000001</v>
      </c>
      <c r="N12" s="164">
        <v>13.145</v>
      </c>
      <c r="O12" s="164">
        <v>13.744999999999999</v>
      </c>
      <c r="P12" s="164">
        <v>14.337</v>
      </c>
      <c r="Q12" s="164">
        <v>14.925000000000001</v>
      </c>
      <c r="R12" s="164">
        <v>15.494</v>
      </c>
      <c r="S12" s="164">
        <v>16.033999999999999</v>
      </c>
      <c r="T12" s="164">
        <v>16.556000000000001</v>
      </c>
      <c r="U12" s="164">
        <v>17.068000000000001</v>
      </c>
    </row>
    <row r="13" spans="1:21">
      <c r="A13" s="2" t="s">
        <v>222</v>
      </c>
    </row>
  </sheetData>
  <phoneticPr fontId="2" type="noConversion"/>
  <pageMargins left="0.75" right="0.75" top="1" bottom="1" header="0.5" footer="0.5"/>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U14"/>
  <sheetViews>
    <sheetView workbookViewId="0">
      <selection activeCell="A16" sqref="A16"/>
    </sheetView>
  </sheetViews>
  <sheetFormatPr defaultRowHeight="12.75"/>
  <cols>
    <col min="1" max="1" width="11" style="96" customWidth="1"/>
    <col min="2" max="21" width="7.5703125" style="96" customWidth="1"/>
    <col min="22" max="16384" width="9.140625" style="96"/>
  </cols>
  <sheetData>
    <row r="1" spans="1:21" s="90" customFormat="1">
      <c r="A1" s="19" t="s">
        <v>402</v>
      </c>
    </row>
    <row r="2" spans="1:21" s="90" customFormat="1">
      <c r="A2" s="3" t="s">
        <v>186</v>
      </c>
      <c r="B2" s="94">
        <v>1</v>
      </c>
      <c r="C2" s="94">
        <v>2</v>
      </c>
      <c r="D2" s="94">
        <v>3</v>
      </c>
      <c r="E2" s="94">
        <v>4</v>
      </c>
      <c r="F2" s="94">
        <v>5</v>
      </c>
      <c r="G2" s="94">
        <v>6</v>
      </c>
      <c r="H2" s="94">
        <v>7</v>
      </c>
      <c r="I2" s="94">
        <v>8</v>
      </c>
      <c r="J2" s="94">
        <v>9</v>
      </c>
      <c r="K2" s="94">
        <v>10</v>
      </c>
      <c r="L2" s="97">
        <v>11</v>
      </c>
      <c r="M2" s="97">
        <v>12</v>
      </c>
      <c r="N2" s="97">
        <v>13</v>
      </c>
      <c r="O2" s="97">
        <v>14</v>
      </c>
      <c r="P2" s="97">
        <v>15</v>
      </c>
      <c r="Q2" s="97">
        <v>16</v>
      </c>
      <c r="R2" s="97">
        <v>17</v>
      </c>
      <c r="S2" s="97">
        <v>18</v>
      </c>
      <c r="T2" s="97">
        <v>19</v>
      </c>
      <c r="U2" s="97">
        <v>20</v>
      </c>
    </row>
    <row r="3" spans="1:21" s="90" customFormat="1">
      <c r="A3" s="90" t="s">
        <v>13</v>
      </c>
      <c r="B3" s="165">
        <v>0</v>
      </c>
      <c r="C3" s="165">
        <v>1.6E-2</v>
      </c>
      <c r="D3" s="165">
        <v>1.6E-2</v>
      </c>
      <c r="E3" s="165">
        <v>4.8000000000000001E-2</v>
      </c>
      <c r="F3" s="165">
        <v>8.5999999999999993E-2</v>
      </c>
      <c r="G3" s="165">
        <v>0.13200000000000001</v>
      </c>
      <c r="H3" s="165">
        <v>0.182</v>
      </c>
      <c r="I3" s="165">
        <v>0.186</v>
      </c>
      <c r="J3" s="165">
        <v>0.186</v>
      </c>
      <c r="K3" s="165">
        <v>0.186</v>
      </c>
      <c r="L3" s="165">
        <v>0.186</v>
      </c>
      <c r="M3" s="165">
        <v>0.186</v>
      </c>
      <c r="N3" s="165">
        <v>0.186</v>
      </c>
      <c r="O3" s="165">
        <v>0.186</v>
      </c>
      <c r="P3" s="165">
        <v>0.186</v>
      </c>
      <c r="Q3" s="165">
        <v>0.186</v>
      </c>
      <c r="R3" s="165">
        <v>0.186</v>
      </c>
      <c r="S3" s="165">
        <v>0.186</v>
      </c>
      <c r="T3" s="165">
        <v>0.186</v>
      </c>
      <c r="U3" s="165">
        <v>0.186</v>
      </c>
    </row>
    <row r="4" spans="1:21" s="90" customFormat="1">
      <c r="A4" s="90" t="s">
        <v>157</v>
      </c>
      <c r="B4" s="165">
        <v>2.3E-2</v>
      </c>
      <c r="C4" s="165">
        <v>6.6000000000000003E-2</v>
      </c>
      <c r="D4" s="165">
        <v>0.11600000000000001</v>
      </c>
      <c r="E4" s="165">
        <v>0.20200000000000001</v>
      </c>
      <c r="F4" s="165">
        <v>0.29099999999999998</v>
      </c>
      <c r="G4" s="165">
        <v>0.35099999999999998</v>
      </c>
      <c r="H4" s="165">
        <v>0.38800000000000001</v>
      </c>
      <c r="I4" s="165">
        <v>0.41899999999999998</v>
      </c>
      <c r="J4" s="165">
        <v>0.44700000000000001</v>
      </c>
      <c r="K4" s="165">
        <v>0.501</v>
      </c>
      <c r="L4" s="165">
        <v>0.58599999999999997</v>
      </c>
      <c r="M4" s="165">
        <v>0.72199999999999998</v>
      </c>
      <c r="N4" s="165">
        <v>0.86899999999999999</v>
      </c>
      <c r="O4" s="165">
        <v>0.99299999999999999</v>
      </c>
      <c r="P4" s="165">
        <v>1.1259999999999999</v>
      </c>
      <c r="Q4" s="165">
        <v>1.262</v>
      </c>
      <c r="R4" s="165">
        <v>1.4450000000000001</v>
      </c>
      <c r="S4" s="165">
        <v>1.7629999999999999</v>
      </c>
      <c r="T4" s="165">
        <v>2.2679999999999998</v>
      </c>
      <c r="U4" s="165">
        <v>2.754</v>
      </c>
    </row>
    <row r="5" spans="1:21" s="90" customFormat="1">
      <c r="A5" s="90" t="s">
        <v>156</v>
      </c>
      <c r="B5" s="165">
        <v>6.2E-2</v>
      </c>
      <c r="C5" s="165">
        <v>0.2</v>
      </c>
      <c r="D5" s="165">
        <v>0.41399999999999998</v>
      </c>
      <c r="E5" s="165">
        <v>0.623</v>
      </c>
      <c r="F5" s="165">
        <v>0.85299999999999998</v>
      </c>
      <c r="G5" s="165">
        <v>1.099</v>
      </c>
      <c r="H5" s="165">
        <v>1.371</v>
      </c>
      <c r="I5" s="165">
        <v>1.677</v>
      </c>
      <c r="J5" s="165">
        <v>1.9690000000000001</v>
      </c>
      <c r="K5" s="165">
        <v>2.2160000000000002</v>
      </c>
      <c r="L5" s="165">
        <v>2.4489999999999998</v>
      </c>
      <c r="M5" s="165">
        <v>2.673</v>
      </c>
      <c r="N5" s="165">
        <v>2.9340000000000002</v>
      </c>
      <c r="O5" s="165">
        <v>3.2410000000000001</v>
      </c>
      <c r="P5" s="165">
        <v>3.633</v>
      </c>
      <c r="Q5" s="165">
        <v>4.125</v>
      </c>
      <c r="R5" s="165">
        <v>4.7619999999999996</v>
      </c>
      <c r="S5" s="165">
        <v>5.5190000000000001</v>
      </c>
      <c r="T5" s="165">
        <v>6.1040000000000001</v>
      </c>
      <c r="U5" s="165">
        <v>6.641</v>
      </c>
    </row>
    <row r="6" spans="1:21" s="90" customFormat="1">
      <c r="A6" s="90" t="s">
        <v>158</v>
      </c>
      <c r="B6" s="165">
        <v>0.20200000000000001</v>
      </c>
      <c r="C6" s="165">
        <v>0.56100000000000005</v>
      </c>
      <c r="D6" s="165">
        <v>0.998</v>
      </c>
      <c r="E6" s="165">
        <v>1.5009999999999999</v>
      </c>
      <c r="F6" s="165">
        <v>2.06</v>
      </c>
      <c r="G6" s="165">
        <v>2.6360000000000001</v>
      </c>
      <c r="H6" s="165">
        <v>3.1749999999999998</v>
      </c>
      <c r="I6" s="165">
        <v>3.71</v>
      </c>
      <c r="J6" s="165">
        <v>4.26</v>
      </c>
      <c r="K6" s="165">
        <v>4.8899999999999997</v>
      </c>
      <c r="L6" s="165">
        <v>5.5410000000000004</v>
      </c>
      <c r="M6" s="165">
        <v>6.2249999999999996</v>
      </c>
      <c r="N6" s="165">
        <v>7.0789999999999997</v>
      </c>
      <c r="O6" s="165">
        <v>8.0039999999999996</v>
      </c>
      <c r="P6" s="165">
        <v>8.8810000000000002</v>
      </c>
      <c r="Q6" s="165">
        <v>9.8450000000000006</v>
      </c>
      <c r="R6" s="165">
        <v>10.738</v>
      </c>
      <c r="S6" s="165">
        <v>11.492000000000001</v>
      </c>
      <c r="T6" s="165">
        <v>12.164999999999999</v>
      </c>
      <c r="U6" s="165">
        <v>12.72</v>
      </c>
    </row>
    <row r="7" spans="1:21" s="90" customFormat="1">
      <c r="A7" s="90" t="s">
        <v>163</v>
      </c>
      <c r="B7" s="165">
        <v>1.1970000000000001</v>
      </c>
      <c r="C7" s="165">
        <v>3.4369999999999998</v>
      </c>
      <c r="D7" s="165">
        <v>6.1829999999999998</v>
      </c>
      <c r="E7" s="165">
        <v>9.0670000000000002</v>
      </c>
      <c r="F7" s="165">
        <v>11.51</v>
      </c>
      <c r="G7" s="165">
        <v>13.757</v>
      </c>
      <c r="H7" s="165">
        <v>15.76</v>
      </c>
      <c r="I7" s="165">
        <v>17.678999999999998</v>
      </c>
      <c r="J7" s="165">
        <v>19.526</v>
      </c>
      <c r="K7" s="165">
        <v>21.337</v>
      </c>
      <c r="L7" s="165">
        <v>23.033000000000001</v>
      </c>
      <c r="M7" s="165">
        <v>24.843</v>
      </c>
      <c r="N7" s="165">
        <v>26.652999999999999</v>
      </c>
      <c r="O7" s="165">
        <v>28.663</v>
      </c>
      <c r="P7" s="165">
        <v>30.722000000000001</v>
      </c>
      <c r="Q7" s="165">
        <v>32.448999999999998</v>
      </c>
      <c r="R7" s="165">
        <v>33.991999999999997</v>
      </c>
      <c r="S7" s="165">
        <v>35.325000000000003</v>
      </c>
      <c r="T7" s="165">
        <v>37.036000000000001</v>
      </c>
      <c r="U7" s="165">
        <v>38.372</v>
      </c>
    </row>
    <row r="8" spans="1:21" s="90" customFormat="1">
      <c r="A8" s="90" t="s">
        <v>160</v>
      </c>
      <c r="B8" s="165">
        <v>4.4660000000000002</v>
      </c>
      <c r="C8" s="165">
        <v>10.523999999999999</v>
      </c>
      <c r="D8" s="165">
        <v>16.526</v>
      </c>
      <c r="E8" s="165">
        <v>21.774000000000001</v>
      </c>
      <c r="F8" s="165">
        <v>26.524000000000001</v>
      </c>
      <c r="G8" s="165">
        <v>31.033999999999999</v>
      </c>
      <c r="H8" s="165">
        <v>35.301000000000002</v>
      </c>
      <c r="I8" s="165">
        <v>39.031999999999996</v>
      </c>
      <c r="J8" s="165">
        <v>42.311999999999998</v>
      </c>
      <c r="K8" s="165">
        <v>45.194000000000003</v>
      </c>
      <c r="L8" s="165">
        <v>47.76</v>
      </c>
      <c r="M8" s="165">
        <v>50.360999999999997</v>
      </c>
      <c r="N8" s="165">
        <v>52.884</v>
      </c>
      <c r="O8" s="165">
        <v>55.42</v>
      </c>
      <c r="P8" s="165">
        <v>57.456000000000003</v>
      </c>
      <c r="Q8" s="165">
        <v>58.902999999999999</v>
      </c>
      <c r="R8" s="165">
        <v>60.601999999999997</v>
      </c>
      <c r="S8" s="165">
        <v>62.768000000000001</v>
      </c>
      <c r="T8" s="165">
        <v>64.314999999999998</v>
      </c>
      <c r="U8" s="165">
        <v>65.936000000000007</v>
      </c>
    </row>
    <row r="9" spans="1:21" s="90" customFormat="1">
      <c r="A9" s="90" t="s">
        <v>174</v>
      </c>
      <c r="B9" s="165">
        <v>15.529</v>
      </c>
      <c r="C9" s="165">
        <v>27.591999999999999</v>
      </c>
      <c r="D9" s="165">
        <v>37.250999999999998</v>
      </c>
      <c r="E9" s="165">
        <v>45.146000000000001</v>
      </c>
      <c r="F9" s="165">
        <v>51.802999999999997</v>
      </c>
      <c r="G9" s="165">
        <v>56.26</v>
      </c>
      <c r="H9" s="165">
        <v>59.231999999999999</v>
      </c>
      <c r="I9" s="165">
        <v>62.759</v>
      </c>
      <c r="J9" s="165">
        <v>67.198999999999998</v>
      </c>
      <c r="K9" s="165">
        <v>73.034999999999997</v>
      </c>
      <c r="L9" s="165">
        <v>77.147000000000006</v>
      </c>
      <c r="M9" s="165">
        <v>77.369</v>
      </c>
      <c r="N9" s="165">
        <v>77.369</v>
      </c>
      <c r="O9" s="165">
        <v>77.369</v>
      </c>
      <c r="P9" s="165">
        <v>79.539000000000001</v>
      </c>
      <c r="Q9" s="165">
        <v>83.436000000000007</v>
      </c>
      <c r="R9" s="165">
        <v>84.471999999999994</v>
      </c>
      <c r="S9" s="165">
        <v>84.471999999999994</v>
      </c>
      <c r="T9" s="165">
        <v>84.471999999999994</v>
      </c>
      <c r="U9" s="165">
        <v>84.471999999999994</v>
      </c>
    </row>
    <row r="10" spans="1:21" s="90" customFormat="1">
      <c r="A10" s="90" t="s">
        <v>178</v>
      </c>
      <c r="B10" s="165">
        <v>38.738999999999997</v>
      </c>
      <c r="C10" s="165">
        <v>50.58</v>
      </c>
      <c r="D10" s="165">
        <v>59.677999999999997</v>
      </c>
      <c r="E10" s="165">
        <v>66.352999999999994</v>
      </c>
      <c r="F10" s="165">
        <v>71.652000000000001</v>
      </c>
      <c r="G10" s="165">
        <v>73.385000000000005</v>
      </c>
      <c r="H10" s="165">
        <v>75.92</v>
      </c>
      <c r="I10" s="165">
        <v>78.884</v>
      </c>
      <c r="J10" s="165">
        <v>78.884</v>
      </c>
      <c r="K10" s="165">
        <v>78.884</v>
      </c>
      <c r="L10" s="165">
        <v>78.884</v>
      </c>
      <c r="M10" s="165">
        <v>78.884</v>
      </c>
      <c r="N10" s="165">
        <v>78.884</v>
      </c>
      <c r="O10" s="165">
        <v>78.884</v>
      </c>
      <c r="P10" s="165">
        <v>78.884</v>
      </c>
      <c r="Q10" s="165"/>
      <c r="R10" s="165"/>
      <c r="S10" s="165"/>
      <c r="T10" s="165"/>
      <c r="U10" s="165"/>
    </row>
    <row r="11" spans="1:21" s="90" customFormat="1">
      <c r="A11" s="8" t="s">
        <v>179</v>
      </c>
      <c r="B11" s="165">
        <v>9.5000000000000001E-2</v>
      </c>
      <c r="C11" s="165">
        <v>0.27400000000000002</v>
      </c>
      <c r="D11" s="165">
        <v>0.50800000000000001</v>
      </c>
      <c r="E11" s="165">
        <v>0.76900000000000002</v>
      </c>
      <c r="F11" s="165">
        <v>1.054</v>
      </c>
      <c r="G11" s="165">
        <v>1.343</v>
      </c>
      <c r="H11" s="165">
        <v>1.6220000000000001</v>
      </c>
      <c r="I11" s="165">
        <v>1.907</v>
      </c>
      <c r="J11" s="165">
        <v>2.1850000000000001</v>
      </c>
      <c r="K11" s="165">
        <v>2.4670000000000001</v>
      </c>
      <c r="L11" s="165">
        <v>2.75</v>
      </c>
      <c r="M11" s="165">
        <v>3.0449999999999999</v>
      </c>
      <c r="N11" s="165">
        <v>3.3940000000000001</v>
      </c>
      <c r="O11" s="165">
        <v>3.7679999999999998</v>
      </c>
      <c r="P11" s="165">
        <v>4.1669999999999998</v>
      </c>
      <c r="Q11" s="165">
        <v>4.6269999999999998</v>
      </c>
      <c r="R11" s="165">
        <v>5.14</v>
      </c>
      <c r="S11" s="165">
        <v>5.7030000000000003</v>
      </c>
      <c r="T11" s="165">
        <v>6.2220000000000004</v>
      </c>
      <c r="U11" s="165">
        <v>6.6879999999999997</v>
      </c>
    </row>
    <row r="12" spans="1:21" s="90" customFormat="1">
      <c r="A12" s="8" t="s">
        <v>180</v>
      </c>
      <c r="B12" s="165">
        <v>4.944</v>
      </c>
      <c r="C12" s="165">
        <v>10.195</v>
      </c>
      <c r="D12" s="165">
        <v>15.233000000000001</v>
      </c>
      <c r="E12" s="165">
        <v>19.670999999999999</v>
      </c>
      <c r="F12" s="165">
        <v>23.477</v>
      </c>
      <c r="G12" s="165">
        <v>26.82</v>
      </c>
      <c r="H12" s="165">
        <v>29.79</v>
      </c>
      <c r="I12" s="165">
        <v>32.433</v>
      </c>
      <c r="J12" s="165">
        <v>34.804000000000002</v>
      </c>
      <c r="K12" s="165">
        <v>36.966999999999999</v>
      </c>
      <c r="L12" s="165">
        <v>38.877000000000002</v>
      </c>
      <c r="M12" s="165">
        <v>40.780999999999999</v>
      </c>
      <c r="N12" s="165">
        <v>42.631</v>
      </c>
      <c r="O12" s="165">
        <v>44.573999999999998</v>
      </c>
      <c r="P12" s="165">
        <v>46.411000000000001</v>
      </c>
      <c r="Q12" s="165">
        <v>47.908000000000001</v>
      </c>
      <c r="R12" s="165">
        <v>49.293999999999997</v>
      </c>
      <c r="S12" s="165">
        <v>50.636000000000003</v>
      </c>
      <c r="T12" s="165">
        <v>52.066000000000003</v>
      </c>
      <c r="U12" s="165">
        <v>53.292000000000002</v>
      </c>
    </row>
    <row r="13" spans="1:21" s="90" customFormat="1">
      <c r="A13" s="94" t="s">
        <v>181</v>
      </c>
      <c r="B13" s="164">
        <v>1.819</v>
      </c>
      <c r="C13" s="164">
        <v>3.7170000000000001</v>
      </c>
      <c r="D13" s="164">
        <v>5.4850000000000003</v>
      </c>
      <c r="E13" s="164">
        <v>6.9880000000000004</v>
      </c>
      <c r="F13" s="164">
        <v>8.2409999999999997</v>
      </c>
      <c r="G13" s="164">
        <v>9.3030000000000008</v>
      </c>
      <c r="H13" s="164">
        <v>10.212</v>
      </c>
      <c r="I13" s="164">
        <v>11.006</v>
      </c>
      <c r="J13" s="164">
        <v>11.706</v>
      </c>
      <c r="K13" s="164">
        <v>12.343999999999999</v>
      </c>
      <c r="L13" s="164">
        <v>12.917999999999999</v>
      </c>
      <c r="M13" s="164">
        <v>13.48</v>
      </c>
      <c r="N13" s="164">
        <v>14.055999999999999</v>
      </c>
      <c r="O13" s="164">
        <v>14.653</v>
      </c>
      <c r="P13" s="164">
        <v>15.244999999999999</v>
      </c>
      <c r="Q13" s="164">
        <v>15.829000000000001</v>
      </c>
      <c r="R13" s="164">
        <v>16.434999999999999</v>
      </c>
      <c r="S13" s="164">
        <v>17.074000000000002</v>
      </c>
      <c r="T13" s="164">
        <v>17.687999999999999</v>
      </c>
      <c r="U13" s="164">
        <v>18.234999999999999</v>
      </c>
    </row>
    <row r="14" spans="1:21">
      <c r="A14" s="2" t="s">
        <v>222</v>
      </c>
    </row>
  </sheetData>
  <phoneticPr fontId="2" type="noConversion"/>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U26"/>
  <sheetViews>
    <sheetView workbookViewId="0">
      <selection activeCell="A28" sqref="A28"/>
    </sheetView>
  </sheetViews>
  <sheetFormatPr defaultRowHeight="12.75"/>
  <cols>
    <col min="1" max="1" width="11.140625" style="90" customWidth="1"/>
    <col min="2" max="21" width="7.85546875" style="90" customWidth="1"/>
    <col min="22" max="16384" width="9.140625" style="90"/>
  </cols>
  <sheetData>
    <row r="1" spans="1:21">
      <c r="A1" s="19" t="s">
        <v>403</v>
      </c>
    </row>
    <row r="2" spans="1:21">
      <c r="A2" s="94" t="s">
        <v>186</v>
      </c>
      <c r="B2" s="94">
        <v>1</v>
      </c>
      <c r="C2" s="94">
        <v>2</v>
      </c>
      <c r="D2" s="94">
        <v>3</v>
      </c>
      <c r="E2" s="94">
        <v>4</v>
      </c>
      <c r="F2" s="94">
        <v>5</v>
      </c>
      <c r="G2" s="94">
        <v>6</v>
      </c>
      <c r="H2" s="94">
        <v>7</v>
      </c>
      <c r="I2" s="94">
        <v>8</v>
      </c>
      <c r="J2" s="94">
        <v>9</v>
      </c>
      <c r="K2" s="94">
        <v>10</v>
      </c>
      <c r="L2" s="94">
        <v>11</v>
      </c>
      <c r="M2" s="94">
        <v>12</v>
      </c>
      <c r="N2" s="94">
        <v>13</v>
      </c>
      <c r="O2" s="94">
        <v>14</v>
      </c>
      <c r="P2" s="94">
        <v>15</v>
      </c>
      <c r="Q2" s="94">
        <v>16</v>
      </c>
      <c r="R2" s="94">
        <v>17</v>
      </c>
      <c r="S2" s="94">
        <v>18</v>
      </c>
      <c r="T2" s="94">
        <v>19</v>
      </c>
      <c r="U2" s="94">
        <v>20</v>
      </c>
    </row>
    <row r="3" spans="1:21">
      <c r="A3" s="90" t="s">
        <v>13</v>
      </c>
      <c r="B3" s="165">
        <v>0</v>
      </c>
      <c r="C3" s="165">
        <v>1.6E-2</v>
      </c>
      <c r="D3" s="165">
        <v>1.6E-2</v>
      </c>
      <c r="E3" s="165">
        <v>4.8000000000000001E-2</v>
      </c>
      <c r="F3" s="165">
        <v>8.5999999999999993E-2</v>
      </c>
      <c r="G3" s="165">
        <v>0.13200000000000001</v>
      </c>
      <c r="H3" s="165">
        <v>0.182</v>
      </c>
      <c r="I3" s="165">
        <v>0.186</v>
      </c>
      <c r="J3" s="165">
        <v>0.186</v>
      </c>
      <c r="K3" s="165">
        <v>0.186</v>
      </c>
      <c r="L3" s="165">
        <v>0.186</v>
      </c>
      <c r="M3" s="165">
        <v>0.186</v>
      </c>
      <c r="N3" s="165">
        <v>0.186</v>
      </c>
      <c r="O3" s="165">
        <v>0.186</v>
      </c>
      <c r="P3" s="165">
        <v>0.186</v>
      </c>
      <c r="Q3" s="165">
        <v>0.186</v>
      </c>
      <c r="R3" s="165">
        <v>0.186</v>
      </c>
      <c r="S3" s="165">
        <v>0.186</v>
      </c>
      <c r="T3" s="165">
        <v>0.186</v>
      </c>
      <c r="U3" s="165">
        <v>0.186</v>
      </c>
    </row>
    <row r="4" spans="1:21">
      <c r="A4" s="90" t="s">
        <v>14</v>
      </c>
      <c r="B4" s="165">
        <v>0</v>
      </c>
      <c r="C4" s="165">
        <v>0</v>
      </c>
      <c r="D4" s="165">
        <v>0</v>
      </c>
      <c r="E4" s="165">
        <v>9.4E-2</v>
      </c>
      <c r="F4" s="165">
        <v>0.14099999999999999</v>
      </c>
      <c r="G4" s="165">
        <v>0.158</v>
      </c>
      <c r="H4" s="165">
        <v>0.158</v>
      </c>
      <c r="I4" s="165">
        <v>0.158</v>
      </c>
      <c r="J4" s="165">
        <v>0.158</v>
      </c>
      <c r="K4" s="165">
        <v>0.158</v>
      </c>
      <c r="L4" s="165">
        <v>0.158</v>
      </c>
      <c r="M4" s="165">
        <v>0.158</v>
      </c>
      <c r="N4" s="165">
        <v>0.312</v>
      </c>
      <c r="O4" s="165">
        <v>0.504</v>
      </c>
      <c r="P4" s="165">
        <v>0.72299999999999998</v>
      </c>
      <c r="Q4" s="165">
        <v>0.80600000000000005</v>
      </c>
      <c r="R4" s="165">
        <v>0.80600000000000005</v>
      </c>
      <c r="S4" s="165">
        <v>0.80600000000000005</v>
      </c>
      <c r="T4" s="165">
        <v>0.80600000000000005</v>
      </c>
      <c r="U4" s="165">
        <v>0.80600000000000005</v>
      </c>
    </row>
    <row r="5" spans="1:21">
      <c r="A5" s="90" t="s">
        <v>15</v>
      </c>
      <c r="B5" s="165">
        <v>0</v>
      </c>
      <c r="C5" s="165">
        <v>1.4E-2</v>
      </c>
      <c r="D5" s="165">
        <v>8.7999999999999995E-2</v>
      </c>
      <c r="E5" s="165">
        <v>0.192</v>
      </c>
      <c r="F5" s="165">
        <v>0.33400000000000002</v>
      </c>
      <c r="G5" s="165">
        <v>0.43099999999999999</v>
      </c>
      <c r="H5" s="165">
        <v>0.495</v>
      </c>
      <c r="I5" s="165">
        <v>0.56100000000000005</v>
      </c>
      <c r="J5" s="165">
        <v>0.63500000000000001</v>
      </c>
      <c r="K5" s="165">
        <v>0.71799999999999997</v>
      </c>
      <c r="L5" s="165">
        <v>0.81200000000000006</v>
      </c>
      <c r="M5" s="165">
        <v>0.91900000000000004</v>
      </c>
      <c r="N5" s="165">
        <v>0.98499999999999999</v>
      </c>
      <c r="O5" s="165">
        <v>1.012</v>
      </c>
      <c r="P5" s="165">
        <v>1.044</v>
      </c>
      <c r="Q5" s="165">
        <v>1.179</v>
      </c>
      <c r="R5" s="165">
        <v>1.3919999999999999</v>
      </c>
      <c r="S5" s="165">
        <v>1.6379999999999999</v>
      </c>
      <c r="T5" s="165">
        <v>2.0390000000000001</v>
      </c>
      <c r="U5" s="165">
        <v>2.3279999999999998</v>
      </c>
    </row>
    <row r="6" spans="1:21">
      <c r="A6" s="90" t="s">
        <v>16</v>
      </c>
      <c r="B6" s="165">
        <v>4.8000000000000001E-2</v>
      </c>
      <c r="C6" s="165">
        <v>0.127</v>
      </c>
      <c r="D6" s="165">
        <v>0.182</v>
      </c>
      <c r="E6" s="165">
        <v>0.254</v>
      </c>
      <c r="F6" s="165">
        <v>0.32700000000000001</v>
      </c>
      <c r="G6" s="165">
        <v>0.38</v>
      </c>
      <c r="H6" s="165">
        <v>0.41499999999999998</v>
      </c>
      <c r="I6" s="165">
        <v>0.435</v>
      </c>
      <c r="J6" s="165">
        <v>0.44400000000000001</v>
      </c>
      <c r="K6" s="165">
        <v>0.502</v>
      </c>
      <c r="L6" s="165">
        <v>0.61399999999999999</v>
      </c>
      <c r="M6" s="165">
        <v>0.82199999999999995</v>
      </c>
      <c r="N6" s="165">
        <v>1.0209999999999999</v>
      </c>
      <c r="O6" s="165">
        <v>1.1839999999999999</v>
      </c>
      <c r="P6" s="165">
        <v>1.35</v>
      </c>
      <c r="Q6" s="165">
        <v>1.51</v>
      </c>
      <c r="R6" s="165">
        <v>1.744</v>
      </c>
      <c r="S6" s="165">
        <v>2.2389999999999999</v>
      </c>
      <c r="T6" s="165">
        <v>3.0219999999999998</v>
      </c>
      <c r="U6" s="165">
        <v>3.8490000000000002</v>
      </c>
    </row>
    <row r="7" spans="1:21">
      <c r="A7" s="90" t="s">
        <v>17</v>
      </c>
      <c r="B7" s="165">
        <v>6.0999999999999999E-2</v>
      </c>
      <c r="C7" s="165">
        <v>0.217</v>
      </c>
      <c r="D7" s="165">
        <v>0.46100000000000002</v>
      </c>
      <c r="E7" s="165">
        <v>0.67200000000000004</v>
      </c>
      <c r="F7" s="165">
        <v>0.85499999999999998</v>
      </c>
      <c r="G7" s="165">
        <v>0.99199999999999999</v>
      </c>
      <c r="H7" s="165">
        <v>1.089</v>
      </c>
      <c r="I7" s="165">
        <v>1.18</v>
      </c>
      <c r="J7" s="165">
        <v>1.2969999999999999</v>
      </c>
      <c r="K7" s="165">
        <v>1.468</v>
      </c>
      <c r="L7" s="165">
        <v>1.661</v>
      </c>
      <c r="M7" s="165">
        <v>1.857</v>
      </c>
      <c r="N7" s="165">
        <v>2.0960000000000001</v>
      </c>
      <c r="O7" s="165">
        <v>2.3959999999999999</v>
      </c>
      <c r="P7" s="165">
        <v>2.6890000000000001</v>
      </c>
      <c r="Q7" s="165">
        <v>3.101</v>
      </c>
      <c r="R7" s="165">
        <v>3.5249999999999999</v>
      </c>
      <c r="S7" s="165">
        <v>4.0019999999999998</v>
      </c>
      <c r="T7" s="165">
        <v>4.1929999999999996</v>
      </c>
      <c r="U7" s="165">
        <v>4.3819999999999997</v>
      </c>
    </row>
    <row r="8" spans="1:21">
      <c r="A8" s="90" t="s">
        <v>18</v>
      </c>
      <c r="B8" s="165">
        <v>6.5000000000000002E-2</v>
      </c>
      <c r="C8" s="165">
        <v>0.17399999999999999</v>
      </c>
      <c r="D8" s="165">
        <v>0.35099999999999998</v>
      </c>
      <c r="E8" s="165">
        <v>0.57799999999999996</v>
      </c>
      <c r="F8" s="165">
        <v>0.78800000000000003</v>
      </c>
      <c r="G8" s="165">
        <v>1.073</v>
      </c>
      <c r="H8" s="165">
        <v>1.4630000000000001</v>
      </c>
      <c r="I8" s="165">
        <v>1.9179999999999999</v>
      </c>
      <c r="J8" s="165">
        <v>2.3239999999999998</v>
      </c>
      <c r="K8" s="165">
        <v>2.6419999999999999</v>
      </c>
      <c r="L8" s="165">
        <v>2.8769999999999998</v>
      </c>
      <c r="M8" s="165">
        <v>3.044</v>
      </c>
      <c r="N8" s="165">
        <v>3.22</v>
      </c>
      <c r="O8" s="165">
        <v>3.4550000000000001</v>
      </c>
      <c r="P8" s="165">
        <v>3.7679999999999998</v>
      </c>
      <c r="Q8" s="165">
        <v>4.2140000000000004</v>
      </c>
      <c r="R8" s="165">
        <v>5.0670000000000002</v>
      </c>
      <c r="S8" s="165">
        <v>5.9379999999999997</v>
      </c>
      <c r="T8" s="165">
        <v>6.694</v>
      </c>
      <c r="U8" s="165">
        <v>7.343</v>
      </c>
    </row>
    <row r="9" spans="1:21">
      <c r="A9" s="90" t="s">
        <v>19</v>
      </c>
      <c r="B9" s="165">
        <v>5.8000000000000003E-2</v>
      </c>
      <c r="C9" s="165">
        <v>0.214</v>
      </c>
      <c r="D9" s="165">
        <v>0.439</v>
      </c>
      <c r="E9" s="165">
        <v>0.627</v>
      </c>
      <c r="F9" s="165">
        <v>0.92300000000000004</v>
      </c>
      <c r="G9" s="165">
        <v>1.2350000000000001</v>
      </c>
      <c r="H9" s="165">
        <v>1.55</v>
      </c>
      <c r="I9" s="165">
        <v>1.907</v>
      </c>
      <c r="J9" s="165">
        <v>2.2549999999999999</v>
      </c>
      <c r="K9" s="165">
        <v>2.5</v>
      </c>
      <c r="L9" s="165">
        <v>2.7770000000000001</v>
      </c>
      <c r="M9" s="165">
        <v>3.113</v>
      </c>
      <c r="N9" s="165">
        <v>3.516</v>
      </c>
      <c r="O9" s="165">
        <v>3.9279999999999999</v>
      </c>
      <c r="P9" s="165">
        <v>4.5529999999999999</v>
      </c>
      <c r="Q9" s="165">
        <v>5.21</v>
      </c>
      <c r="R9" s="165">
        <v>5.8079999999999998</v>
      </c>
      <c r="S9" s="165">
        <v>6.74</v>
      </c>
      <c r="T9" s="165">
        <v>7.548</v>
      </c>
      <c r="U9" s="165">
        <v>8.3320000000000007</v>
      </c>
    </row>
    <row r="10" spans="1:21">
      <c r="A10" s="90" t="s">
        <v>20</v>
      </c>
      <c r="B10" s="165">
        <v>0.14599999999999999</v>
      </c>
      <c r="C10" s="165">
        <v>0.38</v>
      </c>
      <c r="D10" s="165">
        <v>0.64300000000000002</v>
      </c>
      <c r="E10" s="165">
        <v>0.89700000000000002</v>
      </c>
      <c r="F10" s="165">
        <v>1.204</v>
      </c>
      <c r="G10" s="165">
        <v>1.5009999999999999</v>
      </c>
      <c r="H10" s="165">
        <v>1.8009999999999999</v>
      </c>
      <c r="I10" s="165">
        <v>2.016</v>
      </c>
      <c r="J10" s="165">
        <v>2.2069999999999999</v>
      </c>
      <c r="K10" s="165">
        <v>2.4729999999999999</v>
      </c>
      <c r="L10" s="165">
        <v>2.8420000000000001</v>
      </c>
      <c r="M10" s="165">
        <v>3.4169999999999998</v>
      </c>
      <c r="N10" s="165">
        <v>4.085</v>
      </c>
      <c r="O10" s="165">
        <v>4.8860000000000001</v>
      </c>
      <c r="P10" s="165">
        <v>5.9379999999999997</v>
      </c>
      <c r="Q10" s="165">
        <v>7.1989999999999998</v>
      </c>
      <c r="R10" s="165">
        <v>7.9870000000000001</v>
      </c>
      <c r="S10" s="165">
        <v>8.3249999999999993</v>
      </c>
      <c r="T10" s="165">
        <v>8.3249999999999993</v>
      </c>
      <c r="U10" s="165">
        <v>8.3249999999999993</v>
      </c>
    </row>
    <row r="11" spans="1:21">
      <c r="A11" s="90" t="s">
        <v>21</v>
      </c>
      <c r="B11" s="165">
        <v>0.17599999999999999</v>
      </c>
      <c r="C11" s="165">
        <v>0.48599999999999999</v>
      </c>
      <c r="D11" s="165">
        <v>0.89700000000000002</v>
      </c>
      <c r="E11" s="165">
        <v>1.5189999999999999</v>
      </c>
      <c r="F11" s="165">
        <v>2.0779999999999998</v>
      </c>
      <c r="G11" s="165">
        <v>2.6859999999999999</v>
      </c>
      <c r="H11" s="165">
        <v>3.226</v>
      </c>
      <c r="I11" s="165">
        <v>3.7229999999999999</v>
      </c>
      <c r="J11" s="165">
        <v>4.3369999999999997</v>
      </c>
      <c r="K11" s="165">
        <v>5.0979999999999999</v>
      </c>
      <c r="L11" s="165">
        <v>5.99</v>
      </c>
      <c r="M11" s="165">
        <v>6.8730000000000002</v>
      </c>
      <c r="N11" s="165">
        <v>7.657</v>
      </c>
      <c r="O11" s="165">
        <v>8.468</v>
      </c>
      <c r="P11" s="165">
        <v>9.3030000000000008</v>
      </c>
      <c r="Q11" s="165">
        <v>10.052</v>
      </c>
      <c r="R11" s="165">
        <v>10.893000000000001</v>
      </c>
      <c r="S11" s="165">
        <v>11.752000000000001</v>
      </c>
      <c r="T11" s="165">
        <v>12.571</v>
      </c>
      <c r="U11" s="165">
        <v>12.977</v>
      </c>
    </row>
    <row r="12" spans="1:21">
      <c r="A12" s="90" t="s">
        <v>22</v>
      </c>
      <c r="B12" s="165">
        <v>0.30199999999999999</v>
      </c>
      <c r="C12" s="165">
        <v>0.876</v>
      </c>
      <c r="D12" s="165">
        <v>1.5580000000000001</v>
      </c>
      <c r="E12" s="165">
        <v>2.2189999999999999</v>
      </c>
      <c r="F12" s="165">
        <v>3.0990000000000002</v>
      </c>
      <c r="G12" s="165">
        <v>3.9929999999999999</v>
      </c>
      <c r="H12" s="165">
        <v>4.84</v>
      </c>
      <c r="I12" s="165">
        <v>5.8470000000000004</v>
      </c>
      <c r="J12" s="165">
        <v>6.79</v>
      </c>
      <c r="K12" s="165">
        <v>7.7350000000000003</v>
      </c>
      <c r="L12" s="165">
        <v>8.4420000000000002</v>
      </c>
      <c r="M12" s="165">
        <v>9.0069999999999997</v>
      </c>
      <c r="N12" s="165">
        <v>10.189</v>
      </c>
      <c r="O12" s="165">
        <v>11.404999999999999</v>
      </c>
      <c r="P12" s="165">
        <v>12.118</v>
      </c>
      <c r="Q12" s="165">
        <v>12.971</v>
      </c>
      <c r="R12" s="165">
        <v>14.048999999999999</v>
      </c>
      <c r="S12" s="165">
        <v>15.157999999999999</v>
      </c>
      <c r="T12" s="165">
        <v>16.402000000000001</v>
      </c>
      <c r="U12" s="165">
        <v>17.702000000000002</v>
      </c>
    </row>
    <row r="13" spans="1:21">
      <c r="A13" s="90" t="s">
        <v>23</v>
      </c>
      <c r="B13" s="165">
        <v>0.70899999999999996</v>
      </c>
      <c r="C13" s="165">
        <v>1.986</v>
      </c>
      <c r="D13" s="165">
        <v>3.7210000000000001</v>
      </c>
      <c r="E13" s="165">
        <v>5.5460000000000003</v>
      </c>
      <c r="F13" s="165">
        <v>7.226</v>
      </c>
      <c r="G13" s="165">
        <v>9.0120000000000005</v>
      </c>
      <c r="H13" s="165">
        <v>10.455</v>
      </c>
      <c r="I13" s="165">
        <v>11.506</v>
      </c>
      <c r="J13" s="165">
        <v>12.537000000000001</v>
      </c>
      <c r="K13" s="165">
        <v>13.694000000000001</v>
      </c>
      <c r="L13" s="165">
        <v>14.804</v>
      </c>
      <c r="M13" s="165">
        <v>16.262</v>
      </c>
      <c r="N13" s="165">
        <v>17.257000000000001</v>
      </c>
      <c r="O13" s="165">
        <v>18.085000000000001</v>
      </c>
      <c r="P13" s="165">
        <v>19.504999999999999</v>
      </c>
      <c r="Q13" s="165">
        <v>20.585000000000001</v>
      </c>
      <c r="R13" s="165">
        <v>21.774000000000001</v>
      </c>
      <c r="S13" s="165">
        <v>23.288</v>
      </c>
      <c r="T13" s="165">
        <v>25.713999999999999</v>
      </c>
      <c r="U13" s="165">
        <v>27.53</v>
      </c>
    </row>
    <row r="14" spans="1:21">
      <c r="A14" s="90" t="s">
        <v>24</v>
      </c>
      <c r="B14" s="165">
        <v>0.8</v>
      </c>
      <c r="C14" s="165">
        <v>2.286</v>
      </c>
      <c r="D14" s="165">
        <v>4.1980000000000004</v>
      </c>
      <c r="E14" s="165">
        <v>6.2489999999999997</v>
      </c>
      <c r="F14" s="165">
        <v>8.077</v>
      </c>
      <c r="G14" s="165">
        <v>9.5380000000000003</v>
      </c>
      <c r="H14" s="165">
        <v>10.952999999999999</v>
      </c>
      <c r="I14" s="165">
        <v>12.522</v>
      </c>
      <c r="J14" s="165">
        <v>13.97</v>
      </c>
      <c r="K14" s="165">
        <v>15.243</v>
      </c>
      <c r="L14" s="165">
        <v>16.997</v>
      </c>
      <c r="M14" s="165">
        <v>18.986999999999998</v>
      </c>
      <c r="N14" s="165">
        <v>21.154</v>
      </c>
      <c r="O14" s="165">
        <v>23.140999999999998</v>
      </c>
      <c r="P14" s="165">
        <v>25.734999999999999</v>
      </c>
      <c r="Q14" s="165">
        <v>27.847999999999999</v>
      </c>
      <c r="R14" s="165">
        <v>29.7</v>
      </c>
      <c r="S14" s="165">
        <v>30.375</v>
      </c>
      <c r="T14" s="165">
        <v>30.667000000000002</v>
      </c>
      <c r="U14" s="165">
        <v>30.667000000000002</v>
      </c>
    </row>
    <row r="15" spans="1:21">
      <c r="A15" s="90" t="s">
        <v>25</v>
      </c>
      <c r="B15" s="165">
        <v>1.8260000000000001</v>
      </c>
      <c r="C15" s="165">
        <v>5.2910000000000004</v>
      </c>
      <c r="D15" s="165">
        <v>9.3710000000000004</v>
      </c>
      <c r="E15" s="165">
        <v>13.66</v>
      </c>
      <c r="F15" s="165">
        <v>17.163</v>
      </c>
      <c r="G15" s="165">
        <v>20.379000000000001</v>
      </c>
      <c r="H15" s="165">
        <v>23.341999999999999</v>
      </c>
      <c r="I15" s="165">
        <v>26.385000000000002</v>
      </c>
      <c r="J15" s="165">
        <v>29.384</v>
      </c>
      <c r="K15" s="165">
        <v>32.311</v>
      </c>
      <c r="L15" s="165">
        <v>34.619</v>
      </c>
      <c r="M15" s="165">
        <v>36.725000000000001</v>
      </c>
      <c r="N15" s="165">
        <v>39.271999999999998</v>
      </c>
      <c r="O15" s="165">
        <v>42.941000000000003</v>
      </c>
      <c r="P15" s="165">
        <v>45.542999999999999</v>
      </c>
      <c r="Q15" s="165">
        <v>48.002000000000002</v>
      </c>
      <c r="R15" s="165">
        <v>49.970999999999997</v>
      </c>
      <c r="S15" s="165">
        <v>51.734000000000002</v>
      </c>
      <c r="T15" s="165">
        <v>53.573999999999998</v>
      </c>
      <c r="U15" s="165">
        <v>55.247</v>
      </c>
    </row>
    <row r="16" spans="1:21">
      <c r="A16" s="90" t="s">
        <v>26</v>
      </c>
      <c r="B16" s="165">
        <v>2.512</v>
      </c>
      <c r="C16" s="165">
        <v>6.9690000000000003</v>
      </c>
      <c r="D16" s="165">
        <v>11.678000000000001</v>
      </c>
      <c r="E16" s="165">
        <v>15.866</v>
      </c>
      <c r="F16" s="165">
        <v>20.158999999999999</v>
      </c>
      <c r="G16" s="165">
        <v>24.509</v>
      </c>
      <c r="H16" s="165">
        <v>29.190999999999999</v>
      </c>
      <c r="I16" s="165">
        <v>33.167000000000002</v>
      </c>
      <c r="J16" s="165">
        <v>36.694000000000003</v>
      </c>
      <c r="K16" s="165">
        <v>39.935000000000002</v>
      </c>
      <c r="L16" s="165">
        <v>42.811</v>
      </c>
      <c r="M16" s="165">
        <v>45.991</v>
      </c>
      <c r="N16" s="165">
        <v>49.302999999999997</v>
      </c>
      <c r="O16" s="165">
        <v>52.636000000000003</v>
      </c>
      <c r="P16" s="165">
        <v>54.411999999999999</v>
      </c>
      <c r="Q16" s="165">
        <v>55.884</v>
      </c>
      <c r="R16" s="165">
        <v>58.32</v>
      </c>
      <c r="S16" s="165">
        <v>60.551000000000002</v>
      </c>
      <c r="T16" s="165">
        <v>63.076000000000001</v>
      </c>
      <c r="U16" s="165">
        <v>65.885999999999996</v>
      </c>
    </row>
    <row r="17" spans="1:21">
      <c r="A17" s="90" t="s">
        <v>27</v>
      </c>
      <c r="B17" s="165">
        <v>3.9860000000000002</v>
      </c>
      <c r="C17" s="165">
        <v>9.8629999999999995</v>
      </c>
      <c r="D17" s="165">
        <v>15.712999999999999</v>
      </c>
      <c r="E17" s="165">
        <v>21.076000000000001</v>
      </c>
      <c r="F17" s="165">
        <v>25.701000000000001</v>
      </c>
      <c r="G17" s="165">
        <v>29.902999999999999</v>
      </c>
      <c r="H17" s="165">
        <v>33.774000000000001</v>
      </c>
      <c r="I17" s="165">
        <v>37.280999999999999</v>
      </c>
      <c r="J17" s="165">
        <v>40.723999999999997</v>
      </c>
      <c r="K17" s="165">
        <v>43.515999999999998</v>
      </c>
      <c r="L17" s="165">
        <v>45.95</v>
      </c>
      <c r="M17" s="165">
        <v>47.936999999999998</v>
      </c>
      <c r="N17" s="165">
        <v>50.186999999999998</v>
      </c>
      <c r="O17" s="165">
        <v>52.735999999999997</v>
      </c>
      <c r="P17" s="165">
        <v>56.664000000000001</v>
      </c>
      <c r="Q17" s="165">
        <v>59.499000000000002</v>
      </c>
      <c r="R17" s="165">
        <v>60.984999999999999</v>
      </c>
      <c r="S17" s="165">
        <v>64.384</v>
      </c>
      <c r="T17" s="165">
        <v>64.894999999999996</v>
      </c>
      <c r="U17" s="165">
        <v>64.894999999999996</v>
      </c>
    </row>
    <row r="18" spans="1:21">
      <c r="A18" s="90" t="s">
        <v>28</v>
      </c>
      <c r="B18" s="165">
        <v>7.5839999999999996</v>
      </c>
      <c r="C18" s="165">
        <v>16.097000000000001</v>
      </c>
      <c r="D18" s="165">
        <v>24.298999999999999</v>
      </c>
      <c r="E18" s="165">
        <v>31.262</v>
      </c>
      <c r="F18" s="165">
        <v>37.198999999999998</v>
      </c>
      <c r="G18" s="165">
        <v>42.764000000000003</v>
      </c>
      <c r="H18" s="165">
        <v>47.116999999999997</v>
      </c>
      <c r="I18" s="165">
        <v>51.039000000000001</v>
      </c>
      <c r="J18" s="165">
        <v>53.726999999999997</v>
      </c>
      <c r="K18" s="165">
        <v>56.154000000000003</v>
      </c>
      <c r="L18" s="165">
        <v>58.427999999999997</v>
      </c>
      <c r="M18" s="165">
        <v>60.844000000000001</v>
      </c>
      <c r="N18" s="165">
        <v>62.106999999999999</v>
      </c>
      <c r="O18" s="165">
        <v>63.085999999999999</v>
      </c>
      <c r="P18" s="165">
        <v>63.701999999999998</v>
      </c>
      <c r="Q18" s="165">
        <v>63.701999999999998</v>
      </c>
      <c r="R18" s="165">
        <v>64.049000000000007</v>
      </c>
      <c r="S18" s="165">
        <v>64.712999999999994</v>
      </c>
      <c r="T18" s="165">
        <v>64.712999999999994</v>
      </c>
      <c r="U18" s="165">
        <v>64.712999999999994</v>
      </c>
    </row>
    <row r="19" spans="1:21">
      <c r="A19" s="90" t="s">
        <v>29</v>
      </c>
      <c r="B19" s="165">
        <v>9.94</v>
      </c>
      <c r="C19" s="165">
        <v>21.715</v>
      </c>
      <c r="D19" s="165">
        <v>32.210999999999999</v>
      </c>
      <c r="E19" s="165">
        <v>40.781999999999996</v>
      </c>
      <c r="F19" s="165">
        <v>48.781999999999996</v>
      </c>
      <c r="G19" s="165">
        <v>54.343000000000004</v>
      </c>
      <c r="H19" s="165">
        <v>57.143999999999998</v>
      </c>
      <c r="I19" s="165">
        <v>60.441000000000003</v>
      </c>
      <c r="J19" s="165">
        <v>65.864000000000004</v>
      </c>
      <c r="K19" s="165">
        <v>70.903999999999996</v>
      </c>
      <c r="L19" s="165">
        <v>75.409000000000006</v>
      </c>
      <c r="M19" s="165">
        <v>76.228999999999999</v>
      </c>
      <c r="N19" s="165">
        <v>76.228999999999999</v>
      </c>
      <c r="O19" s="166"/>
      <c r="P19" s="166"/>
      <c r="Q19" s="166"/>
      <c r="R19" s="166"/>
      <c r="S19" s="166"/>
      <c r="T19" s="166"/>
      <c r="U19" s="166"/>
    </row>
    <row r="20" spans="1:21">
      <c r="A20" s="90" t="s">
        <v>30</v>
      </c>
      <c r="B20" s="165">
        <v>19.045000000000002</v>
      </c>
      <c r="C20" s="165">
        <v>30.446000000000002</v>
      </c>
      <c r="D20" s="165">
        <v>39.103999999999999</v>
      </c>
      <c r="E20" s="165">
        <v>46.371000000000002</v>
      </c>
      <c r="F20" s="165">
        <v>51.475000000000001</v>
      </c>
      <c r="G20" s="165">
        <v>55.335999999999999</v>
      </c>
      <c r="H20" s="165">
        <v>58.497999999999998</v>
      </c>
      <c r="I20" s="165">
        <v>61.972999999999999</v>
      </c>
      <c r="J20" s="165">
        <v>65.153000000000006</v>
      </c>
      <c r="K20" s="165">
        <v>70.38</v>
      </c>
      <c r="L20" s="165">
        <v>74.745000000000005</v>
      </c>
      <c r="M20" s="165">
        <v>74.745000000000005</v>
      </c>
      <c r="N20" s="165">
        <v>74.745000000000005</v>
      </c>
      <c r="O20" s="165">
        <v>74.745000000000005</v>
      </c>
      <c r="P20" s="165">
        <v>77.165999999999997</v>
      </c>
      <c r="Q20" s="165">
        <v>81.516000000000005</v>
      </c>
      <c r="R20" s="165">
        <v>82.671000000000006</v>
      </c>
      <c r="S20" s="165">
        <v>82.671000000000006</v>
      </c>
      <c r="T20" s="165">
        <v>82.671000000000006</v>
      </c>
      <c r="U20" s="165">
        <v>82.671000000000006</v>
      </c>
    </row>
    <row r="21" spans="1:21">
      <c r="A21" s="90" t="s">
        <v>31</v>
      </c>
      <c r="B21" s="165">
        <v>29.542000000000002</v>
      </c>
      <c r="C21" s="165">
        <v>45.41</v>
      </c>
      <c r="D21" s="165">
        <v>54.642000000000003</v>
      </c>
      <c r="E21" s="165">
        <v>61.612000000000002</v>
      </c>
      <c r="F21" s="165">
        <v>67.564999999999998</v>
      </c>
      <c r="G21" s="165">
        <v>69.135999999999996</v>
      </c>
      <c r="H21" s="165">
        <v>71.853999999999999</v>
      </c>
      <c r="I21" s="165">
        <v>75.593000000000004</v>
      </c>
      <c r="J21" s="165">
        <v>80.516000000000005</v>
      </c>
      <c r="K21" s="165">
        <v>92.822000000000003</v>
      </c>
      <c r="L21" s="166"/>
      <c r="M21" s="166"/>
      <c r="N21" s="166"/>
      <c r="O21" s="166"/>
      <c r="P21" s="166"/>
      <c r="Q21" s="166"/>
      <c r="R21" s="166"/>
      <c r="S21" s="166"/>
      <c r="T21" s="166"/>
      <c r="U21" s="166"/>
    </row>
    <row r="22" spans="1:21">
      <c r="A22" s="90" t="s">
        <v>178</v>
      </c>
      <c r="B22" s="165">
        <v>38.738999999999997</v>
      </c>
      <c r="C22" s="165">
        <v>50.58</v>
      </c>
      <c r="D22" s="165">
        <v>59.677999999999997</v>
      </c>
      <c r="E22" s="165">
        <v>66.352999999999994</v>
      </c>
      <c r="F22" s="165">
        <v>71.652000000000001</v>
      </c>
      <c r="G22" s="165">
        <v>73.385000000000005</v>
      </c>
      <c r="H22" s="165">
        <v>75.92</v>
      </c>
      <c r="I22" s="165">
        <v>78.884</v>
      </c>
      <c r="J22" s="165">
        <v>78.884</v>
      </c>
      <c r="K22" s="165">
        <v>78.884</v>
      </c>
      <c r="L22" s="165">
        <v>78.884</v>
      </c>
      <c r="M22" s="165">
        <v>78.884</v>
      </c>
      <c r="N22" s="165">
        <v>78.884</v>
      </c>
      <c r="O22" s="165">
        <v>78.884</v>
      </c>
      <c r="P22" s="165">
        <v>78.884</v>
      </c>
      <c r="Q22" s="166"/>
      <c r="R22" s="166"/>
      <c r="S22" s="166"/>
      <c r="T22" s="166"/>
      <c r="U22" s="166"/>
    </row>
    <row r="23" spans="1:21">
      <c r="A23" s="8" t="s">
        <v>179</v>
      </c>
      <c r="B23" s="165">
        <v>9.5000000000000001E-2</v>
      </c>
      <c r="C23" s="165">
        <v>0.27400000000000002</v>
      </c>
      <c r="D23" s="165">
        <v>0.50800000000000001</v>
      </c>
      <c r="E23" s="165">
        <v>0.76900000000000002</v>
      </c>
      <c r="F23" s="165">
        <v>1.054</v>
      </c>
      <c r="G23" s="165">
        <v>1.343</v>
      </c>
      <c r="H23" s="165">
        <v>1.6220000000000001</v>
      </c>
      <c r="I23" s="165">
        <v>1.907</v>
      </c>
      <c r="J23" s="165">
        <v>2.1850000000000001</v>
      </c>
      <c r="K23" s="165">
        <v>2.4670000000000001</v>
      </c>
      <c r="L23" s="165">
        <v>2.75</v>
      </c>
      <c r="M23" s="165">
        <v>3.0449999999999999</v>
      </c>
      <c r="N23" s="165">
        <v>3.3940000000000001</v>
      </c>
      <c r="O23" s="165">
        <v>3.7679999999999998</v>
      </c>
      <c r="P23" s="165">
        <v>4.1669999999999998</v>
      </c>
      <c r="Q23" s="165">
        <v>4.6269999999999998</v>
      </c>
      <c r="R23" s="165">
        <v>5.14</v>
      </c>
      <c r="S23" s="165">
        <v>5.7030000000000003</v>
      </c>
      <c r="T23" s="165">
        <v>6.2220000000000004</v>
      </c>
      <c r="U23" s="165">
        <v>6.6879999999999997</v>
      </c>
    </row>
    <row r="24" spans="1:21">
      <c r="A24" s="8" t="s">
        <v>180</v>
      </c>
      <c r="B24" s="165">
        <v>4.944</v>
      </c>
      <c r="C24" s="165">
        <v>10.195</v>
      </c>
      <c r="D24" s="165">
        <v>15.233000000000001</v>
      </c>
      <c r="E24" s="165">
        <v>19.670999999999999</v>
      </c>
      <c r="F24" s="165">
        <v>23.477</v>
      </c>
      <c r="G24" s="165">
        <v>26.82</v>
      </c>
      <c r="H24" s="165">
        <v>29.79</v>
      </c>
      <c r="I24" s="165">
        <v>32.433</v>
      </c>
      <c r="J24" s="165">
        <v>34.804000000000002</v>
      </c>
      <c r="K24" s="165">
        <v>36.966999999999999</v>
      </c>
      <c r="L24" s="165">
        <v>38.877000000000002</v>
      </c>
      <c r="M24" s="165">
        <v>40.780999999999999</v>
      </c>
      <c r="N24" s="165">
        <v>42.631</v>
      </c>
      <c r="O24" s="165">
        <v>44.573999999999998</v>
      </c>
      <c r="P24" s="165">
        <v>46.411000000000001</v>
      </c>
      <c r="Q24" s="165">
        <v>47.908000000000001</v>
      </c>
      <c r="R24" s="165">
        <v>49.293999999999997</v>
      </c>
      <c r="S24" s="165">
        <v>50.636000000000003</v>
      </c>
      <c r="T24" s="165">
        <v>52.066000000000003</v>
      </c>
      <c r="U24" s="165">
        <v>53.292000000000002</v>
      </c>
    </row>
    <row r="25" spans="1:21">
      <c r="A25" s="94" t="s">
        <v>181</v>
      </c>
      <c r="B25" s="164">
        <v>1.819</v>
      </c>
      <c r="C25" s="164">
        <v>3.7170000000000001</v>
      </c>
      <c r="D25" s="164">
        <v>5.4850000000000003</v>
      </c>
      <c r="E25" s="164">
        <v>6.9880000000000004</v>
      </c>
      <c r="F25" s="164">
        <v>8.2409999999999997</v>
      </c>
      <c r="G25" s="164">
        <v>9.3030000000000008</v>
      </c>
      <c r="H25" s="164">
        <v>10.212</v>
      </c>
      <c r="I25" s="164">
        <v>11.006</v>
      </c>
      <c r="J25" s="164">
        <v>11.706</v>
      </c>
      <c r="K25" s="164">
        <v>12.343999999999999</v>
      </c>
      <c r="L25" s="164">
        <v>12.917999999999999</v>
      </c>
      <c r="M25" s="164">
        <v>13.48</v>
      </c>
      <c r="N25" s="164">
        <v>14.055999999999999</v>
      </c>
      <c r="O25" s="164">
        <v>14.653</v>
      </c>
      <c r="P25" s="164">
        <v>15.244999999999999</v>
      </c>
      <c r="Q25" s="164">
        <v>15.829000000000001</v>
      </c>
      <c r="R25" s="164">
        <v>16.434999999999999</v>
      </c>
      <c r="S25" s="164">
        <v>17.074000000000002</v>
      </c>
      <c r="T25" s="164">
        <v>17.687999999999999</v>
      </c>
      <c r="U25" s="164">
        <v>18.234999999999999</v>
      </c>
    </row>
    <row r="26" spans="1:21">
      <c r="A26" s="2" t="s">
        <v>222</v>
      </c>
    </row>
  </sheetData>
  <phoneticPr fontId="2" type="noConversion"/>
  <pageMargins left="0.75" right="0.75" top="1" bottom="1" header="0.5" footer="0.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K26"/>
  <sheetViews>
    <sheetView workbookViewId="0">
      <selection activeCell="A28" sqref="A28"/>
    </sheetView>
  </sheetViews>
  <sheetFormatPr defaultRowHeight="12.75"/>
  <cols>
    <col min="1" max="1" width="11.7109375" style="90" customWidth="1"/>
    <col min="2" max="11" width="7.28515625" style="90" customWidth="1"/>
    <col min="12" max="16384" width="9.140625" style="90"/>
  </cols>
  <sheetData>
    <row r="1" spans="1:11">
      <c r="A1" s="19" t="s">
        <v>404</v>
      </c>
    </row>
    <row r="2" spans="1:11">
      <c r="A2" s="94" t="s">
        <v>186</v>
      </c>
      <c r="B2" s="94">
        <v>1</v>
      </c>
      <c r="C2" s="94">
        <v>2</v>
      </c>
      <c r="D2" s="94">
        <v>3</v>
      </c>
      <c r="E2" s="94">
        <v>4</v>
      </c>
      <c r="F2" s="94">
        <v>5</v>
      </c>
      <c r="G2" s="94">
        <v>6</v>
      </c>
      <c r="H2" s="94">
        <v>7</v>
      </c>
      <c r="I2" s="94">
        <v>8</v>
      </c>
      <c r="J2" s="94">
        <v>9</v>
      </c>
      <c r="K2" s="94">
        <v>10</v>
      </c>
    </row>
    <row r="3" spans="1:11">
      <c r="A3" s="90" t="s">
        <v>13</v>
      </c>
      <c r="B3" s="90">
        <v>0</v>
      </c>
      <c r="C3" s="90">
        <v>3.5999999999999997E-2</v>
      </c>
      <c r="D3" s="90">
        <v>3.5999999999999997E-2</v>
      </c>
      <c r="E3" s="90">
        <v>3.5999999999999997E-2</v>
      </c>
      <c r="F3" s="90">
        <v>3.5999999999999997E-2</v>
      </c>
      <c r="G3" s="90">
        <v>3.5999999999999997E-2</v>
      </c>
      <c r="H3" s="90">
        <v>3.5999999999999997E-2</v>
      </c>
      <c r="I3" s="90">
        <v>3.5999999999999997E-2</v>
      </c>
      <c r="J3" s="90">
        <v>3.5999999999999997E-2</v>
      </c>
      <c r="K3" s="90">
        <v>3.5999999999999997E-2</v>
      </c>
    </row>
    <row r="4" spans="1:11">
      <c r="A4" s="90" t="s">
        <v>14</v>
      </c>
      <c r="B4" s="90">
        <v>0</v>
      </c>
      <c r="C4" s="90">
        <v>0</v>
      </c>
      <c r="D4" s="90">
        <v>0</v>
      </c>
      <c r="E4" s="90">
        <v>0</v>
      </c>
      <c r="F4" s="90">
        <v>0</v>
      </c>
      <c r="G4" s="90">
        <v>0</v>
      </c>
      <c r="H4" s="90">
        <v>0</v>
      </c>
      <c r="I4" s="90">
        <v>0</v>
      </c>
      <c r="J4" s="90">
        <v>0</v>
      </c>
      <c r="K4" s="90">
        <v>0</v>
      </c>
    </row>
    <row r="5" spans="1:11">
      <c r="A5" s="90" t="s">
        <v>15</v>
      </c>
      <c r="B5" s="90">
        <v>0</v>
      </c>
      <c r="C5" s="90">
        <v>8.9999999999999993E-3</v>
      </c>
      <c r="D5" s="90">
        <v>9.7000000000000003E-2</v>
      </c>
      <c r="E5" s="90">
        <v>0.191</v>
      </c>
      <c r="F5" s="90">
        <v>0.30399999999999999</v>
      </c>
      <c r="G5" s="90">
        <v>0.442</v>
      </c>
      <c r="H5" s="90">
        <v>0.48599999999999999</v>
      </c>
      <c r="I5" s="90">
        <v>0.52600000000000002</v>
      </c>
      <c r="J5" s="90">
        <v>0.57699999999999996</v>
      </c>
      <c r="K5" s="90">
        <v>0.64600000000000002</v>
      </c>
    </row>
    <row r="6" spans="1:11">
      <c r="A6" s="90" t="s">
        <v>16</v>
      </c>
      <c r="B6" s="90">
        <v>5.1999999999999998E-2</v>
      </c>
      <c r="C6" s="90">
        <v>0.13100000000000001</v>
      </c>
      <c r="D6" s="90">
        <v>0.16700000000000001</v>
      </c>
      <c r="E6" s="90">
        <v>0.215</v>
      </c>
      <c r="F6" s="90">
        <v>0.26800000000000002</v>
      </c>
      <c r="G6" s="90">
        <v>0.32300000000000001</v>
      </c>
      <c r="H6" s="90">
        <v>0.40699999999999997</v>
      </c>
      <c r="I6" s="90">
        <v>0.42099999999999999</v>
      </c>
      <c r="J6" s="90">
        <v>0.441</v>
      </c>
      <c r="K6" s="90">
        <v>0.497</v>
      </c>
    </row>
    <row r="7" spans="1:11">
      <c r="A7" s="90" t="s">
        <v>17</v>
      </c>
      <c r="B7" s="90">
        <v>0.11600000000000001</v>
      </c>
      <c r="C7" s="90">
        <v>0.29899999999999999</v>
      </c>
      <c r="D7" s="90">
        <v>0.51500000000000001</v>
      </c>
      <c r="E7" s="90">
        <v>0.75600000000000001</v>
      </c>
      <c r="F7" s="90">
        <v>1.02</v>
      </c>
      <c r="G7" s="90">
        <v>1.181</v>
      </c>
      <c r="H7" s="90">
        <v>1.321</v>
      </c>
      <c r="I7" s="90">
        <v>1.4810000000000001</v>
      </c>
      <c r="J7" s="90">
        <v>1.6850000000000001</v>
      </c>
      <c r="K7" s="90">
        <v>2.1120000000000001</v>
      </c>
    </row>
    <row r="8" spans="1:11">
      <c r="A8" s="90" t="s">
        <v>18</v>
      </c>
      <c r="B8" s="90">
        <v>0.114</v>
      </c>
      <c r="C8" s="90">
        <v>0.27700000000000002</v>
      </c>
      <c r="D8" s="90">
        <v>0.50600000000000001</v>
      </c>
      <c r="E8" s="90">
        <v>0.70099999999999996</v>
      </c>
      <c r="F8" s="90">
        <v>0.91700000000000004</v>
      </c>
      <c r="G8" s="90">
        <v>1.2749999999999999</v>
      </c>
      <c r="H8" s="90">
        <v>1.8080000000000001</v>
      </c>
      <c r="I8" s="90">
        <v>2.569</v>
      </c>
      <c r="J8" s="90">
        <v>3.4489999999999998</v>
      </c>
      <c r="K8" s="90">
        <v>4.4039999999999999</v>
      </c>
    </row>
    <row r="9" spans="1:11">
      <c r="A9" s="90" t="s">
        <v>19</v>
      </c>
      <c r="B9" s="90">
        <v>8.3000000000000004E-2</v>
      </c>
      <c r="C9" s="90">
        <v>0.27300000000000002</v>
      </c>
      <c r="D9" s="90">
        <v>0.53100000000000003</v>
      </c>
      <c r="E9" s="90">
        <v>0.77700000000000002</v>
      </c>
      <c r="F9" s="90">
        <v>1.173</v>
      </c>
      <c r="G9" s="90">
        <v>1.4650000000000001</v>
      </c>
      <c r="H9" s="90">
        <v>1.8180000000000001</v>
      </c>
      <c r="I9" s="90">
        <v>2.2959999999999998</v>
      </c>
      <c r="J9" s="90">
        <v>2.9289999999999998</v>
      </c>
      <c r="K9" s="90">
        <v>3.6429999999999998</v>
      </c>
    </row>
    <row r="10" spans="1:11">
      <c r="A10" s="90" t="s">
        <v>20</v>
      </c>
      <c r="B10" s="90">
        <v>0.19</v>
      </c>
      <c r="C10" s="90">
        <v>0.45400000000000001</v>
      </c>
      <c r="D10" s="90">
        <v>0.69299999999999995</v>
      </c>
      <c r="E10" s="90">
        <v>0.88500000000000001</v>
      </c>
      <c r="F10" s="90">
        <v>1.1020000000000001</v>
      </c>
      <c r="G10" s="90">
        <v>1.3859999999999999</v>
      </c>
      <c r="H10" s="90">
        <v>1.6539999999999999</v>
      </c>
      <c r="I10" s="90">
        <v>1.9730000000000001</v>
      </c>
      <c r="J10" s="90">
        <v>2.2120000000000002</v>
      </c>
      <c r="K10" s="90">
        <v>2.7269999999999999</v>
      </c>
    </row>
    <row r="11" spans="1:11">
      <c r="A11" s="90" t="s">
        <v>21</v>
      </c>
      <c r="B11" s="90">
        <v>0.22600000000000001</v>
      </c>
      <c r="C11" s="90">
        <v>0.54600000000000004</v>
      </c>
      <c r="D11" s="90">
        <v>0.95799999999999996</v>
      </c>
      <c r="E11" s="90">
        <v>1.5209999999999999</v>
      </c>
      <c r="F11" s="90">
        <v>1.98</v>
      </c>
      <c r="G11" s="90">
        <v>2.5089999999999999</v>
      </c>
      <c r="H11" s="90">
        <v>2.9580000000000002</v>
      </c>
      <c r="I11" s="90">
        <v>3.3439999999999999</v>
      </c>
      <c r="J11" s="90">
        <v>3.9340000000000002</v>
      </c>
      <c r="K11" s="90">
        <v>4.6079999999999997</v>
      </c>
    </row>
    <row r="12" spans="1:11">
      <c r="A12" s="90" t="s">
        <v>22</v>
      </c>
      <c r="B12" s="90">
        <v>0.36399999999999999</v>
      </c>
      <c r="C12" s="90">
        <v>0.98099999999999998</v>
      </c>
      <c r="D12" s="90">
        <v>1.694</v>
      </c>
      <c r="E12" s="90">
        <v>2.339</v>
      </c>
      <c r="F12" s="90">
        <v>3.1709999999999998</v>
      </c>
      <c r="G12" s="90">
        <v>3.8</v>
      </c>
      <c r="H12" s="90">
        <v>4.617</v>
      </c>
      <c r="I12" s="90">
        <v>5.9279999999999999</v>
      </c>
      <c r="J12" s="90">
        <v>7.3650000000000002</v>
      </c>
      <c r="K12" s="90">
        <v>9.484</v>
      </c>
    </row>
    <row r="13" spans="1:11">
      <c r="A13" s="90" t="s">
        <v>23</v>
      </c>
      <c r="B13" s="90">
        <v>0.45900000000000002</v>
      </c>
      <c r="C13" s="90">
        <v>1.6910000000000001</v>
      </c>
      <c r="D13" s="90">
        <v>3.282</v>
      </c>
      <c r="E13" s="90">
        <v>4.5609999999999999</v>
      </c>
      <c r="F13" s="90">
        <v>5.992</v>
      </c>
      <c r="G13" s="90">
        <v>7.3780000000000001</v>
      </c>
      <c r="H13" s="90">
        <v>8.7439999999999998</v>
      </c>
      <c r="I13" s="90">
        <v>9.9719999999999995</v>
      </c>
      <c r="J13" s="90">
        <v>11.802</v>
      </c>
      <c r="K13" s="90">
        <v>14.194000000000001</v>
      </c>
    </row>
    <row r="14" spans="1:11">
      <c r="A14" s="90" t="s">
        <v>24</v>
      </c>
      <c r="B14" s="90">
        <v>0.77800000000000002</v>
      </c>
      <c r="C14" s="90">
        <v>1.8169999999999999</v>
      </c>
      <c r="D14" s="90">
        <v>3.2879999999999998</v>
      </c>
      <c r="E14" s="90">
        <v>5.0259999999999998</v>
      </c>
      <c r="F14" s="90">
        <v>6.4390000000000001</v>
      </c>
      <c r="G14" s="90">
        <v>7.7830000000000004</v>
      </c>
      <c r="H14" s="90">
        <v>8.9659999999999993</v>
      </c>
      <c r="I14" s="90">
        <v>11.137</v>
      </c>
      <c r="J14" s="90">
        <v>12.753</v>
      </c>
      <c r="K14" s="90">
        <v>15.250999999999999</v>
      </c>
    </row>
    <row r="15" spans="1:11">
      <c r="A15" s="90" t="s">
        <v>25</v>
      </c>
      <c r="B15" s="90">
        <v>1.1970000000000001</v>
      </c>
      <c r="C15" s="90">
        <v>3.6360000000000001</v>
      </c>
      <c r="D15" s="90">
        <v>6.4809999999999999</v>
      </c>
      <c r="E15" s="90">
        <v>9.6349999999999998</v>
      </c>
      <c r="F15" s="90">
        <v>11.831</v>
      </c>
      <c r="G15" s="90">
        <v>13.925000000000001</v>
      </c>
      <c r="H15" s="90">
        <v>15.894</v>
      </c>
      <c r="I15" s="90">
        <v>19.076000000000001</v>
      </c>
      <c r="J15" s="90">
        <v>23.552</v>
      </c>
      <c r="K15" s="90">
        <v>27.965</v>
      </c>
    </row>
    <row r="16" spans="1:11">
      <c r="A16" s="90" t="s">
        <v>26</v>
      </c>
      <c r="B16" s="90">
        <v>1.742</v>
      </c>
      <c r="C16" s="90">
        <v>5.7830000000000004</v>
      </c>
      <c r="D16" s="90">
        <v>10.25</v>
      </c>
      <c r="E16" s="90">
        <v>14.055</v>
      </c>
      <c r="F16" s="90">
        <v>17.177</v>
      </c>
      <c r="G16" s="90">
        <v>20.312000000000001</v>
      </c>
      <c r="H16" s="90">
        <v>23.917999999999999</v>
      </c>
      <c r="I16" s="90">
        <v>27.506</v>
      </c>
      <c r="J16" s="90">
        <v>31.478000000000002</v>
      </c>
      <c r="K16" s="90">
        <v>35.781999999999996</v>
      </c>
    </row>
    <row r="17" spans="1:11">
      <c r="A17" s="90" t="s">
        <v>27</v>
      </c>
      <c r="B17" s="90">
        <v>3.5350000000000001</v>
      </c>
      <c r="C17" s="90">
        <v>9.1270000000000007</v>
      </c>
      <c r="D17" s="90">
        <v>14.944000000000001</v>
      </c>
      <c r="E17" s="90">
        <v>20.47</v>
      </c>
      <c r="F17" s="90">
        <v>24.573</v>
      </c>
      <c r="G17" s="90">
        <v>28.361999999999998</v>
      </c>
      <c r="H17" s="90">
        <v>32.012999999999998</v>
      </c>
      <c r="I17" s="90">
        <v>35.445999999999998</v>
      </c>
      <c r="J17" s="90">
        <v>39.076999999999998</v>
      </c>
      <c r="K17" s="90">
        <v>42.177999999999997</v>
      </c>
    </row>
    <row r="18" spans="1:11">
      <c r="A18" s="90" t="s">
        <v>28</v>
      </c>
      <c r="B18" s="90">
        <v>5.8639999999999999</v>
      </c>
      <c r="C18" s="90">
        <v>14.276</v>
      </c>
      <c r="D18" s="90">
        <v>23.143000000000001</v>
      </c>
      <c r="E18" s="90">
        <v>30.428000000000001</v>
      </c>
      <c r="F18" s="90">
        <v>36.322000000000003</v>
      </c>
      <c r="G18" s="90">
        <v>41.959000000000003</v>
      </c>
      <c r="H18" s="90">
        <v>46.774000000000001</v>
      </c>
      <c r="I18" s="90">
        <v>52.011000000000003</v>
      </c>
      <c r="J18" s="90">
        <v>57.49</v>
      </c>
      <c r="K18" s="90">
        <v>62.170999999999999</v>
      </c>
    </row>
    <row r="19" spans="1:11">
      <c r="A19" s="90" t="s">
        <v>29</v>
      </c>
      <c r="B19" s="90">
        <v>9.9849999999999994</v>
      </c>
      <c r="C19" s="90">
        <v>21.768999999999998</v>
      </c>
      <c r="D19" s="90">
        <v>32.25</v>
      </c>
      <c r="E19" s="90">
        <v>40.683</v>
      </c>
      <c r="F19" s="90">
        <v>48.701000000000001</v>
      </c>
      <c r="G19" s="90">
        <v>54.445</v>
      </c>
      <c r="H19" s="90">
        <v>57.345999999999997</v>
      </c>
      <c r="I19" s="90">
        <v>60.725999999999999</v>
      </c>
      <c r="J19" s="90">
        <v>65.183999999999997</v>
      </c>
      <c r="K19" s="90">
        <v>70.733999999999995</v>
      </c>
    </row>
    <row r="20" spans="1:11">
      <c r="A20" s="90" t="s">
        <v>30</v>
      </c>
      <c r="B20" s="90">
        <v>19.193000000000001</v>
      </c>
      <c r="C20" s="90">
        <v>32.018000000000001</v>
      </c>
      <c r="D20" s="90">
        <v>41.631999999999998</v>
      </c>
      <c r="E20" s="90">
        <v>48.96</v>
      </c>
      <c r="F20" s="90">
        <v>54.656999999999996</v>
      </c>
      <c r="G20" s="90">
        <v>58.212000000000003</v>
      </c>
      <c r="H20" s="90">
        <v>60.563000000000002</v>
      </c>
      <c r="I20" s="90">
        <v>63.048999999999999</v>
      </c>
      <c r="J20" s="90">
        <v>63.048999999999999</v>
      </c>
      <c r="K20" s="90">
        <v>63.048999999999999</v>
      </c>
    </row>
    <row r="21" spans="1:11">
      <c r="A21" s="90" t="s">
        <v>31</v>
      </c>
      <c r="B21" s="90">
        <v>30.036999999999999</v>
      </c>
      <c r="C21" s="90">
        <v>45.981999999999999</v>
      </c>
      <c r="D21" s="90">
        <v>55.399000000000001</v>
      </c>
      <c r="E21" s="90">
        <v>62.335000000000001</v>
      </c>
      <c r="F21" s="90">
        <v>68.164000000000001</v>
      </c>
      <c r="G21" s="90">
        <v>68.317999999999998</v>
      </c>
      <c r="H21" s="90">
        <v>69.411000000000001</v>
      </c>
      <c r="I21" s="90">
        <v>71.254999999999995</v>
      </c>
      <c r="J21" s="90">
        <v>71.254999999999995</v>
      </c>
      <c r="K21" s="90">
        <v>71.254999999999995</v>
      </c>
    </row>
    <row r="22" spans="1:11">
      <c r="A22" s="90" t="s">
        <v>178</v>
      </c>
      <c r="B22" s="90">
        <v>43.445999999999998</v>
      </c>
      <c r="C22" s="90">
        <v>56.688000000000002</v>
      </c>
      <c r="D22" s="90">
        <v>66.733999999999995</v>
      </c>
      <c r="E22" s="90">
        <v>72.545000000000002</v>
      </c>
      <c r="F22" s="90">
        <v>75.897000000000006</v>
      </c>
      <c r="G22" s="90">
        <v>76.111000000000004</v>
      </c>
      <c r="H22" s="90">
        <v>76.111000000000004</v>
      </c>
      <c r="I22" s="90">
        <v>76.111000000000004</v>
      </c>
      <c r="J22" s="90">
        <v>76.111000000000004</v>
      </c>
    </row>
    <row r="23" spans="1:11">
      <c r="A23" s="8" t="s">
        <v>179</v>
      </c>
      <c r="B23" s="90">
        <v>0.13700000000000001</v>
      </c>
      <c r="C23" s="90">
        <v>0.35399999999999998</v>
      </c>
      <c r="D23" s="90">
        <v>0.61199999999999999</v>
      </c>
      <c r="E23" s="90">
        <v>0.873</v>
      </c>
      <c r="F23" s="90">
        <v>1.169</v>
      </c>
      <c r="G23" s="90">
        <v>1.456</v>
      </c>
      <c r="H23" s="90">
        <v>1.774</v>
      </c>
      <c r="I23" s="90">
        <v>2.1749999999999998</v>
      </c>
      <c r="J23" s="90">
        <v>2.641</v>
      </c>
      <c r="K23" s="90">
        <v>3.2519999999999998</v>
      </c>
    </row>
    <row r="24" spans="1:11">
      <c r="A24" s="8" t="s">
        <v>180</v>
      </c>
      <c r="B24" s="90">
        <v>5.3090000000000002</v>
      </c>
      <c r="C24" s="90">
        <v>10.978999999999999</v>
      </c>
      <c r="D24" s="90">
        <v>16.417999999999999</v>
      </c>
      <c r="E24" s="90">
        <v>20.994</v>
      </c>
      <c r="F24" s="90">
        <v>24.56</v>
      </c>
      <c r="G24" s="90">
        <v>27.57</v>
      </c>
      <c r="H24" s="90">
        <v>30.236999999999998</v>
      </c>
      <c r="I24" s="90">
        <v>33.07</v>
      </c>
      <c r="J24" s="90">
        <v>36.139000000000003</v>
      </c>
      <c r="K24" s="90">
        <v>39.274999999999999</v>
      </c>
    </row>
    <row r="25" spans="1:11">
      <c r="A25" s="94" t="s">
        <v>181</v>
      </c>
      <c r="B25" s="94">
        <v>2.085</v>
      </c>
      <c r="C25" s="94">
        <v>4.2629999999999999</v>
      </c>
      <c r="D25" s="94">
        <v>6.282</v>
      </c>
      <c r="E25" s="94">
        <v>7.9109999999999996</v>
      </c>
      <c r="F25" s="94">
        <v>9.1649999999999991</v>
      </c>
      <c r="G25" s="94">
        <v>10.188000000000001</v>
      </c>
      <c r="H25" s="94">
        <v>11.090999999999999</v>
      </c>
      <c r="I25" s="94">
        <v>12.05</v>
      </c>
      <c r="J25" s="94">
        <v>13.077999999999999</v>
      </c>
      <c r="K25" s="94">
        <v>14.215</v>
      </c>
    </row>
    <row r="26" spans="1:11">
      <c r="A26" s="2" t="s">
        <v>222</v>
      </c>
    </row>
  </sheetData>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6"/>
  <sheetViews>
    <sheetView workbookViewId="0">
      <selection activeCell="A8" sqref="A8"/>
    </sheetView>
  </sheetViews>
  <sheetFormatPr defaultRowHeight="12.75"/>
  <cols>
    <col min="1" max="1" width="21.7109375" style="11" customWidth="1"/>
    <col min="2" max="2" width="19" style="8" bestFit="1" customWidth="1"/>
    <col min="3" max="3" width="10.42578125" style="8" bestFit="1" customWidth="1"/>
    <col min="4" max="4" width="14.85546875" style="8" bestFit="1" customWidth="1"/>
    <col min="5" max="16384" width="9.140625" style="8"/>
  </cols>
  <sheetData>
    <row r="1" spans="1:4">
      <c r="A1" s="10" t="s">
        <v>245</v>
      </c>
    </row>
    <row r="2" spans="1:4">
      <c r="A2" s="20" t="s">
        <v>248</v>
      </c>
      <c r="B2" s="20" t="s">
        <v>84</v>
      </c>
      <c r="C2" s="20" t="s">
        <v>109</v>
      </c>
      <c r="D2" s="20" t="s">
        <v>246</v>
      </c>
    </row>
    <row r="3" spans="1:4">
      <c r="A3" s="82" t="s">
        <v>247</v>
      </c>
      <c r="B3" s="113">
        <v>0.106</v>
      </c>
      <c r="C3" s="113">
        <v>0.3291</v>
      </c>
      <c r="D3" s="113">
        <v>0.56489999999999996</v>
      </c>
    </row>
    <row r="4" spans="1:4">
      <c r="A4" s="82">
        <v>2008</v>
      </c>
      <c r="B4" s="113">
        <v>0.23300000000000001</v>
      </c>
      <c r="C4" s="113">
        <v>0.4466</v>
      </c>
      <c r="D4" s="113">
        <v>0.32040000000000002</v>
      </c>
    </row>
    <row r="5" spans="1:4">
      <c r="A5" s="82">
        <v>2009</v>
      </c>
      <c r="B5" s="113">
        <v>0.35089999999999999</v>
      </c>
      <c r="C5" s="113">
        <v>0.29430000000000001</v>
      </c>
      <c r="D5" s="113">
        <v>0.35470000000000002</v>
      </c>
    </row>
    <row r="6" spans="1:4" s="1" customFormat="1">
      <c r="A6" s="82">
        <v>2010</v>
      </c>
      <c r="B6" s="113">
        <v>0.42109999999999997</v>
      </c>
      <c r="C6" s="113">
        <v>0.21049999999999999</v>
      </c>
      <c r="D6" s="113">
        <v>0.36840000000000001</v>
      </c>
    </row>
  </sheetData>
  <phoneticPr fontId="2" type="noConversion"/>
  <pageMargins left="0.75" right="0.75" top="1" bottom="1" header="0.5" footer="0.5"/>
  <pageSetup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K16"/>
  <sheetViews>
    <sheetView workbookViewId="0">
      <selection activeCell="A18" sqref="A18"/>
    </sheetView>
  </sheetViews>
  <sheetFormatPr defaultRowHeight="12.75"/>
  <cols>
    <col min="1" max="1" width="20.28515625" style="90" customWidth="1"/>
    <col min="2" max="11" width="7.42578125" style="90" customWidth="1"/>
    <col min="12" max="16384" width="9.140625" style="90"/>
  </cols>
  <sheetData>
    <row r="1" spans="1:11">
      <c r="A1" s="19" t="s">
        <v>407</v>
      </c>
    </row>
    <row r="2" spans="1:11">
      <c r="A2" s="94" t="s">
        <v>188</v>
      </c>
      <c r="B2" s="94">
        <v>1</v>
      </c>
      <c r="C2" s="94">
        <v>2</v>
      </c>
      <c r="D2" s="94">
        <v>3</v>
      </c>
      <c r="E2" s="94">
        <v>4</v>
      </c>
      <c r="F2" s="94">
        <v>5</v>
      </c>
      <c r="G2" s="94">
        <v>6</v>
      </c>
      <c r="H2" s="94">
        <v>7</v>
      </c>
      <c r="I2" s="94">
        <v>8</v>
      </c>
      <c r="J2" s="94">
        <v>9</v>
      </c>
      <c r="K2" s="94">
        <v>10</v>
      </c>
    </row>
    <row r="3" spans="1:11">
      <c r="A3" s="90" t="s">
        <v>0</v>
      </c>
      <c r="B3" s="165">
        <v>0.434</v>
      </c>
      <c r="C3" s="165">
        <v>0.89900000000000002</v>
      </c>
      <c r="D3" s="165">
        <v>1.3859999999999999</v>
      </c>
      <c r="E3" s="165">
        <v>1.8340000000000001</v>
      </c>
      <c r="F3" s="165">
        <v>2.2090000000000001</v>
      </c>
      <c r="G3" s="165">
        <v>2.5289999999999999</v>
      </c>
      <c r="H3" s="165">
        <v>2.7879999999999998</v>
      </c>
      <c r="I3" s="165">
        <v>3.0569999999999999</v>
      </c>
      <c r="J3" s="165">
        <v>3.3079999999999998</v>
      </c>
      <c r="K3" s="165">
        <v>3.5710000000000002</v>
      </c>
    </row>
    <row r="4" spans="1:11">
      <c r="A4" s="90" t="s">
        <v>4</v>
      </c>
      <c r="B4" s="165">
        <v>2.2480000000000002</v>
      </c>
      <c r="C4" s="165">
        <v>4.6719999999999997</v>
      </c>
      <c r="D4" s="165">
        <v>6.9950000000000001</v>
      </c>
      <c r="E4" s="165">
        <v>9.0830000000000002</v>
      </c>
      <c r="F4" s="165">
        <v>10.904</v>
      </c>
      <c r="G4" s="165">
        <v>12.515000000000001</v>
      </c>
      <c r="H4" s="165">
        <v>13.983000000000001</v>
      </c>
      <c r="I4" s="165">
        <v>15.385</v>
      </c>
      <c r="J4" s="165">
        <v>16.706</v>
      </c>
      <c r="K4" s="165">
        <v>17.931999999999999</v>
      </c>
    </row>
    <row r="5" spans="1:11">
      <c r="A5" s="90" t="s">
        <v>5</v>
      </c>
      <c r="B5" s="165">
        <v>2.6280000000000001</v>
      </c>
      <c r="C5" s="165">
        <v>5.3609999999999998</v>
      </c>
      <c r="D5" s="165">
        <v>7.88</v>
      </c>
      <c r="E5" s="165">
        <v>10.045</v>
      </c>
      <c r="F5" s="165">
        <v>11.845000000000001</v>
      </c>
      <c r="G5" s="165">
        <v>13.385999999999999</v>
      </c>
      <c r="H5" s="165">
        <v>14.714</v>
      </c>
      <c r="I5" s="165">
        <v>15.861000000000001</v>
      </c>
      <c r="J5" s="165">
        <v>16.97</v>
      </c>
      <c r="K5" s="165">
        <v>17.963000000000001</v>
      </c>
    </row>
    <row r="6" spans="1:11">
      <c r="A6" s="90" t="s">
        <v>6</v>
      </c>
      <c r="B6" s="165">
        <v>1.5</v>
      </c>
      <c r="C6" s="165">
        <v>2.9729999999999999</v>
      </c>
      <c r="D6" s="165">
        <v>4.2510000000000003</v>
      </c>
      <c r="E6" s="165">
        <v>5.2969999999999997</v>
      </c>
      <c r="F6" s="165">
        <v>6.2190000000000003</v>
      </c>
      <c r="G6" s="165">
        <v>7.0640000000000001</v>
      </c>
      <c r="H6" s="165">
        <v>7.7460000000000004</v>
      </c>
      <c r="I6" s="165">
        <v>8.2889999999999997</v>
      </c>
      <c r="J6" s="165">
        <v>8.8190000000000008</v>
      </c>
      <c r="K6" s="165">
        <v>9.3379999999999992</v>
      </c>
    </row>
    <row r="7" spans="1:11">
      <c r="A7" s="165" t="s">
        <v>408</v>
      </c>
      <c r="B7" s="165">
        <v>0.70899999999999996</v>
      </c>
      <c r="C7" s="165">
        <v>1.474</v>
      </c>
      <c r="D7" s="165">
        <v>2.2240000000000002</v>
      </c>
      <c r="E7" s="165">
        <v>2.911</v>
      </c>
      <c r="F7" s="165">
        <v>3.5369999999999999</v>
      </c>
      <c r="G7" s="165">
        <v>4.1509999999999998</v>
      </c>
      <c r="H7" s="165">
        <v>4.7359999999999998</v>
      </c>
      <c r="I7" s="165">
        <v>5.3230000000000004</v>
      </c>
      <c r="J7" s="165">
        <v>5.9459999999999997</v>
      </c>
      <c r="K7" s="165">
        <v>6.6159999999999997</v>
      </c>
    </row>
    <row r="8" spans="1:11">
      <c r="A8" s="90" t="s">
        <v>7</v>
      </c>
      <c r="B8" s="165">
        <v>3.883</v>
      </c>
      <c r="C8" s="165">
        <v>8.0060000000000002</v>
      </c>
      <c r="D8" s="165">
        <v>11.986000000000001</v>
      </c>
      <c r="E8" s="165">
        <v>15.398999999999999</v>
      </c>
      <c r="F8" s="165">
        <v>18.494</v>
      </c>
      <c r="G8" s="165">
        <v>21.151</v>
      </c>
      <c r="H8" s="165">
        <v>23.266999999999999</v>
      </c>
      <c r="I8" s="165">
        <v>25.047000000000001</v>
      </c>
      <c r="J8" s="165">
        <v>26.64</v>
      </c>
      <c r="K8" s="165">
        <v>28.195</v>
      </c>
    </row>
    <row r="9" spans="1:11">
      <c r="A9" s="90" t="s">
        <v>8</v>
      </c>
      <c r="B9" s="165">
        <v>2.806</v>
      </c>
      <c r="C9" s="165">
        <v>5.7370000000000001</v>
      </c>
      <c r="D9" s="165">
        <v>8.5129999999999999</v>
      </c>
      <c r="E9" s="165">
        <v>10.853999999999999</v>
      </c>
      <c r="F9" s="165">
        <v>12.878</v>
      </c>
      <c r="G9" s="165">
        <v>14.645</v>
      </c>
      <c r="H9" s="165">
        <v>16.109000000000002</v>
      </c>
      <c r="I9" s="165">
        <v>17.481999999999999</v>
      </c>
      <c r="J9" s="165">
        <v>18.864999999999998</v>
      </c>
      <c r="K9" s="165">
        <v>20.172999999999998</v>
      </c>
    </row>
    <row r="10" spans="1:11">
      <c r="A10" s="165" t="s">
        <v>409</v>
      </c>
      <c r="B10" s="165">
        <v>0.315</v>
      </c>
      <c r="C10" s="165">
        <v>0.66800000000000004</v>
      </c>
      <c r="D10" s="165">
        <v>0.878</v>
      </c>
      <c r="E10" s="165">
        <v>1.0289999999999999</v>
      </c>
      <c r="F10" s="165">
        <v>1.2010000000000001</v>
      </c>
      <c r="G10" s="165">
        <v>1.218</v>
      </c>
      <c r="H10" s="165">
        <v>1.218</v>
      </c>
      <c r="I10" s="165">
        <v>1.218</v>
      </c>
      <c r="J10" s="165">
        <v>1.218</v>
      </c>
      <c r="K10" s="165">
        <v>1.218</v>
      </c>
    </row>
    <row r="11" spans="1:11">
      <c r="A11" s="90" t="s">
        <v>9</v>
      </c>
      <c r="B11" s="165">
        <v>1.9039999999999999</v>
      </c>
      <c r="C11" s="165">
        <v>3.8460000000000001</v>
      </c>
      <c r="D11" s="165">
        <v>5.5289999999999999</v>
      </c>
      <c r="E11" s="165">
        <v>6.8150000000000004</v>
      </c>
      <c r="F11" s="165">
        <v>7.7539999999999996</v>
      </c>
      <c r="G11" s="165">
        <v>8.4440000000000008</v>
      </c>
      <c r="H11" s="165">
        <v>9.0440000000000005</v>
      </c>
      <c r="I11" s="165">
        <v>9.5120000000000005</v>
      </c>
      <c r="J11" s="165">
        <v>9.8840000000000003</v>
      </c>
      <c r="K11" s="165">
        <v>10.244999999999999</v>
      </c>
    </row>
    <row r="12" spans="1:11">
      <c r="A12" s="90" t="s">
        <v>10</v>
      </c>
      <c r="B12" s="165">
        <v>2.343</v>
      </c>
      <c r="C12" s="165">
        <v>4.3230000000000004</v>
      </c>
      <c r="D12" s="165">
        <v>6.0339999999999998</v>
      </c>
      <c r="E12" s="165">
        <v>7.5039999999999996</v>
      </c>
      <c r="F12" s="165">
        <v>8.7780000000000005</v>
      </c>
      <c r="G12" s="165">
        <v>9.8829999999999991</v>
      </c>
      <c r="H12" s="165">
        <v>10.824999999999999</v>
      </c>
      <c r="I12" s="165">
        <v>11.755000000000001</v>
      </c>
      <c r="J12" s="165">
        <v>12.643000000000001</v>
      </c>
      <c r="K12" s="165">
        <v>13.589</v>
      </c>
    </row>
    <row r="13" spans="1:11">
      <c r="A13" s="94" t="s">
        <v>11</v>
      </c>
      <c r="B13" s="164">
        <v>0.17299999999999999</v>
      </c>
      <c r="C13" s="164">
        <v>0.34699999999999998</v>
      </c>
      <c r="D13" s="164">
        <v>0.50600000000000001</v>
      </c>
      <c r="E13" s="164">
        <v>0.65900000000000003</v>
      </c>
      <c r="F13" s="164">
        <v>0.80800000000000005</v>
      </c>
      <c r="G13" s="164">
        <v>0.95199999999999996</v>
      </c>
      <c r="H13" s="164">
        <v>1.0840000000000001</v>
      </c>
      <c r="I13" s="164">
        <v>1.2030000000000001</v>
      </c>
      <c r="J13" s="164">
        <v>1.323</v>
      </c>
      <c r="K13" s="164">
        <v>1.4510000000000001</v>
      </c>
    </row>
    <row r="14" spans="1:11">
      <c r="A14" s="2" t="s">
        <v>222</v>
      </c>
    </row>
    <row r="15" spans="1:11">
      <c r="A15" s="123" t="s">
        <v>410</v>
      </c>
    </row>
    <row r="16" spans="1:11">
      <c r="A16" s="123" t="s">
        <v>411</v>
      </c>
    </row>
  </sheetData>
  <phoneticPr fontId="2" type="noConversion"/>
  <pageMargins left="0.75" right="0.75" top="1" bottom="1" header="0.5" footer="0.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L46"/>
  <sheetViews>
    <sheetView workbookViewId="0">
      <selection activeCell="A48" sqref="A48"/>
    </sheetView>
  </sheetViews>
  <sheetFormatPr defaultRowHeight="12.75"/>
  <cols>
    <col min="1" max="1" width="6.85546875" style="11" customWidth="1"/>
    <col min="2" max="2" width="7.7109375" style="8" bestFit="1" customWidth="1"/>
    <col min="3" max="3" width="9" style="8" bestFit="1" customWidth="1"/>
    <col min="4" max="4" width="9.42578125" style="8" bestFit="1" customWidth="1"/>
    <col min="5" max="5" width="11.140625" style="26" bestFit="1" customWidth="1"/>
    <col min="6" max="6" width="7" style="8" bestFit="1" customWidth="1"/>
    <col min="7" max="7" width="10.5703125" style="8" customWidth="1"/>
    <col min="8" max="8" width="11.140625" style="8" customWidth="1"/>
    <col min="9" max="9" width="12.28515625" style="8" customWidth="1"/>
    <col min="10" max="10" width="11" style="8" bestFit="1" customWidth="1"/>
    <col min="11" max="11" width="13.42578125" style="8" bestFit="1" customWidth="1"/>
    <col min="12" max="12" width="7.140625" style="8" bestFit="1" customWidth="1"/>
    <col min="13" max="16384" width="9.140625" style="8"/>
  </cols>
  <sheetData>
    <row r="1" spans="1:12">
      <c r="A1" s="10" t="s">
        <v>224</v>
      </c>
    </row>
    <row r="2" spans="1:12" ht="25.5">
      <c r="A2" s="99" t="s">
        <v>1</v>
      </c>
      <c r="B2" s="98" t="s">
        <v>0</v>
      </c>
      <c r="C2" s="98" t="s">
        <v>4</v>
      </c>
      <c r="D2" s="98" t="s">
        <v>5</v>
      </c>
      <c r="E2" s="157" t="s">
        <v>189</v>
      </c>
      <c r="F2" s="98" t="s">
        <v>408</v>
      </c>
      <c r="G2" s="98" t="s">
        <v>7</v>
      </c>
      <c r="H2" s="98" t="s">
        <v>8</v>
      </c>
      <c r="I2" s="98" t="s">
        <v>409</v>
      </c>
      <c r="J2" s="98" t="s">
        <v>9</v>
      </c>
      <c r="K2" s="98" t="s">
        <v>10</v>
      </c>
      <c r="L2" s="98" t="s">
        <v>11</v>
      </c>
    </row>
    <row r="3" spans="1:12">
      <c r="A3" s="11">
        <v>1970</v>
      </c>
      <c r="B3" s="149" t="s">
        <v>79</v>
      </c>
      <c r="C3" s="153">
        <v>0</v>
      </c>
      <c r="D3" s="153">
        <v>0.94799999999999995</v>
      </c>
      <c r="E3" s="151">
        <v>0</v>
      </c>
      <c r="F3" s="153">
        <v>16.667000000000002</v>
      </c>
      <c r="G3" s="153">
        <v>0</v>
      </c>
      <c r="H3" s="153">
        <v>0</v>
      </c>
      <c r="I3" s="153">
        <v>0</v>
      </c>
      <c r="J3" s="153">
        <v>0.83299999999999996</v>
      </c>
      <c r="K3" s="153">
        <v>15.686</v>
      </c>
      <c r="L3" s="153">
        <v>0</v>
      </c>
    </row>
    <row r="4" spans="1:12">
      <c r="A4" s="11">
        <v>1971</v>
      </c>
      <c r="B4" s="149" t="s">
        <v>79</v>
      </c>
      <c r="C4" s="153">
        <v>0</v>
      </c>
      <c r="D4" s="153">
        <v>0</v>
      </c>
      <c r="E4" s="151">
        <v>0</v>
      </c>
      <c r="F4" s="153">
        <v>0</v>
      </c>
      <c r="G4" s="153">
        <v>0</v>
      </c>
      <c r="H4" s="153">
        <v>0</v>
      </c>
      <c r="I4" s="153">
        <v>0</v>
      </c>
      <c r="J4" s="153">
        <v>0</v>
      </c>
      <c r="K4" s="153">
        <v>2.3079999999999998</v>
      </c>
      <c r="L4" s="153">
        <v>0</v>
      </c>
    </row>
    <row r="5" spans="1:12">
      <c r="A5" s="11">
        <v>1972</v>
      </c>
      <c r="B5" s="149" t="s">
        <v>79</v>
      </c>
      <c r="C5" s="153">
        <v>0.36199999999999999</v>
      </c>
      <c r="D5" s="153">
        <v>0</v>
      </c>
      <c r="E5" s="151">
        <v>0</v>
      </c>
      <c r="F5" s="153">
        <v>0</v>
      </c>
      <c r="G5" s="153">
        <v>0</v>
      </c>
      <c r="H5" s="153">
        <v>0</v>
      </c>
      <c r="I5" s="153">
        <v>0</v>
      </c>
      <c r="J5" s="153">
        <v>0</v>
      </c>
      <c r="K5" s="153">
        <v>3.113</v>
      </c>
      <c r="L5" s="153">
        <v>0</v>
      </c>
    </row>
    <row r="6" spans="1:12">
      <c r="A6" s="11">
        <v>1973</v>
      </c>
      <c r="B6" s="149" t="s">
        <v>79</v>
      </c>
      <c r="C6" s="153">
        <v>0.35899999999999999</v>
      </c>
      <c r="D6" s="153">
        <v>0</v>
      </c>
      <c r="E6" s="151">
        <v>0</v>
      </c>
      <c r="F6" s="153">
        <v>0</v>
      </c>
      <c r="G6" s="153">
        <v>0</v>
      </c>
      <c r="H6" s="153">
        <v>2.9409999999999998</v>
      </c>
      <c r="I6" s="153">
        <v>0</v>
      </c>
      <c r="J6" s="153">
        <v>0</v>
      </c>
      <c r="K6" s="153">
        <v>1.613</v>
      </c>
      <c r="L6" s="153">
        <v>0</v>
      </c>
    </row>
    <row r="7" spans="1:12">
      <c r="A7" s="11">
        <v>1974</v>
      </c>
      <c r="B7" s="153">
        <v>0</v>
      </c>
      <c r="C7" s="153">
        <v>0.36199999999999999</v>
      </c>
      <c r="D7" s="153">
        <v>0</v>
      </c>
      <c r="E7" s="151">
        <v>0</v>
      </c>
      <c r="F7" s="153">
        <v>0</v>
      </c>
      <c r="G7" s="153">
        <v>0</v>
      </c>
      <c r="H7" s="153">
        <v>3.03</v>
      </c>
      <c r="I7" s="153">
        <v>0</v>
      </c>
      <c r="J7" s="153">
        <v>0</v>
      </c>
      <c r="K7" s="153">
        <v>0</v>
      </c>
      <c r="L7" s="153">
        <v>0</v>
      </c>
    </row>
    <row r="8" spans="1:12">
      <c r="A8" s="11">
        <v>1975</v>
      </c>
      <c r="B8" s="153">
        <v>0</v>
      </c>
      <c r="C8" s="153">
        <v>0.36399999999999999</v>
      </c>
      <c r="D8" s="153">
        <v>0.77500000000000002</v>
      </c>
      <c r="E8" s="151">
        <v>0</v>
      </c>
      <c r="F8" s="153">
        <v>0</v>
      </c>
      <c r="G8" s="153">
        <v>4.2549999999999999</v>
      </c>
      <c r="H8" s="153">
        <v>1.5269999999999999</v>
      </c>
      <c r="I8" s="153">
        <v>0</v>
      </c>
      <c r="J8" s="153">
        <v>0</v>
      </c>
      <c r="K8" s="153">
        <v>0</v>
      </c>
      <c r="L8" s="153">
        <v>0</v>
      </c>
    </row>
    <row r="9" spans="1:12">
      <c r="A9" s="11">
        <v>1976</v>
      </c>
      <c r="B9" s="153">
        <v>0</v>
      </c>
      <c r="C9" s="153">
        <v>0.35899999999999999</v>
      </c>
      <c r="D9" s="153">
        <v>0.73499999999999999</v>
      </c>
      <c r="E9" s="151">
        <v>0</v>
      </c>
      <c r="F9" s="153">
        <v>0</v>
      </c>
      <c r="G9" s="153">
        <v>0</v>
      </c>
      <c r="H9" s="153">
        <v>0</v>
      </c>
      <c r="I9" s="153">
        <v>0</v>
      </c>
      <c r="J9" s="153">
        <v>0</v>
      </c>
      <c r="K9" s="153">
        <v>0</v>
      </c>
      <c r="L9" s="153">
        <v>0</v>
      </c>
    </row>
    <row r="10" spans="1:12">
      <c r="A10" s="11">
        <v>1977</v>
      </c>
      <c r="B10" s="153">
        <v>0</v>
      </c>
      <c r="C10" s="153">
        <v>0</v>
      </c>
      <c r="D10" s="153">
        <v>0.749</v>
      </c>
      <c r="E10" s="151">
        <v>0</v>
      </c>
      <c r="F10" s="153">
        <v>0</v>
      </c>
      <c r="G10" s="153">
        <v>4</v>
      </c>
      <c r="H10" s="153">
        <v>0</v>
      </c>
      <c r="I10" s="153">
        <v>0</v>
      </c>
      <c r="J10" s="153">
        <v>0</v>
      </c>
      <c r="K10" s="153">
        <v>1.77</v>
      </c>
      <c r="L10" s="153">
        <v>0</v>
      </c>
    </row>
    <row r="11" spans="1:12">
      <c r="A11" s="11">
        <v>1978</v>
      </c>
      <c r="B11" s="153">
        <v>0</v>
      </c>
      <c r="C11" s="153">
        <v>0</v>
      </c>
      <c r="D11" s="153">
        <v>0.749</v>
      </c>
      <c r="E11" s="151">
        <v>1.1559999999999999</v>
      </c>
      <c r="F11" s="153">
        <v>0</v>
      </c>
      <c r="G11" s="153">
        <v>0</v>
      </c>
      <c r="H11" s="153">
        <v>1.5629999999999999</v>
      </c>
      <c r="I11" s="153">
        <v>0</v>
      </c>
      <c r="J11" s="153">
        <v>0.72499999999999998</v>
      </c>
      <c r="K11" s="153">
        <v>0</v>
      </c>
      <c r="L11" s="153">
        <v>0</v>
      </c>
    </row>
    <row r="12" spans="1:12">
      <c r="A12" s="11">
        <v>1979</v>
      </c>
      <c r="B12" s="153">
        <v>0</v>
      </c>
      <c r="C12" s="153">
        <v>0</v>
      </c>
      <c r="D12" s="153">
        <v>0</v>
      </c>
      <c r="E12" s="151">
        <v>0</v>
      </c>
      <c r="F12" s="153">
        <v>0</v>
      </c>
      <c r="G12" s="153">
        <v>0</v>
      </c>
      <c r="H12" s="153">
        <v>0</v>
      </c>
      <c r="I12" s="153">
        <v>0</v>
      </c>
      <c r="J12" s="153">
        <v>0.70199999999999996</v>
      </c>
      <c r="K12" s="153">
        <v>0</v>
      </c>
      <c r="L12" s="153">
        <v>0</v>
      </c>
    </row>
    <row r="13" spans="1:12">
      <c r="A13" s="11">
        <v>1980</v>
      </c>
      <c r="B13" s="153">
        <v>0</v>
      </c>
      <c r="C13" s="153">
        <v>0.38</v>
      </c>
      <c r="D13" s="153">
        <v>0</v>
      </c>
      <c r="E13" s="151">
        <v>1.075</v>
      </c>
      <c r="F13" s="153">
        <v>0</v>
      </c>
      <c r="G13" s="153">
        <v>0</v>
      </c>
      <c r="H13" s="153">
        <v>0</v>
      </c>
      <c r="I13" s="153">
        <v>0</v>
      </c>
      <c r="J13" s="153">
        <v>0.69399999999999995</v>
      </c>
      <c r="K13" s="153">
        <v>0.93</v>
      </c>
      <c r="L13" s="153">
        <v>0</v>
      </c>
    </row>
    <row r="14" spans="1:12">
      <c r="A14" s="11">
        <v>1981</v>
      </c>
      <c r="B14" s="153">
        <v>0</v>
      </c>
      <c r="C14" s="153">
        <v>0.37</v>
      </c>
      <c r="D14" s="153">
        <v>0</v>
      </c>
      <c r="E14" s="151">
        <v>0</v>
      </c>
      <c r="F14" s="153">
        <v>0</v>
      </c>
      <c r="G14" s="153">
        <v>0</v>
      </c>
      <c r="H14" s="153">
        <v>0</v>
      </c>
      <c r="I14" s="153">
        <v>0</v>
      </c>
      <c r="J14" s="153">
        <v>0</v>
      </c>
      <c r="K14" s="153">
        <v>0.93</v>
      </c>
      <c r="L14" s="153">
        <v>0</v>
      </c>
    </row>
    <row r="15" spans="1:12">
      <c r="A15" s="11">
        <v>1982</v>
      </c>
      <c r="B15" s="153">
        <v>0</v>
      </c>
      <c r="C15" s="153">
        <v>1.107</v>
      </c>
      <c r="D15" s="153">
        <v>0</v>
      </c>
      <c r="E15" s="151">
        <v>0.88500000000000001</v>
      </c>
      <c r="F15" s="153">
        <v>0</v>
      </c>
      <c r="G15" s="153">
        <v>3.774</v>
      </c>
      <c r="H15" s="153">
        <v>4.8390000000000004</v>
      </c>
      <c r="I15" s="153">
        <v>0</v>
      </c>
      <c r="J15" s="153">
        <v>1.84</v>
      </c>
      <c r="K15" s="153">
        <v>2</v>
      </c>
      <c r="L15" s="153">
        <v>0</v>
      </c>
    </row>
    <row r="16" spans="1:12">
      <c r="A16" s="11">
        <v>1983</v>
      </c>
      <c r="B16" s="153">
        <v>0</v>
      </c>
      <c r="C16" s="153">
        <v>1.081</v>
      </c>
      <c r="D16" s="153">
        <v>0.56999999999999995</v>
      </c>
      <c r="E16" s="151">
        <v>2.3530000000000002</v>
      </c>
      <c r="F16" s="153">
        <v>0</v>
      </c>
      <c r="G16" s="153">
        <v>0</v>
      </c>
      <c r="H16" s="153">
        <v>0</v>
      </c>
      <c r="I16" s="153">
        <v>0</v>
      </c>
      <c r="J16" s="153">
        <v>0.60799999999999998</v>
      </c>
      <c r="K16" s="153">
        <v>3.9409999999999998</v>
      </c>
      <c r="L16" s="153">
        <v>0.41699999999999998</v>
      </c>
    </row>
    <row r="17" spans="1:12">
      <c r="A17" s="11">
        <v>1984</v>
      </c>
      <c r="B17" s="153">
        <v>0</v>
      </c>
      <c r="C17" s="153">
        <v>0.70499999999999996</v>
      </c>
      <c r="D17" s="153">
        <v>1.0780000000000001</v>
      </c>
      <c r="E17" s="151">
        <v>3.802</v>
      </c>
      <c r="F17" s="153">
        <v>0</v>
      </c>
      <c r="G17" s="153">
        <v>0</v>
      </c>
      <c r="H17" s="153">
        <v>0</v>
      </c>
      <c r="I17" s="153">
        <v>0</v>
      </c>
      <c r="J17" s="153">
        <v>1.77</v>
      </c>
      <c r="K17" s="153">
        <v>1.02</v>
      </c>
      <c r="L17" s="153">
        <v>0</v>
      </c>
    </row>
    <row r="18" spans="1:12">
      <c r="A18" s="11">
        <v>1985</v>
      </c>
      <c r="B18" s="153">
        <v>0</v>
      </c>
      <c r="C18" s="153">
        <v>1.22</v>
      </c>
      <c r="D18" s="153">
        <v>1.37</v>
      </c>
      <c r="E18" s="151">
        <v>3.3330000000000002</v>
      </c>
      <c r="F18" s="153">
        <v>1.1359999999999999</v>
      </c>
      <c r="G18" s="153">
        <v>0</v>
      </c>
      <c r="H18" s="153">
        <v>0</v>
      </c>
      <c r="I18" s="153">
        <v>0</v>
      </c>
      <c r="J18" s="153">
        <v>0.54800000000000004</v>
      </c>
      <c r="K18" s="153">
        <v>0.97099999999999997</v>
      </c>
      <c r="L18" s="153">
        <v>0</v>
      </c>
    </row>
    <row r="19" spans="1:12">
      <c r="A19" s="11">
        <v>1986</v>
      </c>
      <c r="B19" s="153">
        <v>0</v>
      </c>
      <c r="C19" s="153">
        <v>3.3610000000000002</v>
      </c>
      <c r="D19" s="153">
        <v>1.5780000000000001</v>
      </c>
      <c r="E19" s="151">
        <v>6.9930000000000003</v>
      </c>
      <c r="F19" s="153">
        <v>0</v>
      </c>
      <c r="G19" s="153">
        <v>3.4780000000000002</v>
      </c>
      <c r="H19" s="153">
        <v>1.02</v>
      </c>
      <c r="I19" s="153">
        <v>0</v>
      </c>
      <c r="J19" s="153">
        <v>0.503</v>
      </c>
      <c r="K19" s="153">
        <v>2.6909999999999998</v>
      </c>
      <c r="L19" s="153">
        <v>0</v>
      </c>
    </row>
    <row r="20" spans="1:12">
      <c r="A20" s="11">
        <v>1987</v>
      </c>
      <c r="B20" s="153">
        <v>0.39900000000000002</v>
      </c>
      <c r="C20" s="153">
        <v>2.4</v>
      </c>
      <c r="D20" s="153">
        <v>2.431</v>
      </c>
      <c r="E20" s="151">
        <v>5.3869999999999996</v>
      </c>
      <c r="F20" s="153">
        <v>0</v>
      </c>
      <c r="G20" s="153">
        <v>1.25</v>
      </c>
      <c r="H20" s="153">
        <v>1.7470000000000001</v>
      </c>
      <c r="I20" s="153">
        <v>0</v>
      </c>
      <c r="J20" s="153">
        <v>0.46100000000000002</v>
      </c>
      <c r="K20" s="153">
        <v>0.89700000000000002</v>
      </c>
      <c r="L20" s="153">
        <v>0.41199999999999998</v>
      </c>
    </row>
    <row r="21" spans="1:12">
      <c r="A21" s="11">
        <v>1988</v>
      </c>
      <c r="B21" s="153">
        <v>2.0339999999999998</v>
      </c>
      <c r="C21" s="153">
        <v>0.78800000000000003</v>
      </c>
      <c r="D21" s="153">
        <v>2.585</v>
      </c>
      <c r="E21" s="151">
        <v>1.3939999999999999</v>
      </c>
      <c r="F21" s="153">
        <v>0.60399999999999998</v>
      </c>
      <c r="G21" s="153">
        <v>3.2970000000000002</v>
      </c>
      <c r="H21" s="153">
        <v>1.633</v>
      </c>
      <c r="I21" s="153">
        <v>0</v>
      </c>
      <c r="J21" s="153">
        <v>1.1859999999999999</v>
      </c>
      <c r="K21" s="153">
        <v>0</v>
      </c>
      <c r="L21" s="153">
        <v>0.41799999999999998</v>
      </c>
    </row>
    <row r="22" spans="1:12">
      <c r="A22" s="11">
        <v>1989</v>
      </c>
      <c r="B22" s="153">
        <v>2.1339999999999999</v>
      </c>
      <c r="C22" s="153">
        <v>3.1749999999999998</v>
      </c>
      <c r="D22" s="153">
        <v>4.1669999999999998</v>
      </c>
      <c r="E22" s="151">
        <v>0</v>
      </c>
      <c r="F22" s="153">
        <v>3.3519999999999999</v>
      </c>
      <c r="G22" s="153">
        <v>6.4859999999999998</v>
      </c>
      <c r="H22" s="153">
        <v>0.75800000000000001</v>
      </c>
      <c r="I22" s="153">
        <v>11.111000000000001</v>
      </c>
      <c r="J22" s="153">
        <v>1.1559999999999999</v>
      </c>
      <c r="K22" s="153">
        <v>1.835</v>
      </c>
      <c r="L22" s="153">
        <v>0</v>
      </c>
    </row>
    <row r="23" spans="1:12">
      <c r="A23" s="11">
        <v>1990</v>
      </c>
      <c r="B23" s="153">
        <v>2.6880000000000002</v>
      </c>
      <c r="C23" s="153">
        <v>4.8970000000000002</v>
      </c>
      <c r="D23" s="153">
        <v>8.2929999999999993</v>
      </c>
      <c r="E23" s="151">
        <v>0.63900000000000001</v>
      </c>
      <c r="F23" s="153">
        <v>0</v>
      </c>
      <c r="G23" s="153">
        <v>5.8819999999999997</v>
      </c>
      <c r="H23" s="153">
        <v>5.5359999999999996</v>
      </c>
      <c r="I23" s="153">
        <v>0</v>
      </c>
      <c r="J23" s="153">
        <v>2.339</v>
      </c>
      <c r="K23" s="153">
        <v>5.5049999999999999</v>
      </c>
      <c r="L23" s="153">
        <v>0.40899999999999997</v>
      </c>
    </row>
    <row r="24" spans="1:12">
      <c r="A24" s="11">
        <v>1991</v>
      </c>
      <c r="B24" s="153">
        <v>2.073</v>
      </c>
      <c r="C24" s="153">
        <v>3.5760000000000001</v>
      </c>
      <c r="D24" s="153">
        <v>3.7450000000000001</v>
      </c>
      <c r="E24" s="151">
        <v>1.266</v>
      </c>
      <c r="F24" s="153">
        <v>0.50600000000000001</v>
      </c>
      <c r="G24" s="153">
        <v>4</v>
      </c>
      <c r="H24" s="153">
        <v>9.6300000000000008</v>
      </c>
      <c r="I24" s="153">
        <v>0</v>
      </c>
      <c r="J24" s="153">
        <v>1.6160000000000001</v>
      </c>
      <c r="K24" s="153">
        <v>9.1839999999999993</v>
      </c>
      <c r="L24" s="153">
        <v>1.24</v>
      </c>
    </row>
    <row r="25" spans="1:12">
      <c r="A25" s="11">
        <v>1992</v>
      </c>
      <c r="B25" s="153">
        <v>0.50600000000000001</v>
      </c>
      <c r="C25" s="153">
        <v>1.9890000000000001</v>
      </c>
      <c r="D25" s="153">
        <v>2.806</v>
      </c>
      <c r="E25" s="151">
        <v>0.63900000000000001</v>
      </c>
      <c r="F25" s="153">
        <v>0.49</v>
      </c>
      <c r="G25" s="153">
        <v>7.0419999999999998</v>
      </c>
      <c r="H25" s="153">
        <v>2.4289999999999998</v>
      </c>
      <c r="I25" s="153">
        <v>0</v>
      </c>
      <c r="J25" s="153">
        <v>1.19</v>
      </c>
      <c r="K25" s="153">
        <v>0</v>
      </c>
      <c r="L25" s="153">
        <v>0.82299999999999995</v>
      </c>
    </row>
    <row r="26" spans="1:12">
      <c r="A26" s="11">
        <v>1993</v>
      </c>
      <c r="B26" s="153">
        <v>0.47199999999999998</v>
      </c>
      <c r="C26" s="153">
        <v>1.5649999999999999</v>
      </c>
      <c r="D26" s="153">
        <v>1.149</v>
      </c>
      <c r="E26" s="151">
        <v>1.2050000000000001</v>
      </c>
      <c r="F26" s="153">
        <v>0</v>
      </c>
      <c r="G26" s="153">
        <v>2.778</v>
      </c>
      <c r="H26" s="153">
        <v>2.3530000000000002</v>
      </c>
      <c r="I26" s="153">
        <v>0</v>
      </c>
      <c r="J26" s="153">
        <v>0.38700000000000001</v>
      </c>
      <c r="K26" s="153">
        <v>0</v>
      </c>
      <c r="L26" s="153">
        <v>0</v>
      </c>
    </row>
    <row r="27" spans="1:12">
      <c r="A27" s="11">
        <v>1994</v>
      </c>
      <c r="B27" s="153">
        <v>0</v>
      </c>
      <c r="C27" s="153">
        <v>0.41499999999999998</v>
      </c>
      <c r="D27" s="153">
        <v>0.92400000000000004</v>
      </c>
      <c r="E27" s="151">
        <v>0.57499999999999996</v>
      </c>
      <c r="F27" s="153">
        <v>0</v>
      </c>
      <c r="G27" s="153">
        <v>1.198</v>
      </c>
      <c r="H27" s="153">
        <v>2.597</v>
      </c>
      <c r="I27" s="153">
        <v>0</v>
      </c>
      <c r="J27" s="153">
        <v>1.091</v>
      </c>
      <c r="K27" s="153">
        <v>1.778</v>
      </c>
      <c r="L27" s="153">
        <v>0</v>
      </c>
    </row>
    <row r="28" spans="1:12">
      <c r="A28" s="11">
        <v>1995</v>
      </c>
      <c r="B28" s="153">
        <v>0</v>
      </c>
      <c r="C28" s="153">
        <v>1.254</v>
      </c>
      <c r="D28" s="153">
        <v>2.681</v>
      </c>
      <c r="E28" s="151">
        <v>0.51800000000000002</v>
      </c>
      <c r="F28" s="153">
        <v>1.113</v>
      </c>
      <c r="G28" s="153">
        <v>0</v>
      </c>
      <c r="H28" s="153">
        <v>1.786</v>
      </c>
      <c r="I28" s="153">
        <v>0</v>
      </c>
      <c r="J28" s="153">
        <v>0.66900000000000004</v>
      </c>
      <c r="K28" s="153">
        <v>0.85099999999999998</v>
      </c>
      <c r="L28" s="153">
        <v>0</v>
      </c>
    </row>
    <row r="29" spans="1:12">
      <c r="A29" s="11">
        <v>1996</v>
      </c>
      <c r="B29" s="153">
        <v>0</v>
      </c>
      <c r="C29" s="153">
        <v>0.498</v>
      </c>
      <c r="D29" s="153">
        <v>1.244</v>
      </c>
      <c r="E29" s="151">
        <v>0.93</v>
      </c>
      <c r="F29" s="153">
        <v>0</v>
      </c>
      <c r="G29" s="153">
        <v>2.39</v>
      </c>
      <c r="H29" s="153">
        <v>0.57299999999999995</v>
      </c>
      <c r="I29" s="153">
        <v>0</v>
      </c>
      <c r="J29" s="153">
        <v>0.61599999999999999</v>
      </c>
      <c r="K29" s="153">
        <v>0</v>
      </c>
      <c r="L29" s="153">
        <v>0.36</v>
      </c>
    </row>
    <row r="30" spans="1:12">
      <c r="A30" s="11">
        <v>1997</v>
      </c>
      <c r="B30" s="153">
        <v>0</v>
      </c>
      <c r="C30" s="153">
        <v>0.44500000000000001</v>
      </c>
      <c r="D30" s="153">
        <v>2.1930000000000001</v>
      </c>
      <c r="E30" s="151">
        <v>0</v>
      </c>
      <c r="F30" s="153">
        <v>0.28199999999999997</v>
      </c>
      <c r="G30" s="153">
        <v>1.2989999999999999</v>
      </c>
      <c r="H30" s="153">
        <v>3.2090000000000001</v>
      </c>
      <c r="I30" s="153">
        <v>0</v>
      </c>
      <c r="J30" s="153">
        <v>0.55500000000000005</v>
      </c>
      <c r="K30" s="153">
        <v>0.79400000000000004</v>
      </c>
      <c r="L30" s="153">
        <v>0</v>
      </c>
    </row>
    <row r="31" spans="1:12">
      <c r="A31" s="11">
        <v>1998</v>
      </c>
      <c r="B31" s="153">
        <v>0.13</v>
      </c>
      <c r="C31" s="153">
        <v>1.1499999999999999</v>
      </c>
      <c r="D31" s="153">
        <v>2.3759999999999999</v>
      </c>
      <c r="E31" s="151">
        <v>1.3839999999999999</v>
      </c>
      <c r="F31" s="153">
        <v>0.92500000000000004</v>
      </c>
      <c r="G31" s="153">
        <v>2.6949999999999998</v>
      </c>
      <c r="H31" s="153">
        <v>6.0910000000000002</v>
      </c>
      <c r="I31" s="153">
        <v>0</v>
      </c>
      <c r="J31" s="153">
        <v>0.71</v>
      </c>
      <c r="K31" s="153">
        <v>0.72699999999999998</v>
      </c>
      <c r="L31" s="153">
        <v>0</v>
      </c>
    </row>
    <row r="32" spans="1:12">
      <c r="A32" s="11">
        <v>1999</v>
      </c>
      <c r="B32" s="153">
        <v>0.247</v>
      </c>
      <c r="C32" s="153">
        <v>2.2280000000000002</v>
      </c>
      <c r="D32" s="153">
        <v>4.5259999999999998</v>
      </c>
      <c r="E32" s="151">
        <v>5.3540000000000001</v>
      </c>
      <c r="F32" s="153">
        <v>0.62</v>
      </c>
      <c r="G32" s="153">
        <v>2.85</v>
      </c>
      <c r="H32" s="153">
        <v>2.7839999999999998</v>
      </c>
      <c r="I32" s="153">
        <v>2.6320000000000001</v>
      </c>
      <c r="J32" s="153">
        <v>1.891</v>
      </c>
      <c r="K32" s="153">
        <v>5.2629999999999999</v>
      </c>
      <c r="L32" s="153">
        <v>0.315</v>
      </c>
    </row>
    <row r="33" spans="1:12">
      <c r="A33" s="11">
        <v>2000</v>
      </c>
      <c r="B33" s="153">
        <v>0</v>
      </c>
      <c r="C33" s="153">
        <v>4.0469999999999997</v>
      </c>
      <c r="D33" s="153">
        <v>6.3959999999999999</v>
      </c>
      <c r="E33" s="151">
        <v>1.282</v>
      </c>
      <c r="F33" s="153">
        <v>0.80500000000000005</v>
      </c>
      <c r="G33" s="153">
        <v>1.782</v>
      </c>
      <c r="H33" s="153">
        <v>5.923</v>
      </c>
      <c r="I33" s="153">
        <v>0</v>
      </c>
      <c r="J33" s="153">
        <v>2.597</v>
      </c>
      <c r="K33" s="153">
        <v>4.0129999999999999</v>
      </c>
      <c r="L33" s="153">
        <v>0</v>
      </c>
    </row>
    <row r="34" spans="1:12">
      <c r="A34" s="11">
        <v>2001</v>
      </c>
      <c r="B34" s="153">
        <v>0.12</v>
      </c>
      <c r="C34" s="153">
        <v>7.0439999999999996</v>
      </c>
      <c r="D34" s="153">
        <v>5.532</v>
      </c>
      <c r="E34" s="151">
        <v>1.92</v>
      </c>
      <c r="F34" s="153">
        <v>1.224</v>
      </c>
      <c r="G34" s="153">
        <v>4.0179999999999998</v>
      </c>
      <c r="H34" s="153">
        <v>7.7670000000000003</v>
      </c>
      <c r="I34" s="153">
        <v>0</v>
      </c>
      <c r="J34" s="153">
        <v>7.54</v>
      </c>
      <c r="K34" s="153">
        <v>4.0819999999999999</v>
      </c>
      <c r="L34" s="153">
        <v>0.56999999999999995</v>
      </c>
    </row>
    <row r="35" spans="1:12">
      <c r="A35" s="11">
        <v>2002</v>
      </c>
      <c r="B35" s="153">
        <v>0.60299999999999998</v>
      </c>
      <c r="C35" s="153">
        <v>2.823</v>
      </c>
      <c r="D35" s="153">
        <v>2.0779999999999998</v>
      </c>
      <c r="E35" s="151">
        <v>4.5730000000000004</v>
      </c>
      <c r="F35" s="153">
        <v>0.19800000000000001</v>
      </c>
      <c r="G35" s="153">
        <v>10.138</v>
      </c>
      <c r="H35" s="153">
        <v>3.2349999999999999</v>
      </c>
      <c r="I35" s="153">
        <v>0</v>
      </c>
      <c r="J35" s="153">
        <v>8.6039999999999992</v>
      </c>
      <c r="K35" s="153">
        <v>5.8819999999999997</v>
      </c>
      <c r="L35" s="153">
        <v>0.53500000000000003</v>
      </c>
    </row>
    <row r="36" spans="1:12">
      <c r="A36" s="11">
        <v>2003</v>
      </c>
      <c r="B36" s="153">
        <v>0.122</v>
      </c>
      <c r="C36" s="153">
        <v>2.4460000000000002</v>
      </c>
      <c r="D36" s="153">
        <v>2.141</v>
      </c>
      <c r="E36" s="151">
        <v>1.236</v>
      </c>
      <c r="F36" s="153">
        <v>0.58799999999999997</v>
      </c>
      <c r="G36" s="153">
        <v>3.694</v>
      </c>
      <c r="H36" s="153">
        <v>4.4690000000000003</v>
      </c>
      <c r="I36" s="153">
        <v>0</v>
      </c>
      <c r="J36" s="153">
        <v>4.3760000000000003</v>
      </c>
      <c r="K36" s="153">
        <v>3.2</v>
      </c>
      <c r="L36" s="153">
        <v>0.52800000000000002</v>
      </c>
    </row>
    <row r="37" spans="1:12">
      <c r="A37" s="11">
        <v>2004</v>
      </c>
      <c r="B37" s="153">
        <v>0</v>
      </c>
      <c r="C37" s="153">
        <v>1.476</v>
      </c>
      <c r="D37" s="153">
        <v>2.1070000000000002</v>
      </c>
      <c r="E37" s="151">
        <v>0.307</v>
      </c>
      <c r="F37" s="153">
        <v>0.19700000000000001</v>
      </c>
      <c r="G37" s="153">
        <v>1.6220000000000001</v>
      </c>
      <c r="H37" s="153">
        <v>1.238</v>
      </c>
      <c r="I37" s="153">
        <v>0</v>
      </c>
      <c r="J37" s="153">
        <v>0.74199999999999999</v>
      </c>
      <c r="K37" s="153">
        <v>1.619</v>
      </c>
      <c r="L37" s="153">
        <v>0.25700000000000001</v>
      </c>
    </row>
    <row r="38" spans="1:12">
      <c r="A38" s="11">
        <v>2005</v>
      </c>
      <c r="B38" s="153">
        <v>0.114</v>
      </c>
      <c r="C38" s="153">
        <v>1.2969999999999999</v>
      </c>
      <c r="D38" s="153">
        <v>0.501</v>
      </c>
      <c r="E38" s="151">
        <v>0.90200000000000002</v>
      </c>
      <c r="F38" s="153">
        <v>0.189</v>
      </c>
      <c r="G38" s="153">
        <v>0.50900000000000001</v>
      </c>
      <c r="H38" s="153">
        <v>1.923</v>
      </c>
      <c r="I38" s="153">
        <v>0</v>
      </c>
      <c r="J38" s="153">
        <v>0.246</v>
      </c>
      <c r="K38" s="153">
        <v>3.9220000000000002</v>
      </c>
      <c r="L38" s="153">
        <v>0.253</v>
      </c>
    </row>
    <row r="39" spans="1:12">
      <c r="A39" s="11">
        <v>2006</v>
      </c>
      <c r="B39" s="153">
        <v>0</v>
      </c>
      <c r="C39" s="153">
        <v>1.2809999999999999</v>
      </c>
      <c r="D39" s="153">
        <v>0.96899999999999997</v>
      </c>
      <c r="E39" s="151">
        <v>0</v>
      </c>
      <c r="F39" s="153">
        <v>0.36499999999999999</v>
      </c>
      <c r="G39" s="153">
        <v>1.429</v>
      </c>
      <c r="H39" s="153">
        <v>1.194</v>
      </c>
      <c r="I39" s="153">
        <v>0</v>
      </c>
      <c r="J39" s="153">
        <v>0.74299999999999999</v>
      </c>
      <c r="K39" s="153">
        <v>2.3620000000000001</v>
      </c>
      <c r="L39" s="153">
        <v>0</v>
      </c>
    </row>
    <row r="40" spans="1:12">
      <c r="A40" s="11">
        <v>2007</v>
      </c>
      <c r="B40" s="153">
        <v>0</v>
      </c>
      <c r="C40" s="153">
        <v>0.71199999999999997</v>
      </c>
      <c r="D40" s="153">
        <v>0.65400000000000003</v>
      </c>
      <c r="E40" s="151">
        <v>0</v>
      </c>
      <c r="F40" s="153">
        <v>0</v>
      </c>
      <c r="G40" s="153">
        <v>0.92800000000000005</v>
      </c>
      <c r="H40" s="153">
        <v>1.8129999999999999</v>
      </c>
      <c r="I40" s="153">
        <v>0</v>
      </c>
      <c r="J40" s="153">
        <v>0.48799999999999999</v>
      </c>
      <c r="K40" s="153">
        <v>0</v>
      </c>
      <c r="L40" s="153">
        <v>0</v>
      </c>
    </row>
    <row r="41" spans="1:12">
      <c r="A41" s="11">
        <v>2008</v>
      </c>
      <c r="B41" s="153">
        <v>0.95599999999999996</v>
      </c>
      <c r="C41" s="153">
        <v>3.0539999999999998</v>
      </c>
      <c r="D41" s="153">
        <v>3.794</v>
      </c>
      <c r="E41" s="151">
        <v>1.69</v>
      </c>
      <c r="F41" s="153">
        <v>1.65</v>
      </c>
      <c r="G41" s="153">
        <v>4.1859999999999999</v>
      </c>
      <c r="H41" s="153">
        <v>2.2469999999999999</v>
      </c>
      <c r="I41" s="153">
        <v>0</v>
      </c>
      <c r="J41" s="153">
        <v>1.1759999999999999</v>
      </c>
      <c r="K41" s="153">
        <v>3.008</v>
      </c>
      <c r="L41" s="153">
        <v>0</v>
      </c>
    </row>
    <row r="42" spans="1:12">
      <c r="A42" s="82">
        <v>2009</v>
      </c>
      <c r="B42" s="150">
        <v>1.4630000000000001</v>
      </c>
      <c r="C42" s="150">
        <v>10.132</v>
      </c>
      <c r="D42" s="150">
        <v>7.827</v>
      </c>
      <c r="E42" s="148">
        <v>1.994</v>
      </c>
      <c r="F42" s="150">
        <v>3.3069999999999999</v>
      </c>
      <c r="G42" s="150">
        <v>22.167000000000002</v>
      </c>
      <c r="H42" s="150">
        <v>3.625</v>
      </c>
      <c r="I42" s="150">
        <v>0</v>
      </c>
      <c r="J42" s="150">
        <v>5.3719999999999999</v>
      </c>
      <c r="K42" s="150">
        <v>5.6449999999999996</v>
      </c>
      <c r="L42" s="150">
        <v>0.23799999999999999</v>
      </c>
    </row>
    <row r="43" spans="1:12">
      <c r="A43" s="20">
        <v>2010</v>
      </c>
      <c r="B43" s="154">
        <v>0.45700000000000002</v>
      </c>
      <c r="C43" s="154">
        <v>1.5629999999999999</v>
      </c>
      <c r="D43" s="154">
        <v>1.85</v>
      </c>
      <c r="E43" s="163">
        <v>2.27</v>
      </c>
      <c r="F43" s="154">
        <v>0.77300000000000002</v>
      </c>
      <c r="G43" s="154">
        <v>3.593</v>
      </c>
      <c r="H43" s="154">
        <v>3.2789999999999999</v>
      </c>
      <c r="I43" s="154">
        <v>0</v>
      </c>
      <c r="J43" s="154">
        <v>1.272</v>
      </c>
      <c r="K43" s="154">
        <v>0.873</v>
      </c>
      <c r="L43" s="154">
        <v>0.23100000000000001</v>
      </c>
    </row>
    <row r="44" spans="1:12">
      <c r="A44" s="2" t="s">
        <v>222</v>
      </c>
    </row>
    <row r="45" spans="1:12">
      <c r="A45" s="123" t="s">
        <v>410</v>
      </c>
    </row>
    <row r="46" spans="1:12">
      <c r="A46" s="167" t="s">
        <v>411</v>
      </c>
    </row>
  </sheetData>
  <phoneticPr fontId="2" type="noConversion"/>
  <pageMargins left="0.75" right="0.75" top="1" bottom="1" header="0.5" footer="0.5"/>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A27" sqref="A27"/>
    </sheetView>
  </sheetViews>
  <sheetFormatPr defaultRowHeight="12.75"/>
  <cols>
    <col min="1" max="1" width="11.5703125" style="8" customWidth="1"/>
    <col min="2" max="11" width="10.5703125" style="8" customWidth="1"/>
    <col min="12" max="16384" width="9.140625" style="8"/>
  </cols>
  <sheetData>
    <row r="1" spans="1:11">
      <c r="A1" s="10" t="s">
        <v>225</v>
      </c>
      <c r="B1" s="11"/>
      <c r="C1" s="11"/>
      <c r="D1" s="11"/>
      <c r="E1" s="11"/>
      <c r="F1" s="11"/>
      <c r="G1" s="11"/>
      <c r="H1" s="11"/>
      <c r="I1" s="11"/>
      <c r="J1" s="11"/>
      <c r="K1" s="11"/>
    </row>
    <row r="2" spans="1:11">
      <c r="A2" s="20" t="s">
        <v>1</v>
      </c>
      <c r="B2" s="21" t="s">
        <v>13</v>
      </c>
      <c r="C2" s="21" t="s">
        <v>157</v>
      </c>
      <c r="D2" s="21" t="s">
        <v>156</v>
      </c>
      <c r="E2" s="21" t="s">
        <v>158</v>
      </c>
      <c r="F2" s="21" t="s">
        <v>159</v>
      </c>
      <c r="G2" s="21" t="s">
        <v>160</v>
      </c>
      <c r="H2" s="21" t="s">
        <v>161</v>
      </c>
      <c r="I2" s="21" t="s">
        <v>137</v>
      </c>
      <c r="J2" s="21" t="s">
        <v>138</v>
      </c>
      <c r="K2" s="21" t="s">
        <v>164</v>
      </c>
    </row>
    <row r="3" spans="1:11">
      <c r="A3" s="11">
        <v>1994</v>
      </c>
      <c r="B3" s="100">
        <v>0</v>
      </c>
      <c r="C3" s="100">
        <v>0</v>
      </c>
      <c r="D3" s="100">
        <v>0</v>
      </c>
      <c r="E3" s="100">
        <v>0</v>
      </c>
      <c r="F3" s="100">
        <v>0.14099999999999999</v>
      </c>
      <c r="G3" s="100">
        <v>1.9710000000000001</v>
      </c>
      <c r="H3" s="100">
        <v>13.135999999999999</v>
      </c>
      <c r="I3" s="100">
        <v>0</v>
      </c>
      <c r="J3" s="100">
        <v>1.631</v>
      </c>
      <c r="K3" s="100">
        <v>0.33300000000000002</v>
      </c>
    </row>
    <row r="4" spans="1:11">
      <c r="A4" s="11">
        <v>1995</v>
      </c>
      <c r="B4" s="100">
        <v>0</v>
      </c>
      <c r="C4" s="100">
        <v>0</v>
      </c>
      <c r="D4" s="100">
        <v>0</v>
      </c>
      <c r="E4" s="100">
        <v>0</v>
      </c>
      <c r="F4" s="100">
        <v>0.56699999999999995</v>
      </c>
      <c r="G4" s="100">
        <v>4.6509999999999998</v>
      </c>
      <c r="H4" s="100">
        <v>6.8760000000000003</v>
      </c>
      <c r="I4" s="100">
        <v>0</v>
      </c>
      <c r="J4" s="100">
        <v>3.0880000000000001</v>
      </c>
      <c r="K4" s="100">
        <v>0.71599999999999997</v>
      </c>
    </row>
    <row r="5" spans="1:11">
      <c r="A5" s="11">
        <v>1996</v>
      </c>
      <c r="B5" s="100">
        <v>0</v>
      </c>
      <c r="C5" s="100">
        <v>0</v>
      </c>
      <c r="D5" s="100">
        <v>0</v>
      </c>
      <c r="E5" s="100">
        <v>0</v>
      </c>
      <c r="F5" s="100">
        <v>0</v>
      </c>
      <c r="G5" s="100">
        <v>1.6240000000000001</v>
      </c>
      <c r="H5" s="100">
        <v>22.529</v>
      </c>
      <c r="I5" s="100">
        <v>0</v>
      </c>
      <c r="J5" s="100">
        <v>2.3090000000000002</v>
      </c>
      <c r="K5" s="100">
        <v>0.65900000000000003</v>
      </c>
    </row>
    <row r="6" spans="1:11">
      <c r="A6" s="11">
        <v>1997</v>
      </c>
      <c r="B6" s="100">
        <v>0</v>
      </c>
      <c r="C6" s="100">
        <v>0</v>
      </c>
      <c r="D6" s="100">
        <v>0</v>
      </c>
      <c r="E6" s="100">
        <v>0</v>
      </c>
      <c r="F6" s="100">
        <v>5.0999999999999997E-2</v>
      </c>
      <c r="G6" s="100">
        <v>3.0640000000000001</v>
      </c>
      <c r="H6" s="100">
        <v>7.1109999999999998</v>
      </c>
      <c r="I6" s="100">
        <v>0</v>
      </c>
      <c r="J6" s="100">
        <v>1.95</v>
      </c>
      <c r="K6" s="100">
        <v>0.504</v>
      </c>
    </row>
    <row r="7" spans="1:11">
      <c r="A7" s="11">
        <v>1998</v>
      </c>
      <c r="B7" s="100">
        <v>0</v>
      </c>
      <c r="C7" s="100">
        <v>0</v>
      </c>
      <c r="D7" s="100">
        <v>0</v>
      </c>
      <c r="E7" s="100">
        <v>0</v>
      </c>
      <c r="F7" s="100">
        <v>0.747</v>
      </c>
      <c r="G7" s="100">
        <v>3.0230000000000001</v>
      </c>
      <c r="H7" s="100">
        <v>13.225</v>
      </c>
      <c r="I7" s="100">
        <v>0</v>
      </c>
      <c r="J7" s="100">
        <v>2.9079999999999999</v>
      </c>
      <c r="K7" s="100">
        <v>0.86299999999999999</v>
      </c>
    </row>
    <row r="8" spans="1:11">
      <c r="A8" s="11">
        <v>1999</v>
      </c>
      <c r="B8" s="100">
        <v>0</v>
      </c>
      <c r="C8" s="100">
        <v>0</v>
      </c>
      <c r="D8" s="100">
        <v>0</v>
      </c>
      <c r="E8" s="100">
        <v>0.14000000000000001</v>
      </c>
      <c r="F8" s="100">
        <v>1.143</v>
      </c>
      <c r="G8" s="100">
        <v>5.4829999999999997</v>
      </c>
      <c r="H8" s="100">
        <v>20.515000000000001</v>
      </c>
      <c r="I8" s="100">
        <v>3.1E-2</v>
      </c>
      <c r="J8" s="100">
        <v>5.7830000000000004</v>
      </c>
      <c r="K8" s="100">
        <v>1.1140000000000001</v>
      </c>
    </row>
    <row r="9" spans="1:11">
      <c r="A9" s="11">
        <v>2000</v>
      </c>
      <c r="B9" s="100">
        <v>0</v>
      </c>
      <c r="C9" s="100">
        <v>0</v>
      </c>
      <c r="D9" s="100">
        <v>0</v>
      </c>
      <c r="E9" s="100">
        <v>0.623</v>
      </c>
      <c r="F9" s="100">
        <v>1.0389999999999999</v>
      </c>
      <c r="G9" s="100">
        <v>6.069</v>
      </c>
      <c r="H9" s="100">
        <v>20.722999999999999</v>
      </c>
      <c r="I9" s="100">
        <v>0.13700000000000001</v>
      </c>
      <c r="J9" s="100">
        <v>5.8570000000000002</v>
      </c>
      <c r="K9" s="100">
        <v>1.35</v>
      </c>
    </row>
    <row r="10" spans="1:11">
      <c r="A10" s="11">
        <v>2001</v>
      </c>
      <c r="B10" s="100">
        <v>0</v>
      </c>
      <c r="C10" s="100">
        <v>0</v>
      </c>
      <c r="D10" s="100">
        <v>0.72799999999999998</v>
      </c>
      <c r="E10" s="100">
        <v>0.95699999999999996</v>
      </c>
      <c r="F10" s="100">
        <v>1.1779999999999999</v>
      </c>
      <c r="G10" s="100">
        <v>13.898</v>
      </c>
      <c r="H10" s="100">
        <v>55.131999999999998</v>
      </c>
      <c r="I10" s="100">
        <v>0.54800000000000004</v>
      </c>
      <c r="J10" s="100">
        <v>15.614000000000001</v>
      </c>
      <c r="K10" s="100">
        <v>3.0139999999999998</v>
      </c>
    </row>
    <row r="11" spans="1:11">
      <c r="A11" s="11">
        <v>2002</v>
      </c>
      <c r="B11" s="100">
        <v>0</v>
      </c>
      <c r="C11" s="100">
        <v>0</v>
      </c>
      <c r="D11" s="100">
        <v>2.718</v>
      </c>
      <c r="E11" s="100">
        <v>2.5289999999999999</v>
      </c>
      <c r="F11" s="100">
        <v>4.8719999999999999</v>
      </c>
      <c r="G11" s="100">
        <v>15.699</v>
      </c>
      <c r="H11" s="100">
        <v>79.564999999999998</v>
      </c>
      <c r="I11" s="100">
        <v>1.931</v>
      </c>
      <c r="J11" s="100">
        <v>22.468</v>
      </c>
      <c r="K11" s="100">
        <v>5.07</v>
      </c>
    </row>
    <row r="12" spans="1:11">
      <c r="A12" s="11">
        <v>2003</v>
      </c>
      <c r="B12" s="100">
        <v>0</v>
      </c>
      <c r="C12" s="100">
        <v>0</v>
      </c>
      <c r="D12" s="100">
        <v>0</v>
      </c>
      <c r="E12" s="100">
        <v>0</v>
      </c>
      <c r="F12" s="100">
        <v>3.6219999999999999</v>
      </c>
      <c r="G12" s="100">
        <v>2.56</v>
      </c>
      <c r="H12" s="100">
        <v>17.062000000000001</v>
      </c>
      <c r="I12" s="100">
        <v>0</v>
      </c>
      <c r="J12" s="100">
        <v>5.6689999999999996</v>
      </c>
      <c r="K12" s="100">
        <v>0.99099999999999999</v>
      </c>
    </row>
    <row r="13" spans="1:11">
      <c r="A13" s="11">
        <v>2004</v>
      </c>
      <c r="B13" s="100">
        <v>0</v>
      </c>
      <c r="C13" s="100">
        <v>0</v>
      </c>
      <c r="D13" s="100">
        <v>0</v>
      </c>
      <c r="E13" s="100">
        <v>0</v>
      </c>
      <c r="F13" s="100">
        <v>0</v>
      </c>
      <c r="G13" s="100">
        <v>0.25800000000000001</v>
      </c>
      <c r="H13" s="100">
        <v>9.19</v>
      </c>
      <c r="I13" s="100">
        <v>0</v>
      </c>
      <c r="J13" s="100">
        <v>1.879</v>
      </c>
      <c r="K13" s="100">
        <v>0.32800000000000001</v>
      </c>
    </row>
    <row r="14" spans="1:11">
      <c r="A14" s="11">
        <v>2005</v>
      </c>
      <c r="B14" s="100">
        <v>0</v>
      </c>
      <c r="C14" s="100">
        <v>0</v>
      </c>
      <c r="D14" s="100">
        <v>0</v>
      </c>
      <c r="E14" s="100">
        <v>0.20100000000000001</v>
      </c>
      <c r="F14" s="100">
        <v>0</v>
      </c>
      <c r="G14" s="100">
        <v>1.639</v>
      </c>
      <c r="H14" s="100">
        <v>16.337</v>
      </c>
      <c r="I14" s="100">
        <v>7.2999999999999995E-2</v>
      </c>
      <c r="J14" s="100">
        <v>3.762</v>
      </c>
      <c r="K14" s="100">
        <v>0.749</v>
      </c>
    </row>
    <row r="15" spans="1:11">
      <c r="A15" s="11">
        <v>2006</v>
      </c>
      <c r="B15" s="100">
        <v>0</v>
      </c>
      <c r="C15" s="100">
        <v>0</v>
      </c>
      <c r="D15" s="100">
        <v>0</v>
      </c>
      <c r="E15" s="100">
        <v>0</v>
      </c>
      <c r="F15" s="100">
        <v>3.3000000000000002E-2</v>
      </c>
      <c r="G15" s="100">
        <v>1.0620000000000001</v>
      </c>
      <c r="H15" s="100">
        <v>4.008</v>
      </c>
      <c r="I15" s="100">
        <v>0</v>
      </c>
      <c r="J15" s="100">
        <v>1.05</v>
      </c>
      <c r="K15" s="100">
        <v>0.21199999999999999</v>
      </c>
    </row>
    <row r="16" spans="1:11">
      <c r="A16" s="82">
        <v>2007</v>
      </c>
      <c r="B16" s="101">
        <v>0</v>
      </c>
      <c r="C16" s="101">
        <v>0</v>
      </c>
      <c r="D16" s="101">
        <v>0</v>
      </c>
      <c r="E16" s="101">
        <v>0</v>
      </c>
      <c r="F16" s="101">
        <v>0</v>
      </c>
      <c r="G16" s="101">
        <v>0</v>
      </c>
      <c r="H16" s="101">
        <v>3.6549999999999998</v>
      </c>
      <c r="I16" s="101">
        <v>0</v>
      </c>
      <c r="J16" s="101">
        <v>0.60199999999999998</v>
      </c>
      <c r="K16" s="101">
        <v>0.11700000000000001</v>
      </c>
    </row>
    <row r="17" spans="1:11">
      <c r="A17" s="82">
        <v>2008</v>
      </c>
      <c r="B17" s="101">
        <v>0</v>
      </c>
      <c r="C17" s="101">
        <v>0.81599999999999995</v>
      </c>
      <c r="D17" s="101">
        <v>2.37</v>
      </c>
      <c r="E17" s="101">
        <v>1.1080000000000001</v>
      </c>
      <c r="F17" s="101">
        <v>8.0969999999999995</v>
      </c>
      <c r="G17" s="101">
        <v>1.2869999999999999</v>
      </c>
      <c r="H17" s="101">
        <v>11.019</v>
      </c>
      <c r="I17" s="101">
        <v>1.466</v>
      </c>
      <c r="J17" s="101">
        <v>5.8070000000000004</v>
      </c>
      <c r="K17" s="101">
        <v>2.2210000000000001</v>
      </c>
    </row>
    <row r="18" spans="1:11">
      <c r="A18" s="64">
        <v>2009</v>
      </c>
      <c r="B18" s="162">
        <v>0</v>
      </c>
      <c r="C18" s="162">
        <v>0</v>
      </c>
      <c r="D18" s="162">
        <v>1.4E-2</v>
      </c>
      <c r="E18" s="162">
        <v>0.64200000000000002</v>
      </c>
      <c r="F18" s="162">
        <v>2.5990000000000002</v>
      </c>
      <c r="G18" s="162">
        <v>6.4160000000000004</v>
      </c>
      <c r="H18" s="162">
        <v>40.36</v>
      </c>
      <c r="I18" s="162">
        <v>0.187</v>
      </c>
      <c r="J18" s="162">
        <v>16.774000000000001</v>
      </c>
      <c r="K18" s="162">
        <v>2.81</v>
      </c>
    </row>
    <row r="19" spans="1:11">
      <c r="A19" s="20">
        <v>2010</v>
      </c>
      <c r="B19" s="102">
        <v>0</v>
      </c>
      <c r="C19" s="102">
        <v>0</v>
      </c>
      <c r="D19" s="102">
        <v>0.14699999999999999</v>
      </c>
      <c r="E19" s="102">
        <v>0</v>
      </c>
      <c r="F19" s="102">
        <v>0</v>
      </c>
      <c r="G19" s="102">
        <v>8.3000000000000004E-2</v>
      </c>
      <c r="H19" s="102">
        <v>6.0460000000000003</v>
      </c>
      <c r="I19" s="102">
        <v>7.0000000000000007E-2</v>
      </c>
      <c r="J19" s="102">
        <v>1.635</v>
      </c>
      <c r="K19" s="102">
        <v>0.33200000000000002</v>
      </c>
    </row>
    <row r="20" spans="1:11">
      <c r="A20" s="11" t="s">
        <v>182</v>
      </c>
      <c r="B20" s="100">
        <f>AVERAGE(B3:B19)</f>
        <v>0</v>
      </c>
      <c r="C20" s="100">
        <f t="shared" ref="C20:K20" si="0">AVERAGE(C3:C19)</f>
        <v>4.7999999999999994E-2</v>
      </c>
      <c r="D20" s="100">
        <f t="shared" si="0"/>
        <v>0.35158823529411765</v>
      </c>
      <c r="E20" s="100">
        <f t="shared" si="0"/>
        <v>0.36470588235294121</v>
      </c>
      <c r="F20" s="100">
        <f t="shared" si="0"/>
        <v>1.4169999999999998</v>
      </c>
      <c r="G20" s="100">
        <f t="shared" si="0"/>
        <v>4.0462941176470588</v>
      </c>
      <c r="H20" s="100">
        <f t="shared" si="0"/>
        <v>20.381705882352939</v>
      </c>
      <c r="I20" s="100">
        <f t="shared" si="0"/>
        <v>0.26135294117647062</v>
      </c>
      <c r="J20" s="100">
        <f t="shared" si="0"/>
        <v>5.8109411764705889</v>
      </c>
      <c r="K20" s="100">
        <f t="shared" si="0"/>
        <v>1.2578235294117646</v>
      </c>
    </row>
    <row r="21" spans="1:11">
      <c r="A21" s="11" t="s">
        <v>183</v>
      </c>
      <c r="B21" s="100">
        <f>MEDIAN(B3:B19)</f>
        <v>0</v>
      </c>
      <c r="C21" s="100">
        <f t="shared" ref="C21:K21" si="1">MEDIAN(C3:C19)</f>
        <v>0</v>
      </c>
      <c r="D21" s="100">
        <f t="shared" si="1"/>
        <v>0</v>
      </c>
      <c r="E21" s="100">
        <f t="shared" si="1"/>
        <v>0</v>
      </c>
      <c r="F21" s="100">
        <f t="shared" si="1"/>
        <v>0.56699999999999995</v>
      </c>
      <c r="G21" s="100">
        <f t="shared" si="1"/>
        <v>2.56</v>
      </c>
      <c r="H21" s="100">
        <f t="shared" si="1"/>
        <v>13.225</v>
      </c>
      <c r="I21" s="100">
        <f t="shared" si="1"/>
        <v>0</v>
      </c>
      <c r="J21" s="100">
        <f t="shared" si="1"/>
        <v>3.0880000000000001</v>
      </c>
      <c r="K21" s="100">
        <f t="shared" si="1"/>
        <v>0.749</v>
      </c>
    </row>
    <row r="22" spans="1:11">
      <c r="A22" s="11" t="s">
        <v>185</v>
      </c>
      <c r="B22" s="100" t="s">
        <v>192</v>
      </c>
      <c r="C22" s="100">
        <f t="shared" ref="C22:K22" si="2">STDEV(C3:C19)</f>
        <v>0.19790907002964769</v>
      </c>
      <c r="D22" s="100">
        <f t="shared" si="2"/>
        <v>0.84612240979242548</v>
      </c>
      <c r="E22" s="100">
        <f t="shared" si="2"/>
        <v>0.66794795499966564</v>
      </c>
      <c r="F22" s="100">
        <f t="shared" si="2"/>
        <v>2.2320686593382382</v>
      </c>
      <c r="G22" s="100">
        <f t="shared" si="2"/>
        <v>4.5285200916622008</v>
      </c>
      <c r="H22" s="100">
        <f t="shared" si="2"/>
        <v>20.263953605370006</v>
      </c>
      <c r="I22" s="100">
        <f t="shared" si="2"/>
        <v>0.56357995674709616</v>
      </c>
      <c r="J22" s="100">
        <f t="shared" si="2"/>
        <v>6.3302328795095306</v>
      </c>
      <c r="K22" s="100">
        <f t="shared" si="2"/>
        <v>1.3148580358395219</v>
      </c>
    </row>
    <row r="23" spans="1:11">
      <c r="A23" s="11" t="s">
        <v>172</v>
      </c>
      <c r="B23" s="100">
        <f t="shared" ref="B23:K23" si="3">MIN(B3:B19)</f>
        <v>0</v>
      </c>
      <c r="C23" s="100">
        <f t="shared" si="3"/>
        <v>0</v>
      </c>
      <c r="D23" s="100">
        <f t="shared" si="3"/>
        <v>0</v>
      </c>
      <c r="E23" s="100">
        <f t="shared" si="3"/>
        <v>0</v>
      </c>
      <c r="F23" s="100">
        <f t="shared" si="3"/>
        <v>0</v>
      </c>
      <c r="G23" s="100">
        <f t="shared" si="3"/>
        <v>0</v>
      </c>
      <c r="H23" s="100">
        <f t="shared" si="3"/>
        <v>3.6549999999999998</v>
      </c>
      <c r="I23" s="100">
        <f t="shared" si="3"/>
        <v>0</v>
      </c>
      <c r="J23" s="100">
        <f t="shared" si="3"/>
        <v>0.60199999999999998</v>
      </c>
      <c r="K23" s="100">
        <f t="shared" si="3"/>
        <v>0.11700000000000001</v>
      </c>
    </row>
    <row r="24" spans="1:11">
      <c r="A24" s="20" t="s">
        <v>171</v>
      </c>
      <c r="B24" s="102">
        <f t="shared" ref="B24:J24" si="4">MAX(B3:B19)</f>
        <v>0</v>
      </c>
      <c r="C24" s="102">
        <f t="shared" si="4"/>
        <v>0.81599999999999995</v>
      </c>
      <c r="D24" s="102">
        <f t="shared" si="4"/>
        <v>2.718</v>
      </c>
      <c r="E24" s="102">
        <f t="shared" si="4"/>
        <v>2.5289999999999999</v>
      </c>
      <c r="F24" s="102">
        <f t="shared" si="4"/>
        <v>8.0969999999999995</v>
      </c>
      <c r="G24" s="102">
        <f t="shared" si="4"/>
        <v>15.699</v>
      </c>
      <c r="H24" s="102">
        <f t="shared" si="4"/>
        <v>79.564999999999998</v>
      </c>
      <c r="I24" s="102">
        <f t="shared" si="4"/>
        <v>1.931</v>
      </c>
      <c r="J24" s="102">
        <f t="shared" si="4"/>
        <v>22.468</v>
      </c>
      <c r="K24" s="102">
        <f>MAX(K3:K19)</f>
        <v>5.07</v>
      </c>
    </row>
    <row r="25" spans="1:11">
      <c r="A25" s="2" t="s">
        <v>222</v>
      </c>
    </row>
  </sheetData>
  <phoneticPr fontId="2" type="noConversion"/>
  <pageMargins left="0.75" right="0.75" top="1" bottom="1" header="0.5" footer="0.5"/>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A15" sqref="A15"/>
    </sheetView>
  </sheetViews>
  <sheetFormatPr defaultRowHeight="12.75"/>
  <cols>
    <col min="1" max="1" width="11.5703125" style="8" customWidth="1"/>
    <col min="2" max="11" width="10.5703125" style="8" customWidth="1"/>
    <col min="12" max="16384" width="9.140625" style="8"/>
  </cols>
  <sheetData>
    <row r="1" spans="1:6">
      <c r="A1" s="10" t="s">
        <v>412</v>
      </c>
      <c r="B1" s="11"/>
      <c r="C1" s="11"/>
      <c r="D1" s="11"/>
      <c r="E1" s="11"/>
      <c r="F1" s="11"/>
    </row>
    <row r="2" spans="1:6">
      <c r="A2" s="20" t="s">
        <v>186</v>
      </c>
      <c r="B2" s="21" t="s">
        <v>165</v>
      </c>
      <c r="C2" s="21" t="s">
        <v>166</v>
      </c>
      <c r="D2" s="21" t="s">
        <v>167</v>
      </c>
      <c r="E2" s="21" t="s">
        <v>168</v>
      </c>
      <c r="F2" s="21" t="s">
        <v>169</v>
      </c>
    </row>
    <row r="3" spans="1:6">
      <c r="A3" s="11" t="s">
        <v>13</v>
      </c>
      <c r="B3" s="103">
        <v>0</v>
      </c>
      <c r="C3" s="103">
        <v>5.7000000000000002E-2</v>
      </c>
      <c r="D3" s="103">
        <v>5.7000000000000002E-2</v>
      </c>
      <c r="E3" s="103">
        <v>5.7000000000000002E-2</v>
      </c>
      <c r="F3" s="103">
        <v>5.7000000000000002E-2</v>
      </c>
    </row>
    <row r="4" spans="1:6">
      <c r="A4" s="11" t="s">
        <v>157</v>
      </c>
      <c r="B4" s="103">
        <v>3.6999999999999998E-2</v>
      </c>
      <c r="C4" s="103">
        <v>9.7000000000000003E-2</v>
      </c>
      <c r="D4" s="103">
        <v>0.106</v>
      </c>
      <c r="E4" s="103">
        <v>0.11600000000000001</v>
      </c>
      <c r="F4" s="103">
        <v>0.128</v>
      </c>
    </row>
    <row r="5" spans="1:6">
      <c r="A5" s="11" t="s">
        <v>156</v>
      </c>
      <c r="B5" s="103">
        <v>0.48299999999999998</v>
      </c>
      <c r="C5" s="103">
        <v>0.96099999999999997</v>
      </c>
      <c r="D5" s="103">
        <v>1.3440000000000001</v>
      </c>
      <c r="E5" s="103">
        <v>1.6180000000000001</v>
      </c>
      <c r="F5" s="103">
        <v>2.0099999999999998</v>
      </c>
    </row>
    <row r="6" spans="1:6">
      <c r="A6" s="11" t="s">
        <v>158</v>
      </c>
      <c r="B6" s="103">
        <v>0.38100000000000001</v>
      </c>
      <c r="C6" s="103">
        <v>0.84</v>
      </c>
      <c r="D6" s="103">
        <v>1.202</v>
      </c>
      <c r="E6" s="103">
        <v>1.7829999999999999</v>
      </c>
      <c r="F6" s="103">
        <v>2.617</v>
      </c>
    </row>
    <row r="7" spans="1:6">
      <c r="A7" s="11" t="s">
        <v>159</v>
      </c>
      <c r="B7" s="103">
        <v>1.377</v>
      </c>
      <c r="C7" s="103">
        <v>3.528</v>
      </c>
      <c r="D7" s="103">
        <v>5.7350000000000003</v>
      </c>
      <c r="E7" s="103">
        <v>7.8360000000000003</v>
      </c>
      <c r="F7" s="103">
        <v>9.0779999999999994</v>
      </c>
    </row>
    <row r="8" spans="1:6">
      <c r="A8" s="11" t="s">
        <v>160</v>
      </c>
      <c r="B8" s="103">
        <v>4.585</v>
      </c>
      <c r="C8" s="103">
        <v>10.583</v>
      </c>
      <c r="D8" s="103">
        <v>15.395</v>
      </c>
      <c r="E8" s="103">
        <v>19.638999999999999</v>
      </c>
      <c r="F8" s="103">
        <v>22.283999999999999</v>
      </c>
    </row>
    <row r="9" spans="1:6">
      <c r="A9" s="11" t="s">
        <v>161</v>
      </c>
      <c r="B9" s="103">
        <v>20.539000000000001</v>
      </c>
      <c r="C9" s="103">
        <v>33.953000000000003</v>
      </c>
      <c r="D9" s="103">
        <v>44.222000000000001</v>
      </c>
      <c r="E9" s="103">
        <v>47.936999999999998</v>
      </c>
      <c r="F9" s="103">
        <v>49.725999999999999</v>
      </c>
    </row>
    <row r="10" spans="1:6">
      <c r="A10" s="11" t="s">
        <v>137</v>
      </c>
      <c r="B10" s="103">
        <v>0.33100000000000002</v>
      </c>
      <c r="C10" s="103">
        <v>0.68799999999999994</v>
      </c>
      <c r="D10" s="103">
        <v>0.96199999999999997</v>
      </c>
      <c r="E10" s="103">
        <v>1.26</v>
      </c>
      <c r="F10" s="103">
        <v>1.6910000000000001</v>
      </c>
    </row>
    <row r="11" spans="1:6">
      <c r="A11" s="11" t="s">
        <v>138</v>
      </c>
      <c r="B11" s="103">
        <v>6.1529999999999996</v>
      </c>
      <c r="C11" s="103">
        <v>11.839</v>
      </c>
      <c r="D11" s="103">
        <v>16.471</v>
      </c>
      <c r="E11" s="103">
        <v>19.797999999999998</v>
      </c>
      <c r="F11" s="103">
        <v>21.768000000000001</v>
      </c>
    </row>
    <row r="12" spans="1:6">
      <c r="A12" s="20" t="s">
        <v>164</v>
      </c>
      <c r="B12" s="104">
        <v>1.4</v>
      </c>
      <c r="C12" s="104">
        <v>2.7490000000000001</v>
      </c>
      <c r="D12" s="104">
        <v>3.86</v>
      </c>
      <c r="E12" s="104">
        <v>4.7430000000000003</v>
      </c>
      <c r="F12" s="104">
        <v>5.4720000000000004</v>
      </c>
    </row>
    <row r="13" spans="1:6">
      <c r="A13" s="2" t="s">
        <v>222</v>
      </c>
    </row>
  </sheetData>
  <phoneticPr fontId="2" type="noConversion"/>
  <pageMargins left="0.75" right="0.75" top="1" bottom="1" header="0.5" footer="0.5"/>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V494"/>
  <sheetViews>
    <sheetView workbookViewId="0">
      <selection activeCell="A496" sqref="A496"/>
    </sheetView>
  </sheetViews>
  <sheetFormatPr defaultRowHeight="12.75"/>
  <cols>
    <col min="1" max="1" width="12.42578125" style="92" customWidth="1"/>
    <col min="2" max="22" width="6.85546875" style="90" customWidth="1"/>
    <col min="23" max="16384" width="9.140625" style="90"/>
  </cols>
  <sheetData>
    <row r="1" spans="1:22">
      <c r="A1" s="10" t="s">
        <v>226</v>
      </c>
    </row>
    <row r="2" spans="1:22">
      <c r="A2" s="172">
        <v>25569</v>
      </c>
      <c r="B2" s="166"/>
      <c r="C2" s="166"/>
      <c r="D2" s="166"/>
      <c r="E2" s="166"/>
      <c r="F2" s="166"/>
      <c r="G2" s="166"/>
      <c r="H2" s="166"/>
      <c r="I2" s="166"/>
      <c r="J2" s="166"/>
      <c r="K2" s="166"/>
      <c r="L2" s="166"/>
      <c r="M2" s="166"/>
      <c r="N2" s="166"/>
      <c r="O2" s="166"/>
      <c r="P2" s="166"/>
      <c r="Q2" s="166"/>
      <c r="R2" s="166"/>
      <c r="S2" s="166"/>
      <c r="T2" s="166"/>
      <c r="U2" s="166"/>
      <c r="V2" s="166"/>
    </row>
    <row r="3" spans="1:22">
      <c r="A3" s="173" t="s">
        <v>186</v>
      </c>
      <c r="B3" s="170" t="s">
        <v>190</v>
      </c>
      <c r="C3" s="170">
        <v>1</v>
      </c>
      <c r="D3" s="170">
        <v>2</v>
      </c>
      <c r="E3" s="170">
        <v>3</v>
      </c>
      <c r="F3" s="170">
        <v>4</v>
      </c>
      <c r="G3" s="170">
        <v>5</v>
      </c>
      <c r="H3" s="170">
        <v>6</v>
      </c>
      <c r="I3" s="170">
        <v>7</v>
      </c>
      <c r="J3" s="170">
        <v>8</v>
      </c>
      <c r="K3" s="170">
        <v>9</v>
      </c>
      <c r="L3" s="170">
        <v>10</v>
      </c>
      <c r="M3" s="170">
        <v>11</v>
      </c>
      <c r="N3" s="170">
        <v>12</v>
      </c>
      <c r="O3" s="170">
        <v>13</v>
      </c>
      <c r="P3" s="170">
        <v>14</v>
      </c>
      <c r="Q3" s="170">
        <v>15</v>
      </c>
      <c r="R3" s="170">
        <v>16</v>
      </c>
      <c r="S3" s="170">
        <v>17</v>
      </c>
      <c r="T3" s="170">
        <v>18</v>
      </c>
      <c r="U3" s="170">
        <v>19</v>
      </c>
      <c r="V3" s="170">
        <v>20</v>
      </c>
    </row>
    <row r="4" spans="1:22">
      <c r="A4" s="172" t="s">
        <v>13</v>
      </c>
      <c r="B4" s="168">
        <v>39</v>
      </c>
      <c r="C4" s="168">
        <v>0</v>
      </c>
      <c r="D4" s="168">
        <v>0</v>
      </c>
      <c r="E4" s="168">
        <v>0</v>
      </c>
      <c r="F4" s="168">
        <v>0</v>
      </c>
      <c r="G4" s="168">
        <v>0</v>
      </c>
      <c r="H4" s="168">
        <v>0</v>
      </c>
      <c r="I4" s="168">
        <v>0</v>
      </c>
      <c r="J4" s="168">
        <v>0</v>
      </c>
      <c r="K4" s="168">
        <v>0</v>
      </c>
      <c r="L4" s="168">
        <v>0</v>
      </c>
      <c r="M4" s="168">
        <v>0</v>
      </c>
      <c r="N4" s="168">
        <v>0</v>
      </c>
      <c r="O4" s="168">
        <v>0</v>
      </c>
      <c r="P4" s="168">
        <v>0</v>
      </c>
      <c r="Q4" s="168">
        <v>0</v>
      </c>
      <c r="R4" s="168">
        <v>0</v>
      </c>
      <c r="S4" s="168">
        <v>0</v>
      </c>
      <c r="T4" s="168">
        <v>2.7029999999999998</v>
      </c>
      <c r="U4" s="168">
        <v>2.7029999999999998</v>
      </c>
      <c r="V4" s="168">
        <v>2.7029999999999998</v>
      </c>
    </row>
    <row r="5" spans="1:22">
      <c r="A5" s="172" t="s">
        <v>162</v>
      </c>
      <c r="B5" s="168">
        <v>78</v>
      </c>
      <c r="C5" s="168">
        <v>0</v>
      </c>
      <c r="D5" s="168">
        <v>0</v>
      </c>
      <c r="E5" s="168">
        <v>0</v>
      </c>
      <c r="F5" s="168">
        <v>0</v>
      </c>
      <c r="G5" s="168">
        <v>0</v>
      </c>
      <c r="H5" s="168">
        <v>0</v>
      </c>
      <c r="I5" s="168">
        <v>0</v>
      </c>
      <c r="J5" s="168">
        <v>0</v>
      </c>
      <c r="K5" s="168">
        <v>0</v>
      </c>
      <c r="L5" s="168">
        <v>0</v>
      </c>
      <c r="M5" s="168">
        <v>0</v>
      </c>
      <c r="N5" s="168">
        <v>0</v>
      </c>
      <c r="O5" s="168">
        <v>0</v>
      </c>
      <c r="P5" s="168">
        <v>1.4390000000000001</v>
      </c>
      <c r="Q5" s="168">
        <v>1.4390000000000001</v>
      </c>
      <c r="R5" s="168">
        <v>1.4390000000000001</v>
      </c>
      <c r="S5" s="168">
        <v>2.9209999999999998</v>
      </c>
      <c r="T5" s="168">
        <v>2.9209999999999998</v>
      </c>
      <c r="U5" s="168">
        <v>2.9209999999999998</v>
      </c>
      <c r="V5" s="168">
        <v>2.9209999999999998</v>
      </c>
    </row>
    <row r="6" spans="1:22">
      <c r="A6" s="172" t="s">
        <v>156</v>
      </c>
      <c r="B6" s="168">
        <v>253</v>
      </c>
      <c r="C6" s="168">
        <v>0</v>
      </c>
      <c r="D6" s="168">
        <v>0</v>
      </c>
      <c r="E6" s="168">
        <v>0</v>
      </c>
      <c r="F6" s="168">
        <v>0.41299999999999998</v>
      </c>
      <c r="G6" s="168">
        <v>0.41299999999999998</v>
      </c>
      <c r="H6" s="168">
        <v>0.83499999999999996</v>
      </c>
      <c r="I6" s="168">
        <v>0.83499999999999996</v>
      </c>
      <c r="J6" s="168">
        <v>0.83499999999999996</v>
      </c>
      <c r="K6" s="168">
        <v>0.83499999999999996</v>
      </c>
      <c r="L6" s="168">
        <v>0.83499999999999996</v>
      </c>
      <c r="M6" s="168">
        <v>1.292</v>
      </c>
      <c r="N6" s="168">
        <v>1.292</v>
      </c>
      <c r="O6" s="168">
        <v>1.292</v>
      </c>
      <c r="P6" s="168">
        <v>1.292</v>
      </c>
      <c r="Q6" s="168">
        <v>1.292</v>
      </c>
      <c r="R6" s="168">
        <v>1.292</v>
      </c>
      <c r="S6" s="168">
        <v>1.7929999999999999</v>
      </c>
      <c r="T6" s="168">
        <v>1.7929999999999999</v>
      </c>
      <c r="U6" s="168">
        <v>2.8780000000000001</v>
      </c>
      <c r="V6" s="168">
        <v>2.8780000000000001</v>
      </c>
    </row>
    <row r="7" spans="1:22">
      <c r="A7" s="172" t="s">
        <v>158</v>
      </c>
      <c r="B7" s="168">
        <v>372</v>
      </c>
      <c r="C7" s="168">
        <v>0.54100000000000004</v>
      </c>
      <c r="D7" s="168">
        <v>0.54100000000000004</v>
      </c>
      <c r="E7" s="168">
        <v>0.54100000000000004</v>
      </c>
      <c r="F7" s="168">
        <v>1.1180000000000001</v>
      </c>
      <c r="G7" s="168">
        <v>1.4119999999999999</v>
      </c>
      <c r="H7" s="168">
        <v>1.4119999999999999</v>
      </c>
      <c r="I7" s="168">
        <v>1.722</v>
      </c>
      <c r="J7" s="168">
        <v>2.363</v>
      </c>
      <c r="K7" s="168">
        <v>3.03</v>
      </c>
      <c r="L7" s="168">
        <v>3.03</v>
      </c>
      <c r="M7" s="168">
        <v>3.3919999999999999</v>
      </c>
      <c r="N7" s="168">
        <v>3.3919999999999999</v>
      </c>
      <c r="O7" s="168">
        <v>4.5730000000000004</v>
      </c>
      <c r="P7" s="168">
        <v>4.9829999999999997</v>
      </c>
      <c r="Q7" s="168">
        <v>5.4050000000000002</v>
      </c>
      <c r="R7" s="168">
        <v>5.8449999999999998</v>
      </c>
      <c r="S7" s="168">
        <v>7.2430000000000003</v>
      </c>
      <c r="T7" s="168">
        <v>8.26</v>
      </c>
      <c r="U7" s="168">
        <v>9.3780000000000001</v>
      </c>
      <c r="V7" s="168">
        <v>9.9809999999999999</v>
      </c>
    </row>
    <row r="8" spans="1:22">
      <c r="A8" s="172" t="s">
        <v>163</v>
      </c>
      <c r="B8" s="168">
        <v>239</v>
      </c>
      <c r="C8" s="168">
        <v>4.2640000000000002</v>
      </c>
      <c r="D8" s="168">
        <v>5.1429999999999998</v>
      </c>
      <c r="E8" s="168">
        <v>5.6</v>
      </c>
      <c r="F8" s="168">
        <v>6.077</v>
      </c>
      <c r="G8" s="168">
        <v>7.0579999999999998</v>
      </c>
      <c r="H8" s="168">
        <v>8.0790000000000006</v>
      </c>
      <c r="I8" s="168">
        <v>8.6180000000000003</v>
      </c>
      <c r="J8" s="168">
        <v>9.1950000000000003</v>
      </c>
      <c r="K8" s="168">
        <v>10.426</v>
      </c>
      <c r="L8" s="168">
        <v>10.426</v>
      </c>
      <c r="M8" s="168">
        <v>10.426</v>
      </c>
      <c r="N8" s="168">
        <v>11.99</v>
      </c>
      <c r="O8" s="168">
        <v>14.505000000000001</v>
      </c>
      <c r="P8" s="168">
        <v>15.4</v>
      </c>
      <c r="Q8" s="168">
        <v>15.4</v>
      </c>
      <c r="R8" s="168">
        <v>17.451000000000001</v>
      </c>
      <c r="S8" s="168">
        <v>20.774999999999999</v>
      </c>
      <c r="T8" s="168">
        <v>23.29</v>
      </c>
      <c r="U8" s="168">
        <v>23.29</v>
      </c>
      <c r="V8" s="168">
        <v>24.794</v>
      </c>
    </row>
    <row r="9" spans="1:22">
      <c r="A9" s="172" t="s">
        <v>160</v>
      </c>
      <c r="B9" s="168">
        <v>36</v>
      </c>
      <c r="C9" s="168">
        <v>19.718</v>
      </c>
      <c r="D9" s="168">
        <v>19.718</v>
      </c>
      <c r="E9" s="168">
        <v>22.585999999999999</v>
      </c>
      <c r="F9" s="168">
        <v>22.585999999999999</v>
      </c>
      <c r="G9" s="168">
        <v>22.585999999999999</v>
      </c>
      <c r="H9" s="168">
        <v>22.585999999999999</v>
      </c>
      <c r="I9" s="168">
        <v>22.585999999999999</v>
      </c>
      <c r="J9" s="168">
        <v>22.585999999999999</v>
      </c>
      <c r="K9" s="168">
        <v>22.585999999999999</v>
      </c>
      <c r="L9" s="168">
        <v>22.585999999999999</v>
      </c>
      <c r="M9" s="168">
        <v>22.585999999999999</v>
      </c>
      <c r="N9" s="168">
        <v>22.585999999999999</v>
      </c>
      <c r="O9" s="168">
        <v>31.187000000000001</v>
      </c>
      <c r="P9" s="168">
        <v>31.187000000000001</v>
      </c>
      <c r="Q9" s="168">
        <v>31.187000000000001</v>
      </c>
      <c r="R9" s="168">
        <v>31.187000000000001</v>
      </c>
      <c r="S9" s="168">
        <v>36.479999999999997</v>
      </c>
      <c r="T9" s="168">
        <v>36.479999999999997</v>
      </c>
      <c r="U9" s="168">
        <v>36.479999999999997</v>
      </c>
      <c r="V9" s="168">
        <v>36.479999999999997</v>
      </c>
    </row>
    <row r="10" spans="1:22">
      <c r="A10" s="172" t="s">
        <v>161</v>
      </c>
      <c r="B10" s="168">
        <v>15</v>
      </c>
      <c r="C10" s="168">
        <v>53.332999999999998</v>
      </c>
      <c r="D10" s="168">
        <v>60</v>
      </c>
      <c r="E10" s="168">
        <v>80</v>
      </c>
      <c r="F10" s="168">
        <v>88</v>
      </c>
      <c r="G10" s="168">
        <v>88</v>
      </c>
      <c r="H10" s="168">
        <v>88</v>
      </c>
      <c r="I10" s="168">
        <v>88</v>
      </c>
      <c r="J10" s="168">
        <v>100</v>
      </c>
      <c r="K10" s="166"/>
      <c r="L10" s="166"/>
      <c r="M10" s="166"/>
      <c r="N10" s="166"/>
      <c r="O10" s="166"/>
      <c r="P10" s="166"/>
      <c r="Q10" s="166"/>
      <c r="R10" s="166"/>
      <c r="S10" s="166"/>
      <c r="T10" s="166"/>
      <c r="U10" s="166"/>
      <c r="V10" s="166"/>
    </row>
    <row r="11" spans="1:22">
      <c r="A11" s="172" t="s">
        <v>357</v>
      </c>
      <c r="B11" s="168">
        <v>742</v>
      </c>
      <c r="C11" s="168">
        <v>0.27100000000000002</v>
      </c>
      <c r="D11" s="168">
        <v>0.27100000000000002</v>
      </c>
      <c r="E11" s="168">
        <v>0.27100000000000002</v>
      </c>
      <c r="F11" s="168">
        <v>0.69599999999999995</v>
      </c>
      <c r="G11" s="168">
        <v>0.84</v>
      </c>
      <c r="H11" s="168">
        <v>0.98699999999999999</v>
      </c>
      <c r="I11" s="168">
        <v>1.1359999999999999</v>
      </c>
      <c r="J11" s="168">
        <v>1.44</v>
      </c>
      <c r="K11" s="168">
        <v>1.752</v>
      </c>
      <c r="L11" s="168">
        <v>1.752</v>
      </c>
      <c r="M11" s="168">
        <v>2.0830000000000002</v>
      </c>
      <c r="N11" s="168">
        <v>2.0830000000000002</v>
      </c>
      <c r="O11" s="168">
        <v>2.6059999999999999</v>
      </c>
      <c r="P11" s="168">
        <v>2.9630000000000001</v>
      </c>
      <c r="Q11" s="168">
        <v>3.145</v>
      </c>
      <c r="R11" s="168">
        <v>3.3319999999999999</v>
      </c>
      <c r="S11" s="168">
        <v>4.2930000000000001</v>
      </c>
      <c r="T11" s="168">
        <v>4.9009999999999998</v>
      </c>
      <c r="U11" s="168">
        <v>5.7610000000000001</v>
      </c>
      <c r="V11" s="168">
        <v>5.9850000000000003</v>
      </c>
    </row>
    <row r="12" spans="1:22">
      <c r="A12" s="172" t="s">
        <v>358</v>
      </c>
      <c r="B12" s="168">
        <v>290</v>
      </c>
      <c r="C12" s="168">
        <v>8.7720000000000002</v>
      </c>
      <c r="D12" s="168">
        <v>9.8539999999999992</v>
      </c>
      <c r="E12" s="168">
        <v>11.72</v>
      </c>
      <c r="F12" s="168">
        <v>12.497999999999999</v>
      </c>
      <c r="G12" s="168">
        <v>13.302</v>
      </c>
      <c r="H12" s="168">
        <v>14.141999999999999</v>
      </c>
      <c r="I12" s="168">
        <v>14.585000000000001</v>
      </c>
      <c r="J12" s="168">
        <v>15.526</v>
      </c>
      <c r="K12" s="168">
        <v>16.526</v>
      </c>
      <c r="L12" s="168">
        <v>16.526</v>
      </c>
      <c r="M12" s="168">
        <v>16.526</v>
      </c>
      <c r="N12" s="168">
        <v>17.780999999999999</v>
      </c>
      <c r="O12" s="168">
        <v>21.123000000000001</v>
      </c>
      <c r="P12" s="168">
        <v>21.834</v>
      </c>
      <c r="Q12" s="168">
        <v>21.834</v>
      </c>
      <c r="R12" s="168">
        <v>23.445</v>
      </c>
      <c r="S12" s="168">
        <v>26.945</v>
      </c>
      <c r="T12" s="168">
        <v>28.92</v>
      </c>
      <c r="U12" s="168">
        <v>28.92</v>
      </c>
      <c r="V12" s="168">
        <v>30.135000000000002</v>
      </c>
    </row>
    <row r="13" spans="1:22">
      <c r="A13" s="172" t="s">
        <v>413</v>
      </c>
      <c r="B13" s="168">
        <v>1032</v>
      </c>
      <c r="C13" s="168">
        <v>2.641</v>
      </c>
      <c r="D13" s="168">
        <v>2.9380000000000002</v>
      </c>
      <c r="E13" s="168">
        <v>3.4449999999999998</v>
      </c>
      <c r="F13" s="168">
        <v>3.964</v>
      </c>
      <c r="G13" s="168">
        <v>4.2809999999999997</v>
      </c>
      <c r="H13" s="168">
        <v>4.6059999999999999</v>
      </c>
      <c r="I13" s="168">
        <v>4.8289999999999997</v>
      </c>
      <c r="J13" s="168">
        <v>5.2869999999999999</v>
      </c>
      <c r="K13" s="168">
        <v>5.76</v>
      </c>
      <c r="L13" s="168">
        <v>5.76</v>
      </c>
      <c r="M13" s="168">
        <v>6.016</v>
      </c>
      <c r="N13" s="168">
        <v>6.2809999999999997</v>
      </c>
      <c r="O13" s="168">
        <v>7.375</v>
      </c>
      <c r="P13" s="168">
        <v>7.7990000000000004</v>
      </c>
      <c r="Q13" s="168">
        <v>7.944</v>
      </c>
      <c r="R13" s="168">
        <v>8.3919999999999995</v>
      </c>
      <c r="S13" s="168">
        <v>9.7899999999999991</v>
      </c>
      <c r="T13" s="168">
        <v>10.615</v>
      </c>
      <c r="U13" s="168">
        <v>11.32</v>
      </c>
      <c r="V13" s="168">
        <v>11.69</v>
      </c>
    </row>
    <row r="14" spans="1:22">
      <c r="A14" s="172">
        <v>25934</v>
      </c>
      <c r="B14" s="166"/>
      <c r="C14" s="166"/>
      <c r="D14" s="166"/>
      <c r="E14" s="166"/>
      <c r="F14" s="166"/>
      <c r="G14" s="166"/>
      <c r="H14" s="166"/>
      <c r="I14" s="166"/>
      <c r="J14" s="166"/>
      <c r="K14" s="166"/>
      <c r="L14" s="166"/>
      <c r="M14" s="166"/>
      <c r="N14" s="166"/>
      <c r="O14" s="166"/>
      <c r="P14" s="166"/>
      <c r="Q14" s="166"/>
      <c r="R14" s="166"/>
      <c r="S14" s="166"/>
      <c r="T14" s="166"/>
      <c r="U14" s="166"/>
      <c r="V14" s="166"/>
    </row>
    <row r="15" spans="1:22">
      <c r="A15" s="173" t="s">
        <v>186</v>
      </c>
      <c r="B15" s="170" t="s">
        <v>190</v>
      </c>
      <c r="C15" s="170">
        <v>1</v>
      </c>
      <c r="D15" s="170">
        <v>2</v>
      </c>
      <c r="E15" s="170">
        <v>3</v>
      </c>
      <c r="F15" s="170">
        <v>4</v>
      </c>
      <c r="G15" s="170">
        <v>5</v>
      </c>
      <c r="H15" s="170">
        <v>6</v>
      </c>
      <c r="I15" s="170">
        <v>7</v>
      </c>
      <c r="J15" s="170">
        <v>8</v>
      </c>
      <c r="K15" s="170">
        <v>9</v>
      </c>
      <c r="L15" s="170">
        <v>10</v>
      </c>
      <c r="M15" s="170">
        <v>11</v>
      </c>
      <c r="N15" s="170">
        <v>12</v>
      </c>
      <c r="O15" s="170">
        <v>13</v>
      </c>
      <c r="P15" s="170">
        <v>14</v>
      </c>
      <c r="Q15" s="170">
        <v>15</v>
      </c>
      <c r="R15" s="170">
        <v>16</v>
      </c>
      <c r="S15" s="170">
        <v>17</v>
      </c>
      <c r="T15" s="170">
        <v>18</v>
      </c>
      <c r="U15" s="170">
        <v>19</v>
      </c>
      <c r="V15" s="170">
        <v>20</v>
      </c>
    </row>
    <row r="16" spans="1:22">
      <c r="A16" s="172" t="s">
        <v>13</v>
      </c>
      <c r="B16" s="168">
        <v>40</v>
      </c>
      <c r="C16" s="168">
        <v>0</v>
      </c>
      <c r="D16" s="168">
        <v>0</v>
      </c>
      <c r="E16" s="168">
        <v>0</v>
      </c>
      <c r="F16" s="168">
        <v>0</v>
      </c>
      <c r="G16" s="168">
        <v>0</v>
      </c>
      <c r="H16" s="168">
        <v>0</v>
      </c>
      <c r="I16" s="168">
        <v>0</v>
      </c>
      <c r="J16" s="168">
        <v>0</v>
      </c>
      <c r="K16" s="168">
        <v>0</v>
      </c>
      <c r="L16" s="168">
        <v>0</v>
      </c>
      <c r="M16" s="168">
        <v>0</v>
      </c>
      <c r="N16" s="168">
        <v>0</v>
      </c>
      <c r="O16" s="168">
        <v>0</v>
      </c>
      <c r="P16" s="168">
        <v>0</v>
      </c>
      <c r="Q16" s="168">
        <v>0</v>
      </c>
      <c r="R16" s="168">
        <v>0</v>
      </c>
      <c r="S16" s="168">
        <v>2.7029999999999998</v>
      </c>
      <c r="T16" s="168">
        <v>2.7029999999999998</v>
      </c>
      <c r="U16" s="168">
        <v>2.7029999999999998</v>
      </c>
      <c r="V16" s="168">
        <v>2.7029999999999998</v>
      </c>
    </row>
    <row r="17" spans="1:22">
      <c r="A17" s="172" t="s">
        <v>162</v>
      </c>
      <c r="B17" s="168">
        <v>75</v>
      </c>
      <c r="C17" s="168">
        <v>0</v>
      </c>
      <c r="D17" s="168">
        <v>0</v>
      </c>
      <c r="E17" s="168">
        <v>0</v>
      </c>
      <c r="F17" s="168">
        <v>0</v>
      </c>
      <c r="G17" s="168">
        <v>0</v>
      </c>
      <c r="H17" s="168">
        <v>0</v>
      </c>
      <c r="I17" s="168">
        <v>0</v>
      </c>
      <c r="J17" s="168">
        <v>0</v>
      </c>
      <c r="K17" s="168">
        <v>0</v>
      </c>
      <c r="L17" s="168">
        <v>0</v>
      </c>
      <c r="M17" s="168">
        <v>0</v>
      </c>
      <c r="N17" s="168">
        <v>0</v>
      </c>
      <c r="O17" s="168">
        <v>0</v>
      </c>
      <c r="P17" s="168">
        <v>0</v>
      </c>
      <c r="Q17" s="168">
        <v>0</v>
      </c>
      <c r="R17" s="168">
        <v>0</v>
      </c>
      <c r="S17" s="168">
        <v>0</v>
      </c>
      <c r="T17" s="168">
        <v>0</v>
      </c>
      <c r="U17" s="168">
        <v>0</v>
      </c>
      <c r="V17" s="168">
        <v>1.786</v>
      </c>
    </row>
    <row r="18" spans="1:22">
      <c r="A18" s="172" t="s">
        <v>156</v>
      </c>
      <c r="B18" s="168">
        <v>282</v>
      </c>
      <c r="C18" s="168">
        <v>0</v>
      </c>
      <c r="D18" s="168">
        <v>0</v>
      </c>
      <c r="E18" s="168">
        <v>0.36399999999999999</v>
      </c>
      <c r="F18" s="168">
        <v>0.36399999999999999</v>
      </c>
      <c r="G18" s="168">
        <v>0.73599999999999999</v>
      </c>
      <c r="H18" s="168">
        <v>0.73599999999999999</v>
      </c>
      <c r="I18" s="168">
        <v>0.73599999999999999</v>
      </c>
      <c r="J18" s="168">
        <v>0.73599999999999999</v>
      </c>
      <c r="K18" s="168">
        <v>0.73599999999999999</v>
      </c>
      <c r="L18" s="168">
        <v>1.135</v>
      </c>
      <c r="M18" s="168">
        <v>1.135</v>
      </c>
      <c r="N18" s="168">
        <v>1.5469999999999999</v>
      </c>
      <c r="O18" s="168">
        <v>1.9630000000000001</v>
      </c>
      <c r="P18" s="168">
        <v>1.9630000000000001</v>
      </c>
      <c r="Q18" s="168">
        <v>1.9630000000000001</v>
      </c>
      <c r="R18" s="168">
        <v>2.3980000000000001</v>
      </c>
      <c r="S18" s="168">
        <v>2.3980000000000001</v>
      </c>
      <c r="T18" s="168">
        <v>3.3359999999999999</v>
      </c>
      <c r="U18" s="168">
        <v>3.3359999999999999</v>
      </c>
      <c r="V18" s="168">
        <v>3.3359999999999999</v>
      </c>
    </row>
    <row r="19" spans="1:22">
      <c r="A19" s="172" t="s">
        <v>158</v>
      </c>
      <c r="B19" s="168">
        <v>398</v>
      </c>
      <c r="C19" s="168">
        <v>0</v>
      </c>
      <c r="D19" s="168">
        <v>0</v>
      </c>
      <c r="E19" s="168">
        <v>0.53100000000000003</v>
      </c>
      <c r="F19" s="168">
        <v>0.80100000000000005</v>
      </c>
      <c r="G19" s="168">
        <v>1.079</v>
      </c>
      <c r="H19" s="168">
        <v>1.369</v>
      </c>
      <c r="I19" s="168">
        <v>1.97</v>
      </c>
      <c r="J19" s="168">
        <v>2.5950000000000002</v>
      </c>
      <c r="K19" s="168">
        <v>2.5950000000000002</v>
      </c>
      <c r="L19" s="168">
        <v>2.9350000000000001</v>
      </c>
      <c r="M19" s="168">
        <v>2.9350000000000001</v>
      </c>
      <c r="N19" s="168">
        <v>4.0549999999999997</v>
      </c>
      <c r="O19" s="168">
        <v>4.4429999999999996</v>
      </c>
      <c r="P19" s="168">
        <v>4.8440000000000003</v>
      </c>
      <c r="Q19" s="168">
        <v>5.2610000000000001</v>
      </c>
      <c r="R19" s="168">
        <v>6.5830000000000002</v>
      </c>
      <c r="S19" s="168">
        <v>7.5389999999999997</v>
      </c>
      <c r="T19" s="168">
        <v>8.5839999999999996</v>
      </c>
      <c r="U19" s="168">
        <v>9.141</v>
      </c>
      <c r="V19" s="168">
        <v>10.314</v>
      </c>
    </row>
    <row r="20" spans="1:22">
      <c r="A20" s="172" t="s">
        <v>163</v>
      </c>
      <c r="B20" s="168">
        <v>229</v>
      </c>
      <c r="C20" s="168">
        <v>0.88100000000000001</v>
      </c>
      <c r="D20" s="168">
        <v>1.339</v>
      </c>
      <c r="E20" s="168">
        <v>1.8169999999999999</v>
      </c>
      <c r="F20" s="168">
        <v>2.8010000000000002</v>
      </c>
      <c r="G20" s="168">
        <v>3.827</v>
      </c>
      <c r="H20" s="168">
        <v>4.3689999999999998</v>
      </c>
      <c r="I20" s="168">
        <v>4.9480000000000004</v>
      </c>
      <c r="J20" s="168">
        <v>6.1870000000000003</v>
      </c>
      <c r="K20" s="168">
        <v>6.1870000000000003</v>
      </c>
      <c r="L20" s="168">
        <v>6.1870000000000003</v>
      </c>
      <c r="M20" s="168">
        <v>7.7439999999999998</v>
      </c>
      <c r="N20" s="168">
        <v>10.247999999999999</v>
      </c>
      <c r="O20" s="168">
        <v>11.141</v>
      </c>
      <c r="P20" s="168">
        <v>11.141</v>
      </c>
      <c r="Q20" s="168">
        <v>13.173</v>
      </c>
      <c r="R20" s="168">
        <v>17.568999999999999</v>
      </c>
      <c r="S20" s="168">
        <v>20.085999999999999</v>
      </c>
      <c r="T20" s="168">
        <v>20.085999999999999</v>
      </c>
      <c r="U20" s="168">
        <v>21.594000000000001</v>
      </c>
      <c r="V20" s="168">
        <v>21.594000000000001</v>
      </c>
    </row>
    <row r="21" spans="1:22">
      <c r="A21" s="172" t="s">
        <v>160</v>
      </c>
      <c r="B21" s="168">
        <v>27</v>
      </c>
      <c r="C21" s="168">
        <v>0</v>
      </c>
      <c r="D21" s="168">
        <v>3.8460000000000001</v>
      </c>
      <c r="E21" s="168">
        <v>3.8460000000000001</v>
      </c>
      <c r="F21" s="168">
        <v>3.8460000000000001</v>
      </c>
      <c r="G21" s="168">
        <v>3.8460000000000001</v>
      </c>
      <c r="H21" s="168">
        <v>3.8460000000000001</v>
      </c>
      <c r="I21" s="168">
        <v>3.8460000000000001</v>
      </c>
      <c r="J21" s="168">
        <v>3.8460000000000001</v>
      </c>
      <c r="K21" s="168">
        <v>3.8460000000000001</v>
      </c>
      <c r="L21" s="168">
        <v>3.8460000000000001</v>
      </c>
      <c r="M21" s="168">
        <v>3.8460000000000001</v>
      </c>
      <c r="N21" s="168">
        <v>16.253</v>
      </c>
      <c r="O21" s="168">
        <v>16.253</v>
      </c>
      <c r="P21" s="168">
        <v>16.253</v>
      </c>
      <c r="Q21" s="168">
        <v>16.253</v>
      </c>
      <c r="R21" s="168">
        <v>22.952999999999999</v>
      </c>
      <c r="S21" s="168">
        <v>22.952999999999999</v>
      </c>
      <c r="T21" s="168">
        <v>22.952999999999999</v>
      </c>
      <c r="U21" s="168">
        <v>22.952999999999999</v>
      </c>
      <c r="V21" s="168">
        <v>22.952999999999999</v>
      </c>
    </row>
    <row r="22" spans="1:22">
      <c r="A22" s="172" t="s">
        <v>161</v>
      </c>
      <c r="B22" s="168">
        <v>7</v>
      </c>
      <c r="C22" s="168">
        <v>14.286</v>
      </c>
      <c r="D22" s="168">
        <v>57.143000000000001</v>
      </c>
      <c r="E22" s="168">
        <v>74.286000000000001</v>
      </c>
      <c r="F22" s="168">
        <v>74.286000000000001</v>
      </c>
      <c r="G22" s="168">
        <v>74.286000000000001</v>
      </c>
      <c r="H22" s="168">
        <v>74.286000000000001</v>
      </c>
      <c r="I22" s="168">
        <v>100</v>
      </c>
      <c r="J22" s="166"/>
      <c r="K22" s="166"/>
      <c r="L22" s="166"/>
      <c r="M22" s="166"/>
      <c r="N22" s="166"/>
      <c r="O22" s="166"/>
      <c r="P22" s="166"/>
      <c r="Q22" s="166"/>
      <c r="R22" s="166"/>
      <c r="S22" s="166"/>
      <c r="T22" s="166"/>
      <c r="U22" s="166"/>
      <c r="V22" s="166"/>
    </row>
    <row r="23" spans="1:22">
      <c r="A23" s="172" t="s">
        <v>357</v>
      </c>
      <c r="B23" s="168">
        <v>795</v>
      </c>
      <c r="C23" s="168">
        <v>0</v>
      </c>
      <c r="D23" s="168">
        <v>0</v>
      </c>
      <c r="E23" s="168">
        <v>0.39100000000000001</v>
      </c>
      <c r="F23" s="168">
        <v>0.52400000000000002</v>
      </c>
      <c r="G23" s="168">
        <v>0.79500000000000004</v>
      </c>
      <c r="H23" s="168">
        <v>0.93300000000000005</v>
      </c>
      <c r="I23" s="168">
        <v>1.216</v>
      </c>
      <c r="J23" s="168">
        <v>1.506</v>
      </c>
      <c r="K23" s="168">
        <v>1.506</v>
      </c>
      <c r="L23" s="168">
        <v>1.8129999999999999</v>
      </c>
      <c r="M23" s="168">
        <v>1.8129999999999999</v>
      </c>
      <c r="N23" s="168">
        <v>2.4620000000000002</v>
      </c>
      <c r="O23" s="168">
        <v>2.7949999999999999</v>
      </c>
      <c r="P23" s="168">
        <v>2.9649999999999999</v>
      </c>
      <c r="Q23" s="168">
        <v>3.1389999999999998</v>
      </c>
      <c r="R23" s="168">
        <v>3.8559999999999999</v>
      </c>
      <c r="S23" s="168">
        <v>4.4210000000000003</v>
      </c>
      <c r="T23" s="168">
        <v>5.218</v>
      </c>
      <c r="U23" s="168">
        <v>5.4269999999999996</v>
      </c>
      <c r="V23" s="168">
        <v>6.0750000000000002</v>
      </c>
    </row>
    <row r="24" spans="1:22">
      <c r="A24" s="172" t="s">
        <v>358</v>
      </c>
      <c r="B24" s="168">
        <v>263</v>
      </c>
      <c r="C24" s="168">
        <v>1.1519999999999999</v>
      </c>
      <c r="D24" s="168">
        <v>3.141</v>
      </c>
      <c r="E24" s="168">
        <v>3.97</v>
      </c>
      <c r="F24" s="168">
        <v>4.8289999999999997</v>
      </c>
      <c r="G24" s="168">
        <v>5.7270000000000003</v>
      </c>
      <c r="H24" s="168">
        <v>6.2009999999999996</v>
      </c>
      <c r="I24" s="168">
        <v>7.21</v>
      </c>
      <c r="J24" s="168">
        <v>8.282</v>
      </c>
      <c r="K24" s="168">
        <v>8.282</v>
      </c>
      <c r="L24" s="168">
        <v>8.282</v>
      </c>
      <c r="M24" s="168">
        <v>9.6259999999999994</v>
      </c>
      <c r="N24" s="168">
        <v>13.212</v>
      </c>
      <c r="O24" s="168">
        <v>13.97</v>
      </c>
      <c r="P24" s="168">
        <v>13.97</v>
      </c>
      <c r="Q24" s="168">
        <v>15.673999999999999</v>
      </c>
      <c r="R24" s="168">
        <v>20.282</v>
      </c>
      <c r="S24" s="168">
        <v>22.366</v>
      </c>
      <c r="T24" s="168">
        <v>22.366</v>
      </c>
      <c r="U24" s="168">
        <v>23.649000000000001</v>
      </c>
      <c r="V24" s="168">
        <v>23.649000000000001</v>
      </c>
    </row>
    <row r="25" spans="1:22">
      <c r="A25" s="172" t="s">
        <v>413</v>
      </c>
      <c r="B25" s="168">
        <v>1058</v>
      </c>
      <c r="C25" s="168">
        <v>0.28499999999999998</v>
      </c>
      <c r="D25" s="168">
        <v>0.77</v>
      </c>
      <c r="E25" s="168">
        <v>1.266</v>
      </c>
      <c r="F25" s="168">
        <v>1.57</v>
      </c>
      <c r="G25" s="168">
        <v>1.986</v>
      </c>
      <c r="H25" s="168">
        <v>2.2000000000000002</v>
      </c>
      <c r="I25" s="168">
        <v>2.641</v>
      </c>
      <c r="J25" s="168">
        <v>3.097</v>
      </c>
      <c r="K25" s="168">
        <v>3.097</v>
      </c>
      <c r="L25" s="168">
        <v>3.343</v>
      </c>
      <c r="M25" s="168">
        <v>3.5979999999999999</v>
      </c>
      <c r="N25" s="168">
        <v>4.7859999999999996</v>
      </c>
      <c r="O25" s="168">
        <v>5.1929999999999996</v>
      </c>
      <c r="P25" s="168">
        <v>5.3330000000000002</v>
      </c>
      <c r="Q25" s="168">
        <v>5.7640000000000002</v>
      </c>
      <c r="R25" s="168">
        <v>7.1070000000000002</v>
      </c>
      <c r="S25" s="168">
        <v>7.8979999999999997</v>
      </c>
      <c r="T25" s="168">
        <v>8.5719999999999992</v>
      </c>
      <c r="U25" s="168">
        <v>8.9269999999999996</v>
      </c>
      <c r="V25" s="168">
        <v>9.4819999999999993</v>
      </c>
    </row>
    <row r="26" spans="1:22">
      <c r="A26" s="172">
        <v>26299</v>
      </c>
      <c r="B26" s="166"/>
      <c r="C26" s="166"/>
      <c r="D26" s="166"/>
      <c r="E26" s="166"/>
      <c r="F26" s="166"/>
      <c r="G26" s="166"/>
      <c r="H26" s="166"/>
      <c r="I26" s="166"/>
      <c r="J26" s="166"/>
      <c r="K26" s="166"/>
      <c r="L26" s="166"/>
      <c r="M26" s="166"/>
      <c r="N26" s="166"/>
      <c r="O26" s="166"/>
      <c r="P26" s="166"/>
      <c r="Q26" s="166"/>
      <c r="R26" s="166"/>
      <c r="S26" s="166"/>
      <c r="T26" s="166"/>
      <c r="U26" s="166"/>
      <c r="V26" s="166"/>
    </row>
    <row r="27" spans="1:22">
      <c r="A27" s="173" t="s">
        <v>186</v>
      </c>
      <c r="B27" s="170" t="s">
        <v>190</v>
      </c>
      <c r="C27" s="170">
        <v>1</v>
      </c>
      <c r="D27" s="170">
        <v>2</v>
      </c>
      <c r="E27" s="170">
        <v>3</v>
      </c>
      <c r="F27" s="170">
        <v>4</v>
      </c>
      <c r="G27" s="170">
        <v>5</v>
      </c>
      <c r="H27" s="170">
        <v>6</v>
      </c>
      <c r="I27" s="170">
        <v>7</v>
      </c>
      <c r="J27" s="170">
        <v>8</v>
      </c>
      <c r="K27" s="170">
        <v>9</v>
      </c>
      <c r="L27" s="170">
        <v>10</v>
      </c>
      <c r="M27" s="170">
        <v>11</v>
      </c>
      <c r="N27" s="170">
        <v>12</v>
      </c>
      <c r="O27" s="170">
        <v>13</v>
      </c>
      <c r="P27" s="170">
        <v>14</v>
      </c>
      <c r="Q27" s="170">
        <v>15</v>
      </c>
      <c r="R27" s="170">
        <v>16</v>
      </c>
      <c r="S27" s="170">
        <v>17</v>
      </c>
      <c r="T27" s="170">
        <v>18</v>
      </c>
      <c r="U27" s="170">
        <v>19</v>
      </c>
      <c r="V27" s="170">
        <v>20</v>
      </c>
    </row>
    <row r="28" spans="1:22">
      <c r="A28" s="172" t="s">
        <v>13</v>
      </c>
      <c r="B28" s="168">
        <v>41</v>
      </c>
      <c r="C28" s="168">
        <v>0</v>
      </c>
      <c r="D28" s="168">
        <v>0</v>
      </c>
      <c r="E28" s="168">
        <v>0</v>
      </c>
      <c r="F28" s="168">
        <v>0</v>
      </c>
      <c r="G28" s="168">
        <v>0</v>
      </c>
      <c r="H28" s="168">
        <v>0</v>
      </c>
      <c r="I28" s="168">
        <v>0</v>
      </c>
      <c r="J28" s="168">
        <v>0</v>
      </c>
      <c r="K28" s="168">
        <v>0</v>
      </c>
      <c r="L28" s="168">
        <v>0</v>
      </c>
      <c r="M28" s="168">
        <v>0</v>
      </c>
      <c r="N28" s="168">
        <v>0</v>
      </c>
      <c r="O28" s="168">
        <v>0</v>
      </c>
      <c r="P28" s="168">
        <v>0</v>
      </c>
      <c r="Q28" s="168">
        <v>0</v>
      </c>
      <c r="R28" s="168">
        <v>2.6320000000000001</v>
      </c>
      <c r="S28" s="168">
        <v>2.6320000000000001</v>
      </c>
      <c r="T28" s="168">
        <v>2.6320000000000001</v>
      </c>
      <c r="U28" s="168">
        <v>2.6320000000000001</v>
      </c>
      <c r="V28" s="168">
        <v>2.6320000000000001</v>
      </c>
    </row>
    <row r="29" spans="1:22">
      <c r="A29" s="172" t="s">
        <v>162</v>
      </c>
      <c r="B29" s="168">
        <v>79</v>
      </c>
      <c r="C29" s="168">
        <v>0</v>
      </c>
      <c r="D29" s="168">
        <v>0</v>
      </c>
      <c r="E29" s="168">
        <v>0</v>
      </c>
      <c r="F29" s="168">
        <v>0</v>
      </c>
      <c r="G29" s="168">
        <v>0</v>
      </c>
      <c r="H29" s="168">
        <v>0</v>
      </c>
      <c r="I29" s="168">
        <v>0</v>
      </c>
      <c r="J29" s="168">
        <v>0</v>
      </c>
      <c r="K29" s="168">
        <v>0</v>
      </c>
      <c r="L29" s="168">
        <v>0</v>
      </c>
      <c r="M29" s="168">
        <v>0</v>
      </c>
      <c r="N29" s="168">
        <v>0</v>
      </c>
      <c r="O29" s="168">
        <v>0</v>
      </c>
      <c r="P29" s="168">
        <v>0</v>
      </c>
      <c r="Q29" s="168">
        <v>0</v>
      </c>
      <c r="R29" s="168">
        <v>0</v>
      </c>
      <c r="S29" s="168">
        <v>0</v>
      </c>
      <c r="T29" s="168">
        <v>0</v>
      </c>
      <c r="U29" s="168">
        <v>1.667</v>
      </c>
      <c r="V29" s="168">
        <v>1.667</v>
      </c>
    </row>
    <row r="30" spans="1:22">
      <c r="A30" s="172" t="s">
        <v>156</v>
      </c>
      <c r="B30" s="168">
        <v>304</v>
      </c>
      <c r="C30" s="168">
        <v>0</v>
      </c>
      <c r="D30" s="168">
        <v>0.33600000000000002</v>
      </c>
      <c r="E30" s="168">
        <v>0.33600000000000002</v>
      </c>
      <c r="F30" s="168">
        <v>0.33600000000000002</v>
      </c>
      <c r="G30" s="168">
        <v>0.33600000000000002</v>
      </c>
      <c r="H30" s="168">
        <v>0.33600000000000002</v>
      </c>
      <c r="I30" s="168">
        <v>0.33600000000000002</v>
      </c>
      <c r="J30" s="168">
        <v>0.33600000000000002</v>
      </c>
      <c r="K30" s="168">
        <v>0.33600000000000002</v>
      </c>
      <c r="L30" s="168">
        <v>0.33600000000000002</v>
      </c>
      <c r="M30" s="168">
        <v>0.71499999999999997</v>
      </c>
      <c r="N30" s="168">
        <v>1.0980000000000001</v>
      </c>
      <c r="O30" s="168">
        <v>1.0980000000000001</v>
      </c>
      <c r="P30" s="168">
        <v>1.0980000000000001</v>
      </c>
      <c r="Q30" s="168">
        <v>1.4970000000000001</v>
      </c>
      <c r="R30" s="168">
        <v>1.4970000000000001</v>
      </c>
      <c r="S30" s="168">
        <v>2.363</v>
      </c>
      <c r="T30" s="168">
        <v>2.363</v>
      </c>
      <c r="U30" s="168">
        <v>2.8380000000000001</v>
      </c>
      <c r="V30" s="168">
        <v>3.33</v>
      </c>
    </row>
    <row r="31" spans="1:22">
      <c r="A31" s="172" t="s">
        <v>158</v>
      </c>
      <c r="B31" s="168">
        <v>431</v>
      </c>
      <c r="C31" s="168">
        <v>0</v>
      </c>
      <c r="D31" s="168">
        <v>0.48699999999999999</v>
      </c>
      <c r="E31" s="168">
        <v>0.73499999999999999</v>
      </c>
      <c r="F31" s="168">
        <v>1.246</v>
      </c>
      <c r="G31" s="168">
        <v>1.51</v>
      </c>
      <c r="H31" s="168">
        <v>2.0609999999999999</v>
      </c>
      <c r="I31" s="168">
        <v>2.6379999999999999</v>
      </c>
      <c r="J31" s="168">
        <v>2.6379999999999999</v>
      </c>
      <c r="K31" s="168">
        <v>3.27</v>
      </c>
      <c r="L31" s="168">
        <v>3.27</v>
      </c>
      <c r="M31" s="168">
        <v>3.9660000000000002</v>
      </c>
      <c r="N31" s="168">
        <v>4.327</v>
      </c>
      <c r="O31" s="168">
        <v>5.07</v>
      </c>
      <c r="P31" s="168">
        <v>5.4560000000000004</v>
      </c>
      <c r="Q31" s="168">
        <v>6.673</v>
      </c>
      <c r="R31" s="168">
        <v>7.5529999999999999</v>
      </c>
      <c r="S31" s="168">
        <v>8.516</v>
      </c>
      <c r="T31" s="168">
        <v>9.5410000000000004</v>
      </c>
      <c r="U31" s="168">
        <v>11.162000000000001</v>
      </c>
      <c r="V31" s="168">
        <v>13.981999999999999</v>
      </c>
    </row>
    <row r="32" spans="1:22">
      <c r="A32" s="172" t="s">
        <v>163</v>
      </c>
      <c r="B32" s="168">
        <v>225</v>
      </c>
      <c r="C32" s="168">
        <v>0</v>
      </c>
      <c r="D32" s="168">
        <v>0.47099999999999997</v>
      </c>
      <c r="E32" s="168">
        <v>1.4390000000000001</v>
      </c>
      <c r="F32" s="168">
        <v>2.4500000000000002</v>
      </c>
      <c r="G32" s="168">
        <v>2.9830000000000001</v>
      </c>
      <c r="H32" s="168">
        <v>3.5489999999999999</v>
      </c>
      <c r="I32" s="168">
        <v>4.7510000000000003</v>
      </c>
      <c r="J32" s="168">
        <v>4.7510000000000003</v>
      </c>
      <c r="K32" s="168">
        <v>4.7510000000000003</v>
      </c>
      <c r="L32" s="168">
        <v>6.2329999999999997</v>
      </c>
      <c r="M32" s="168">
        <v>9.4120000000000008</v>
      </c>
      <c r="N32" s="168">
        <v>10.257999999999999</v>
      </c>
      <c r="O32" s="168">
        <v>10.257999999999999</v>
      </c>
      <c r="P32" s="168">
        <v>13.106999999999999</v>
      </c>
      <c r="Q32" s="168">
        <v>17.196000000000002</v>
      </c>
      <c r="R32" s="168">
        <v>19.513000000000002</v>
      </c>
      <c r="S32" s="168">
        <v>19.513000000000002</v>
      </c>
      <c r="T32" s="168">
        <v>20.876999999999999</v>
      </c>
      <c r="U32" s="168">
        <v>22.329000000000001</v>
      </c>
      <c r="V32" s="168">
        <v>28.42</v>
      </c>
    </row>
    <row r="33" spans="1:22">
      <c r="A33" s="172" t="s">
        <v>160</v>
      </c>
      <c r="B33" s="168">
        <v>29</v>
      </c>
      <c r="C33" s="168">
        <v>7.0179999999999998</v>
      </c>
      <c r="D33" s="168">
        <v>7.0179999999999998</v>
      </c>
      <c r="E33" s="168">
        <v>7.0179999999999998</v>
      </c>
      <c r="F33" s="168">
        <v>7.0179999999999998</v>
      </c>
      <c r="G33" s="168">
        <v>7.0179999999999998</v>
      </c>
      <c r="H33" s="168">
        <v>7.0179999999999998</v>
      </c>
      <c r="I33" s="168">
        <v>7.0179999999999998</v>
      </c>
      <c r="J33" s="168">
        <v>7.0179999999999998</v>
      </c>
      <c r="K33" s="168">
        <v>7.0179999999999998</v>
      </c>
      <c r="L33" s="168">
        <v>7.0179999999999998</v>
      </c>
      <c r="M33" s="168">
        <v>18.288</v>
      </c>
      <c r="N33" s="168">
        <v>18.288</v>
      </c>
      <c r="O33" s="168">
        <v>18.288</v>
      </c>
      <c r="P33" s="168">
        <v>18.288</v>
      </c>
      <c r="Q33" s="168">
        <v>24.824999999999999</v>
      </c>
      <c r="R33" s="168">
        <v>24.824999999999999</v>
      </c>
      <c r="S33" s="168">
        <v>24.824999999999999</v>
      </c>
      <c r="T33" s="168">
        <v>24.824999999999999</v>
      </c>
      <c r="U33" s="168">
        <v>24.824999999999999</v>
      </c>
      <c r="V33" s="168">
        <v>24.824999999999999</v>
      </c>
    </row>
    <row r="34" spans="1:22">
      <c r="A34" s="172" t="s">
        <v>161</v>
      </c>
      <c r="B34" s="168">
        <v>7</v>
      </c>
      <c r="C34" s="168">
        <v>42.856999999999999</v>
      </c>
      <c r="D34" s="168">
        <v>59.183999999999997</v>
      </c>
      <c r="E34" s="168">
        <v>59.183999999999997</v>
      </c>
      <c r="F34" s="168">
        <v>59.183999999999997</v>
      </c>
      <c r="G34" s="168">
        <v>59.183999999999997</v>
      </c>
      <c r="H34" s="168">
        <v>79.591999999999999</v>
      </c>
      <c r="I34" s="168">
        <v>79.591999999999999</v>
      </c>
      <c r="J34" s="168">
        <v>79.591999999999999</v>
      </c>
      <c r="K34" s="168">
        <v>79.591999999999999</v>
      </c>
      <c r="L34" s="168">
        <v>79.591999999999999</v>
      </c>
      <c r="M34" s="168">
        <v>79.591999999999999</v>
      </c>
      <c r="N34" s="168">
        <v>79.591999999999999</v>
      </c>
      <c r="O34" s="166"/>
      <c r="P34" s="166"/>
      <c r="Q34" s="166"/>
      <c r="R34" s="166"/>
      <c r="S34" s="166"/>
      <c r="T34" s="166"/>
      <c r="U34" s="166"/>
      <c r="V34" s="166"/>
    </row>
    <row r="35" spans="1:22">
      <c r="A35" s="172" t="s">
        <v>357</v>
      </c>
      <c r="B35" s="168">
        <v>855</v>
      </c>
      <c r="C35" s="168">
        <v>0</v>
      </c>
      <c r="D35" s="168">
        <v>0.36199999999999999</v>
      </c>
      <c r="E35" s="168">
        <v>0.48499999999999999</v>
      </c>
      <c r="F35" s="168">
        <v>0.73499999999999999</v>
      </c>
      <c r="G35" s="168">
        <v>0.86299999999999999</v>
      </c>
      <c r="H35" s="168">
        <v>1.1240000000000001</v>
      </c>
      <c r="I35" s="168">
        <v>1.3919999999999999</v>
      </c>
      <c r="J35" s="168">
        <v>1.3919999999999999</v>
      </c>
      <c r="K35" s="168">
        <v>1.6779999999999999</v>
      </c>
      <c r="L35" s="168">
        <v>1.6779999999999999</v>
      </c>
      <c r="M35" s="168">
        <v>2.13</v>
      </c>
      <c r="N35" s="168">
        <v>2.4390000000000001</v>
      </c>
      <c r="O35" s="168">
        <v>2.7530000000000001</v>
      </c>
      <c r="P35" s="168">
        <v>2.915</v>
      </c>
      <c r="Q35" s="168">
        <v>3.5790000000000002</v>
      </c>
      <c r="R35" s="168">
        <v>4.1020000000000003</v>
      </c>
      <c r="S35" s="168">
        <v>4.8419999999999996</v>
      </c>
      <c r="T35" s="168">
        <v>5.23</v>
      </c>
      <c r="U35" s="168">
        <v>6.2380000000000004</v>
      </c>
      <c r="V35" s="168">
        <v>7.4850000000000003</v>
      </c>
    </row>
    <row r="36" spans="1:22">
      <c r="A36" s="172" t="s">
        <v>358</v>
      </c>
      <c r="B36" s="168">
        <v>261</v>
      </c>
      <c r="C36" s="168">
        <v>1.9570000000000001</v>
      </c>
      <c r="D36" s="168">
        <v>2.7690000000000001</v>
      </c>
      <c r="E36" s="168">
        <v>3.609</v>
      </c>
      <c r="F36" s="168">
        <v>4.4870000000000001</v>
      </c>
      <c r="G36" s="168">
        <v>4.95</v>
      </c>
      <c r="H36" s="168">
        <v>5.9269999999999996</v>
      </c>
      <c r="I36" s="168">
        <v>6.9610000000000003</v>
      </c>
      <c r="J36" s="168">
        <v>6.9610000000000003</v>
      </c>
      <c r="K36" s="168">
        <v>6.9610000000000003</v>
      </c>
      <c r="L36" s="168">
        <v>8.2309999999999999</v>
      </c>
      <c r="M36" s="168">
        <v>12.295</v>
      </c>
      <c r="N36" s="168">
        <v>13.010999999999999</v>
      </c>
      <c r="O36" s="168">
        <v>13.010999999999999</v>
      </c>
      <c r="P36" s="168">
        <v>15.427</v>
      </c>
      <c r="Q36" s="168">
        <v>19.763999999999999</v>
      </c>
      <c r="R36" s="168">
        <v>21.709</v>
      </c>
      <c r="S36" s="168">
        <v>21.709</v>
      </c>
      <c r="T36" s="168">
        <v>22.885999999999999</v>
      </c>
      <c r="U36" s="168">
        <v>24.151</v>
      </c>
      <c r="V36" s="168">
        <v>29.472999999999999</v>
      </c>
    </row>
    <row r="37" spans="1:22">
      <c r="A37" s="172" t="s">
        <v>413</v>
      </c>
      <c r="B37" s="168">
        <v>1116</v>
      </c>
      <c r="C37" s="168">
        <v>0.45500000000000002</v>
      </c>
      <c r="D37" s="168">
        <v>0.92</v>
      </c>
      <c r="E37" s="168">
        <v>1.2050000000000001</v>
      </c>
      <c r="F37" s="168">
        <v>1.5940000000000001</v>
      </c>
      <c r="G37" s="168">
        <v>1.794</v>
      </c>
      <c r="H37" s="168">
        <v>2.206</v>
      </c>
      <c r="I37" s="168">
        <v>2.6320000000000001</v>
      </c>
      <c r="J37" s="168">
        <v>2.6320000000000001</v>
      </c>
      <c r="K37" s="168">
        <v>2.8610000000000002</v>
      </c>
      <c r="L37" s="168">
        <v>3.1</v>
      </c>
      <c r="M37" s="168">
        <v>4.2080000000000002</v>
      </c>
      <c r="N37" s="168">
        <v>4.5880000000000001</v>
      </c>
      <c r="O37" s="168">
        <v>4.8479999999999999</v>
      </c>
      <c r="P37" s="168">
        <v>5.383</v>
      </c>
      <c r="Q37" s="168">
        <v>6.6310000000000002</v>
      </c>
      <c r="R37" s="168">
        <v>7.3659999999999997</v>
      </c>
      <c r="S37" s="168">
        <v>7.9930000000000003</v>
      </c>
      <c r="T37" s="168">
        <v>8.4879999999999995</v>
      </c>
      <c r="U37" s="168">
        <v>9.5220000000000002</v>
      </c>
      <c r="V37" s="168">
        <v>11.303000000000001</v>
      </c>
    </row>
    <row r="38" spans="1:22">
      <c r="A38" s="172">
        <v>26665</v>
      </c>
      <c r="B38" s="166"/>
      <c r="C38" s="166"/>
      <c r="D38" s="166"/>
      <c r="E38" s="166"/>
      <c r="F38" s="166"/>
      <c r="G38" s="166"/>
      <c r="H38" s="166"/>
      <c r="I38" s="166"/>
      <c r="J38" s="166"/>
      <c r="K38" s="166"/>
      <c r="L38" s="166"/>
      <c r="M38" s="166"/>
      <c r="N38" s="166"/>
      <c r="O38" s="166"/>
      <c r="P38" s="166"/>
      <c r="Q38" s="166"/>
      <c r="R38" s="166"/>
      <c r="S38" s="166"/>
      <c r="T38" s="166"/>
      <c r="U38" s="166"/>
      <c r="V38" s="166"/>
    </row>
    <row r="39" spans="1:22">
      <c r="A39" s="173" t="s">
        <v>186</v>
      </c>
      <c r="B39" s="170" t="s">
        <v>190</v>
      </c>
      <c r="C39" s="170">
        <v>1</v>
      </c>
      <c r="D39" s="170">
        <v>2</v>
      </c>
      <c r="E39" s="170">
        <v>3</v>
      </c>
      <c r="F39" s="170">
        <v>4</v>
      </c>
      <c r="G39" s="170">
        <v>5</v>
      </c>
      <c r="H39" s="170">
        <v>6</v>
      </c>
      <c r="I39" s="170">
        <v>7</v>
      </c>
      <c r="J39" s="170">
        <v>8</v>
      </c>
      <c r="K39" s="170">
        <v>9</v>
      </c>
      <c r="L39" s="170">
        <v>10</v>
      </c>
      <c r="M39" s="170">
        <v>11</v>
      </c>
      <c r="N39" s="170">
        <v>12</v>
      </c>
      <c r="O39" s="170">
        <v>13</v>
      </c>
      <c r="P39" s="170">
        <v>14</v>
      </c>
      <c r="Q39" s="170">
        <v>15</v>
      </c>
      <c r="R39" s="170">
        <v>16</v>
      </c>
      <c r="S39" s="170">
        <v>17</v>
      </c>
      <c r="T39" s="170">
        <v>18</v>
      </c>
      <c r="U39" s="170">
        <v>19</v>
      </c>
      <c r="V39" s="170">
        <v>20</v>
      </c>
    </row>
    <row r="40" spans="1:22">
      <c r="A40" s="172" t="s">
        <v>13</v>
      </c>
      <c r="B40" s="168">
        <v>41</v>
      </c>
      <c r="C40" s="168">
        <v>0</v>
      </c>
      <c r="D40" s="168">
        <v>0</v>
      </c>
      <c r="E40" s="168">
        <v>0</v>
      </c>
      <c r="F40" s="168">
        <v>0</v>
      </c>
      <c r="G40" s="168">
        <v>0</v>
      </c>
      <c r="H40" s="168">
        <v>0</v>
      </c>
      <c r="I40" s="168">
        <v>0</v>
      </c>
      <c r="J40" s="168">
        <v>0</v>
      </c>
      <c r="K40" s="168">
        <v>0</v>
      </c>
      <c r="L40" s="168">
        <v>0</v>
      </c>
      <c r="M40" s="168">
        <v>0</v>
      </c>
      <c r="N40" s="168">
        <v>0</v>
      </c>
      <c r="O40" s="168">
        <v>0</v>
      </c>
      <c r="P40" s="168">
        <v>0</v>
      </c>
      <c r="Q40" s="168">
        <v>2.6320000000000001</v>
      </c>
      <c r="R40" s="168">
        <v>2.6320000000000001</v>
      </c>
      <c r="S40" s="168">
        <v>2.6320000000000001</v>
      </c>
      <c r="T40" s="168">
        <v>2.6320000000000001</v>
      </c>
      <c r="U40" s="168">
        <v>2.6320000000000001</v>
      </c>
      <c r="V40" s="168">
        <v>2.6320000000000001</v>
      </c>
    </row>
    <row r="41" spans="1:22">
      <c r="A41" s="172" t="s">
        <v>162</v>
      </c>
      <c r="B41" s="168">
        <v>82</v>
      </c>
      <c r="C41" s="168">
        <v>0</v>
      </c>
      <c r="D41" s="168">
        <v>0</v>
      </c>
      <c r="E41" s="168">
        <v>0</v>
      </c>
      <c r="F41" s="168">
        <v>0</v>
      </c>
      <c r="G41" s="168">
        <v>0</v>
      </c>
      <c r="H41" s="168">
        <v>0</v>
      </c>
      <c r="I41" s="168">
        <v>0</v>
      </c>
      <c r="J41" s="168">
        <v>0</v>
      </c>
      <c r="K41" s="168">
        <v>0</v>
      </c>
      <c r="L41" s="168">
        <v>0</v>
      </c>
      <c r="M41" s="168">
        <v>0</v>
      </c>
      <c r="N41" s="168">
        <v>0</v>
      </c>
      <c r="O41" s="168">
        <v>0</v>
      </c>
      <c r="P41" s="168">
        <v>0</v>
      </c>
      <c r="Q41" s="168">
        <v>0</v>
      </c>
      <c r="R41" s="168">
        <v>0</v>
      </c>
      <c r="S41" s="168">
        <v>0</v>
      </c>
      <c r="T41" s="168">
        <v>1.587</v>
      </c>
      <c r="U41" s="168">
        <v>1.587</v>
      </c>
      <c r="V41" s="168">
        <v>1.587</v>
      </c>
    </row>
    <row r="42" spans="1:22">
      <c r="A42" s="172" t="s">
        <v>156</v>
      </c>
      <c r="B42" s="168">
        <v>310</v>
      </c>
      <c r="C42" s="168">
        <v>0</v>
      </c>
      <c r="D42" s="168">
        <v>0</v>
      </c>
      <c r="E42" s="168">
        <v>0</v>
      </c>
      <c r="F42" s="168">
        <v>0</v>
      </c>
      <c r="G42" s="168">
        <v>0</v>
      </c>
      <c r="H42" s="168">
        <v>0</v>
      </c>
      <c r="I42" s="168">
        <v>0</v>
      </c>
      <c r="J42" s="168">
        <v>0</v>
      </c>
      <c r="K42" s="168">
        <v>0</v>
      </c>
      <c r="L42" s="168">
        <v>0.36599999999999999</v>
      </c>
      <c r="M42" s="168">
        <v>0.73699999999999999</v>
      </c>
      <c r="N42" s="168">
        <v>0.73699999999999999</v>
      </c>
      <c r="O42" s="168">
        <v>0.73699999999999999</v>
      </c>
      <c r="P42" s="168">
        <v>1.1259999999999999</v>
      </c>
      <c r="Q42" s="168">
        <v>1.1259999999999999</v>
      </c>
      <c r="R42" s="168">
        <v>1.9690000000000001</v>
      </c>
      <c r="S42" s="168">
        <v>1.9690000000000001</v>
      </c>
      <c r="T42" s="168">
        <v>2.4279999999999999</v>
      </c>
      <c r="U42" s="168">
        <v>2.9060000000000001</v>
      </c>
      <c r="V42" s="168">
        <v>3.4180000000000001</v>
      </c>
    </row>
    <row r="43" spans="1:22">
      <c r="A43" s="172" t="s">
        <v>158</v>
      </c>
      <c r="B43" s="168">
        <v>441</v>
      </c>
      <c r="C43" s="168">
        <v>0.45900000000000002</v>
      </c>
      <c r="D43" s="168">
        <v>0.69299999999999995</v>
      </c>
      <c r="E43" s="168">
        <v>1.1739999999999999</v>
      </c>
      <c r="F43" s="168">
        <v>1.4219999999999999</v>
      </c>
      <c r="G43" s="168">
        <v>1.9410000000000001</v>
      </c>
      <c r="H43" s="168">
        <v>2.4820000000000002</v>
      </c>
      <c r="I43" s="168">
        <v>2.4820000000000002</v>
      </c>
      <c r="J43" s="168">
        <v>3.077</v>
      </c>
      <c r="K43" s="168">
        <v>3.077</v>
      </c>
      <c r="L43" s="168">
        <v>3.734</v>
      </c>
      <c r="M43" s="168">
        <v>4.4169999999999998</v>
      </c>
      <c r="N43" s="168">
        <v>5.12</v>
      </c>
      <c r="O43" s="168">
        <v>5.85</v>
      </c>
      <c r="P43" s="168">
        <v>7</v>
      </c>
      <c r="Q43" s="168">
        <v>7.83</v>
      </c>
      <c r="R43" s="168">
        <v>8.7379999999999995</v>
      </c>
      <c r="S43" s="168">
        <v>9.7089999999999996</v>
      </c>
      <c r="T43" s="168">
        <v>11.766999999999999</v>
      </c>
      <c r="U43" s="168">
        <v>13.932</v>
      </c>
      <c r="V43" s="168">
        <v>13.932</v>
      </c>
    </row>
    <row r="44" spans="1:22">
      <c r="A44" s="172" t="s">
        <v>163</v>
      </c>
      <c r="B44" s="168">
        <v>206</v>
      </c>
      <c r="C44" s="168">
        <v>0</v>
      </c>
      <c r="D44" s="168">
        <v>1.008</v>
      </c>
      <c r="E44" s="168">
        <v>2.0609999999999999</v>
      </c>
      <c r="F44" s="168">
        <v>2.617</v>
      </c>
      <c r="G44" s="168">
        <v>3.206</v>
      </c>
      <c r="H44" s="168">
        <v>4.4470000000000001</v>
      </c>
      <c r="I44" s="168">
        <v>4.4470000000000001</v>
      </c>
      <c r="J44" s="168">
        <v>4.4470000000000001</v>
      </c>
      <c r="K44" s="168">
        <v>5.9509999999999996</v>
      </c>
      <c r="L44" s="168">
        <v>9.9359999999999999</v>
      </c>
      <c r="M44" s="168">
        <v>10.778</v>
      </c>
      <c r="N44" s="168">
        <v>10.778</v>
      </c>
      <c r="O44" s="168">
        <v>12.647</v>
      </c>
      <c r="P44" s="168">
        <v>16.686</v>
      </c>
      <c r="Q44" s="168">
        <v>20.134</v>
      </c>
      <c r="R44" s="168">
        <v>20.134</v>
      </c>
      <c r="S44" s="168">
        <v>21.465</v>
      </c>
      <c r="T44" s="168">
        <v>22.88</v>
      </c>
      <c r="U44" s="168">
        <v>30.225000000000001</v>
      </c>
      <c r="V44" s="168">
        <v>31.81</v>
      </c>
    </row>
    <row r="45" spans="1:22">
      <c r="A45" s="172" t="s">
        <v>160</v>
      </c>
      <c r="B45" s="168">
        <v>27</v>
      </c>
      <c r="C45" s="168">
        <v>3.774</v>
      </c>
      <c r="D45" s="168">
        <v>3.774</v>
      </c>
      <c r="E45" s="168">
        <v>3.774</v>
      </c>
      <c r="F45" s="168">
        <v>3.774</v>
      </c>
      <c r="G45" s="168">
        <v>3.774</v>
      </c>
      <c r="H45" s="168">
        <v>3.774</v>
      </c>
      <c r="I45" s="168">
        <v>3.774</v>
      </c>
      <c r="J45" s="168">
        <v>3.774</v>
      </c>
      <c r="K45" s="168">
        <v>3.774</v>
      </c>
      <c r="L45" s="168">
        <v>15.436999999999999</v>
      </c>
      <c r="M45" s="168">
        <v>15.436999999999999</v>
      </c>
      <c r="N45" s="168">
        <v>15.436999999999999</v>
      </c>
      <c r="O45" s="168">
        <v>15.436999999999999</v>
      </c>
      <c r="P45" s="168">
        <v>22.202000000000002</v>
      </c>
      <c r="Q45" s="168">
        <v>22.202000000000002</v>
      </c>
      <c r="R45" s="168">
        <v>22.202000000000002</v>
      </c>
      <c r="S45" s="168">
        <v>22.202000000000002</v>
      </c>
      <c r="T45" s="168">
        <v>22.202000000000002</v>
      </c>
      <c r="U45" s="168">
        <v>22.202000000000002</v>
      </c>
      <c r="V45" s="168">
        <v>22.202000000000002</v>
      </c>
    </row>
    <row r="46" spans="1:22">
      <c r="A46" s="172" t="s">
        <v>161</v>
      </c>
      <c r="B46" s="168">
        <v>5</v>
      </c>
      <c r="C46" s="168">
        <v>44.444000000000003</v>
      </c>
      <c r="D46" s="168">
        <v>44.444000000000003</v>
      </c>
      <c r="E46" s="168">
        <v>44.444000000000003</v>
      </c>
      <c r="F46" s="168">
        <v>44.444000000000003</v>
      </c>
      <c r="G46" s="168">
        <v>72.221999999999994</v>
      </c>
      <c r="H46" s="168">
        <v>72.221999999999994</v>
      </c>
      <c r="I46" s="168">
        <v>72.221999999999994</v>
      </c>
      <c r="J46" s="168">
        <v>72.221999999999994</v>
      </c>
      <c r="K46" s="168">
        <v>72.221999999999994</v>
      </c>
      <c r="L46" s="168">
        <v>72.221999999999994</v>
      </c>
      <c r="M46" s="168">
        <v>72.221999999999994</v>
      </c>
      <c r="N46" s="166"/>
      <c r="O46" s="166"/>
      <c r="P46" s="166"/>
      <c r="Q46" s="166"/>
      <c r="R46" s="166"/>
      <c r="S46" s="166"/>
      <c r="T46" s="166"/>
      <c r="U46" s="166"/>
      <c r="V46" s="166"/>
    </row>
    <row r="47" spans="1:22">
      <c r="A47" s="172" t="s">
        <v>357</v>
      </c>
      <c r="B47" s="168">
        <v>874</v>
      </c>
      <c r="C47" s="168">
        <v>0.23100000000000001</v>
      </c>
      <c r="D47" s="168">
        <v>0.34799999999999998</v>
      </c>
      <c r="E47" s="168">
        <v>0.58599999999999997</v>
      </c>
      <c r="F47" s="168">
        <v>0.70799999999999996</v>
      </c>
      <c r="G47" s="168">
        <v>0.95699999999999996</v>
      </c>
      <c r="H47" s="168">
        <v>1.214</v>
      </c>
      <c r="I47" s="168">
        <v>1.214</v>
      </c>
      <c r="J47" s="168">
        <v>1.486</v>
      </c>
      <c r="K47" s="168">
        <v>1.486</v>
      </c>
      <c r="L47" s="168">
        <v>1.92</v>
      </c>
      <c r="M47" s="168">
        <v>2.363</v>
      </c>
      <c r="N47" s="168">
        <v>2.665</v>
      </c>
      <c r="O47" s="168">
        <v>2.9750000000000001</v>
      </c>
      <c r="P47" s="168">
        <v>3.6139999999999999</v>
      </c>
      <c r="Q47" s="168">
        <v>4.117</v>
      </c>
      <c r="R47" s="168">
        <v>4.8280000000000003</v>
      </c>
      <c r="S47" s="168">
        <v>5.2</v>
      </c>
      <c r="T47" s="168">
        <v>6.3630000000000004</v>
      </c>
      <c r="U47" s="168">
        <v>7.367</v>
      </c>
      <c r="V47" s="168">
        <v>7.5810000000000004</v>
      </c>
    </row>
    <row r="48" spans="1:22">
      <c r="A48" s="172" t="s">
        <v>358</v>
      </c>
      <c r="B48" s="168">
        <v>238</v>
      </c>
      <c r="C48" s="168">
        <v>1.2769999999999999</v>
      </c>
      <c r="D48" s="168">
        <v>2.1560000000000001</v>
      </c>
      <c r="E48" s="168">
        <v>3.077</v>
      </c>
      <c r="F48" s="168">
        <v>3.5630000000000002</v>
      </c>
      <c r="G48" s="168">
        <v>4.5860000000000003</v>
      </c>
      <c r="H48" s="168">
        <v>5.6609999999999996</v>
      </c>
      <c r="I48" s="168">
        <v>5.6609999999999996</v>
      </c>
      <c r="J48" s="168">
        <v>5.6609999999999996</v>
      </c>
      <c r="K48" s="168">
        <v>6.9619999999999997</v>
      </c>
      <c r="L48" s="168">
        <v>11.769</v>
      </c>
      <c r="M48" s="168">
        <v>12.489000000000001</v>
      </c>
      <c r="N48" s="168">
        <v>12.489000000000001</v>
      </c>
      <c r="O48" s="168">
        <v>14.095000000000001</v>
      </c>
      <c r="P48" s="168">
        <v>18.433</v>
      </c>
      <c r="Q48" s="168">
        <v>21.364000000000001</v>
      </c>
      <c r="R48" s="168">
        <v>21.364000000000001</v>
      </c>
      <c r="S48" s="168">
        <v>22.529</v>
      </c>
      <c r="T48" s="168">
        <v>23.777999999999999</v>
      </c>
      <c r="U48" s="168">
        <v>30.292999999999999</v>
      </c>
      <c r="V48" s="168">
        <v>31.687000000000001</v>
      </c>
    </row>
    <row r="49" spans="1:22">
      <c r="A49" s="172" t="s">
        <v>413</v>
      </c>
      <c r="B49" s="168">
        <v>1112</v>
      </c>
      <c r="C49" s="168">
        <v>0.45400000000000001</v>
      </c>
      <c r="D49" s="168">
        <v>0.73099999999999998</v>
      </c>
      <c r="E49" s="168">
        <v>1.1100000000000001</v>
      </c>
      <c r="F49" s="168">
        <v>1.3049999999999999</v>
      </c>
      <c r="G49" s="168">
        <v>1.7050000000000001</v>
      </c>
      <c r="H49" s="168">
        <v>2.1190000000000002</v>
      </c>
      <c r="I49" s="168">
        <v>2.1190000000000002</v>
      </c>
      <c r="J49" s="168">
        <v>2.3410000000000002</v>
      </c>
      <c r="K49" s="168">
        <v>2.573</v>
      </c>
      <c r="L49" s="168">
        <v>3.7650000000000001</v>
      </c>
      <c r="M49" s="168">
        <v>4.2549999999999999</v>
      </c>
      <c r="N49" s="168">
        <v>4.5069999999999997</v>
      </c>
      <c r="O49" s="168">
        <v>5.024</v>
      </c>
      <c r="P49" s="168">
        <v>6.234</v>
      </c>
      <c r="Q49" s="168">
        <v>7.0890000000000004</v>
      </c>
      <c r="R49" s="168">
        <v>7.6950000000000003</v>
      </c>
      <c r="S49" s="168">
        <v>8.1739999999999995</v>
      </c>
      <c r="T49" s="168">
        <v>9.3409999999999993</v>
      </c>
      <c r="U49" s="168">
        <v>11.067</v>
      </c>
      <c r="V49" s="168">
        <v>11.436999999999999</v>
      </c>
    </row>
    <row r="50" spans="1:22">
      <c r="A50" s="172">
        <v>27030</v>
      </c>
      <c r="B50" s="166"/>
      <c r="C50" s="166"/>
      <c r="D50" s="166"/>
      <c r="E50" s="166"/>
      <c r="F50" s="166"/>
      <c r="G50" s="166"/>
      <c r="H50" s="166"/>
      <c r="I50" s="166"/>
      <c r="J50" s="166"/>
      <c r="K50" s="166"/>
      <c r="L50" s="166"/>
      <c r="M50" s="166"/>
      <c r="N50" s="166"/>
      <c r="O50" s="166"/>
      <c r="P50" s="166"/>
      <c r="Q50" s="166"/>
      <c r="R50" s="166"/>
      <c r="S50" s="166"/>
      <c r="T50" s="166"/>
      <c r="U50" s="166"/>
      <c r="V50" s="166"/>
    </row>
    <row r="51" spans="1:22">
      <c r="A51" s="173" t="s">
        <v>186</v>
      </c>
      <c r="B51" s="170" t="s">
        <v>190</v>
      </c>
      <c r="C51" s="170">
        <v>1</v>
      </c>
      <c r="D51" s="170">
        <v>2</v>
      </c>
      <c r="E51" s="170">
        <v>3</v>
      </c>
      <c r="F51" s="170">
        <v>4</v>
      </c>
      <c r="G51" s="170">
        <v>5</v>
      </c>
      <c r="H51" s="170">
        <v>6</v>
      </c>
      <c r="I51" s="170">
        <v>7</v>
      </c>
      <c r="J51" s="170">
        <v>8</v>
      </c>
      <c r="K51" s="170">
        <v>9</v>
      </c>
      <c r="L51" s="170">
        <v>10</v>
      </c>
      <c r="M51" s="170">
        <v>11</v>
      </c>
      <c r="N51" s="170">
        <v>12</v>
      </c>
      <c r="O51" s="170">
        <v>13</v>
      </c>
      <c r="P51" s="170">
        <v>14</v>
      </c>
      <c r="Q51" s="170">
        <v>15</v>
      </c>
      <c r="R51" s="170">
        <v>16</v>
      </c>
      <c r="S51" s="170">
        <v>17</v>
      </c>
      <c r="T51" s="170">
        <v>18</v>
      </c>
      <c r="U51" s="170">
        <v>19</v>
      </c>
      <c r="V51" s="170">
        <v>20</v>
      </c>
    </row>
    <row r="52" spans="1:22">
      <c r="A52" s="172" t="s">
        <v>13</v>
      </c>
      <c r="B52" s="168">
        <v>44</v>
      </c>
      <c r="C52" s="168">
        <v>0</v>
      </c>
      <c r="D52" s="168">
        <v>0</v>
      </c>
      <c r="E52" s="168">
        <v>0</v>
      </c>
      <c r="F52" s="168">
        <v>0</v>
      </c>
      <c r="G52" s="168">
        <v>0</v>
      </c>
      <c r="H52" s="168">
        <v>0</v>
      </c>
      <c r="I52" s="168">
        <v>0</v>
      </c>
      <c r="J52" s="168">
        <v>0</v>
      </c>
      <c r="K52" s="168">
        <v>0</v>
      </c>
      <c r="L52" s="168">
        <v>0</v>
      </c>
      <c r="M52" s="168">
        <v>0</v>
      </c>
      <c r="N52" s="168">
        <v>0</v>
      </c>
      <c r="O52" s="168">
        <v>0</v>
      </c>
      <c r="P52" s="168">
        <v>2.4390000000000001</v>
      </c>
      <c r="Q52" s="168">
        <v>2.4390000000000001</v>
      </c>
      <c r="R52" s="168">
        <v>2.4390000000000001</v>
      </c>
      <c r="S52" s="168">
        <v>2.4390000000000001</v>
      </c>
      <c r="T52" s="168">
        <v>2.4390000000000001</v>
      </c>
      <c r="U52" s="168">
        <v>2.4390000000000001</v>
      </c>
      <c r="V52" s="168">
        <v>2.4390000000000001</v>
      </c>
    </row>
    <row r="53" spans="1:22">
      <c r="A53" s="172" t="s">
        <v>162</v>
      </c>
      <c r="B53" s="168">
        <v>90</v>
      </c>
      <c r="C53" s="168">
        <v>0</v>
      </c>
      <c r="D53" s="168">
        <v>0</v>
      </c>
      <c r="E53" s="168">
        <v>0</v>
      </c>
      <c r="F53" s="168">
        <v>0</v>
      </c>
      <c r="G53" s="168">
        <v>0</v>
      </c>
      <c r="H53" s="168">
        <v>0</v>
      </c>
      <c r="I53" s="168">
        <v>0</v>
      </c>
      <c r="J53" s="168">
        <v>0</v>
      </c>
      <c r="K53" s="168">
        <v>1.242</v>
      </c>
      <c r="L53" s="168">
        <v>1.242</v>
      </c>
      <c r="M53" s="168">
        <v>1.242</v>
      </c>
      <c r="N53" s="168">
        <v>1.242</v>
      </c>
      <c r="O53" s="168">
        <v>1.242</v>
      </c>
      <c r="P53" s="168">
        <v>1.242</v>
      </c>
      <c r="Q53" s="168">
        <v>1.242</v>
      </c>
      <c r="R53" s="168">
        <v>1.242</v>
      </c>
      <c r="S53" s="168">
        <v>2.7389999999999999</v>
      </c>
      <c r="T53" s="168">
        <v>2.7389999999999999</v>
      </c>
      <c r="U53" s="168">
        <v>2.7389999999999999</v>
      </c>
      <c r="V53" s="168">
        <v>2.7389999999999999</v>
      </c>
    </row>
    <row r="54" spans="1:22">
      <c r="A54" s="172" t="s">
        <v>156</v>
      </c>
      <c r="B54" s="168">
        <v>308</v>
      </c>
      <c r="C54" s="168">
        <v>0</v>
      </c>
      <c r="D54" s="168">
        <v>0</v>
      </c>
      <c r="E54" s="168">
        <v>0</v>
      </c>
      <c r="F54" s="168">
        <v>0</v>
      </c>
      <c r="G54" s="168">
        <v>0</v>
      </c>
      <c r="H54" s="168">
        <v>0</v>
      </c>
      <c r="I54" s="168">
        <v>0</v>
      </c>
      <c r="J54" s="168">
        <v>0</v>
      </c>
      <c r="K54" s="168">
        <v>0.36499999999999999</v>
      </c>
      <c r="L54" s="168">
        <v>0.73399999999999999</v>
      </c>
      <c r="M54" s="168">
        <v>0.73399999999999999</v>
      </c>
      <c r="N54" s="168">
        <v>0.73399999999999999</v>
      </c>
      <c r="O54" s="168">
        <v>1.119</v>
      </c>
      <c r="P54" s="168">
        <v>1.119</v>
      </c>
      <c r="Q54" s="168">
        <v>1.9490000000000001</v>
      </c>
      <c r="R54" s="168">
        <v>1.9490000000000001</v>
      </c>
      <c r="S54" s="168">
        <v>2.3969999999999998</v>
      </c>
      <c r="T54" s="168">
        <v>2.863</v>
      </c>
      <c r="U54" s="168">
        <v>3.3679999999999999</v>
      </c>
      <c r="V54" s="168">
        <v>3.3679999999999999</v>
      </c>
    </row>
    <row r="55" spans="1:22">
      <c r="A55" s="172" t="s">
        <v>158</v>
      </c>
      <c r="B55" s="168">
        <v>431</v>
      </c>
      <c r="C55" s="168">
        <v>0</v>
      </c>
      <c r="D55" s="168">
        <v>0.48</v>
      </c>
      <c r="E55" s="168">
        <v>0.72799999999999998</v>
      </c>
      <c r="F55" s="168">
        <v>1.2450000000000001</v>
      </c>
      <c r="G55" s="168">
        <v>1.784</v>
      </c>
      <c r="H55" s="168">
        <v>1.784</v>
      </c>
      <c r="I55" s="168">
        <v>2.3780000000000001</v>
      </c>
      <c r="J55" s="168">
        <v>2.3780000000000001</v>
      </c>
      <c r="K55" s="168">
        <v>3.0350000000000001</v>
      </c>
      <c r="L55" s="168">
        <v>3.7170000000000001</v>
      </c>
      <c r="M55" s="168">
        <v>4.42</v>
      </c>
      <c r="N55" s="168">
        <v>5.1520000000000001</v>
      </c>
      <c r="O55" s="168">
        <v>5.5380000000000003</v>
      </c>
      <c r="P55" s="168">
        <v>6.375</v>
      </c>
      <c r="Q55" s="168">
        <v>7.2910000000000004</v>
      </c>
      <c r="R55" s="168">
        <v>8.2669999999999995</v>
      </c>
      <c r="S55" s="168">
        <v>9.8170000000000002</v>
      </c>
      <c r="T55" s="168">
        <v>11.99</v>
      </c>
      <c r="U55" s="168">
        <v>11.99</v>
      </c>
      <c r="V55" s="168">
        <v>11.99</v>
      </c>
    </row>
    <row r="56" spans="1:22">
      <c r="A56" s="172" t="s">
        <v>163</v>
      </c>
      <c r="B56" s="168">
        <v>198</v>
      </c>
      <c r="C56" s="168">
        <v>0.51400000000000001</v>
      </c>
      <c r="D56" s="168">
        <v>1.593</v>
      </c>
      <c r="E56" s="168">
        <v>2.165</v>
      </c>
      <c r="F56" s="168">
        <v>2.7709999999999999</v>
      </c>
      <c r="G56" s="168">
        <v>4.05</v>
      </c>
      <c r="H56" s="168">
        <v>4.05</v>
      </c>
      <c r="I56" s="168">
        <v>4.05</v>
      </c>
      <c r="J56" s="168">
        <v>4.8209999999999997</v>
      </c>
      <c r="K56" s="168">
        <v>8.8710000000000004</v>
      </c>
      <c r="L56" s="168">
        <v>9.7260000000000009</v>
      </c>
      <c r="M56" s="168">
        <v>9.7260000000000009</v>
      </c>
      <c r="N56" s="168">
        <v>11.597</v>
      </c>
      <c r="O56" s="168">
        <v>17.625</v>
      </c>
      <c r="P56" s="168">
        <v>21.033000000000001</v>
      </c>
      <c r="Q56" s="168">
        <v>21.033000000000001</v>
      </c>
      <c r="R56" s="168">
        <v>22.395</v>
      </c>
      <c r="S56" s="168">
        <v>25.268999999999998</v>
      </c>
      <c r="T56" s="168">
        <v>32.667999999999999</v>
      </c>
      <c r="U56" s="168">
        <v>34.271000000000001</v>
      </c>
      <c r="V56" s="168">
        <v>36.097000000000001</v>
      </c>
    </row>
    <row r="57" spans="1:22">
      <c r="A57" s="172" t="s">
        <v>160</v>
      </c>
      <c r="B57" s="168">
        <v>29</v>
      </c>
      <c r="C57" s="168">
        <v>7.1429999999999998</v>
      </c>
      <c r="D57" s="168">
        <v>7.1429999999999998</v>
      </c>
      <c r="E57" s="168">
        <v>7.1429999999999998</v>
      </c>
      <c r="F57" s="168">
        <v>7.1429999999999998</v>
      </c>
      <c r="G57" s="168">
        <v>7.1429999999999998</v>
      </c>
      <c r="H57" s="168">
        <v>7.1429999999999998</v>
      </c>
      <c r="I57" s="168">
        <v>7.1429999999999998</v>
      </c>
      <c r="J57" s="168">
        <v>12.03</v>
      </c>
      <c r="K57" s="168">
        <v>22.379000000000001</v>
      </c>
      <c r="L57" s="168">
        <v>22.379000000000001</v>
      </c>
      <c r="M57" s="168">
        <v>22.379000000000001</v>
      </c>
      <c r="N57" s="168">
        <v>22.379000000000001</v>
      </c>
      <c r="O57" s="168">
        <v>29.771999999999998</v>
      </c>
      <c r="P57" s="168">
        <v>29.771999999999998</v>
      </c>
      <c r="Q57" s="168">
        <v>29.771999999999998</v>
      </c>
      <c r="R57" s="168">
        <v>29.771999999999998</v>
      </c>
      <c r="S57" s="168">
        <v>29.771999999999998</v>
      </c>
      <c r="T57" s="168">
        <v>29.771999999999998</v>
      </c>
      <c r="U57" s="168">
        <v>29.771999999999998</v>
      </c>
      <c r="V57" s="168">
        <v>29.771999999999998</v>
      </c>
    </row>
    <row r="58" spans="1:22">
      <c r="A58" s="172" t="s">
        <v>161</v>
      </c>
      <c r="B58" s="168">
        <v>2</v>
      </c>
      <c r="C58" s="168">
        <v>0</v>
      </c>
      <c r="D58" s="168">
        <v>0</v>
      </c>
      <c r="E58" s="168">
        <v>0</v>
      </c>
      <c r="F58" s="168">
        <v>50</v>
      </c>
      <c r="G58" s="168">
        <v>50</v>
      </c>
      <c r="H58" s="168">
        <v>50</v>
      </c>
      <c r="I58" s="168">
        <v>50</v>
      </c>
      <c r="J58" s="168">
        <v>50</v>
      </c>
      <c r="K58" s="168">
        <v>50</v>
      </c>
      <c r="L58" s="168">
        <v>50</v>
      </c>
      <c r="M58" s="166"/>
      <c r="N58" s="166"/>
      <c r="O58" s="166"/>
      <c r="P58" s="166"/>
      <c r="Q58" s="166"/>
      <c r="R58" s="166"/>
      <c r="S58" s="166"/>
      <c r="T58" s="166"/>
      <c r="U58" s="166"/>
      <c r="V58" s="166"/>
    </row>
    <row r="59" spans="1:22">
      <c r="A59" s="172" t="s">
        <v>357</v>
      </c>
      <c r="B59" s="168">
        <v>873</v>
      </c>
      <c r="C59" s="168">
        <v>0</v>
      </c>
      <c r="D59" s="168">
        <v>0.23499999999999999</v>
      </c>
      <c r="E59" s="168">
        <v>0.35499999999999998</v>
      </c>
      <c r="F59" s="168">
        <v>0.6</v>
      </c>
      <c r="G59" s="168">
        <v>0.85199999999999998</v>
      </c>
      <c r="H59" s="168">
        <v>0.85199999999999998</v>
      </c>
      <c r="I59" s="168">
        <v>1.1200000000000001</v>
      </c>
      <c r="J59" s="168">
        <v>1.1200000000000001</v>
      </c>
      <c r="K59" s="168">
        <v>1.69</v>
      </c>
      <c r="L59" s="168">
        <v>2.1280000000000001</v>
      </c>
      <c r="M59" s="168">
        <v>2.4249999999999998</v>
      </c>
      <c r="N59" s="168">
        <v>2.73</v>
      </c>
      <c r="O59" s="168">
        <v>3.0449999999999999</v>
      </c>
      <c r="P59" s="168">
        <v>3.5409999999999999</v>
      </c>
      <c r="Q59" s="168">
        <v>4.24</v>
      </c>
      <c r="R59" s="168">
        <v>4.6050000000000004</v>
      </c>
      <c r="S59" s="168">
        <v>5.5549999999999997</v>
      </c>
      <c r="T59" s="168">
        <v>6.5380000000000003</v>
      </c>
      <c r="U59" s="168">
        <v>6.7480000000000002</v>
      </c>
      <c r="V59" s="168">
        <v>6.7480000000000002</v>
      </c>
    </row>
    <row r="60" spans="1:22">
      <c r="A60" s="172" t="s">
        <v>358</v>
      </c>
      <c r="B60" s="168">
        <v>229</v>
      </c>
      <c r="C60" s="168">
        <v>1.3360000000000001</v>
      </c>
      <c r="D60" s="168">
        <v>2.2719999999999998</v>
      </c>
      <c r="E60" s="168">
        <v>2.766</v>
      </c>
      <c r="F60" s="168">
        <v>3.8090000000000002</v>
      </c>
      <c r="G60" s="168">
        <v>4.9050000000000002</v>
      </c>
      <c r="H60" s="168">
        <v>4.9050000000000002</v>
      </c>
      <c r="I60" s="168">
        <v>4.9050000000000002</v>
      </c>
      <c r="J60" s="168">
        <v>6.2210000000000001</v>
      </c>
      <c r="K60" s="168">
        <v>11.066000000000001</v>
      </c>
      <c r="L60" s="168">
        <v>11.798</v>
      </c>
      <c r="M60" s="168">
        <v>11.798</v>
      </c>
      <c r="N60" s="168">
        <v>13.430999999999999</v>
      </c>
      <c r="O60" s="168">
        <v>19.584</v>
      </c>
      <c r="P60" s="168">
        <v>22.544</v>
      </c>
      <c r="Q60" s="168">
        <v>22.544</v>
      </c>
      <c r="R60" s="168">
        <v>23.744</v>
      </c>
      <c r="S60" s="168">
        <v>26.329000000000001</v>
      </c>
      <c r="T60" s="168">
        <v>33.088000000000001</v>
      </c>
      <c r="U60" s="168">
        <v>34.542999999999999</v>
      </c>
      <c r="V60" s="168">
        <v>36.179000000000002</v>
      </c>
    </row>
    <row r="61" spans="1:22">
      <c r="A61" s="172" t="s">
        <v>413</v>
      </c>
      <c r="B61" s="168">
        <v>1102</v>
      </c>
      <c r="C61" s="168">
        <v>0.27500000000000002</v>
      </c>
      <c r="D61" s="168">
        <v>0.65100000000000002</v>
      </c>
      <c r="E61" s="168">
        <v>0.84399999999999997</v>
      </c>
      <c r="F61" s="168">
        <v>1.2410000000000001</v>
      </c>
      <c r="G61" s="168">
        <v>1.65</v>
      </c>
      <c r="H61" s="168">
        <v>1.65</v>
      </c>
      <c r="I61" s="168">
        <v>1.87</v>
      </c>
      <c r="J61" s="168">
        <v>2.0990000000000002</v>
      </c>
      <c r="K61" s="168">
        <v>3.3980000000000001</v>
      </c>
      <c r="L61" s="168">
        <v>3.8839999999999999</v>
      </c>
      <c r="M61" s="168">
        <v>4.133</v>
      </c>
      <c r="N61" s="168">
        <v>4.6459999999999999</v>
      </c>
      <c r="O61" s="168">
        <v>5.843</v>
      </c>
      <c r="P61" s="168">
        <v>6.6890000000000001</v>
      </c>
      <c r="Q61" s="168">
        <v>7.2880000000000003</v>
      </c>
      <c r="R61" s="168">
        <v>7.7610000000000001</v>
      </c>
      <c r="S61" s="168">
        <v>8.9120000000000008</v>
      </c>
      <c r="T61" s="168">
        <v>10.614000000000001</v>
      </c>
      <c r="U61" s="168">
        <v>10.978999999999999</v>
      </c>
      <c r="V61" s="168">
        <v>11.178000000000001</v>
      </c>
    </row>
    <row r="62" spans="1:22">
      <c r="A62" s="172">
        <v>27395</v>
      </c>
      <c r="B62" s="166"/>
      <c r="C62" s="166"/>
      <c r="D62" s="166"/>
      <c r="E62" s="166"/>
      <c r="F62" s="166"/>
      <c r="G62" s="166"/>
      <c r="H62" s="166"/>
      <c r="I62" s="166"/>
      <c r="J62" s="166"/>
      <c r="K62" s="166"/>
      <c r="L62" s="166"/>
      <c r="M62" s="166"/>
      <c r="N62" s="166"/>
      <c r="O62" s="166"/>
      <c r="P62" s="166"/>
      <c r="Q62" s="166"/>
      <c r="R62" s="166"/>
      <c r="S62" s="166"/>
      <c r="T62" s="166"/>
      <c r="U62" s="166"/>
      <c r="V62" s="166"/>
    </row>
    <row r="63" spans="1:22">
      <c r="A63" s="173" t="s">
        <v>186</v>
      </c>
      <c r="B63" s="170" t="s">
        <v>190</v>
      </c>
      <c r="C63" s="170">
        <v>1</v>
      </c>
      <c r="D63" s="170">
        <v>2</v>
      </c>
      <c r="E63" s="170">
        <v>3</v>
      </c>
      <c r="F63" s="170">
        <v>4</v>
      </c>
      <c r="G63" s="170">
        <v>5</v>
      </c>
      <c r="H63" s="170">
        <v>6</v>
      </c>
      <c r="I63" s="170">
        <v>7</v>
      </c>
      <c r="J63" s="170">
        <v>8</v>
      </c>
      <c r="K63" s="170">
        <v>9</v>
      </c>
      <c r="L63" s="170">
        <v>10</v>
      </c>
      <c r="M63" s="170">
        <v>11</v>
      </c>
      <c r="N63" s="170">
        <v>12</v>
      </c>
      <c r="O63" s="170">
        <v>13</v>
      </c>
      <c r="P63" s="170">
        <v>14</v>
      </c>
      <c r="Q63" s="170">
        <v>15</v>
      </c>
      <c r="R63" s="170">
        <v>16</v>
      </c>
      <c r="S63" s="170">
        <v>17</v>
      </c>
      <c r="T63" s="170">
        <v>18</v>
      </c>
      <c r="U63" s="170">
        <v>19</v>
      </c>
      <c r="V63" s="170">
        <v>20</v>
      </c>
    </row>
    <row r="64" spans="1:22">
      <c r="A64" s="172" t="s">
        <v>13</v>
      </c>
      <c r="B64" s="168">
        <v>52</v>
      </c>
      <c r="C64" s="168">
        <v>0</v>
      </c>
      <c r="D64" s="168">
        <v>0</v>
      </c>
      <c r="E64" s="168">
        <v>0</v>
      </c>
      <c r="F64" s="168">
        <v>0</v>
      </c>
      <c r="G64" s="168">
        <v>0</v>
      </c>
      <c r="H64" s="168">
        <v>0</v>
      </c>
      <c r="I64" s="168">
        <v>0</v>
      </c>
      <c r="J64" s="168">
        <v>0</v>
      </c>
      <c r="K64" s="168">
        <v>0</v>
      </c>
      <c r="L64" s="168">
        <v>0</v>
      </c>
      <c r="M64" s="168">
        <v>0</v>
      </c>
      <c r="N64" s="168">
        <v>0</v>
      </c>
      <c r="O64" s="168">
        <v>2</v>
      </c>
      <c r="P64" s="168">
        <v>2</v>
      </c>
      <c r="Q64" s="168">
        <v>2</v>
      </c>
      <c r="R64" s="168">
        <v>2</v>
      </c>
      <c r="S64" s="168">
        <v>2</v>
      </c>
      <c r="T64" s="168">
        <v>2</v>
      </c>
      <c r="U64" s="168">
        <v>2</v>
      </c>
      <c r="V64" s="168">
        <v>2</v>
      </c>
    </row>
    <row r="65" spans="1:22">
      <c r="A65" s="172" t="s">
        <v>162</v>
      </c>
      <c r="B65" s="168">
        <v>105</v>
      </c>
      <c r="C65" s="168">
        <v>0</v>
      </c>
      <c r="D65" s="168">
        <v>0</v>
      </c>
      <c r="E65" s="168">
        <v>0</v>
      </c>
      <c r="F65" s="168">
        <v>0</v>
      </c>
      <c r="G65" s="168">
        <v>0</v>
      </c>
      <c r="H65" s="168">
        <v>0</v>
      </c>
      <c r="I65" s="168">
        <v>0</v>
      </c>
      <c r="J65" s="168">
        <v>1.026</v>
      </c>
      <c r="K65" s="168">
        <v>1.026</v>
      </c>
      <c r="L65" s="168">
        <v>1.026</v>
      </c>
      <c r="M65" s="168">
        <v>1.026</v>
      </c>
      <c r="N65" s="168">
        <v>1.026</v>
      </c>
      <c r="O65" s="168">
        <v>1.026</v>
      </c>
      <c r="P65" s="168">
        <v>2.2040000000000002</v>
      </c>
      <c r="Q65" s="168">
        <v>2.2040000000000002</v>
      </c>
      <c r="R65" s="168">
        <v>3.4260000000000002</v>
      </c>
      <c r="S65" s="168">
        <v>3.4260000000000002</v>
      </c>
      <c r="T65" s="168">
        <v>3.4260000000000002</v>
      </c>
      <c r="U65" s="168">
        <v>3.4260000000000002</v>
      </c>
      <c r="V65" s="168">
        <v>3.4260000000000002</v>
      </c>
    </row>
    <row r="66" spans="1:22">
      <c r="A66" s="172" t="s">
        <v>156</v>
      </c>
      <c r="B66" s="168">
        <v>321</v>
      </c>
      <c r="C66" s="168">
        <v>0</v>
      </c>
      <c r="D66" s="168">
        <v>0</v>
      </c>
      <c r="E66" s="168">
        <v>0</v>
      </c>
      <c r="F66" s="168">
        <v>0</v>
      </c>
      <c r="G66" s="168">
        <v>0</v>
      </c>
      <c r="H66" s="168">
        <v>0</v>
      </c>
      <c r="I66" s="168">
        <v>0</v>
      </c>
      <c r="J66" s="168">
        <v>0</v>
      </c>
      <c r="K66" s="168">
        <v>0.35499999999999998</v>
      </c>
      <c r="L66" s="168">
        <v>0.35499999999999998</v>
      </c>
      <c r="M66" s="168">
        <v>0.35499999999999998</v>
      </c>
      <c r="N66" s="168">
        <v>0.72599999999999998</v>
      </c>
      <c r="O66" s="168">
        <v>0.72599999999999998</v>
      </c>
      <c r="P66" s="168">
        <v>1.526</v>
      </c>
      <c r="Q66" s="168">
        <v>1.526</v>
      </c>
      <c r="R66" s="168">
        <v>1.9610000000000001</v>
      </c>
      <c r="S66" s="168">
        <v>2.871</v>
      </c>
      <c r="T66" s="168">
        <v>3.3650000000000002</v>
      </c>
      <c r="U66" s="168">
        <v>3.899</v>
      </c>
      <c r="V66" s="168">
        <v>3.899</v>
      </c>
    </row>
    <row r="67" spans="1:22">
      <c r="A67" s="172" t="s">
        <v>158</v>
      </c>
      <c r="B67" s="168">
        <v>412</v>
      </c>
      <c r="C67" s="168">
        <v>0</v>
      </c>
      <c r="D67" s="168">
        <v>0</v>
      </c>
      <c r="E67" s="168">
        <v>0.26500000000000001</v>
      </c>
      <c r="F67" s="168">
        <v>0.81899999999999995</v>
      </c>
      <c r="G67" s="168">
        <v>0.81899999999999995</v>
      </c>
      <c r="H67" s="168">
        <v>1.429</v>
      </c>
      <c r="I67" s="168">
        <v>1.429</v>
      </c>
      <c r="J67" s="168">
        <v>2.431</v>
      </c>
      <c r="K67" s="168">
        <v>3.1230000000000002</v>
      </c>
      <c r="L67" s="168">
        <v>3.8330000000000002</v>
      </c>
      <c r="M67" s="168">
        <v>4.57</v>
      </c>
      <c r="N67" s="168">
        <v>4.9569999999999999</v>
      </c>
      <c r="O67" s="168">
        <v>5.7939999999999996</v>
      </c>
      <c r="P67" s="168">
        <v>6.2530000000000001</v>
      </c>
      <c r="Q67" s="168">
        <v>7.2320000000000002</v>
      </c>
      <c r="R67" s="168">
        <v>9.2880000000000003</v>
      </c>
      <c r="S67" s="168">
        <v>11.428000000000001</v>
      </c>
      <c r="T67" s="168">
        <v>11.428000000000001</v>
      </c>
      <c r="U67" s="168">
        <v>11.428000000000001</v>
      </c>
      <c r="V67" s="168">
        <v>11.428000000000001</v>
      </c>
    </row>
    <row r="68" spans="1:22">
      <c r="A68" s="172" t="s">
        <v>163</v>
      </c>
      <c r="B68" s="168">
        <v>201</v>
      </c>
      <c r="C68" s="168">
        <v>1.0229999999999999</v>
      </c>
      <c r="D68" s="168">
        <v>2.105</v>
      </c>
      <c r="E68" s="168">
        <v>3.246</v>
      </c>
      <c r="F68" s="168">
        <v>3.847</v>
      </c>
      <c r="G68" s="168">
        <v>3.847</v>
      </c>
      <c r="H68" s="168">
        <v>3.847</v>
      </c>
      <c r="I68" s="168">
        <v>4.57</v>
      </c>
      <c r="J68" s="168">
        <v>8.4030000000000005</v>
      </c>
      <c r="K68" s="168">
        <v>9.2100000000000009</v>
      </c>
      <c r="L68" s="168">
        <v>9.2100000000000009</v>
      </c>
      <c r="M68" s="168">
        <v>10.99</v>
      </c>
      <c r="N68" s="168">
        <v>16.733000000000001</v>
      </c>
      <c r="O68" s="168">
        <v>19.977</v>
      </c>
      <c r="P68" s="168">
        <v>21.170999999999999</v>
      </c>
      <c r="Q68" s="168">
        <v>22.463000000000001</v>
      </c>
      <c r="R68" s="168">
        <v>23.824000000000002</v>
      </c>
      <c r="S68" s="168">
        <v>29.414999999999999</v>
      </c>
      <c r="T68" s="168">
        <v>30.916</v>
      </c>
      <c r="U68" s="168">
        <v>32.581000000000003</v>
      </c>
      <c r="V68" s="168">
        <v>32.581000000000003</v>
      </c>
    </row>
    <row r="69" spans="1:22">
      <c r="A69" s="172" t="s">
        <v>160</v>
      </c>
      <c r="B69" s="168">
        <v>33</v>
      </c>
      <c r="C69" s="168">
        <v>6.1539999999999999</v>
      </c>
      <c r="D69" s="168">
        <v>6.1539999999999999</v>
      </c>
      <c r="E69" s="168">
        <v>6.1539999999999999</v>
      </c>
      <c r="F69" s="168">
        <v>9.5660000000000007</v>
      </c>
      <c r="G69" s="168">
        <v>9.5660000000000007</v>
      </c>
      <c r="H69" s="168">
        <v>9.5660000000000007</v>
      </c>
      <c r="I69" s="168">
        <v>13.677</v>
      </c>
      <c r="J69" s="168">
        <v>22.309000000000001</v>
      </c>
      <c r="K69" s="168">
        <v>22.309000000000001</v>
      </c>
      <c r="L69" s="168">
        <v>22.309000000000001</v>
      </c>
      <c r="M69" s="168">
        <v>22.309000000000001</v>
      </c>
      <c r="N69" s="168">
        <v>28.524999999999999</v>
      </c>
      <c r="O69" s="168">
        <v>28.524999999999999</v>
      </c>
      <c r="P69" s="168">
        <v>28.524999999999999</v>
      </c>
      <c r="Q69" s="168">
        <v>28.524999999999999</v>
      </c>
      <c r="R69" s="168">
        <v>37.459000000000003</v>
      </c>
      <c r="S69" s="168">
        <v>47.883000000000003</v>
      </c>
      <c r="T69" s="168">
        <v>47.883000000000003</v>
      </c>
      <c r="U69" s="168">
        <v>47.883000000000003</v>
      </c>
      <c r="V69" s="168">
        <v>47.883000000000003</v>
      </c>
    </row>
    <row r="70" spans="1:22">
      <c r="A70" s="172" t="s">
        <v>161</v>
      </c>
      <c r="B70" s="168">
        <v>2</v>
      </c>
      <c r="C70" s="168">
        <v>0</v>
      </c>
      <c r="D70" s="168">
        <v>0</v>
      </c>
      <c r="E70" s="168">
        <v>50</v>
      </c>
      <c r="F70" s="168">
        <v>50</v>
      </c>
      <c r="G70" s="168">
        <v>50</v>
      </c>
      <c r="H70" s="168">
        <v>50</v>
      </c>
      <c r="I70" s="168">
        <v>50</v>
      </c>
      <c r="J70" s="168">
        <v>50</v>
      </c>
      <c r="K70" s="168">
        <v>50</v>
      </c>
      <c r="L70" s="166"/>
      <c r="M70" s="166"/>
      <c r="N70" s="166"/>
      <c r="O70" s="166"/>
      <c r="P70" s="166"/>
      <c r="Q70" s="166"/>
      <c r="R70" s="166"/>
      <c r="S70" s="166"/>
      <c r="T70" s="166"/>
      <c r="U70" s="166"/>
      <c r="V70" s="166"/>
    </row>
    <row r="71" spans="1:22">
      <c r="A71" s="172" t="s">
        <v>357</v>
      </c>
      <c r="B71" s="168">
        <v>890</v>
      </c>
      <c r="C71" s="168">
        <v>0</v>
      </c>
      <c r="D71" s="168">
        <v>0</v>
      </c>
      <c r="E71" s="168">
        <v>0.11799999999999999</v>
      </c>
      <c r="F71" s="168">
        <v>0.36099999999999999</v>
      </c>
      <c r="G71" s="168">
        <v>0.36099999999999999</v>
      </c>
      <c r="H71" s="168">
        <v>0.61799999999999999</v>
      </c>
      <c r="I71" s="168">
        <v>0.61799999999999999</v>
      </c>
      <c r="J71" s="168">
        <v>1.163</v>
      </c>
      <c r="K71" s="168">
        <v>1.581</v>
      </c>
      <c r="L71" s="168">
        <v>1.8640000000000001</v>
      </c>
      <c r="M71" s="168">
        <v>2.1549999999999998</v>
      </c>
      <c r="N71" s="168">
        <v>2.4540000000000002</v>
      </c>
      <c r="O71" s="168">
        <v>2.9239999999999999</v>
      </c>
      <c r="P71" s="168">
        <v>3.5859999999999999</v>
      </c>
      <c r="Q71" s="168">
        <v>3.9319999999999999</v>
      </c>
      <c r="R71" s="168">
        <v>5.0069999999999997</v>
      </c>
      <c r="S71" s="168">
        <v>6.1180000000000003</v>
      </c>
      <c r="T71" s="168">
        <v>6.3159999999999998</v>
      </c>
      <c r="U71" s="168">
        <v>6.5309999999999997</v>
      </c>
      <c r="V71" s="168">
        <v>6.5309999999999997</v>
      </c>
    </row>
    <row r="72" spans="1:22">
      <c r="A72" s="172" t="s">
        <v>358</v>
      </c>
      <c r="B72" s="168">
        <v>236</v>
      </c>
      <c r="C72" s="168">
        <v>1.7390000000000001</v>
      </c>
      <c r="D72" s="168">
        <v>2.6549999999999998</v>
      </c>
      <c r="E72" s="168">
        <v>4.101</v>
      </c>
      <c r="F72" s="168">
        <v>5.1130000000000004</v>
      </c>
      <c r="G72" s="168">
        <v>5.1130000000000004</v>
      </c>
      <c r="H72" s="168">
        <v>5.1130000000000004</v>
      </c>
      <c r="I72" s="168">
        <v>6.33</v>
      </c>
      <c r="J72" s="168">
        <v>10.836</v>
      </c>
      <c r="K72" s="168">
        <v>11.516999999999999</v>
      </c>
      <c r="L72" s="168">
        <v>11.516999999999999</v>
      </c>
      <c r="M72" s="168">
        <v>13.048999999999999</v>
      </c>
      <c r="N72" s="168">
        <v>18.818000000000001</v>
      </c>
      <c r="O72" s="168">
        <v>21.585999999999999</v>
      </c>
      <c r="P72" s="168">
        <v>22.597999999999999</v>
      </c>
      <c r="Q72" s="168">
        <v>23.695</v>
      </c>
      <c r="R72" s="168">
        <v>26.042999999999999</v>
      </c>
      <c r="S72" s="168">
        <v>32.155000000000001</v>
      </c>
      <c r="T72" s="168">
        <v>33.46</v>
      </c>
      <c r="U72" s="168">
        <v>34.890999999999998</v>
      </c>
      <c r="V72" s="168">
        <v>34.890999999999998</v>
      </c>
    </row>
    <row r="73" spans="1:22">
      <c r="A73" s="172" t="s">
        <v>413</v>
      </c>
      <c r="B73" s="168">
        <v>1126</v>
      </c>
      <c r="C73" s="168">
        <v>0.36</v>
      </c>
      <c r="D73" s="168">
        <v>0.54500000000000004</v>
      </c>
      <c r="E73" s="168">
        <v>0.92500000000000004</v>
      </c>
      <c r="F73" s="168">
        <v>1.3160000000000001</v>
      </c>
      <c r="G73" s="168">
        <v>1.3160000000000001</v>
      </c>
      <c r="H73" s="168">
        <v>1.526</v>
      </c>
      <c r="I73" s="168">
        <v>1.744</v>
      </c>
      <c r="J73" s="168">
        <v>2.9790000000000001</v>
      </c>
      <c r="K73" s="168">
        <v>3.44</v>
      </c>
      <c r="L73" s="168">
        <v>3.677</v>
      </c>
      <c r="M73" s="168">
        <v>4.1630000000000003</v>
      </c>
      <c r="N73" s="168">
        <v>5.298</v>
      </c>
      <c r="O73" s="168">
        <v>6.0990000000000002</v>
      </c>
      <c r="P73" s="168">
        <v>6.806</v>
      </c>
      <c r="Q73" s="168">
        <v>7.2510000000000003</v>
      </c>
      <c r="R73" s="168">
        <v>8.4849999999999994</v>
      </c>
      <c r="S73" s="168">
        <v>10.24</v>
      </c>
      <c r="T73" s="168">
        <v>10.581</v>
      </c>
      <c r="U73" s="168">
        <v>10.952999999999999</v>
      </c>
      <c r="V73" s="168">
        <v>10.952999999999999</v>
      </c>
    </row>
    <row r="74" spans="1:22">
      <c r="A74" s="172">
        <v>27760</v>
      </c>
      <c r="B74" s="166"/>
      <c r="C74" s="166"/>
      <c r="D74" s="166"/>
      <c r="E74" s="166"/>
      <c r="F74" s="166"/>
      <c r="G74" s="166"/>
      <c r="H74" s="166"/>
      <c r="I74" s="166"/>
      <c r="J74" s="166"/>
      <c r="K74" s="166"/>
      <c r="L74" s="166"/>
      <c r="M74" s="166"/>
      <c r="N74" s="166"/>
      <c r="O74" s="166"/>
      <c r="P74" s="166"/>
      <c r="Q74" s="166"/>
      <c r="R74" s="166"/>
      <c r="S74" s="166"/>
      <c r="T74" s="166"/>
      <c r="U74" s="166"/>
      <c r="V74" s="166"/>
    </row>
    <row r="75" spans="1:22">
      <c r="A75" s="173" t="s">
        <v>186</v>
      </c>
      <c r="B75" s="170" t="s">
        <v>190</v>
      </c>
      <c r="C75" s="170">
        <v>1</v>
      </c>
      <c r="D75" s="170">
        <v>2</v>
      </c>
      <c r="E75" s="170">
        <v>3</v>
      </c>
      <c r="F75" s="170">
        <v>4</v>
      </c>
      <c r="G75" s="170">
        <v>5</v>
      </c>
      <c r="H75" s="170">
        <v>6</v>
      </c>
      <c r="I75" s="170">
        <v>7</v>
      </c>
      <c r="J75" s="170">
        <v>8</v>
      </c>
      <c r="K75" s="170">
        <v>9</v>
      </c>
      <c r="L75" s="170">
        <v>10</v>
      </c>
      <c r="M75" s="170">
        <v>11</v>
      </c>
      <c r="N75" s="170">
        <v>12</v>
      </c>
      <c r="O75" s="170">
        <v>13</v>
      </c>
      <c r="P75" s="170">
        <v>14</v>
      </c>
      <c r="Q75" s="170">
        <v>15</v>
      </c>
      <c r="R75" s="170">
        <v>16</v>
      </c>
      <c r="S75" s="170">
        <v>17</v>
      </c>
      <c r="T75" s="170">
        <v>18</v>
      </c>
      <c r="U75" s="170">
        <v>19</v>
      </c>
      <c r="V75" s="170">
        <v>20</v>
      </c>
    </row>
    <row r="76" spans="1:22">
      <c r="A76" s="172" t="s">
        <v>13</v>
      </c>
      <c r="B76" s="168">
        <v>66</v>
      </c>
      <c r="C76" s="168">
        <v>0</v>
      </c>
      <c r="D76" s="168">
        <v>0</v>
      </c>
      <c r="E76" s="168">
        <v>0</v>
      </c>
      <c r="F76" s="168">
        <v>0</v>
      </c>
      <c r="G76" s="168">
        <v>0</v>
      </c>
      <c r="H76" s="168">
        <v>0</v>
      </c>
      <c r="I76" s="168">
        <v>0</v>
      </c>
      <c r="J76" s="168">
        <v>0</v>
      </c>
      <c r="K76" s="168">
        <v>0</v>
      </c>
      <c r="L76" s="168">
        <v>0</v>
      </c>
      <c r="M76" s="168">
        <v>0</v>
      </c>
      <c r="N76" s="168">
        <v>1.667</v>
      </c>
      <c r="O76" s="168">
        <v>1.667</v>
      </c>
      <c r="P76" s="168">
        <v>1.667</v>
      </c>
      <c r="Q76" s="168">
        <v>1.667</v>
      </c>
      <c r="R76" s="168">
        <v>1.667</v>
      </c>
      <c r="S76" s="168">
        <v>1.667</v>
      </c>
      <c r="T76" s="168">
        <v>1.667</v>
      </c>
      <c r="U76" s="168">
        <v>1.667</v>
      </c>
      <c r="V76" s="168">
        <v>1.667</v>
      </c>
    </row>
    <row r="77" spans="1:22">
      <c r="A77" s="172" t="s">
        <v>162</v>
      </c>
      <c r="B77" s="168">
        <v>113</v>
      </c>
      <c r="C77" s="168">
        <v>0</v>
      </c>
      <c r="D77" s="168">
        <v>0</v>
      </c>
      <c r="E77" s="168">
        <v>0</v>
      </c>
      <c r="F77" s="168">
        <v>0</v>
      </c>
      <c r="G77" s="168">
        <v>0</v>
      </c>
      <c r="H77" s="168">
        <v>0</v>
      </c>
      <c r="I77" s="168">
        <v>0.94799999999999995</v>
      </c>
      <c r="J77" s="168">
        <v>0.94799999999999995</v>
      </c>
      <c r="K77" s="168">
        <v>0.94799999999999995</v>
      </c>
      <c r="L77" s="168">
        <v>0.94799999999999995</v>
      </c>
      <c r="M77" s="168">
        <v>0.94799999999999995</v>
      </c>
      <c r="N77" s="168">
        <v>0.94799999999999995</v>
      </c>
      <c r="O77" s="168">
        <v>2.048</v>
      </c>
      <c r="P77" s="168">
        <v>2.048</v>
      </c>
      <c r="Q77" s="168">
        <v>3.1869999999999998</v>
      </c>
      <c r="R77" s="168">
        <v>3.1869999999999998</v>
      </c>
      <c r="S77" s="168">
        <v>3.1869999999999998</v>
      </c>
      <c r="T77" s="168">
        <v>3.1869999999999998</v>
      </c>
      <c r="U77" s="168">
        <v>3.1869999999999998</v>
      </c>
      <c r="V77" s="168">
        <v>3.1869999999999998</v>
      </c>
    </row>
    <row r="78" spans="1:22">
      <c r="A78" s="172" t="s">
        <v>156</v>
      </c>
      <c r="B78" s="168">
        <v>368</v>
      </c>
      <c r="C78" s="168">
        <v>0</v>
      </c>
      <c r="D78" s="168">
        <v>0</v>
      </c>
      <c r="E78" s="168">
        <v>0</v>
      </c>
      <c r="F78" s="168">
        <v>0</v>
      </c>
      <c r="G78" s="168">
        <v>0</v>
      </c>
      <c r="H78" s="168">
        <v>0</v>
      </c>
      <c r="I78" s="168">
        <v>0</v>
      </c>
      <c r="J78" s="168">
        <v>0.61499999999999999</v>
      </c>
      <c r="K78" s="168">
        <v>0.61499999999999999</v>
      </c>
      <c r="L78" s="168">
        <v>0.61499999999999999</v>
      </c>
      <c r="M78" s="168">
        <v>1.276</v>
      </c>
      <c r="N78" s="168">
        <v>1.276</v>
      </c>
      <c r="O78" s="168">
        <v>2.3570000000000002</v>
      </c>
      <c r="P78" s="168">
        <v>2.3570000000000002</v>
      </c>
      <c r="Q78" s="168">
        <v>3.1349999999999998</v>
      </c>
      <c r="R78" s="168">
        <v>4.3579999999999997</v>
      </c>
      <c r="S78" s="168">
        <v>4.3579999999999997</v>
      </c>
      <c r="T78" s="168">
        <v>4.843</v>
      </c>
      <c r="U78" s="168">
        <v>4.843</v>
      </c>
      <c r="V78" s="168">
        <v>5.3639999999999999</v>
      </c>
    </row>
    <row r="79" spans="1:22">
      <c r="A79" s="172" t="s">
        <v>158</v>
      </c>
      <c r="B79" s="168">
        <v>371</v>
      </c>
      <c r="C79" s="168">
        <v>0</v>
      </c>
      <c r="D79" s="168">
        <v>0.28399999999999997</v>
      </c>
      <c r="E79" s="168">
        <v>0.58299999999999996</v>
      </c>
      <c r="F79" s="168">
        <v>0.58299999999999996</v>
      </c>
      <c r="G79" s="168">
        <v>0.91</v>
      </c>
      <c r="H79" s="168">
        <v>0.91</v>
      </c>
      <c r="I79" s="168">
        <v>2.3380000000000001</v>
      </c>
      <c r="J79" s="168">
        <v>3.0779999999999998</v>
      </c>
      <c r="K79" s="168">
        <v>3.8380000000000001</v>
      </c>
      <c r="L79" s="168">
        <v>4.6280000000000001</v>
      </c>
      <c r="M79" s="168">
        <v>5.0419999999999998</v>
      </c>
      <c r="N79" s="168">
        <v>5.9340000000000002</v>
      </c>
      <c r="O79" s="168">
        <v>5.9340000000000002</v>
      </c>
      <c r="P79" s="168">
        <v>6.9790000000000001</v>
      </c>
      <c r="Q79" s="168">
        <v>9.1809999999999992</v>
      </c>
      <c r="R79" s="168">
        <v>10.895</v>
      </c>
      <c r="S79" s="168">
        <v>11.493</v>
      </c>
      <c r="T79" s="168">
        <v>11.493</v>
      </c>
      <c r="U79" s="168">
        <v>11.493</v>
      </c>
      <c r="V79" s="168">
        <v>11.493</v>
      </c>
    </row>
    <row r="80" spans="1:22">
      <c r="A80" s="172" t="s">
        <v>163</v>
      </c>
      <c r="B80" s="168">
        <v>207</v>
      </c>
      <c r="C80" s="168">
        <v>0.99</v>
      </c>
      <c r="D80" s="168">
        <v>2.032</v>
      </c>
      <c r="E80" s="168">
        <v>3.1240000000000001</v>
      </c>
      <c r="F80" s="168">
        <v>3.1240000000000001</v>
      </c>
      <c r="G80" s="168">
        <v>3.7309999999999999</v>
      </c>
      <c r="H80" s="168">
        <v>4.3840000000000003</v>
      </c>
      <c r="I80" s="168">
        <v>7.1550000000000002</v>
      </c>
      <c r="J80" s="168">
        <v>7.8860000000000001</v>
      </c>
      <c r="K80" s="168">
        <v>7.8860000000000001</v>
      </c>
      <c r="L80" s="168">
        <v>9.4879999999999995</v>
      </c>
      <c r="M80" s="168">
        <v>14.612</v>
      </c>
      <c r="N80" s="168">
        <v>17.489999999999998</v>
      </c>
      <c r="O80" s="168">
        <v>18.555</v>
      </c>
      <c r="P80" s="168">
        <v>19.693999999999999</v>
      </c>
      <c r="Q80" s="168">
        <v>20.891999999999999</v>
      </c>
      <c r="R80" s="168">
        <v>27.120999999999999</v>
      </c>
      <c r="S80" s="168">
        <v>28.457999999999998</v>
      </c>
      <c r="T80" s="168">
        <v>29.919</v>
      </c>
      <c r="U80" s="168">
        <v>29.919</v>
      </c>
      <c r="V80" s="168">
        <v>29.919</v>
      </c>
    </row>
    <row r="81" spans="1:22">
      <c r="A81" s="172" t="s">
        <v>160</v>
      </c>
      <c r="B81" s="168">
        <v>27</v>
      </c>
      <c r="C81" s="168">
        <v>0</v>
      </c>
      <c r="D81" s="168">
        <v>0</v>
      </c>
      <c r="E81" s="168">
        <v>4.0819999999999999</v>
      </c>
      <c r="F81" s="168">
        <v>4.0819999999999999</v>
      </c>
      <c r="G81" s="168">
        <v>4.0819999999999999</v>
      </c>
      <c r="H81" s="168">
        <v>9.1300000000000008</v>
      </c>
      <c r="I81" s="168">
        <v>19.821000000000002</v>
      </c>
      <c r="J81" s="168">
        <v>19.821000000000002</v>
      </c>
      <c r="K81" s="168">
        <v>19.821000000000002</v>
      </c>
      <c r="L81" s="168">
        <v>19.821000000000002</v>
      </c>
      <c r="M81" s="168">
        <v>28.260999999999999</v>
      </c>
      <c r="N81" s="168">
        <v>28.260999999999999</v>
      </c>
      <c r="O81" s="168">
        <v>28.260999999999999</v>
      </c>
      <c r="P81" s="168">
        <v>28.260999999999999</v>
      </c>
      <c r="Q81" s="168">
        <v>41.304000000000002</v>
      </c>
      <c r="R81" s="168">
        <v>58.073999999999998</v>
      </c>
      <c r="S81" s="168">
        <v>58.073999999999998</v>
      </c>
      <c r="T81" s="168">
        <v>58.073999999999998</v>
      </c>
      <c r="U81" s="168">
        <v>58.073999999999998</v>
      </c>
      <c r="V81" s="168">
        <v>58.073999999999998</v>
      </c>
    </row>
    <row r="82" spans="1:22">
      <c r="A82" s="172" t="s">
        <v>161</v>
      </c>
      <c r="B82" s="168">
        <v>2</v>
      </c>
      <c r="C82" s="168">
        <v>0</v>
      </c>
      <c r="D82" s="168">
        <v>50</v>
      </c>
      <c r="E82" s="168">
        <v>50</v>
      </c>
      <c r="F82" s="168">
        <v>50</v>
      </c>
      <c r="G82" s="168">
        <v>50</v>
      </c>
      <c r="H82" s="168">
        <v>50</v>
      </c>
      <c r="I82" s="168">
        <v>50</v>
      </c>
      <c r="J82" s="168">
        <v>50</v>
      </c>
      <c r="K82" s="166"/>
      <c r="L82" s="166"/>
      <c r="M82" s="166"/>
      <c r="N82" s="166"/>
      <c r="O82" s="166"/>
      <c r="P82" s="166"/>
      <c r="Q82" s="166"/>
      <c r="R82" s="166"/>
      <c r="S82" s="166"/>
      <c r="T82" s="166"/>
      <c r="U82" s="166"/>
      <c r="V82" s="166"/>
    </row>
    <row r="83" spans="1:22">
      <c r="A83" s="172" t="s">
        <v>357</v>
      </c>
      <c r="B83" s="168">
        <v>918</v>
      </c>
      <c r="C83" s="168">
        <v>0</v>
      </c>
      <c r="D83" s="168">
        <v>0.112</v>
      </c>
      <c r="E83" s="168">
        <v>0.22700000000000001</v>
      </c>
      <c r="F83" s="168">
        <v>0.22700000000000001</v>
      </c>
      <c r="G83" s="168">
        <v>0.34899999999999998</v>
      </c>
      <c r="H83" s="168">
        <v>0.34899999999999998</v>
      </c>
      <c r="I83" s="168">
        <v>0.98899999999999999</v>
      </c>
      <c r="J83" s="168">
        <v>1.514</v>
      </c>
      <c r="K83" s="168">
        <v>1.7809999999999999</v>
      </c>
      <c r="L83" s="168">
        <v>2.056</v>
      </c>
      <c r="M83" s="168">
        <v>2.484</v>
      </c>
      <c r="N83" s="168">
        <v>2.9319999999999999</v>
      </c>
      <c r="O83" s="168">
        <v>3.5619999999999998</v>
      </c>
      <c r="P83" s="168">
        <v>3.891</v>
      </c>
      <c r="Q83" s="168">
        <v>5.0810000000000004</v>
      </c>
      <c r="R83" s="168">
        <v>6.1349999999999998</v>
      </c>
      <c r="S83" s="168">
        <v>6.3230000000000004</v>
      </c>
      <c r="T83" s="168">
        <v>6.5279999999999996</v>
      </c>
      <c r="U83" s="168">
        <v>6.5279999999999996</v>
      </c>
      <c r="V83" s="168">
        <v>6.7539999999999996</v>
      </c>
    </row>
    <row r="84" spans="1:22">
      <c r="A84" s="172" t="s">
        <v>358</v>
      </c>
      <c r="B84" s="168">
        <v>236</v>
      </c>
      <c r="C84" s="168">
        <v>0.86799999999999999</v>
      </c>
      <c r="D84" s="168">
        <v>2.2349999999999999</v>
      </c>
      <c r="E84" s="168">
        <v>3.6659999999999999</v>
      </c>
      <c r="F84" s="168">
        <v>3.6659999999999999</v>
      </c>
      <c r="G84" s="168">
        <v>4.1989999999999998</v>
      </c>
      <c r="H84" s="168">
        <v>5.343</v>
      </c>
      <c r="I84" s="168">
        <v>8.984</v>
      </c>
      <c r="J84" s="168">
        <v>9.6270000000000007</v>
      </c>
      <c r="K84" s="168">
        <v>9.6270000000000007</v>
      </c>
      <c r="L84" s="168">
        <v>11.067</v>
      </c>
      <c r="M84" s="168">
        <v>16.457000000000001</v>
      </c>
      <c r="N84" s="168">
        <v>19.041</v>
      </c>
      <c r="O84" s="168">
        <v>19.994</v>
      </c>
      <c r="P84" s="168">
        <v>21.018999999999998</v>
      </c>
      <c r="Q84" s="168">
        <v>23.198</v>
      </c>
      <c r="R84" s="168">
        <v>30.076000000000001</v>
      </c>
      <c r="S84" s="168">
        <v>31.312999999999999</v>
      </c>
      <c r="T84" s="168">
        <v>32.659999999999997</v>
      </c>
      <c r="U84" s="168">
        <v>32.659999999999997</v>
      </c>
      <c r="V84" s="168">
        <v>32.659999999999997</v>
      </c>
    </row>
    <row r="85" spans="1:22">
      <c r="A85" s="172" t="s">
        <v>413</v>
      </c>
      <c r="B85" s="168">
        <v>1154</v>
      </c>
      <c r="C85" s="168">
        <v>0.17499999999999999</v>
      </c>
      <c r="D85" s="168">
        <v>0.53500000000000003</v>
      </c>
      <c r="E85" s="168">
        <v>0.90600000000000003</v>
      </c>
      <c r="F85" s="168">
        <v>0.90600000000000003</v>
      </c>
      <c r="G85" s="168">
        <v>1.1040000000000001</v>
      </c>
      <c r="H85" s="168">
        <v>1.3089999999999999</v>
      </c>
      <c r="I85" s="168">
        <v>2.472</v>
      </c>
      <c r="J85" s="168">
        <v>3.016</v>
      </c>
      <c r="K85" s="168">
        <v>3.2389999999999999</v>
      </c>
      <c r="L85" s="168">
        <v>3.7</v>
      </c>
      <c r="M85" s="168">
        <v>4.899</v>
      </c>
      <c r="N85" s="168">
        <v>5.6609999999999996</v>
      </c>
      <c r="O85" s="168">
        <v>6.3330000000000002</v>
      </c>
      <c r="P85" s="168">
        <v>6.7549999999999999</v>
      </c>
      <c r="Q85" s="168">
        <v>8.0719999999999992</v>
      </c>
      <c r="R85" s="168">
        <v>9.8879999999999999</v>
      </c>
      <c r="S85" s="168">
        <v>10.212</v>
      </c>
      <c r="T85" s="168">
        <v>10.566000000000001</v>
      </c>
      <c r="U85" s="168">
        <v>10.566000000000001</v>
      </c>
      <c r="V85" s="168">
        <v>10.76</v>
      </c>
    </row>
    <row r="86" spans="1:22">
      <c r="A86" s="172">
        <v>28126</v>
      </c>
      <c r="B86" s="166"/>
      <c r="C86" s="166"/>
      <c r="D86" s="166"/>
      <c r="E86" s="166"/>
      <c r="F86" s="166"/>
      <c r="G86" s="166"/>
      <c r="H86" s="166"/>
      <c r="I86" s="166"/>
      <c r="J86" s="166"/>
      <c r="K86" s="166"/>
      <c r="L86" s="166"/>
      <c r="M86" s="166"/>
      <c r="N86" s="166"/>
      <c r="O86" s="166"/>
      <c r="P86" s="166"/>
      <c r="Q86" s="166"/>
      <c r="R86" s="166"/>
      <c r="S86" s="166"/>
      <c r="T86" s="166"/>
      <c r="U86" s="166"/>
      <c r="V86" s="166"/>
    </row>
    <row r="87" spans="1:22">
      <c r="A87" s="173" t="s">
        <v>186</v>
      </c>
      <c r="B87" s="170" t="s">
        <v>190</v>
      </c>
      <c r="C87" s="170">
        <v>1</v>
      </c>
      <c r="D87" s="170">
        <v>2</v>
      </c>
      <c r="E87" s="170">
        <v>3</v>
      </c>
      <c r="F87" s="170">
        <v>4</v>
      </c>
      <c r="G87" s="170">
        <v>5</v>
      </c>
      <c r="H87" s="170">
        <v>6</v>
      </c>
      <c r="I87" s="170">
        <v>7</v>
      </c>
      <c r="J87" s="170">
        <v>8</v>
      </c>
      <c r="K87" s="170">
        <v>9</v>
      </c>
      <c r="L87" s="170">
        <v>10</v>
      </c>
      <c r="M87" s="170">
        <v>11</v>
      </c>
      <c r="N87" s="170">
        <v>12</v>
      </c>
      <c r="O87" s="170">
        <v>13</v>
      </c>
      <c r="P87" s="170">
        <v>14</v>
      </c>
      <c r="Q87" s="170">
        <v>15</v>
      </c>
      <c r="R87" s="170">
        <v>16</v>
      </c>
      <c r="S87" s="170">
        <v>17</v>
      </c>
      <c r="T87" s="170">
        <v>18</v>
      </c>
      <c r="U87" s="170">
        <v>19</v>
      </c>
      <c r="V87" s="170">
        <v>20</v>
      </c>
    </row>
    <row r="88" spans="1:22">
      <c r="A88" s="172" t="s">
        <v>13</v>
      </c>
      <c r="B88" s="168">
        <v>67</v>
      </c>
      <c r="C88" s="168">
        <v>0</v>
      </c>
      <c r="D88" s="168">
        <v>0</v>
      </c>
      <c r="E88" s="168">
        <v>0</v>
      </c>
      <c r="F88" s="168">
        <v>0</v>
      </c>
      <c r="G88" s="168">
        <v>0</v>
      </c>
      <c r="H88" s="168">
        <v>0</v>
      </c>
      <c r="I88" s="168">
        <v>0</v>
      </c>
      <c r="J88" s="168">
        <v>0</v>
      </c>
      <c r="K88" s="168">
        <v>0</v>
      </c>
      <c r="L88" s="168">
        <v>0</v>
      </c>
      <c r="M88" s="168">
        <v>1.667</v>
      </c>
      <c r="N88" s="168">
        <v>1.667</v>
      </c>
      <c r="O88" s="168">
        <v>1.667</v>
      </c>
      <c r="P88" s="168">
        <v>1.667</v>
      </c>
      <c r="Q88" s="168">
        <v>1.667</v>
      </c>
      <c r="R88" s="168">
        <v>1.667</v>
      </c>
      <c r="S88" s="168">
        <v>1.667</v>
      </c>
      <c r="T88" s="168">
        <v>1.667</v>
      </c>
      <c r="U88" s="168">
        <v>1.667</v>
      </c>
      <c r="V88" s="168">
        <v>1.667</v>
      </c>
    </row>
    <row r="89" spans="1:22">
      <c r="A89" s="172" t="s">
        <v>162</v>
      </c>
      <c r="B89" s="168">
        <v>120</v>
      </c>
      <c r="C89" s="168">
        <v>0</v>
      </c>
      <c r="D89" s="168">
        <v>0</v>
      </c>
      <c r="E89" s="168">
        <v>0</v>
      </c>
      <c r="F89" s="168">
        <v>0</v>
      </c>
      <c r="G89" s="168">
        <v>0</v>
      </c>
      <c r="H89" s="168">
        <v>0.88900000000000001</v>
      </c>
      <c r="I89" s="168">
        <v>0.88900000000000001</v>
      </c>
      <c r="J89" s="168">
        <v>0.88900000000000001</v>
      </c>
      <c r="K89" s="168">
        <v>0.88900000000000001</v>
      </c>
      <c r="L89" s="168">
        <v>0.88900000000000001</v>
      </c>
      <c r="M89" s="168">
        <v>0.88900000000000001</v>
      </c>
      <c r="N89" s="168">
        <v>1.927</v>
      </c>
      <c r="O89" s="168">
        <v>1.927</v>
      </c>
      <c r="P89" s="168">
        <v>2.9929999999999999</v>
      </c>
      <c r="Q89" s="168">
        <v>2.9929999999999999</v>
      </c>
      <c r="R89" s="168">
        <v>2.9929999999999999</v>
      </c>
      <c r="S89" s="168">
        <v>2.9929999999999999</v>
      </c>
      <c r="T89" s="168">
        <v>2.9929999999999999</v>
      </c>
      <c r="U89" s="168">
        <v>2.9929999999999999</v>
      </c>
      <c r="V89" s="168">
        <v>2.9929999999999999</v>
      </c>
    </row>
    <row r="90" spans="1:22">
      <c r="A90" s="172" t="s">
        <v>156</v>
      </c>
      <c r="B90" s="168">
        <v>389</v>
      </c>
      <c r="C90" s="168">
        <v>0</v>
      </c>
      <c r="D90" s="168">
        <v>0</v>
      </c>
      <c r="E90" s="168">
        <v>0</v>
      </c>
      <c r="F90" s="168">
        <v>0</v>
      </c>
      <c r="G90" s="168">
        <v>0</v>
      </c>
      <c r="H90" s="168">
        <v>0</v>
      </c>
      <c r="I90" s="168">
        <v>0.57799999999999996</v>
      </c>
      <c r="J90" s="168">
        <v>0.57799999999999996</v>
      </c>
      <c r="K90" s="168">
        <v>0.57799999999999996</v>
      </c>
      <c r="L90" s="168">
        <v>1.198</v>
      </c>
      <c r="M90" s="168">
        <v>1.198</v>
      </c>
      <c r="N90" s="168">
        <v>2.8959999999999999</v>
      </c>
      <c r="O90" s="168">
        <v>2.8959999999999999</v>
      </c>
      <c r="P90" s="168">
        <v>3.9969999999999999</v>
      </c>
      <c r="Q90" s="168">
        <v>5.1539999999999999</v>
      </c>
      <c r="R90" s="168">
        <v>5.1539999999999999</v>
      </c>
      <c r="S90" s="168">
        <v>5.6130000000000004</v>
      </c>
      <c r="T90" s="168">
        <v>5.6130000000000004</v>
      </c>
      <c r="U90" s="168">
        <v>6.11</v>
      </c>
      <c r="V90" s="168">
        <v>6.11</v>
      </c>
    </row>
    <row r="91" spans="1:22">
      <c r="A91" s="172" t="s">
        <v>158</v>
      </c>
      <c r="B91" s="168">
        <v>355</v>
      </c>
      <c r="C91" s="168">
        <v>0.28999999999999998</v>
      </c>
      <c r="D91" s="168">
        <v>0.59399999999999997</v>
      </c>
      <c r="E91" s="168">
        <v>0.59399999999999997</v>
      </c>
      <c r="F91" s="168">
        <v>0.59399999999999997</v>
      </c>
      <c r="G91" s="168">
        <v>0.59399999999999997</v>
      </c>
      <c r="H91" s="168">
        <v>2.0419999999999998</v>
      </c>
      <c r="I91" s="168">
        <v>2.7930000000000001</v>
      </c>
      <c r="J91" s="168">
        <v>3.5649999999999999</v>
      </c>
      <c r="K91" s="168">
        <v>4.3680000000000003</v>
      </c>
      <c r="L91" s="168">
        <v>4.79</v>
      </c>
      <c r="M91" s="168">
        <v>5.6950000000000003</v>
      </c>
      <c r="N91" s="168">
        <v>5.6950000000000003</v>
      </c>
      <c r="O91" s="168">
        <v>6.758</v>
      </c>
      <c r="P91" s="168">
        <v>8.4329999999999998</v>
      </c>
      <c r="Q91" s="168">
        <v>10.16</v>
      </c>
      <c r="R91" s="168">
        <v>10.763</v>
      </c>
      <c r="S91" s="168">
        <v>10.763</v>
      </c>
      <c r="T91" s="168">
        <v>10.763</v>
      </c>
      <c r="U91" s="168">
        <v>10.763</v>
      </c>
      <c r="V91" s="168">
        <v>10.763</v>
      </c>
    </row>
    <row r="92" spans="1:22">
      <c r="A92" s="172" t="s">
        <v>163</v>
      </c>
      <c r="B92" s="168">
        <v>196</v>
      </c>
      <c r="C92" s="168">
        <v>0.52500000000000002</v>
      </c>
      <c r="D92" s="168">
        <v>1.627</v>
      </c>
      <c r="E92" s="168">
        <v>1.627</v>
      </c>
      <c r="F92" s="168">
        <v>2.242</v>
      </c>
      <c r="G92" s="168">
        <v>2.903</v>
      </c>
      <c r="H92" s="168">
        <v>5.6970000000000001</v>
      </c>
      <c r="I92" s="168">
        <v>6.4329999999999998</v>
      </c>
      <c r="J92" s="168">
        <v>6.4329999999999998</v>
      </c>
      <c r="K92" s="168">
        <v>8.0399999999999991</v>
      </c>
      <c r="L92" s="168">
        <v>13.172000000000001</v>
      </c>
      <c r="M92" s="168">
        <v>16.050999999999998</v>
      </c>
      <c r="N92" s="168">
        <v>17.106999999999999</v>
      </c>
      <c r="O92" s="168">
        <v>18.227</v>
      </c>
      <c r="P92" s="168">
        <v>19.402999999999999</v>
      </c>
      <c r="Q92" s="168">
        <v>25.556000000000001</v>
      </c>
      <c r="R92" s="168">
        <v>26.885000000000002</v>
      </c>
      <c r="S92" s="168">
        <v>28.347000000000001</v>
      </c>
      <c r="T92" s="168">
        <v>28.347000000000001</v>
      </c>
      <c r="U92" s="168">
        <v>28.347000000000001</v>
      </c>
      <c r="V92" s="168">
        <v>28.347000000000001</v>
      </c>
    </row>
    <row r="93" spans="1:22">
      <c r="A93" s="172" t="s">
        <v>160</v>
      </c>
      <c r="B93" s="168">
        <v>31</v>
      </c>
      <c r="C93" s="168">
        <v>3.2789999999999999</v>
      </c>
      <c r="D93" s="168">
        <v>6.7329999999999997</v>
      </c>
      <c r="E93" s="168">
        <v>6.7329999999999997</v>
      </c>
      <c r="F93" s="168">
        <v>10.788</v>
      </c>
      <c r="G93" s="168">
        <v>15.249000000000001</v>
      </c>
      <c r="H93" s="168">
        <v>25.219000000000001</v>
      </c>
      <c r="I93" s="168">
        <v>25.219000000000001</v>
      </c>
      <c r="J93" s="168">
        <v>25.219000000000001</v>
      </c>
      <c r="K93" s="168">
        <v>25.219000000000001</v>
      </c>
      <c r="L93" s="168">
        <v>33.091000000000001</v>
      </c>
      <c r="M93" s="168">
        <v>33.091000000000001</v>
      </c>
      <c r="N93" s="168">
        <v>33.091000000000001</v>
      </c>
      <c r="O93" s="168">
        <v>33.091000000000001</v>
      </c>
      <c r="P93" s="168">
        <v>45.256</v>
      </c>
      <c r="Q93" s="168">
        <v>60.896999999999998</v>
      </c>
      <c r="R93" s="168">
        <v>60.896999999999998</v>
      </c>
      <c r="S93" s="168">
        <v>60.896999999999998</v>
      </c>
      <c r="T93" s="168">
        <v>60.896999999999998</v>
      </c>
      <c r="U93" s="168">
        <v>60.896999999999998</v>
      </c>
      <c r="V93" s="168">
        <v>60.896999999999998</v>
      </c>
    </row>
    <row r="94" spans="1:22">
      <c r="A94" s="172" t="s">
        <v>161</v>
      </c>
      <c r="B94" s="168">
        <v>2</v>
      </c>
      <c r="C94" s="168">
        <v>50</v>
      </c>
      <c r="D94" s="168">
        <v>50</v>
      </c>
      <c r="E94" s="168">
        <v>50</v>
      </c>
      <c r="F94" s="168">
        <v>50</v>
      </c>
      <c r="G94" s="168">
        <v>50</v>
      </c>
      <c r="H94" s="168">
        <v>50</v>
      </c>
      <c r="I94" s="168">
        <v>50</v>
      </c>
      <c r="J94" s="166"/>
      <c r="K94" s="166"/>
      <c r="L94" s="166"/>
      <c r="M94" s="166"/>
      <c r="N94" s="166"/>
      <c r="O94" s="166"/>
      <c r="P94" s="166"/>
      <c r="Q94" s="166"/>
      <c r="R94" s="166"/>
      <c r="S94" s="166"/>
      <c r="T94" s="166"/>
      <c r="U94" s="166"/>
      <c r="V94" s="166"/>
    </row>
    <row r="95" spans="1:22">
      <c r="A95" s="172" t="s">
        <v>357</v>
      </c>
      <c r="B95" s="168">
        <v>931</v>
      </c>
      <c r="C95" s="168">
        <v>0.109</v>
      </c>
      <c r="D95" s="168">
        <v>0.221</v>
      </c>
      <c r="E95" s="168">
        <v>0.221</v>
      </c>
      <c r="F95" s="168">
        <v>0.221</v>
      </c>
      <c r="G95" s="168">
        <v>0.221</v>
      </c>
      <c r="H95" s="168">
        <v>0.84199999999999997</v>
      </c>
      <c r="I95" s="168">
        <v>1.35</v>
      </c>
      <c r="J95" s="168">
        <v>1.61</v>
      </c>
      <c r="K95" s="168">
        <v>1.877</v>
      </c>
      <c r="L95" s="168">
        <v>2.2919999999999998</v>
      </c>
      <c r="M95" s="168">
        <v>2.7280000000000002</v>
      </c>
      <c r="N95" s="168">
        <v>3.6440000000000001</v>
      </c>
      <c r="O95" s="168">
        <v>3.9620000000000002</v>
      </c>
      <c r="P95" s="168">
        <v>5.1159999999999997</v>
      </c>
      <c r="Q95" s="168">
        <v>6.1379999999999999</v>
      </c>
      <c r="R95" s="168">
        <v>6.32</v>
      </c>
      <c r="S95" s="168">
        <v>6.52</v>
      </c>
      <c r="T95" s="168">
        <v>6.52</v>
      </c>
      <c r="U95" s="168">
        <v>6.74</v>
      </c>
      <c r="V95" s="168">
        <v>6.74</v>
      </c>
    </row>
    <row r="96" spans="1:22">
      <c r="A96" s="172" t="s">
        <v>358</v>
      </c>
      <c r="B96" s="168">
        <v>229</v>
      </c>
      <c r="C96" s="168">
        <v>1.345</v>
      </c>
      <c r="D96" s="168">
        <v>2.758</v>
      </c>
      <c r="E96" s="168">
        <v>2.758</v>
      </c>
      <c r="F96" s="168">
        <v>3.8149999999999999</v>
      </c>
      <c r="G96" s="168">
        <v>4.9530000000000003</v>
      </c>
      <c r="H96" s="168">
        <v>8.5860000000000003</v>
      </c>
      <c r="I96" s="168">
        <v>9.2270000000000003</v>
      </c>
      <c r="J96" s="168">
        <v>9.2270000000000003</v>
      </c>
      <c r="K96" s="168">
        <v>10.657</v>
      </c>
      <c r="L96" s="168">
        <v>16.001999999999999</v>
      </c>
      <c r="M96" s="168">
        <v>18.559999999999999</v>
      </c>
      <c r="N96" s="168">
        <v>19.495999999999999</v>
      </c>
      <c r="O96" s="168">
        <v>20.495999999999999</v>
      </c>
      <c r="P96" s="168">
        <v>22.617000000000001</v>
      </c>
      <c r="Q96" s="168">
        <v>29.346</v>
      </c>
      <c r="R96" s="168">
        <v>30.564</v>
      </c>
      <c r="S96" s="168">
        <v>31.899000000000001</v>
      </c>
      <c r="T96" s="168">
        <v>31.899000000000001</v>
      </c>
      <c r="U96" s="168">
        <v>31.899000000000001</v>
      </c>
      <c r="V96" s="168">
        <v>31.899000000000001</v>
      </c>
    </row>
    <row r="97" spans="1:22">
      <c r="A97" s="172" t="s">
        <v>413</v>
      </c>
      <c r="B97" s="168">
        <v>1160</v>
      </c>
      <c r="C97" s="168">
        <v>0.35099999999999998</v>
      </c>
      <c r="D97" s="168">
        <v>0.71199999999999997</v>
      </c>
      <c r="E97" s="168">
        <v>0.71199999999999997</v>
      </c>
      <c r="F97" s="168">
        <v>0.90500000000000003</v>
      </c>
      <c r="G97" s="168">
        <v>1.1040000000000001</v>
      </c>
      <c r="H97" s="168">
        <v>2.2370000000000001</v>
      </c>
      <c r="I97" s="168">
        <v>2.7669999999999999</v>
      </c>
      <c r="J97" s="168">
        <v>2.9849999999999999</v>
      </c>
      <c r="K97" s="168">
        <v>3.4340000000000002</v>
      </c>
      <c r="L97" s="168">
        <v>4.6029999999999998</v>
      </c>
      <c r="M97" s="168">
        <v>5.3449999999999998</v>
      </c>
      <c r="N97" s="168">
        <v>6.26</v>
      </c>
      <c r="O97" s="168">
        <v>6.67</v>
      </c>
      <c r="P97" s="168">
        <v>7.9480000000000004</v>
      </c>
      <c r="Q97" s="168">
        <v>9.7110000000000003</v>
      </c>
      <c r="R97" s="168">
        <v>10.026</v>
      </c>
      <c r="S97" s="168">
        <v>10.372</v>
      </c>
      <c r="T97" s="168">
        <v>10.372</v>
      </c>
      <c r="U97" s="168">
        <v>10.561999999999999</v>
      </c>
      <c r="V97" s="168">
        <v>10.561999999999999</v>
      </c>
    </row>
    <row r="98" spans="1:22">
      <c r="A98" s="172">
        <v>28491</v>
      </c>
      <c r="B98" s="166"/>
      <c r="C98" s="166"/>
      <c r="D98" s="166"/>
      <c r="E98" s="166"/>
      <c r="F98" s="166"/>
      <c r="G98" s="166"/>
      <c r="H98" s="166"/>
      <c r="I98" s="166"/>
      <c r="J98" s="166"/>
      <c r="K98" s="166"/>
      <c r="L98" s="166"/>
      <c r="M98" s="166"/>
      <c r="N98" s="166"/>
      <c r="O98" s="166"/>
      <c r="P98" s="166"/>
      <c r="Q98" s="166"/>
      <c r="R98" s="166"/>
      <c r="S98" s="166"/>
      <c r="T98" s="166"/>
      <c r="U98" s="166"/>
      <c r="V98" s="166"/>
    </row>
    <row r="99" spans="1:22">
      <c r="A99" s="173" t="s">
        <v>186</v>
      </c>
      <c r="B99" s="170" t="s">
        <v>190</v>
      </c>
      <c r="C99" s="170">
        <v>1</v>
      </c>
      <c r="D99" s="170">
        <v>2</v>
      </c>
      <c r="E99" s="170">
        <v>3</v>
      </c>
      <c r="F99" s="170">
        <v>4</v>
      </c>
      <c r="G99" s="170">
        <v>5</v>
      </c>
      <c r="H99" s="170">
        <v>6</v>
      </c>
      <c r="I99" s="170">
        <v>7</v>
      </c>
      <c r="J99" s="170">
        <v>8</v>
      </c>
      <c r="K99" s="170">
        <v>9</v>
      </c>
      <c r="L99" s="170">
        <v>10</v>
      </c>
      <c r="M99" s="170">
        <v>11</v>
      </c>
      <c r="N99" s="170">
        <v>12</v>
      </c>
      <c r="O99" s="170">
        <v>13</v>
      </c>
      <c r="P99" s="170">
        <v>14</v>
      </c>
      <c r="Q99" s="170">
        <v>15</v>
      </c>
      <c r="R99" s="170">
        <v>16</v>
      </c>
      <c r="S99" s="170">
        <v>17</v>
      </c>
      <c r="T99" s="170">
        <v>18</v>
      </c>
      <c r="U99" s="170">
        <v>19</v>
      </c>
      <c r="V99" s="170">
        <v>20</v>
      </c>
    </row>
    <row r="100" spans="1:22">
      <c r="A100" s="172" t="s">
        <v>13</v>
      </c>
      <c r="B100" s="168">
        <v>71</v>
      </c>
      <c r="C100" s="168">
        <v>0</v>
      </c>
      <c r="D100" s="168">
        <v>0</v>
      </c>
      <c r="E100" s="168">
        <v>0</v>
      </c>
      <c r="F100" s="168">
        <v>0</v>
      </c>
      <c r="G100" s="168">
        <v>0</v>
      </c>
      <c r="H100" s="168">
        <v>0</v>
      </c>
      <c r="I100" s="168">
        <v>0</v>
      </c>
      <c r="J100" s="168">
        <v>0</v>
      </c>
      <c r="K100" s="168">
        <v>0</v>
      </c>
      <c r="L100" s="168">
        <v>1.538</v>
      </c>
      <c r="M100" s="168">
        <v>1.538</v>
      </c>
      <c r="N100" s="168">
        <v>1.538</v>
      </c>
      <c r="O100" s="168">
        <v>3.101</v>
      </c>
      <c r="P100" s="168">
        <v>3.101</v>
      </c>
      <c r="Q100" s="168">
        <v>3.101</v>
      </c>
      <c r="R100" s="168">
        <v>3.101</v>
      </c>
      <c r="S100" s="168">
        <v>3.101</v>
      </c>
      <c r="T100" s="168">
        <v>3.101</v>
      </c>
      <c r="U100" s="168">
        <v>3.101</v>
      </c>
      <c r="V100" s="168">
        <v>3.101</v>
      </c>
    </row>
    <row r="101" spans="1:22">
      <c r="A101" s="172" t="s">
        <v>162</v>
      </c>
      <c r="B101" s="168">
        <v>132</v>
      </c>
      <c r="C101" s="168">
        <v>0</v>
      </c>
      <c r="D101" s="168">
        <v>0</v>
      </c>
      <c r="E101" s="168">
        <v>0</v>
      </c>
      <c r="F101" s="168">
        <v>0</v>
      </c>
      <c r="G101" s="168">
        <v>0.81</v>
      </c>
      <c r="H101" s="168">
        <v>0.81</v>
      </c>
      <c r="I101" s="168">
        <v>0.81</v>
      </c>
      <c r="J101" s="168">
        <v>0.81</v>
      </c>
      <c r="K101" s="168">
        <v>0.81</v>
      </c>
      <c r="L101" s="168">
        <v>0.81</v>
      </c>
      <c r="M101" s="168">
        <v>1.728</v>
      </c>
      <c r="N101" s="168">
        <v>1.728</v>
      </c>
      <c r="O101" s="168">
        <v>1.728</v>
      </c>
      <c r="P101" s="168">
        <v>1.728</v>
      </c>
      <c r="Q101" s="168">
        <v>1.728</v>
      </c>
      <c r="R101" s="168">
        <v>1.728</v>
      </c>
      <c r="S101" s="168">
        <v>1.728</v>
      </c>
      <c r="T101" s="168">
        <v>1.728</v>
      </c>
      <c r="U101" s="168">
        <v>1.728</v>
      </c>
      <c r="V101" s="168">
        <v>1.728</v>
      </c>
    </row>
    <row r="102" spans="1:22">
      <c r="A102" s="172" t="s">
        <v>156</v>
      </c>
      <c r="B102" s="168">
        <v>381</v>
      </c>
      <c r="C102" s="168">
        <v>0</v>
      </c>
      <c r="D102" s="168">
        <v>0</v>
      </c>
      <c r="E102" s="168">
        <v>0</v>
      </c>
      <c r="F102" s="168">
        <v>0</v>
      </c>
      <c r="G102" s="168">
        <v>0</v>
      </c>
      <c r="H102" s="168">
        <v>0.58399999999999996</v>
      </c>
      <c r="I102" s="168">
        <v>0.58399999999999996</v>
      </c>
      <c r="J102" s="168">
        <v>0.58399999999999996</v>
      </c>
      <c r="K102" s="168">
        <v>1.212</v>
      </c>
      <c r="L102" s="168">
        <v>1.212</v>
      </c>
      <c r="M102" s="168">
        <v>2.601</v>
      </c>
      <c r="N102" s="168">
        <v>2.601</v>
      </c>
      <c r="O102" s="168">
        <v>4.1079999999999997</v>
      </c>
      <c r="P102" s="168">
        <v>4.9009999999999998</v>
      </c>
      <c r="Q102" s="168">
        <v>4.9009999999999998</v>
      </c>
      <c r="R102" s="168">
        <v>5.3719999999999999</v>
      </c>
      <c r="S102" s="168">
        <v>5.3719999999999999</v>
      </c>
      <c r="T102" s="168">
        <v>5.88</v>
      </c>
      <c r="U102" s="168">
        <v>5.88</v>
      </c>
      <c r="V102" s="168">
        <v>5.88</v>
      </c>
    </row>
    <row r="103" spans="1:22">
      <c r="A103" s="172" t="s">
        <v>158</v>
      </c>
      <c r="B103" s="168">
        <v>341</v>
      </c>
      <c r="C103" s="168">
        <v>0</v>
      </c>
      <c r="D103" s="168">
        <v>0</v>
      </c>
      <c r="E103" s="168">
        <v>0</v>
      </c>
      <c r="F103" s="168">
        <v>0</v>
      </c>
      <c r="G103" s="168">
        <v>1.4059999999999999</v>
      </c>
      <c r="H103" s="168">
        <v>1.77</v>
      </c>
      <c r="I103" s="168">
        <v>2.5219999999999998</v>
      </c>
      <c r="J103" s="168">
        <v>2.9129999999999998</v>
      </c>
      <c r="K103" s="168">
        <v>3.3239999999999998</v>
      </c>
      <c r="L103" s="168">
        <v>4.6390000000000002</v>
      </c>
      <c r="M103" s="168">
        <v>5.1130000000000004</v>
      </c>
      <c r="N103" s="168">
        <v>6.1310000000000002</v>
      </c>
      <c r="O103" s="168">
        <v>7.7359999999999998</v>
      </c>
      <c r="P103" s="168">
        <v>9.9459999999999997</v>
      </c>
      <c r="Q103" s="168">
        <v>10.525</v>
      </c>
      <c r="R103" s="168">
        <v>10.525</v>
      </c>
      <c r="S103" s="168">
        <v>10.525</v>
      </c>
      <c r="T103" s="168">
        <v>10.525</v>
      </c>
      <c r="U103" s="168">
        <v>10.525</v>
      </c>
      <c r="V103" s="168">
        <v>10.525</v>
      </c>
    </row>
    <row r="104" spans="1:22">
      <c r="A104" s="172" t="s">
        <v>163</v>
      </c>
      <c r="B104" s="168">
        <v>188</v>
      </c>
      <c r="C104" s="168">
        <v>1.0900000000000001</v>
      </c>
      <c r="D104" s="168">
        <v>1.0900000000000001</v>
      </c>
      <c r="E104" s="168">
        <v>1.0900000000000001</v>
      </c>
      <c r="F104" s="168">
        <v>1.752</v>
      </c>
      <c r="G104" s="168">
        <v>4.5590000000000002</v>
      </c>
      <c r="H104" s="168">
        <v>6.0380000000000003</v>
      </c>
      <c r="I104" s="168">
        <v>6.0380000000000003</v>
      </c>
      <c r="J104" s="168">
        <v>9.2509999999999994</v>
      </c>
      <c r="K104" s="168">
        <v>15.188000000000001</v>
      </c>
      <c r="L104" s="168">
        <v>17.082999999999998</v>
      </c>
      <c r="M104" s="168">
        <v>18.132000000000001</v>
      </c>
      <c r="N104" s="168">
        <v>19.254000000000001</v>
      </c>
      <c r="O104" s="168">
        <v>21.611000000000001</v>
      </c>
      <c r="P104" s="168">
        <v>27.783999999999999</v>
      </c>
      <c r="Q104" s="168">
        <v>29.120999999999999</v>
      </c>
      <c r="R104" s="168">
        <v>32.073999999999998</v>
      </c>
      <c r="S104" s="168">
        <v>32.073999999999998</v>
      </c>
      <c r="T104" s="168">
        <v>32.073999999999998</v>
      </c>
      <c r="U104" s="168">
        <v>32.073999999999998</v>
      </c>
      <c r="V104" s="168">
        <v>32.073999999999998</v>
      </c>
    </row>
    <row r="105" spans="1:22">
      <c r="A105" s="172" t="s">
        <v>160</v>
      </c>
      <c r="B105" s="168">
        <v>37</v>
      </c>
      <c r="C105" s="168">
        <v>5.556</v>
      </c>
      <c r="D105" s="168">
        <v>5.556</v>
      </c>
      <c r="E105" s="168">
        <v>11.852</v>
      </c>
      <c r="F105" s="168">
        <v>15.242000000000001</v>
      </c>
      <c r="G105" s="168">
        <v>22.611999999999998</v>
      </c>
      <c r="H105" s="168">
        <v>22.611999999999998</v>
      </c>
      <c r="I105" s="168">
        <v>26.911999999999999</v>
      </c>
      <c r="J105" s="168">
        <v>26.911999999999999</v>
      </c>
      <c r="K105" s="168">
        <v>32.533999999999999</v>
      </c>
      <c r="L105" s="168">
        <v>38.667000000000002</v>
      </c>
      <c r="M105" s="168">
        <v>38.667000000000002</v>
      </c>
      <c r="N105" s="168">
        <v>38.667000000000002</v>
      </c>
      <c r="O105" s="168">
        <v>47.429000000000002</v>
      </c>
      <c r="P105" s="168">
        <v>60.572000000000003</v>
      </c>
      <c r="Q105" s="168">
        <v>60.572000000000003</v>
      </c>
      <c r="R105" s="168">
        <v>60.572000000000003</v>
      </c>
      <c r="S105" s="168">
        <v>60.572000000000003</v>
      </c>
      <c r="T105" s="168">
        <v>60.572000000000003</v>
      </c>
      <c r="U105" s="168">
        <v>60.572000000000003</v>
      </c>
      <c r="V105" s="168">
        <v>60.572000000000003</v>
      </c>
    </row>
    <row r="106" spans="1:22">
      <c r="A106" s="172" t="s">
        <v>161</v>
      </c>
      <c r="B106" s="168">
        <v>2</v>
      </c>
      <c r="C106" s="168">
        <v>0</v>
      </c>
      <c r="D106" s="168">
        <v>0</v>
      </c>
      <c r="E106" s="168">
        <v>0</v>
      </c>
      <c r="F106" s="168">
        <v>0</v>
      </c>
      <c r="G106" s="168">
        <v>0</v>
      </c>
      <c r="H106" s="168">
        <v>0</v>
      </c>
      <c r="I106" s="168">
        <v>0</v>
      </c>
      <c r="J106" s="168">
        <v>0</v>
      </c>
      <c r="K106" s="168">
        <v>100</v>
      </c>
      <c r="L106" s="166"/>
      <c r="M106" s="166"/>
      <c r="N106" s="166"/>
      <c r="O106" s="166"/>
      <c r="P106" s="166"/>
      <c r="Q106" s="166"/>
      <c r="R106" s="166"/>
      <c r="S106" s="166"/>
      <c r="T106" s="166"/>
      <c r="U106" s="166"/>
      <c r="V106" s="166"/>
    </row>
    <row r="107" spans="1:22">
      <c r="A107" s="172" t="s">
        <v>357</v>
      </c>
      <c r="B107" s="168">
        <v>925</v>
      </c>
      <c r="C107" s="168">
        <v>0</v>
      </c>
      <c r="D107" s="168">
        <v>0</v>
      </c>
      <c r="E107" s="168">
        <v>0</v>
      </c>
      <c r="F107" s="168">
        <v>0</v>
      </c>
      <c r="G107" s="168">
        <v>0.60499999999999998</v>
      </c>
      <c r="H107" s="168">
        <v>0.97699999999999998</v>
      </c>
      <c r="I107" s="168">
        <v>1.23</v>
      </c>
      <c r="J107" s="168">
        <v>1.361</v>
      </c>
      <c r="K107" s="168">
        <v>1.7649999999999999</v>
      </c>
      <c r="L107" s="168">
        <v>2.331</v>
      </c>
      <c r="M107" s="168">
        <v>3.2229999999999999</v>
      </c>
      <c r="N107" s="168">
        <v>3.5329999999999999</v>
      </c>
      <c r="O107" s="168">
        <v>4.8170000000000002</v>
      </c>
      <c r="P107" s="168">
        <v>5.8120000000000003</v>
      </c>
      <c r="Q107" s="168">
        <v>5.9889999999999999</v>
      </c>
      <c r="R107" s="168">
        <v>6.1829999999999998</v>
      </c>
      <c r="S107" s="168">
        <v>6.1829999999999998</v>
      </c>
      <c r="T107" s="168">
        <v>6.3970000000000002</v>
      </c>
      <c r="U107" s="168">
        <v>6.3970000000000002</v>
      </c>
      <c r="V107" s="168">
        <v>6.3970000000000002</v>
      </c>
    </row>
    <row r="108" spans="1:22">
      <c r="A108" s="172" t="s">
        <v>358</v>
      </c>
      <c r="B108" s="168">
        <v>227</v>
      </c>
      <c r="C108" s="168">
        <v>1.806</v>
      </c>
      <c r="D108" s="168">
        <v>1.806</v>
      </c>
      <c r="E108" s="168">
        <v>2.823</v>
      </c>
      <c r="F108" s="168">
        <v>3.9180000000000001</v>
      </c>
      <c r="G108" s="168">
        <v>7.4119999999999999</v>
      </c>
      <c r="H108" s="168">
        <v>8.6430000000000007</v>
      </c>
      <c r="I108" s="168">
        <v>9.298</v>
      </c>
      <c r="J108" s="168">
        <v>12.025</v>
      </c>
      <c r="K108" s="168">
        <v>18.568999999999999</v>
      </c>
      <c r="L108" s="168">
        <v>21</v>
      </c>
      <c r="M108" s="168">
        <v>21.891999999999999</v>
      </c>
      <c r="N108" s="168">
        <v>22.850999999999999</v>
      </c>
      <c r="O108" s="168">
        <v>25.916</v>
      </c>
      <c r="P108" s="168">
        <v>32.502000000000002</v>
      </c>
      <c r="Q108" s="168">
        <v>33.707000000000001</v>
      </c>
      <c r="R108" s="168">
        <v>36.359000000000002</v>
      </c>
      <c r="S108" s="168">
        <v>36.359000000000002</v>
      </c>
      <c r="T108" s="168">
        <v>36.359000000000002</v>
      </c>
      <c r="U108" s="168">
        <v>36.359000000000002</v>
      </c>
      <c r="V108" s="168">
        <v>36.359000000000002</v>
      </c>
    </row>
    <row r="109" spans="1:22">
      <c r="A109" s="172" t="s">
        <v>413</v>
      </c>
      <c r="B109" s="168">
        <v>1152</v>
      </c>
      <c r="C109" s="168">
        <v>0.35199999999999998</v>
      </c>
      <c r="D109" s="168">
        <v>0.35199999999999998</v>
      </c>
      <c r="E109" s="168">
        <v>0.54</v>
      </c>
      <c r="F109" s="168">
        <v>0.73399999999999999</v>
      </c>
      <c r="G109" s="168">
        <v>1.8360000000000001</v>
      </c>
      <c r="H109" s="168">
        <v>2.351</v>
      </c>
      <c r="I109" s="168">
        <v>2.669</v>
      </c>
      <c r="J109" s="168">
        <v>3.2149999999999999</v>
      </c>
      <c r="K109" s="168">
        <v>4.5789999999999997</v>
      </c>
      <c r="L109" s="168">
        <v>5.4180000000000001</v>
      </c>
      <c r="M109" s="168">
        <v>6.306</v>
      </c>
      <c r="N109" s="168">
        <v>6.7039999999999997</v>
      </c>
      <c r="O109" s="168">
        <v>8.2210000000000001</v>
      </c>
      <c r="P109" s="168">
        <v>9.9380000000000006</v>
      </c>
      <c r="Q109" s="168">
        <v>10.244999999999999</v>
      </c>
      <c r="R109" s="168">
        <v>10.749000000000001</v>
      </c>
      <c r="S109" s="168">
        <v>10.749000000000001</v>
      </c>
      <c r="T109" s="168">
        <v>10.933999999999999</v>
      </c>
      <c r="U109" s="168">
        <v>10.933999999999999</v>
      </c>
      <c r="V109" s="168">
        <v>10.933999999999999</v>
      </c>
    </row>
    <row r="110" spans="1:22">
      <c r="A110" s="172">
        <v>28856</v>
      </c>
      <c r="B110" s="166"/>
      <c r="C110" s="166"/>
      <c r="D110" s="166"/>
      <c r="E110" s="166"/>
      <c r="F110" s="166"/>
      <c r="G110" s="166"/>
      <c r="H110" s="166"/>
      <c r="I110" s="166"/>
      <c r="J110" s="166"/>
      <c r="K110" s="166"/>
      <c r="L110" s="166"/>
      <c r="M110" s="166"/>
      <c r="N110" s="166"/>
      <c r="O110" s="166"/>
      <c r="P110" s="166"/>
      <c r="Q110" s="166"/>
      <c r="R110" s="166"/>
      <c r="S110" s="166"/>
      <c r="T110" s="166"/>
      <c r="U110" s="166"/>
      <c r="V110" s="166"/>
    </row>
    <row r="111" spans="1:22">
      <c r="A111" s="173" t="s">
        <v>186</v>
      </c>
      <c r="B111" s="170" t="s">
        <v>190</v>
      </c>
      <c r="C111" s="170">
        <v>1</v>
      </c>
      <c r="D111" s="170">
        <v>2</v>
      </c>
      <c r="E111" s="170">
        <v>3</v>
      </c>
      <c r="F111" s="170">
        <v>4</v>
      </c>
      <c r="G111" s="170">
        <v>5</v>
      </c>
      <c r="H111" s="170">
        <v>6</v>
      </c>
      <c r="I111" s="170">
        <v>7</v>
      </c>
      <c r="J111" s="170">
        <v>8</v>
      </c>
      <c r="K111" s="170">
        <v>9</v>
      </c>
      <c r="L111" s="170">
        <v>10</v>
      </c>
      <c r="M111" s="170">
        <v>11</v>
      </c>
      <c r="N111" s="170">
        <v>12</v>
      </c>
      <c r="O111" s="170">
        <v>13</v>
      </c>
      <c r="P111" s="170">
        <v>14</v>
      </c>
      <c r="Q111" s="170">
        <v>15</v>
      </c>
      <c r="R111" s="170">
        <v>16</v>
      </c>
      <c r="S111" s="170">
        <v>17</v>
      </c>
      <c r="T111" s="170">
        <v>18</v>
      </c>
      <c r="U111" s="170">
        <v>19</v>
      </c>
      <c r="V111" s="170">
        <v>20</v>
      </c>
    </row>
    <row r="112" spans="1:22">
      <c r="A112" s="172" t="s">
        <v>13</v>
      </c>
      <c r="B112" s="168">
        <v>75</v>
      </c>
      <c r="C112" s="168">
        <v>0</v>
      </c>
      <c r="D112" s="168">
        <v>0</v>
      </c>
      <c r="E112" s="168">
        <v>0</v>
      </c>
      <c r="F112" s="168">
        <v>0</v>
      </c>
      <c r="G112" s="168">
        <v>0</v>
      </c>
      <c r="H112" s="168">
        <v>0</v>
      </c>
      <c r="I112" s="168">
        <v>0</v>
      </c>
      <c r="J112" s="168">
        <v>0</v>
      </c>
      <c r="K112" s="168">
        <v>1.4490000000000001</v>
      </c>
      <c r="L112" s="168">
        <v>1.4490000000000001</v>
      </c>
      <c r="M112" s="168">
        <v>1.4490000000000001</v>
      </c>
      <c r="N112" s="168">
        <v>2.92</v>
      </c>
      <c r="O112" s="168">
        <v>2.92</v>
      </c>
      <c r="P112" s="168">
        <v>2.92</v>
      </c>
      <c r="Q112" s="168">
        <v>2.92</v>
      </c>
      <c r="R112" s="168">
        <v>2.92</v>
      </c>
      <c r="S112" s="168">
        <v>2.92</v>
      </c>
      <c r="T112" s="168">
        <v>2.92</v>
      </c>
      <c r="U112" s="168">
        <v>2.92</v>
      </c>
      <c r="V112" s="168">
        <v>2.92</v>
      </c>
    </row>
    <row r="113" spans="1:22">
      <c r="A113" s="172" t="s">
        <v>162</v>
      </c>
      <c r="B113" s="168">
        <v>133</v>
      </c>
      <c r="C113" s="168">
        <v>0</v>
      </c>
      <c r="D113" s="168">
        <v>0</v>
      </c>
      <c r="E113" s="168">
        <v>0</v>
      </c>
      <c r="F113" s="168">
        <v>0.79700000000000004</v>
      </c>
      <c r="G113" s="168">
        <v>0.79700000000000004</v>
      </c>
      <c r="H113" s="168">
        <v>0.79700000000000004</v>
      </c>
      <c r="I113" s="168">
        <v>0.79700000000000004</v>
      </c>
      <c r="J113" s="168">
        <v>0.79700000000000004</v>
      </c>
      <c r="K113" s="168">
        <v>0.79700000000000004</v>
      </c>
      <c r="L113" s="168">
        <v>1.6990000000000001</v>
      </c>
      <c r="M113" s="168">
        <v>1.6990000000000001</v>
      </c>
      <c r="N113" s="168">
        <v>1.6990000000000001</v>
      </c>
      <c r="O113" s="168">
        <v>1.6990000000000001</v>
      </c>
      <c r="P113" s="168">
        <v>1.6990000000000001</v>
      </c>
      <c r="Q113" s="168">
        <v>1.6990000000000001</v>
      </c>
      <c r="R113" s="168">
        <v>1.6990000000000001</v>
      </c>
      <c r="S113" s="168">
        <v>1.6990000000000001</v>
      </c>
      <c r="T113" s="168">
        <v>1.6990000000000001</v>
      </c>
      <c r="U113" s="168">
        <v>1.6990000000000001</v>
      </c>
      <c r="V113" s="168">
        <v>1.6990000000000001</v>
      </c>
    </row>
    <row r="114" spans="1:22">
      <c r="A114" s="172" t="s">
        <v>156</v>
      </c>
      <c r="B114" s="168">
        <v>377</v>
      </c>
      <c r="C114" s="168">
        <v>0</v>
      </c>
      <c r="D114" s="168">
        <v>0</v>
      </c>
      <c r="E114" s="168">
        <v>0</v>
      </c>
      <c r="F114" s="168">
        <v>0</v>
      </c>
      <c r="G114" s="168">
        <v>0.57599999999999996</v>
      </c>
      <c r="H114" s="168">
        <v>0.57599999999999996</v>
      </c>
      <c r="I114" s="168">
        <v>0.57599999999999996</v>
      </c>
      <c r="J114" s="168">
        <v>1.194</v>
      </c>
      <c r="K114" s="168">
        <v>1.194</v>
      </c>
      <c r="L114" s="168">
        <v>2.5710000000000002</v>
      </c>
      <c r="M114" s="168">
        <v>2.5710000000000002</v>
      </c>
      <c r="N114" s="168">
        <v>3.6850000000000001</v>
      </c>
      <c r="O114" s="168">
        <v>4.4640000000000004</v>
      </c>
      <c r="P114" s="168">
        <v>4.4640000000000004</v>
      </c>
      <c r="Q114" s="168">
        <v>4.9290000000000003</v>
      </c>
      <c r="R114" s="168">
        <v>4.9290000000000003</v>
      </c>
      <c r="S114" s="168">
        <v>5.4269999999999996</v>
      </c>
      <c r="T114" s="168">
        <v>5.4269999999999996</v>
      </c>
      <c r="U114" s="168">
        <v>5.4269999999999996</v>
      </c>
      <c r="V114" s="168">
        <v>5.4269999999999996</v>
      </c>
    </row>
    <row r="115" spans="1:22">
      <c r="A115" s="172" t="s">
        <v>158</v>
      </c>
      <c r="B115" s="168">
        <v>336</v>
      </c>
      <c r="C115" s="168">
        <v>0</v>
      </c>
      <c r="D115" s="168">
        <v>0.317</v>
      </c>
      <c r="E115" s="168">
        <v>0.317</v>
      </c>
      <c r="F115" s="168">
        <v>1.69</v>
      </c>
      <c r="G115" s="168">
        <v>2.0459999999999998</v>
      </c>
      <c r="H115" s="168">
        <v>2.4129999999999998</v>
      </c>
      <c r="I115" s="168">
        <v>2.794</v>
      </c>
      <c r="J115" s="168">
        <v>2.794</v>
      </c>
      <c r="K115" s="168">
        <v>4.0759999999999996</v>
      </c>
      <c r="L115" s="168">
        <v>4.54</v>
      </c>
      <c r="M115" s="168">
        <v>5.5449999999999999</v>
      </c>
      <c r="N115" s="168">
        <v>8.2050000000000001</v>
      </c>
      <c r="O115" s="168">
        <v>10.404</v>
      </c>
      <c r="P115" s="168">
        <v>10.978</v>
      </c>
      <c r="Q115" s="168">
        <v>10.978</v>
      </c>
      <c r="R115" s="168">
        <v>10.978</v>
      </c>
      <c r="S115" s="168">
        <v>10.978</v>
      </c>
      <c r="T115" s="168">
        <v>10.978</v>
      </c>
      <c r="U115" s="168">
        <v>10.978</v>
      </c>
      <c r="V115" s="168">
        <v>10.978</v>
      </c>
    </row>
    <row r="116" spans="1:22">
      <c r="A116" s="172" t="s">
        <v>163</v>
      </c>
      <c r="B116" s="168">
        <v>208</v>
      </c>
      <c r="C116" s="168">
        <v>0.496</v>
      </c>
      <c r="D116" s="168">
        <v>0.496</v>
      </c>
      <c r="E116" s="168">
        <v>1.0660000000000001</v>
      </c>
      <c r="F116" s="168">
        <v>3.4649999999999999</v>
      </c>
      <c r="G116" s="168">
        <v>5.98</v>
      </c>
      <c r="H116" s="168">
        <v>9.3030000000000008</v>
      </c>
      <c r="I116" s="168">
        <v>12.061999999999999</v>
      </c>
      <c r="J116" s="168">
        <v>18.602</v>
      </c>
      <c r="K116" s="168">
        <v>20.198</v>
      </c>
      <c r="L116" s="168">
        <v>21.074999999999999</v>
      </c>
      <c r="M116" s="168">
        <v>22.015000000000001</v>
      </c>
      <c r="N116" s="168">
        <v>24.995000000000001</v>
      </c>
      <c r="O116" s="168">
        <v>31.334</v>
      </c>
      <c r="P116" s="168">
        <v>32.469000000000001</v>
      </c>
      <c r="Q116" s="168">
        <v>34.923999999999999</v>
      </c>
      <c r="R116" s="168">
        <v>34.923999999999999</v>
      </c>
      <c r="S116" s="168">
        <v>34.923999999999999</v>
      </c>
      <c r="T116" s="168">
        <v>34.923999999999999</v>
      </c>
      <c r="U116" s="168">
        <v>34.923999999999999</v>
      </c>
      <c r="V116" s="168">
        <v>34.923999999999999</v>
      </c>
    </row>
    <row r="117" spans="1:22">
      <c r="A117" s="172" t="s">
        <v>160</v>
      </c>
      <c r="B117" s="168">
        <v>34</v>
      </c>
      <c r="C117" s="168">
        <v>0</v>
      </c>
      <c r="D117" s="168">
        <v>6.452</v>
      </c>
      <c r="E117" s="168">
        <v>9.9160000000000004</v>
      </c>
      <c r="F117" s="168">
        <v>17.422999999999998</v>
      </c>
      <c r="G117" s="168">
        <v>17.422999999999998</v>
      </c>
      <c r="H117" s="168">
        <v>21.768999999999998</v>
      </c>
      <c r="I117" s="168">
        <v>26.658999999999999</v>
      </c>
      <c r="J117" s="168">
        <v>38.393000000000001</v>
      </c>
      <c r="K117" s="168">
        <v>45.238999999999997</v>
      </c>
      <c r="L117" s="168">
        <v>45.238999999999997</v>
      </c>
      <c r="M117" s="168">
        <v>45.238999999999997</v>
      </c>
      <c r="N117" s="168">
        <v>56.191000000000003</v>
      </c>
      <c r="O117" s="168">
        <v>56.191000000000003</v>
      </c>
      <c r="P117" s="168">
        <v>56.191000000000003</v>
      </c>
      <c r="Q117" s="166"/>
      <c r="R117" s="166"/>
      <c r="S117" s="166"/>
      <c r="T117" s="166"/>
      <c r="U117" s="166"/>
      <c r="V117" s="166"/>
    </row>
    <row r="118" spans="1:22">
      <c r="A118" s="172" t="s">
        <v>161</v>
      </c>
      <c r="B118" s="168">
        <v>2</v>
      </c>
      <c r="C118" s="168">
        <v>0</v>
      </c>
      <c r="D118" s="168">
        <v>0</v>
      </c>
      <c r="E118" s="168">
        <v>0</v>
      </c>
      <c r="F118" s="168">
        <v>0</v>
      </c>
      <c r="G118" s="168">
        <v>0</v>
      </c>
      <c r="H118" s="168">
        <v>0</v>
      </c>
      <c r="I118" s="168">
        <v>0</v>
      </c>
      <c r="J118" s="168">
        <v>100</v>
      </c>
      <c r="K118" s="166"/>
      <c r="L118" s="166"/>
      <c r="M118" s="166"/>
      <c r="N118" s="166"/>
      <c r="O118" s="166"/>
      <c r="P118" s="166"/>
      <c r="Q118" s="166"/>
      <c r="R118" s="166"/>
      <c r="S118" s="166"/>
      <c r="T118" s="166"/>
      <c r="U118" s="166"/>
      <c r="V118" s="166"/>
    </row>
    <row r="119" spans="1:22">
      <c r="A119" s="172" t="s">
        <v>357</v>
      </c>
      <c r="B119" s="168">
        <v>921</v>
      </c>
      <c r="C119" s="168">
        <v>0</v>
      </c>
      <c r="D119" s="168">
        <v>0.113</v>
      </c>
      <c r="E119" s="168">
        <v>0.113</v>
      </c>
      <c r="F119" s="168">
        <v>0.70599999999999996</v>
      </c>
      <c r="G119" s="168">
        <v>1.07</v>
      </c>
      <c r="H119" s="168">
        <v>1.194</v>
      </c>
      <c r="I119" s="168">
        <v>1.321</v>
      </c>
      <c r="J119" s="168">
        <v>1.585</v>
      </c>
      <c r="K119" s="168">
        <v>2.1379999999999999</v>
      </c>
      <c r="L119" s="168">
        <v>3.012</v>
      </c>
      <c r="M119" s="168">
        <v>3.3170000000000002</v>
      </c>
      <c r="N119" s="168">
        <v>4.7359999999999998</v>
      </c>
      <c r="O119" s="168">
        <v>5.7130000000000001</v>
      </c>
      <c r="P119" s="168">
        <v>5.8879999999999999</v>
      </c>
      <c r="Q119" s="168">
        <v>6.0780000000000003</v>
      </c>
      <c r="R119" s="168">
        <v>6.0780000000000003</v>
      </c>
      <c r="S119" s="168">
        <v>6.2880000000000003</v>
      </c>
      <c r="T119" s="168">
        <v>6.2880000000000003</v>
      </c>
      <c r="U119" s="168">
        <v>6.2880000000000003</v>
      </c>
      <c r="V119" s="168">
        <v>6.2880000000000003</v>
      </c>
    </row>
    <row r="120" spans="1:22">
      <c r="A120" s="172" t="s">
        <v>358</v>
      </c>
      <c r="B120" s="168">
        <v>244</v>
      </c>
      <c r="C120" s="168">
        <v>0.42399999999999999</v>
      </c>
      <c r="D120" s="168">
        <v>1.329</v>
      </c>
      <c r="E120" s="168">
        <v>2.2989999999999999</v>
      </c>
      <c r="F120" s="168">
        <v>5.3680000000000003</v>
      </c>
      <c r="G120" s="168">
        <v>7.5190000000000001</v>
      </c>
      <c r="H120" s="168">
        <v>10.954000000000001</v>
      </c>
      <c r="I120" s="168">
        <v>13.952999999999999</v>
      </c>
      <c r="J120" s="168">
        <v>21.63</v>
      </c>
      <c r="K120" s="168">
        <v>23.748000000000001</v>
      </c>
      <c r="L120" s="168">
        <v>24.521999999999998</v>
      </c>
      <c r="M120" s="168">
        <v>25.356000000000002</v>
      </c>
      <c r="N120" s="168">
        <v>28.931999999999999</v>
      </c>
      <c r="O120" s="168">
        <v>34.773000000000003</v>
      </c>
      <c r="P120" s="168">
        <v>35.841999999999999</v>
      </c>
      <c r="Q120" s="168">
        <v>38.174999999999997</v>
      </c>
      <c r="R120" s="168">
        <v>38.174999999999997</v>
      </c>
      <c r="S120" s="168">
        <v>38.174999999999997</v>
      </c>
      <c r="T120" s="168">
        <v>38.174999999999997</v>
      </c>
      <c r="U120" s="168">
        <v>38.174999999999997</v>
      </c>
      <c r="V120" s="168">
        <v>38.174999999999997</v>
      </c>
    </row>
    <row r="121" spans="1:22">
      <c r="A121" s="172" t="s">
        <v>413</v>
      </c>
      <c r="B121" s="168">
        <v>1165</v>
      </c>
      <c r="C121" s="168">
        <v>8.6999999999999994E-2</v>
      </c>
      <c r="D121" s="168">
        <v>0.35799999999999998</v>
      </c>
      <c r="E121" s="168">
        <v>0.54500000000000004</v>
      </c>
      <c r="F121" s="168">
        <v>1.6040000000000001</v>
      </c>
      <c r="G121" s="168">
        <v>2.2970000000000002</v>
      </c>
      <c r="H121" s="168">
        <v>3.0089999999999999</v>
      </c>
      <c r="I121" s="168">
        <v>3.6389999999999998</v>
      </c>
      <c r="J121" s="168">
        <v>5.1669999999999998</v>
      </c>
      <c r="K121" s="168">
        <v>5.9729999999999999</v>
      </c>
      <c r="L121" s="168">
        <v>6.8280000000000003</v>
      </c>
      <c r="M121" s="168">
        <v>7.2119999999999997</v>
      </c>
      <c r="N121" s="168">
        <v>8.9440000000000008</v>
      </c>
      <c r="O121" s="168">
        <v>10.605</v>
      </c>
      <c r="P121" s="168">
        <v>10.901999999999999</v>
      </c>
      <c r="Q121" s="168">
        <v>11.388999999999999</v>
      </c>
      <c r="R121" s="168">
        <v>11.388999999999999</v>
      </c>
      <c r="S121" s="168">
        <v>11.567</v>
      </c>
      <c r="T121" s="168">
        <v>11.567</v>
      </c>
      <c r="U121" s="168">
        <v>11.567</v>
      </c>
      <c r="V121" s="168">
        <v>11.567</v>
      </c>
    </row>
    <row r="122" spans="1:22">
      <c r="A122" s="172">
        <v>29221</v>
      </c>
      <c r="B122" s="166"/>
      <c r="C122" s="166"/>
      <c r="D122" s="166"/>
      <c r="E122" s="166"/>
      <c r="F122" s="166"/>
      <c r="G122" s="166"/>
      <c r="H122" s="166"/>
      <c r="I122" s="166"/>
      <c r="J122" s="166"/>
      <c r="K122" s="166"/>
      <c r="L122" s="166"/>
      <c r="M122" s="166"/>
      <c r="N122" s="166"/>
      <c r="O122" s="166"/>
      <c r="P122" s="166"/>
      <c r="Q122" s="166"/>
      <c r="R122" s="166"/>
      <c r="S122" s="166"/>
      <c r="T122" s="166"/>
      <c r="U122" s="166"/>
      <c r="V122" s="166"/>
    </row>
    <row r="123" spans="1:22">
      <c r="A123" s="173" t="s">
        <v>186</v>
      </c>
      <c r="B123" s="170" t="s">
        <v>190</v>
      </c>
      <c r="C123" s="170">
        <v>1</v>
      </c>
      <c r="D123" s="170">
        <v>2</v>
      </c>
      <c r="E123" s="170">
        <v>3</v>
      </c>
      <c r="F123" s="170">
        <v>4</v>
      </c>
      <c r="G123" s="170">
        <v>5</v>
      </c>
      <c r="H123" s="170">
        <v>6</v>
      </c>
      <c r="I123" s="170">
        <v>7</v>
      </c>
      <c r="J123" s="170">
        <v>8</v>
      </c>
      <c r="K123" s="170">
        <v>9</v>
      </c>
      <c r="L123" s="170">
        <v>10</v>
      </c>
      <c r="M123" s="170">
        <v>11</v>
      </c>
      <c r="N123" s="170">
        <v>12</v>
      </c>
      <c r="O123" s="170">
        <v>13</v>
      </c>
      <c r="P123" s="170">
        <v>14</v>
      </c>
      <c r="Q123" s="170">
        <v>15</v>
      </c>
      <c r="R123" s="170">
        <v>16</v>
      </c>
      <c r="S123" s="170">
        <v>17</v>
      </c>
      <c r="T123" s="170">
        <v>18</v>
      </c>
      <c r="U123" s="170">
        <v>19</v>
      </c>
      <c r="V123" s="170">
        <v>20</v>
      </c>
    </row>
    <row r="124" spans="1:22">
      <c r="A124" s="172" t="s">
        <v>13</v>
      </c>
      <c r="B124" s="168">
        <v>88</v>
      </c>
      <c r="C124" s="168">
        <v>0</v>
      </c>
      <c r="D124" s="168">
        <v>0</v>
      </c>
      <c r="E124" s="168">
        <v>0</v>
      </c>
      <c r="F124" s="168">
        <v>0</v>
      </c>
      <c r="G124" s="168">
        <v>0</v>
      </c>
      <c r="H124" s="168">
        <v>0</v>
      </c>
      <c r="I124" s="168">
        <v>0</v>
      </c>
      <c r="J124" s="168">
        <v>1.258</v>
      </c>
      <c r="K124" s="168">
        <v>1.258</v>
      </c>
      <c r="L124" s="168">
        <v>1.258</v>
      </c>
      <c r="M124" s="168">
        <v>2.54</v>
      </c>
      <c r="N124" s="168">
        <v>2.54</v>
      </c>
      <c r="O124" s="168">
        <v>2.54</v>
      </c>
      <c r="P124" s="168">
        <v>2.54</v>
      </c>
      <c r="Q124" s="168">
        <v>2.54</v>
      </c>
      <c r="R124" s="168">
        <v>2.54</v>
      </c>
      <c r="S124" s="168">
        <v>2.54</v>
      </c>
      <c r="T124" s="168">
        <v>2.54</v>
      </c>
      <c r="U124" s="168">
        <v>2.54</v>
      </c>
      <c r="V124" s="168">
        <v>2.54</v>
      </c>
    </row>
    <row r="125" spans="1:22">
      <c r="A125" s="172" t="s">
        <v>162</v>
      </c>
      <c r="B125" s="168">
        <v>130</v>
      </c>
      <c r="C125" s="168">
        <v>0</v>
      </c>
      <c r="D125" s="168">
        <v>0</v>
      </c>
      <c r="E125" s="168">
        <v>0</v>
      </c>
      <c r="F125" s="168">
        <v>0</v>
      </c>
      <c r="G125" s="168">
        <v>0</v>
      </c>
      <c r="H125" s="168">
        <v>0</v>
      </c>
      <c r="I125" s="168">
        <v>0</v>
      </c>
      <c r="J125" s="168">
        <v>0.89300000000000002</v>
      </c>
      <c r="K125" s="168">
        <v>1.794</v>
      </c>
      <c r="L125" s="168">
        <v>1.794</v>
      </c>
      <c r="M125" s="168">
        <v>1.794</v>
      </c>
      <c r="N125" s="168">
        <v>1.794</v>
      </c>
      <c r="O125" s="168">
        <v>1.794</v>
      </c>
      <c r="P125" s="168">
        <v>1.794</v>
      </c>
      <c r="Q125" s="168">
        <v>1.794</v>
      </c>
      <c r="R125" s="168">
        <v>1.794</v>
      </c>
      <c r="S125" s="168">
        <v>1.794</v>
      </c>
      <c r="T125" s="168">
        <v>1.794</v>
      </c>
      <c r="U125" s="168">
        <v>1.794</v>
      </c>
      <c r="V125" s="168">
        <v>1.794</v>
      </c>
    </row>
    <row r="126" spans="1:22">
      <c r="A126" s="172" t="s">
        <v>156</v>
      </c>
      <c r="B126" s="168">
        <v>382</v>
      </c>
      <c r="C126" s="168">
        <v>0</v>
      </c>
      <c r="D126" s="168">
        <v>0</v>
      </c>
      <c r="E126" s="168">
        <v>0.27400000000000002</v>
      </c>
      <c r="F126" s="168">
        <v>0.83199999999999996</v>
      </c>
      <c r="G126" s="168">
        <v>0.83199999999999996</v>
      </c>
      <c r="H126" s="168">
        <v>0.83199999999999996</v>
      </c>
      <c r="I126" s="168">
        <v>1.7310000000000001</v>
      </c>
      <c r="J126" s="168">
        <v>2.0449999999999999</v>
      </c>
      <c r="K126" s="168">
        <v>3.0449999999999999</v>
      </c>
      <c r="L126" s="168">
        <v>3.0449999999999999</v>
      </c>
      <c r="M126" s="168">
        <v>4.1280000000000001</v>
      </c>
      <c r="N126" s="168">
        <v>4.8840000000000003</v>
      </c>
      <c r="O126" s="168">
        <v>4.8840000000000003</v>
      </c>
      <c r="P126" s="168">
        <v>5.3339999999999996</v>
      </c>
      <c r="Q126" s="168">
        <v>5.3339999999999996</v>
      </c>
      <c r="R126" s="168">
        <v>5.8170000000000002</v>
      </c>
      <c r="S126" s="168">
        <v>5.8170000000000002</v>
      </c>
      <c r="T126" s="168">
        <v>5.8170000000000002</v>
      </c>
      <c r="U126" s="168">
        <v>5.8170000000000002</v>
      </c>
      <c r="V126" s="168">
        <v>6.9089999999999998</v>
      </c>
    </row>
    <row r="127" spans="1:22">
      <c r="A127" s="172" t="s">
        <v>158</v>
      </c>
      <c r="B127" s="168">
        <v>336</v>
      </c>
      <c r="C127" s="168">
        <v>0</v>
      </c>
      <c r="D127" s="168">
        <v>0</v>
      </c>
      <c r="E127" s="168">
        <v>1.002</v>
      </c>
      <c r="F127" s="168">
        <v>1.349</v>
      </c>
      <c r="G127" s="168">
        <v>1.706</v>
      </c>
      <c r="H127" s="168">
        <v>2.448</v>
      </c>
      <c r="I127" s="168">
        <v>2.448</v>
      </c>
      <c r="J127" s="168">
        <v>3.278</v>
      </c>
      <c r="K127" s="168">
        <v>4.1689999999999996</v>
      </c>
      <c r="L127" s="168">
        <v>5.593</v>
      </c>
      <c r="M127" s="168">
        <v>8.1029999999999998</v>
      </c>
      <c r="N127" s="168">
        <v>10.685</v>
      </c>
      <c r="O127" s="168">
        <v>11.760999999999999</v>
      </c>
      <c r="P127" s="168">
        <v>11.760999999999999</v>
      </c>
      <c r="Q127" s="168">
        <v>11.760999999999999</v>
      </c>
      <c r="R127" s="168">
        <v>11.760999999999999</v>
      </c>
      <c r="S127" s="168">
        <v>11.760999999999999</v>
      </c>
      <c r="T127" s="168">
        <v>11.760999999999999</v>
      </c>
      <c r="U127" s="168">
        <v>11.760999999999999</v>
      </c>
      <c r="V127" s="168">
        <v>11.760999999999999</v>
      </c>
    </row>
    <row r="128" spans="1:22">
      <c r="A128" s="172" t="s">
        <v>163</v>
      </c>
      <c r="B128" s="168">
        <v>208</v>
      </c>
      <c r="C128" s="168">
        <v>0</v>
      </c>
      <c r="D128" s="168">
        <v>0.53300000000000003</v>
      </c>
      <c r="E128" s="168">
        <v>3.8769999999999998</v>
      </c>
      <c r="F128" s="168">
        <v>5.0419999999999998</v>
      </c>
      <c r="G128" s="168">
        <v>8.73</v>
      </c>
      <c r="H128" s="168">
        <v>11.920999999999999</v>
      </c>
      <c r="I128" s="168">
        <v>17.995000000000001</v>
      </c>
      <c r="J128" s="168">
        <v>20.212</v>
      </c>
      <c r="K128" s="168">
        <v>21.033999999999999</v>
      </c>
      <c r="L128" s="168">
        <v>23.742000000000001</v>
      </c>
      <c r="M128" s="168">
        <v>26.600999999999999</v>
      </c>
      <c r="N128" s="168">
        <v>32.804000000000002</v>
      </c>
      <c r="O128" s="168">
        <v>35.100999999999999</v>
      </c>
      <c r="P128" s="168">
        <v>37.573999999999998</v>
      </c>
      <c r="Q128" s="168">
        <v>37.573999999999998</v>
      </c>
      <c r="R128" s="168">
        <v>37.573999999999998</v>
      </c>
      <c r="S128" s="168">
        <v>37.573999999999998</v>
      </c>
      <c r="T128" s="168">
        <v>39.009</v>
      </c>
      <c r="U128" s="168">
        <v>39.009</v>
      </c>
      <c r="V128" s="168">
        <v>39.009</v>
      </c>
    </row>
    <row r="129" spans="1:22">
      <c r="A129" s="172" t="s">
        <v>160</v>
      </c>
      <c r="B129" s="168">
        <v>41</v>
      </c>
      <c r="C129" s="168">
        <v>4.9379999999999997</v>
      </c>
      <c r="D129" s="168">
        <v>7.5789999999999997</v>
      </c>
      <c r="E129" s="168">
        <v>15.981</v>
      </c>
      <c r="F129" s="168">
        <v>21.774999999999999</v>
      </c>
      <c r="G129" s="168">
        <v>28.033000000000001</v>
      </c>
      <c r="H129" s="168">
        <v>31.544</v>
      </c>
      <c r="I129" s="168">
        <v>43.99</v>
      </c>
      <c r="J129" s="168">
        <v>48.658000000000001</v>
      </c>
      <c r="K129" s="168">
        <v>48.658000000000001</v>
      </c>
      <c r="L129" s="168">
        <v>48.658000000000001</v>
      </c>
      <c r="M129" s="168">
        <v>60.067</v>
      </c>
      <c r="N129" s="168">
        <v>68.054000000000002</v>
      </c>
      <c r="O129" s="168">
        <v>68.054000000000002</v>
      </c>
      <c r="P129" s="168">
        <v>68.054000000000002</v>
      </c>
      <c r="Q129" s="168">
        <v>68.054000000000002</v>
      </c>
      <c r="R129" s="168">
        <v>68.054000000000002</v>
      </c>
      <c r="S129" s="168">
        <v>68.054000000000002</v>
      </c>
      <c r="T129" s="168">
        <v>68.054000000000002</v>
      </c>
      <c r="U129" s="168">
        <v>68.054000000000002</v>
      </c>
      <c r="V129" s="168">
        <v>68.054000000000002</v>
      </c>
    </row>
    <row r="130" spans="1:22">
      <c r="A130" s="172" t="s">
        <v>161</v>
      </c>
      <c r="B130" s="168">
        <v>5</v>
      </c>
      <c r="C130" s="168">
        <v>40</v>
      </c>
      <c r="D130" s="168">
        <v>40</v>
      </c>
      <c r="E130" s="168">
        <v>40</v>
      </c>
      <c r="F130" s="168">
        <v>40</v>
      </c>
      <c r="G130" s="168">
        <v>40</v>
      </c>
      <c r="H130" s="168">
        <v>40</v>
      </c>
      <c r="I130" s="168">
        <v>70</v>
      </c>
      <c r="J130" s="168">
        <v>70</v>
      </c>
      <c r="K130" s="168">
        <v>70</v>
      </c>
      <c r="L130" s="168">
        <v>70</v>
      </c>
      <c r="M130" s="168">
        <v>70</v>
      </c>
      <c r="N130" s="166"/>
      <c r="O130" s="166"/>
      <c r="P130" s="166"/>
      <c r="Q130" s="166"/>
      <c r="R130" s="166"/>
      <c r="S130" s="166"/>
      <c r="T130" s="166"/>
      <c r="U130" s="166"/>
      <c r="V130" s="166"/>
    </row>
    <row r="131" spans="1:22">
      <c r="A131" s="172" t="s">
        <v>357</v>
      </c>
      <c r="B131" s="168">
        <v>936</v>
      </c>
      <c r="C131" s="168">
        <v>0</v>
      </c>
      <c r="D131" s="168">
        <v>0</v>
      </c>
      <c r="E131" s="168">
        <v>0.45800000000000002</v>
      </c>
      <c r="F131" s="168">
        <v>0.80900000000000005</v>
      </c>
      <c r="G131" s="168">
        <v>0.92900000000000005</v>
      </c>
      <c r="H131" s="168">
        <v>1.175</v>
      </c>
      <c r="I131" s="168">
        <v>1.556</v>
      </c>
      <c r="J131" s="168">
        <v>2.222</v>
      </c>
      <c r="K131" s="168">
        <v>3.0619999999999998</v>
      </c>
      <c r="L131" s="168">
        <v>3.5</v>
      </c>
      <c r="M131" s="168">
        <v>4.8600000000000003</v>
      </c>
      <c r="N131" s="168">
        <v>5.9509999999999996</v>
      </c>
      <c r="O131" s="168">
        <v>6.2839999999999998</v>
      </c>
      <c r="P131" s="168">
        <v>6.4669999999999996</v>
      </c>
      <c r="Q131" s="168">
        <v>6.4669999999999996</v>
      </c>
      <c r="R131" s="168">
        <v>6.6689999999999996</v>
      </c>
      <c r="S131" s="168">
        <v>6.6689999999999996</v>
      </c>
      <c r="T131" s="168">
        <v>6.6689999999999996</v>
      </c>
      <c r="U131" s="168">
        <v>6.6689999999999996</v>
      </c>
      <c r="V131" s="168">
        <v>7.1269999999999998</v>
      </c>
    </row>
    <row r="132" spans="1:22">
      <c r="A132" s="172" t="s">
        <v>358</v>
      </c>
      <c r="B132" s="168">
        <v>254</v>
      </c>
      <c r="C132" s="168">
        <v>1.6259999999999999</v>
      </c>
      <c r="D132" s="168">
        <v>2.4950000000000001</v>
      </c>
      <c r="E132" s="168">
        <v>6.5860000000000003</v>
      </c>
      <c r="F132" s="168">
        <v>8.4870000000000001</v>
      </c>
      <c r="G132" s="168">
        <v>12.521000000000001</v>
      </c>
      <c r="H132" s="168">
        <v>15.692</v>
      </c>
      <c r="I132" s="168">
        <v>23.047999999999998</v>
      </c>
      <c r="J132" s="168">
        <v>25.53</v>
      </c>
      <c r="K132" s="168">
        <v>26.216999999999999</v>
      </c>
      <c r="L132" s="168">
        <v>28.463999999999999</v>
      </c>
      <c r="M132" s="168">
        <v>32.46</v>
      </c>
      <c r="N132" s="168">
        <v>38.680999999999997</v>
      </c>
      <c r="O132" s="168">
        <v>40.692</v>
      </c>
      <c r="P132" s="168">
        <v>42.868000000000002</v>
      </c>
      <c r="Q132" s="168">
        <v>42.868000000000002</v>
      </c>
      <c r="R132" s="168">
        <v>42.868000000000002</v>
      </c>
      <c r="S132" s="168">
        <v>42.868000000000002</v>
      </c>
      <c r="T132" s="168">
        <v>44.124000000000002</v>
      </c>
      <c r="U132" s="168">
        <v>44.124000000000002</v>
      </c>
      <c r="V132" s="168">
        <v>44.124000000000002</v>
      </c>
    </row>
    <row r="133" spans="1:22">
      <c r="A133" s="172" t="s">
        <v>413</v>
      </c>
      <c r="B133" s="168">
        <v>1190</v>
      </c>
      <c r="C133" s="168">
        <v>0.34300000000000003</v>
      </c>
      <c r="D133" s="168">
        <v>0.52100000000000002</v>
      </c>
      <c r="E133" s="168">
        <v>1.71</v>
      </c>
      <c r="F133" s="168">
        <v>2.367</v>
      </c>
      <c r="G133" s="168">
        <v>3.2360000000000002</v>
      </c>
      <c r="H133" s="168">
        <v>4.0330000000000004</v>
      </c>
      <c r="I133" s="168">
        <v>5.6909999999999998</v>
      </c>
      <c r="J133" s="168">
        <v>6.6740000000000004</v>
      </c>
      <c r="K133" s="168">
        <v>7.484</v>
      </c>
      <c r="L133" s="168">
        <v>8.2110000000000003</v>
      </c>
      <c r="M133" s="168">
        <v>9.9760000000000009</v>
      </c>
      <c r="N133" s="168">
        <v>11.811999999999999</v>
      </c>
      <c r="O133" s="168">
        <v>12.377000000000001</v>
      </c>
      <c r="P133" s="168">
        <v>12.839</v>
      </c>
      <c r="Q133" s="168">
        <v>12.839</v>
      </c>
      <c r="R133" s="168">
        <v>13.01</v>
      </c>
      <c r="S133" s="168">
        <v>13.01</v>
      </c>
      <c r="T133" s="168">
        <v>13.191000000000001</v>
      </c>
      <c r="U133" s="168">
        <v>13.191000000000001</v>
      </c>
      <c r="V133" s="168">
        <v>13.577999999999999</v>
      </c>
    </row>
    <row r="134" spans="1:22">
      <c r="A134" s="172">
        <v>29587</v>
      </c>
      <c r="B134" s="166"/>
      <c r="C134" s="166"/>
      <c r="D134" s="166"/>
      <c r="E134" s="166"/>
      <c r="F134" s="166"/>
      <c r="G134" s="166"/>
      <c r="H134" s="166"/>
      <c r="I134" s="166"/>
      <c r="J134" s="166"/>
      <c r="K134" s="166"/>
      <c r="L134" s="166"/>
      <c r="M134" s="166"/>
      <c r="N134" s="166"/>
      <c r="O134" s="166"/>
      <c r="P134" s="166"/>
      <c r="Q134" s="166"/>
      <c r="R134" s="166"/>
      <c r="S134" s="166"/>
      <c r="T134" s="166"/>
      <c r="U134" s="166"/>
      <c r="V134" s="166"/>
    </row>
    <row r="135" spans="1:22">
      <c r="A135" s="173" t="s">
        <v>186</v>
      </c>
      <c r="B135" s="170" t="s">
        <v>190</v>
      </c>
      <c r="C135" s="170">
        <v>1</v>
      </c>
      <c r="D135" s="170">
        <v>2</v>
      </c>
      <c r="E135" s="170">
        <v>3</v>
      </c>
      <c r="F135" s="170">
        <v>4</v>
      </c>
      <c r="G135" s="170">
        <v>5</v>
      </c>
      <c r="H135" s="170">
        <v>6</v>
      </c>
      <c r="I135" s="170">
        <v>7</v>
      </c>
      <c r="J135" s="170">
        <v>8</v>
      </c>
      <c r="K135" s="170">
        <v>9</v>
      </c>
      <c r="L135" s="170">
        <v>10</v>
      </c>
      <c r="M135" s="170">
        <v>11</v>
      </c>
      <c r="N135" s="170">
        <v>12</v>
      </c>
      <c r="O135" s="170">
        <v>13</v>
      </c>
      <c r="P135" s="170">
        <v>14</v>
      </c>
      <c r="Q135" s="170">
        <v>15</v>
      </c>
      <c r="R135" s="170">
        <v>16</v>
      </c>
      <c r="S135" s="170">
        <v>17</v>
      </c>
      <c r="T135" s="170">
        <v>18</v>
      </c>
      <c r="U135" s="170">
        <v>19</v>
      </c>
      <c r="V135" s="170">
        <v>20</v>
      </c>
    </row>
    <row r="136" spans="1:22">
      <c r="A136" s="172" t="s">
        <v>13</v>
      </c>
      <c r="B136" s="168">
        <v>93</v>
      </c>
      <c r="C136" s="168">
        <v>0</v>
      </c>
      <c r="D136" s="168">
        <v>0</v>
      </c>
      <c r="E136" s="168">
        <v>0</v>
      </c>
      <c r="F136" s="168">
        <v>0</v>
      </c>
      <c r="G136" s="168">
        <v>0</v>
      </c>
      <c r="H136" s="168">
        <v>0</v>
      </c>
      <c r="I136" s="168">
        <v>1.2270000000000001</v>
      </c>
      <c r="J136" s="168">
        <v>1.2270000000000001</v>
      </c>
      <c r="K136" s="168">
        <v>1.2270000000000001</v>
      </c>
      <c r="L136" s="168">
        <v>2.4929999999999999</v>
      </c>
      <c r="M136" s="168">
        <v>2.4929999999999999</v>
      </c>
      <c r="N136" s="168">
        <v>2.4929999999999999</v>
      </c>
      <c r="O136" s="168">
        <v>2.4929999999999999</v>
      </c>
      <c r="P136" s="168">
        <v>2.4929999999999999</v>
      </c>
      <c r="Q136" s="168">
        <v>2.4929999999999999</v>
      </c>
      <c r="R136" s="168">
        <v>2.4929999999999999</v>
      </c>
      <c r="S136" s="168">
        <v>2.4929999999999999</v>
      </c>
      <c r="T136" s="168">
        <v>2.4929999999999999</v>
      </c>
      <c r="U136" s="168">
        <v>2.4929999999999999</v>
      </c>
      <c r="V136" s="168">
        <v>2.4929999999999999</v>
      </c>
    </row>
    <row r="137" spans="1:22">
      <c r="A137" s="172" t="s">
        <v>162</v>
      </c>
      <c r="B137" s="168">
        <v>134</v>
      </c>
      <c r="C137" s="168">
        <v>0</v>
      </c>
      <c r="D137" s="168">
        <v>0</v>
      </c>
      <c r="E137" s="168">
        <v>0</v>
      </c>
      <c r="F137" s="168">
        <v>0</v>
      </c>
      <c r="G137" s="168">
        <v>0</v>
      </c>
      <c r="H137" s="168">
        <v>0</v>
      </c>
      <c r="I137" s="168">
        <v>0.83</v>
      </c>
      <c r="J137" s="168">
        <v>2.504</v>
      </c>
      <c r="K137" s="168">
        <v>2.504</v>
      </c>
      <c r="L137" s="168">
        <v>2.504</v>
      </c>
      <c r="M137" s="168">
        <v>2.504</v>
      </c>
      <c r="N137" s="168">
        <v>2.504</v>
      </c>
      <c r="O137" s="168">
        <v>2.504</v>
      </c>
      <c r="P137" s="168">
        <v>2.504</v>
      </c>
      <c r="Q137" s="168">
        <v>2.504</v>
      </c>
      <c r="R137" s="168">
        <v>2.504</v>
      </c>
      <c r="S137" s="168">
        <v>2.504</v>
      </c>
      <c r="T137" s="168">
        <v>2.504</v>
      </c>
      <c r="U137" s="168">
        <v>2.504</v>
      </c>
      <c r="V137" s="168">
        <v>3.839</v>
      </c>
    </row>
    <row r="138" spans="1:22">
      <c r="A138" s="172" t="s">
        <v>156</v>
      </c>
      <c r="B138" s="168">
        <v>387</v>
      </c>
      <c r="C138" s="168">
        <v>0</v>
      </c>
      <c r="D138" s="168">
        <v>0.26700000000000002</v>
      </c>
      <c r="E138" s="168">
        <v>0.26700000000000002</v>
      </c>
      <c r="F138" s="168">
        <v>0.26700000000000002</v>
      </c>
      <c r="G138" s="168">
        <v>0.26700000000000002</v>
      </c>
      <c r="H138" s="168">
        <v>1.1599999999999999</v>
      </c>
      <c r="I138" s="168">
        <v>1.4750000000000001</v>
      </c>
      <c r="J138" s="168">
        <v>2.1429999999999998</v>
      </c>
      <c r="K138" s="168">
        <v>2.1429999999999998</v>
      </c>
      <c r="L138" s="168">
        <v>3.226</v>
      </c>
      <c r="M138" s="168">
        <v>3.9870000000000001</v>
      </c>
      <c r="N138" s="168">
        <v>3.9870000000000001</v>
      </c>
      <c r="O138" s="168">
        <v>4.4420000000000002</v>
      </c>
      <c r="P138" s="168">
        <v>4.4420000000000002</v>
      </c>
      <c r="Q138" s="168">
        <v>4.931</v>
      </c>
      <c r="R138" s="168">
        <v>4.931</v>
      </c>
      <c r="S138" s="168">
        <v>4.931</v>
      </c>
      <c r="T138" s="168">
        <v>4.931</v>
      </c>
      <c r="U138" s="168">
        <v>6.0259999999999998</v>
      </c>
      <c r="V138" s="168">
        <v>6.5869999999999997</v>
      </c>
    </row>
    <row r="139" spans="1:22">
      <c r="A139" s="172" t="s">
        <v>158</v>
      </c>
      <c r="B139" s="168">
        <v>339</v>
      </c>
      <c r="C139" s="168">
        <v>0</v>
      </c>
      <c r="D139" s="168">
        <v>0.63200000000000001</v>
      </c>
      <c r="E139" s="168">
        <v>1.9610000000000001</v>
      </c>
      <c r="F139" s="168">
        <v>2.65</v>
      </c>
      <c r="G139" s="168">
        <v>3.3650000000000002</v>
      </c>
      <c r="H139" s="168">
        <v>3.3650000000000002</v>
      </c>
      <c r="I139" s="168">
        <v>3.7629999999999999</v>
      </c>
      <c r="J139" s="168">
        <v>4.617</v>
      </c>
      <c r="K139" s="168">
        <v>5.98</v>
      </c>
      <c r="L139" s="168">
        <v>8.3780000000000001</v>
      </c>
      <c r="M139" s="168">
        <v>10.343</v>
      </c>
      <c r="N139" s="168">
        <v>11.356</v>
      </c>
      <c r="O139" s="168">
        <v>11.356</v>
      </c>
      <c r="P139" s="168">
        <v>11.356</v>
      </c>
      <c r="Q139" s="168">
        <v>11.356</v>
      </c>
      <c r="R139" s="168">
        <v>11.356</v>
      </c>
      <c r="S139" s="168">
        <v>11.356</v>
      </c>
      <c r="T139" s="168">
        <v>11.356</v>
      </c>
      <c r="U139" s="168">
        <v>11.356</v>
      </c>
      <c r="V139" s="168">
        <v>12.144</v>
      </c>
    </row>
    <row r="140" spans="1:22">
      <c r="A140" s="172" t="s">
        <v>163</v>
      </c>
      <c r="B140" s="168">
        <v>242</v>
      </c>
      <c r="C140" s="168">
        <v>0</v>
      </c>
      <c r="D140" s="168">
        <v>3.62</v>
      </c>
      <c r="E140" s="168">
        <v>5.0439999999999996</v>
      </c>
      <c r="F140" s="168">
        <v>8.0510000000000002</v>
      </c>
      <c r="G140" s="168">
        <v>11.708</v>
      </c>
      <c r="H140" s="168">
        <v>18.391999999999999</v>
      </c>
      <c r="I140" s="168">
        <v>20.847000000000001</v>
      </c>
      <c r="J140" s="168">
        <v>21.535</v>
      </c>
      <c r="K140" s="168">
        <v>24.568000000000001</v>
      </c>
      <c r="L140" s="168">
        <v>28.667000000000002</v>
      </c>
      <c r="M140" s="168">
        <v>35.11</v>
      </c>
      <c r="N140" s="168">
        <v>37.22</v>
      </c>
      <c r="O140" s="168">
        <v>39.503</v>
      </c>
      <c r="P140" s="168">
        <v>39.503</v>
      </c>
      <c r="Q140" s="168">
        <v>39.503</v>
      </c>
      <c r="R140" s="168">
        <v>39.503</v>
      </c>
      <c r="S140" s="168">
        <v>40.863</v>
      </c>
      <c r="T140" s="168">
        <v>42.271000000000001</v>
      </c>
      <c r="U140" s="168">
        <v>42.271000000000001</v>
      </c>
      <c r="V140" s="168">
        <v>42.271000000000001</v>
      </c>
    </row>
    <row r="141" spans="1:22">
      <c r="A141" s="172" t="s">
        <v>160</v>
      </c>
      <c r="B141" s="168">
        <v>45</v>
      </c>
      <c r="C141" s="168">
        <v>4.5979999999999999</v>
      </c>
      <c r="D141" s="168">
        <v>11.986000000000001</v>
      </c>
      <c r="E141" s="168">
        <v>17.015000000000001</v>
      </c>
      <c r="F141" s="168">
        <v>25.045999999999999</v>
      </c>
      <c r="G141" s="168">
        <v>27.984999999999999</v>
      </c>
      <c r="H141" s="168">
        <v>41.383000000000003</v>
      </c>
      <c r="I141" s="168">
        <v>41.383000000000003</v>
      </c>
      <c r="J141" s="168">
        <v>41.383000000000003</v>
      </c>
      <c r="K141" s="168">
        <v>41.383000000000003</v>
      </c>
      <c r="L141" s="168">
        <v>51.152999999999999</v>
      </c>
      <c r="M141" s="168">
        <v>57.259</v>
      </c>
      <c r="N141" s="168">
        <v>57.259</v>
      </c>
      <c r="O141" s="168">
        <v>57.259</v>
      </c>
      <c r="P141" s="168">
        <v>57.259</v>
      </c>
      <c r="Q141" s="168">
        <v>57.259</v>
      </c>
      <c r="R141" s="168">
        <v>57.259</v>
      </c>
      <c r="S141" s="168">
        <v>57.259</v>
      </c>
      <c r="T141" s="168">
        <v>57.259</v>
      </c>
      <c r="U141" s="168">
        <v>57.259</v>
      </c>
      <c r="V141" s="168">
        <v>57.259</v>
      </c>
    </row>
    <row r="142" spans="1:22">
      <c r="A142" s="172" t="s">
        <v>161</v>
      </c>
      <c r="B142" s="168">
        <v>6</v>
      </c>
      <c r="C142" s="168">
        <v>0</v>
      </c>
      <c r="D142" s="168">
        <v>0</v>
      </c>
      <c r="E142" s="168">
        <v>0</v>
      </c>
      <c r="F142" s="168">
        <v>0</v>
      </c>
      <c r="G142" s="168">
        <v>0</v>
      </c>
      <c r="H142" s="168">
        <v>20</v>
      </c>
      <c r="I142" s="168">
        <v>40</v>
      </c>
      <c r="J142" s="168">
        <v>40</v>
      </c>
      <c r="K142" s="168">
        <v>40</v>
      </c>
      <c r="L142" s="168">
        <v>40</v>
      </c>
      <c r="M142" s="168">
        <v>40</v>
      </c>
      <c r="N142" s="168">
        <v>40</v>
      </c>
      <c r="O142" s="168">
        <v>40</v>
      </c>
      <c r="P142" s="168">
        <v>40</v>
      </c>
      <c r="Q142" s="168">
        <v>40</v>
      </c>
      <c r="R142" s="168">
        <v>40</v>
      </c>
      <c r="S142" s="168">
        <v>40</v>
      </c>
      <c r="T142" s="168">
        <v>40</v>
      </c>
      <c r="U142" s="168">
        <v>40</v>
      </c>
      <c r="V142" s="168">
        <v>40</v>
      </c>
    </row>
    <row r="143" spans="1:22">
      <c r="A143" s="172" t="s">
        <v>357</v>
      </c>
      <c r="B143" s="168">
        <v>953</v>
      </c>
      <c r="C143" s="168">
        <v>0</v>
      </c>
      <c r="D143" s="168">
        <v>0.32800000000000001</v>
      </c>
      <c r="E143" s="168">
        <v>0.77900000000000003</v>
      </c>
      <c r="F143" s="168">
        <v>1.01</v>
      </c>
      <c r="G143" s="168">
        <v>1.248</v>
      </c>
      <c r="H143" s="168">
        <v>1.6180000000000001</v>
      </c>
      <c r="I143" s="168">
        <v>2.137</v>
      </c>
      <c r="J143" s="168">
        <v>2.9550000000000001</v>
      </c>
      <c r="K143" s="168">
        <v>3.3809999999999998</v>
      </c>
      <c r="L143" s="168">
        <v>4.7050000000000001</v>
      </c>
      <c r="M143" s="168">
        <v>5.6139999999999999</v>
      </c>
      <c r="N143" s="168">
        <v>5.9379999999999997</v>
      </c>
      <c r="O143" s="168">
        <v>6.1159999999999997</v>
      </c>
      <c r="P143" s="168">
        <v>6.1159999999999997</v>
      </c>
      <c r="Q143" s="168">
        <v>6.3120000000000003</v>
      </c>
      <c r="R143" s="168">
        <v>6.3120000000000003</v>
      </c>
      <c r="S143" s="168">
        <v>6.3120000000000003</v>
      </c>
      <c r="T143" s="168">
        <v>6.3120000000000003</v>
      </c>
      <c r="U143" s="168">
        <v>6.758</v>
      </c>
      <c r="V143" s="168">
        <v>7.4489999999999998</v>
      </c>
    </row>
    <row r="144" spans="1:22">
      <c r="A144" s="172" t="s">
        <v>358</v>
      </c>
      <c r="B144" s="168">
        <v>293</v>
      </c>
      <c r="C144" s="168">
        <v>0.70799999999999996</v>
      </c>
      <c r="D144" s="168">
        <v>4.8150000000000004</v>
      </c>
      <c r="E144" s="168">
        <v>6.77</v>
      </c>
      <c r="F144" s="168">
        <v>10.491</v>
      </c>
      <c r="G144" s="168">
        <v>13.958</v>
      </c>
      <c r="H144" s="168">
        <v>21.864999999999998</v>
      </c>
      <c r="I144" s="168">
        <v>24.417999999999999</v>
      </c>
      <c r="J144" s="168">
        <v>24.984000000000002</v>
      </c>
      <c r="K144" s="168">
        <v>27.475000000000001</v>
      </c>
      <c r="L144" s="168">
        <v>32.241999999999997</v>
      </c>
      <c r="M144" s="168">
        <v>38.436999999999998</v>
      </c>
      <c r="N144" s="168">
        <v>40.220999999999997</v>
      </c>
      <c r="O144" s="168">
        <v>42.164999999999999</v>
      </c>
      <c r="P144" s="168">
        <v>42.164999999999999</v>
      </c>
      <c r="Q144" s="168">
        <v>42.164999999999999</v>
      </c>
      <c r="R144" s="168">
        <v>42.164999999999999</v>
      </c>
      <c r="S144" s="168">
        <v>43.31</v>
      </c>
      <c r="T144" s="168">
        <v>44.491</v>
      </c>
      <c r="U144" s="168">
        <v>44.491</v>
      </c>
      <c r="V144" s="168">
        <v>44.491</v>
      </c>
    </row>
    <row r="145" spans="1:22">
      <c r="A145" s="172" t="s">
        <v>413</v>
      </c>
      <c r="B145" s="168">
        <v>1246</v>
      </c>
      <c r="C145" s="168">
        <v>0.16300000000000001</v>
      </c>
      <c r="D145" s="168">
        <v>1.3480000000000001</v>
      </c>
      <c r="E145" s="168">
        <v>2.1349999999999998</v>
      </c>
      <c r="F145" s="168">
        <v>3.1280000000000001</v>
      </c>
      <c r="G145" s="168">
        <v>4.0599999999999996</v>
      </c>
      <c r="H145" s="168">
        <v>6.0069999999999997</v>
      </c>
      <c r="I145" s="168">
        <v>6.9349999999999996</v>
      </c>
      <c r="J145" s="168">
        <v>7.7009999999999996</v>
      </c>
      <c r="K145" s="168">
        <v>8.5039999999999996</v>
      </c>
      <c r="L145" s="168">
        <v>10.422000000000001</v>
      </c>
      <c r="M145" s="168">
        <v>12.173</v>
      </c>
      <c r="N145" s="168">
        <v>12.712</v>
      </c>
      <c r="O145" s="168">
        <v>13.154</v>
      </c>
      <c r="P145" s="168">
        <v>13.154</v>
      </c>
      <c r="Q145" s="168">
        <v>13.317</v>
      </c>
      <c r="R145" s="168">
        <v>13.317</v>
      </c>
      <c r="S145" s="168">
        <v>13.491</v>
      </c>
      <c r="T145" s="168">
        <v>13.670999999999999</v>
      </c>
      <c r="U145" s="168">
        <v>14.042</v>
      </c>
      <c r="V145" s="168">
        <v>14.617000000000001</v>
      </c>
    </row>
    <row r="146" spans="1:22">
      <c r="A146" s="172">
        <v>29952</v>
      </c>
      <c r="B146" s="166"/>
      <c r="C146" s="166"/>
      <c r="D146" s="166"/>
      <c r="E146" s="166"/>
      <c r="F146" s="166"/>
      <c r="G146" s="166"/>
      <c r="H146" s="166"/>
      <c r="I146" s="166"/>
      <c r="J146" s="166"/>
      <c r="K146" s="166"/>
      <c r="L146" s="166"/>
      <c r="M146" s="166"/>
      <c r="N146" s="166"/>
      <c r="O146" s="166"/>
      <c r="P146" s="166"/>
      <c r="Q146" s="166"/>
      <c r="R146" s="166"/>
      <c r="S146" s="166"/>
      <c r="T146" s="166"/>
      <c r="U146" s="166"/>
      <c r="V146" s="166"/>
    </row>
    <row r="147" spans="1:22">
      <c r="A147" s="173" t="s">
        <v>186</v>
      </c>
      <c r="B147" s="170" t="s">
        <v>190</v>
      </c>
      <c r="C147" s="170">
        <v>1</v>
      </c>
      <c r="D147" s="170">
        <v>2</v>
      </c>
      <c r="E147" s="170">
        <v>3</v>
      </c>
      <c r="F147" s="170">
        <v>4</v>
      </c>
      <c r="G147" s="170">
        <v>5</v>
      </c>
      <c r="H147" s="170">
        <v>6</v>
      </c>
      <c r="I147" s="170">
        <v>7</v>
      </c>
      <c r="J147" s="170">
        <v>8</v>
      </c>
      <c r="K147" s="170">
        <v>9</v>
      </c>
      <c r="L147" s="170">
        <v>10</v>
      </c>
      <c r="M147" s="170">
        <v>11</v>
      </c>
      <c r="N147" s="170">
        <v>12</v>
      </c>
      <c r="O147" s="170">
        <v>13</v>
      </c>
      <c r="P147" s="170">
        <v>14</v>
      </c>
      <c r="Q147" s="170">
        <v>15</v>
      </c>
      <c r="R147" s="170">
        <v>16</v>
      </c>
      <c r="S147" s="170">
        <v>17</v>
      </c>
      <c r="T147" s="170">
        <v>18</v>
      </c>
      <c r="U147" s="170">
        <v>19</v>
      </c>
      <c r="V147" s="170">
        <v>20</v>
      </c>
    </row>
    <row r="148" spans="1:22">
      <c r="A148" s="172" t="s">
        <v>13</v>
      </c>
      <c r="B148" s="168">
        <v>96</v>
      </c>
      <c r="C148" s="168">
        <v>0</v>
      </c>
      <c r="D148" s="168">
        <v>0</v>
      </c>
      <c r="E148" s="168">
        <v>0</v>
      </c>
      <c r="F148" s="168">
        <v>0</v>
      </c>
      <c r="G148" s="168">
        <v>0</v>
      </c>
      <c r="H148" s="168">
        <v>1.198</v>
      </c>
      <c r="I148" s="168">
        <v>1.198</v>
      </c>
      <c r="J148" s="168">
        <v>1.198</v>
      </c>
      <c r="K148" s="168">
        <v>2.448</v>
      </c>
      <c r="L148" s="168">
        <v>2.448</v>
      </c>
      <c r="M148" s="168">
        <v>2.448</v>
      </c>
      <c r="N148" s="168">
        <v>2.448</v>
      </c>
      <c r="O148" s="168">
        <v>2.448</v>
      </c>
      <c r="P148" s="168">
        <v>2.448</v>
      </c>
      <c r="Q148" s="168">
        <v>2.448</v>
      </c>
      <c r="R148" s="168">
        <v>2.448</v>
      </c>
      <c r="S148" s="168">
        <v>2.448</v>
      </c>
      <c r="T148" s="168">
        <v>2.448</v>
      </c>
      <c r="U148" s="168">
        <v>2.448</v>
      </c>
      <c r="V148" s="168">
        <v>2.448</v>
      </c>
    </row>
    <row r="149" spans="1:22">
      <c r="A149" s="172" t="s">
        <v>162</v>
      </c>
      <c r="B149" s="168">
        <v>146</v>
      </c>
      <c r="C149" s="168">
        <v>0</v>
      </c>
      <c r="D149" s="168">
        <v>0</v>
      </c>
      <c r="E149" s="168">
        <v>0</v>
      </c>
      <c r="F149" s="168">
        <v>0</v>
      </c>
      <c r="G149" s="168">
        <v>0</v>
      </c>
      <c r="H149" s="168">
        <v>0.752</v>
      </c>
      <c r="I149" s="168">
        <v>2.2850000000000001</v>
      </c>
      <c r="J149" s="168">
        <v>2.2850000000000001</v>
      </c>
      <c r="K149" s="168">
        <v>2.2850000000000001</v>
      </c>
      <c r="L149" s="168">
        <v>2.2850000000000001</v>
      </c>
      <c r="M149" s="168">
        <v>2.2850000000000001</v>
      </c>
      <c r="N149" s="168">
        <v>2.2850000000000001</v>
      </c>
      <c r="O149" s="168">
        <v>2.2850000000000001</v>
      </c>
      <c r="P149" s="168">
        <v>3.395</v>
      </c>
      <c r="Q149" s="168">
        <v>3.395</v>
      </c>
      <c r="R149" s="168">
        <v>3.395</v>
      </c>
      <c r="S149" s="168">
        <v>3.395</v>
      </c>
      <c r="T149" s="168">
        <v>3.395</v>
      </c>
      <c r="U149" s="168">
        <v>4.6500000000000004</v>
      </c>
      <c r="V149" s="168">
        <v>4.6500000000000004</v>
      </c>
    </row>
    <row r="150" spans="1:22">
      <c r="A150" s="172" t="s">
        <v>156</v>
      </c>
      <c r="B150" s="168">
        <v>398</v>
      </c>
      <c r="C150" s="168">
        <v>0.255</v>
      </c>
      <c r="D150" s="168">
        <v>0.255</v>
      </c>
      <c r="E150" s="168">
        <v>0.255</v>
      </c>
      <c r="F150" s="168">
        <v>0.255</v>
      </c>
      <c r="G150" s="168">
        <v>1.1180000000000001</v>
      </c>
      <c r="H150" s="168">
        <v>1.1180000000000001</v>
      </c>
      <c r="I150" s="168">
        <v>1.766</v>
      </c>
      <c r="J150" s="168">
        <v>1.766</v>
      </c>
      <c r="K150" s="168">
        <v>3.169</v>
      </c>
      <c r="L150" s="168">
        <v>3.9049999999999998</v>
      </c>
      <c r="M150" s="168">
        <v>3.9049999999999998</v>
      </c>
      <c r="N150" s="168">
        <v>4.3380000000000001</v>
      </c>
      <c r="O150" s="168">
        <v>4.3380000000000001</v>
      </c>
      <c r="P150" s="168">
        <v>4.3380000000000001</v>
      </c>
      <c r="Q150" s="168">
        <v>4.3380000000000001</v>
      </c>
      <c r="R150" s="168">
        <v>4.3380000000000001</v>
      </c>
      <c r="S150" s="168">
        <v>4.3380000000000001</v>
      </c>
      <c r="T150" s="168">
        <v>4.8650000000000002</v>
      </c>
      <c r="U150" s="168">
        <v>5.4059999999999997</v>
      </c>
      <c r="V150" s="168">
        <v>8.7639999999999993</v>
      </c>
    </row>
    <row r="151" spans="1:22">
      <c r="A151" s="172" t="s">
        <v>158</v>
      </c>
      <c r="B151" s="168">
        <v>326</v>
      </c>
      <c r="C151" s="168">
        <v>0.317</v>
      </c>
      <c r="D151" s="168">
        <v>0.317</v>
      </c>
      <c r="E151" s="168">
        <v>1.369</v>
      </c>
      <c r="F151" s="168">
        <v>2.097</v>
      </c>
      <c r="G151" s="168">
        <v>2.4769999999999999</v>
      </c>
      <c r="H151" s="168">
        <v>3.2909999999999999</v>
      </c>
      <c r="I151" s="168">
        <v>4.1639999999999997</v>
      </c>
      <c r="J151" s="168">
        <v>5.55</v>
      </c>
      <c r="K151" s="168">
        <v>7.99</v>
      </c>
      <c r="L151" s="168">
        <v>10.007</v>
      </c>
      <c r="M151" s="168">
        <v>11.057</v>
      </c>
      <c r="N151" s="168">
        <v>11.057</v>
      </c>
      <c r="O151" s="168">
        <v>11.057</v>
      </c>
      <c r="P151" s="168">
        <v>11.057</v>
      </c>
      <c r="Q151" s="168">
        <v>11.057</v>
      </c>
      <c r="R151" s="168">
        <v>11.057</v>
      </c>
      <c r="S151" s="168">
        <v>11.057</v>
      </c>
      <c r="T151" s="168">
        <v>11.833</v>
      </c>
      <c r="U151" s="168">
        <v>12.638999999999999</v>
      </c>
      <c r="V151" s="168">
        <v>12.638999999999999</v>
      </c>
    </row>
    <row r="152" spans="1:22">
      <c r="A152" s="172" t="s">
        <v>163</v>
      </c>
      <c r="B152" s="168">
        <v>255</v>
      </c>
      <c r="C152" s="168">
        <v>2.7829999999999999</v>
      </c>
      <c r="D152" s="168">
        <v>5.3029999999999999</v>
      </c>
      <c r="E152" s="168">
        <v>7.9770000000000003</v>
      </c>
      <c r="F152" s="168">
        <v>11.676</v>
      </c>
      <c r="G152" s="168">
        <v>18.565000000000001</v>
      </c>
      <c r="H152" s="168">
        <v>20.728999999999999</v>
      </c>
      <c r="I152" s="168">
        <v>21.332000000000001</v>
      </c>
      <c r="J152" s="168">
        <v>24.01</v>
      </c>
      <c r="K152" s="168">
        <v>28.437000000000001</v>
      </c>
      <c r="L152" s="168">
        <v>32.622</v>
      </c>
      <c r="M152" s="168">
        <v>34.546999999999997</v>
      </c>
      <c r="N152" s="168">
        <v>36.625</v>
      </c>
      <c r="O152" s="168">
        <v>36.625</v>
      </c>
      <c r="P152" s="168">
        <v>36.625</v>
      </c>
      <c r="Q152" s="168">
        <v>36.625</v>
      </c>
      <c r="R152" s="168">
        <v>37.972999999999999</v>
      </c>
      <c r="S152" s="168">
        <v>39.415999999999997</v>
      </c>
      <c r="T152" s="168">
        <v>39.415999999999997</v>
      </c>
      <c r="U152" s="168">
        <v>39.415999999999997</v>
      </c>
      <c r="V152" s="168">
        <v>42.563000000000002</v>
      </c>
    </row>
    <row r="153" spans="1:22">
      <c r="A153" s="172" t="s">
        <v>160</v>
      </c>
      <c r="B153" s="168">
        <v>43</v>
      </c>
      <c r="C153" s="168">
        <v>2.3530000000000002</v>
      </c>
      <c r="D153" s="168">
        <v>9.6760000000000002</v>
      </c>
      <c r="E153" s="168">
        <v>14.837999999999999</v>
      </c>
      <c r="F153" s="168">
        <v>17.63</v>
      </c>
      <c r="G153" s="168">
        <v>30.062999999999999</v>
      </c>
      <c r="H153" s="168">
        <v>30.062999999999999</v>
      </c>
      <c r="I153" s="168">
        <v>30.062999999999999</v>
      </c>
      <c r="J153" s="168">
        <v>30.062999999999999</v>
      </c>
      <c r="K153" s="168">
        <v>35.442999999999998</v>
      </c>
      <c r="L153" s="168">
        <v>54.81</v>
      </c>
      <c r="M153" s="168">
        <v>54.81</v>
      </c>
      <c r="N153" s="168">
        <v>54.81</v>
      </c>
      <c r="O153" s="168">
        <v>54.81</v>
      </c>
      <c r="P153" s="168">
        <v>54.81</v>
      </c>
      <c r="Q153" s="168">
        <v>54.81</v>
      </c>
      <c r="R153" s="168">
        <v>54.81</v>
      </c>
      <c r="S153" s="168">
        <v>54.81</v>
      </c>
      <c r="T153" s="168">
        <v>54.81</v>
      </c>
      <c r="U153" s="168">
        <v>54.81</v>
      </c>
      <c r="V153" s="168">
        <v>54.81</v>
      </c>
    </row>
    <row r="154" spans="1:22">
      <c r="A154" s="172" t="s">
        <v>161</v>
      </c>
      <c r="B154" s="168">
        <v>12</v>
      </c>
      <c r="C154" s="168">
        <v>25</v>
      </c>
      <c r="D154" s="168">
        <v>51.470999999999997</v>
      </c>
      <c r="E154" s="168">
        <v>51.470999999999997</v>
      </c>
      <c r="F154" s="168">
        <v>51.470999999999997</v>
      </c>
      <c r="G154" s="168">
        <v>61.176000000000002</v>
      </c>
      <c r="H154" s="168">
        <v>70.882000000000005</v>
      </c>
      <c r="I154" s="168">
        <v>70.882000000000005</v>
      </c>
      <c r="J154" s="168">
        <v>70.882000000000005</v>
      </c>
      <c r="K154" s="168">
        <v>70.882000000000005</v>
      </c>
      <c r="L154" s="168">
        <v>70.882000000000005</v>
      </c>
      <c r="M154" s="168">
        <v>70.882000000000005</v>
      </c>
      <c r="N154" s="168">
        <v>70.882000000000005</v>
      </c>
      <c r="O154" s="168">
        <v>70.882000000000005</v>
      </c>
      <c r="P154" s="168">
        <v>70.882000000000005</v>
      </c>
      <c r="Q154" s="168">
        <v>70.882000000000005</v>
      </c>
      <c r="R154" s="168">
        <v>70.882000000000005</v>
      </c>
      <c r="S154" s="168">
        <v>70.882000000000005</v>
      </c>
      <c r="T154" s="168">
        <v>70.882000000000005</v>
      </c>
      <c r="U154" s="168">
        <v>70.882000000000005</v>
      </c>
      <c r="V154" s="168">
        <v>70.882000000000005</v>
      </c>
    </row>
    <row r="155" spans="1:22">
      <c r="A155" s="172" t="s">
        <v>357</v>
      </c>
      <c r="B155" s="168">
        <v>966</v>
      </c>
      <c r="C155" s="168">
        <v>0.21099999999999999</v>
      </c>
      <c r="D155" s="168">
        <v>0.21099999999999999</v>
      </c>
      <c r="E155" s="168">
        <v>0.54600000000000004</v>
      </c>
      <c r="F155" s="168">
        <v>0.77700000000000002</v>
      </c>
      <c r="G155" s="168">
        <v>1.2569999999999999</v>
      </c>
      <c r="H155" s="168">
        <v>1.7629999999999999</v>
      </c>
      <c r="I155" s="168">
        <v>2.5630000000000002</v>
      </c>
      <c r="J155" s="168">
        <v>2.98</v>
      </c>
      <c r="K155" s="168">
        <v>4.423</v>
      </c>
      <c r="L155" s="168">
        <v>5.32</v>
      </c>
      <c r="M155" s="168">
        <v>5.6390000000000002</v>
      </c>
      <c r="N155" s="168">
        <v>5.8129999999999997</v>
      </c>
      <c r="O155" s="168">
        <v>5.8129999999999997</v>
      </c>
      <c r="P155" s="168">
        <v>6.0069999999999997</v>
      </c>
      <c r="Q155" s="168">
        <v>6.0069999999999997</v>
      </c>
      <c r="R155" s="168">
        <v>6.0069999999999997</v>
      </c>
      <c r="S155" s="168">
        <v>6.0069999999999997</v>
      </c>
      <c r="T155" s="168">
        <v>6.444</v>
      </c>
      <c r="U155" s="168">
        <v>7.1210000000000004</v>
      </c>
      <c r="V155" s="168">
        <v>8.5190000000000001</v>
      </c>
    </row>
    <row r="156" spans="1:22">
      <c r="A156" s="172" t="s">
        <v>358</v>
      </c>
      <c r="B156" s="168">
        <v>310</v>
      </c>
      <c r="C156" s="168">
        <v>3.5950000000000002</v>
      </c>
      <c r="D156" s="168">
        <v>7.726</v>
      </c>
      <c r="E156" s="168">
        <v>10.65</v>
      </c>
      <c r="F156" s="168">
        <v>14.079000000000001</v>
      </c>
      <c r="G156" s="168">
        <v>21.815999999999999</v>
      </c>
      <c r="H156" s="168">
        <v>24.05</v>
      </c>
      <c r="I156" s="168">
        <v>24.547999999999998</v>
      </c>
      <c r="J156" s="168">
        <v>26.774999999999999</v>
      </c>
      <c r="K156" s="168">
        <v>31.100999999999999</v>
      </c>
      <c r="L156" s="168">
        <v>36.753999999999998</v>
      </c>
      <c r="M156" s="168">
        <v>38.386000000000003</v>
      </c>
      <c r="N156" s="168">
        <v>40.158999999999999</v>
      </c>
      <c r="O156" s="168">
        <v>40.158999999999999</v>
      </c>
      <c r="P156" s="168">
        <v>40.158999999999999</v>
      </c>
      <c r="Q156" s="168">
        <v>40.158999999999999</v>
      </c>
      <c r="R156" s="168">
        <v>41.287999999999997</v>
      </c>
      <c r="S156" s="168">
        <v>42.487000000000002</v>
      </c>
      <c r="T156" s="168">
        <v>42.487000000000002</v>
      </c>
      <c r="U156" s="168">
        <v>42.487000000000002</v>
      </c>
      <c r="V156" s="168">
        <v>45.131</v>
      </c>
    </row>
    <row r="157" spans="1:22">
      <c r="A157" s="172" t="s">
        <v>413</v>
      </c>
      <c r="B157" s="168">
        <v>1276</v>
      </c>
      <c r="C157" s="168">
        <v>1.036</v>
      </c>
      <c r="D157" s="168">
        <v>2.0289999999999999</v>
      </c>
      <c r="E157" s="168">
        <v>2.97</v>
      </c>
      <c r="F157" s="168">
        <v>3.9430000000000001</v>
      </c>
      <c r="G157" s="168">
        <v>6.0730000000000004</v>
      </c>
      <c r="H157" s="168">
        <v>6.9580000000000002</v>
      </c>
      <c r="I157" s="168">
        <v>7.69</v>
      </c>
      <c r="J157" s="168">
        <v>8.4619999999999997</v>
      </c>
      <c r="K157" s="168">
        <v>10.43</v>
      </c>
      <c r="L157" s="168">
        <v>12.131</v>
      </c>
      <c r="M157" s="168">
        <v>12.654</v>
      </c>
      <c r="N157" s="168">
        <v>13.084</v>
      </c>
      <c r="O157" s="168">
        <v>13.084</v>
      </c>
      <c r="P157" s="168">
        <v>13.242000000000001</v>
      </c>
      <c r="Q157" s="168">
        <v>13.242000000000001</v>
      </c>
      <c r="R157" s="168">
        <v>13.412000000000001</v>
      </c>
      <c r="S157" s="168">
        <v>13.587999999999999</v>
      </c>
      <c r="T157" s="168">
        <v>13.951000000000001</v>
      </c>
      <c r="U157" s="168">
        <v>14.513</v>
      </c>
      <c r="V157" s="168">
        <v>16.061</v>
      </c>
    </row>
    <row r="158" spans="1:22">
      <c r="A158" s="172">
        <v>30317</v>
      </c>
      <c r="B158" s="166"/>
      <c r="C158" s="166"/>
      <c r="D158" s="166"/>
      <c r="E158" s="166"/>
      <c r="F158" s="166"/>
      <c r="G158" s="166"/>
      <c r="H158" s="166"/>
      <c r="I158" s="166"/>
      <c r="J158" s="166"/>
      <c r="K158" s="166"/>
      <c r="L158" s="166"/>
      <c r="M158" s="166"/>
      <c r="N158" s="166"/>
      <c r="O158" s="166"/>
      <c r="P158" s="166"/>
      <c r="Q158" s="166"/>
      <c r="R158" s="166"/>
      <c r="S158" s="166"/>
      <c r="T158" s="166"/>
      <c r="U158" s="166"/>
      <c r="V158" s="166"/>
    </row>
    <row r="159" spans="1:22">
      <c r="A159" s="173" t="s">
        <v>186</v>
      </c>
      <c r="B159" s="170" t="s">
        <v>190</v>
      </c>
      <c r="C159" s="170">
        <v>1</v>
      </c>
      <c r="D159" s="170">
        <v>2</v>
      </c>
      <c r="E159" s="170">
        <v>3</v>
      </c>
      <c r="F159" s="170">
        <v>4</v>
      </c>
      <c r="G159" s="170">
        <v>5</v>
      </c>
      <c r="H159" s="170">
        <v>6</v>
      </c>
      <c r="I159" s="170">
        <v>7</v>
      </c>
      <c r="J159" s="170">
        <v>8</v>
      </c>
      <c r="K159" s="170">
        <v>9</v>
      </c>
      <c r="L159" s="170">
        <v>10</v>
      </c>
      <c r="M159" s="170">
        <v>11</v>
      </c>
      <c r="N159" s="170">
        <v>12</v>
      </c>
      <c r="O159" s="170">
        <v>13</v>
      </c>
      <c r="P159" s="170">
        <v>14</v>
      </c>
      <c r="Q159" s="170">
        <v>15</v>
      </c>
      <c r="R159" s="170">
        <v>16</v>
      </c>
      <c r="S159" s="170">
        <v>17</v>
      </c>
      <c r="T159" s="170">
        <v>18</v>
      </c>
      <c r="U159" s="170">
        <v>19</v>
      </c>
      <c r="V159" s="170">
        <v>20</v>
      </c>
    </row>
    <row r="160" spans="1:22">
      <c r="A160" s="172" t="s">
        <v>13</v>
      </c>
      <c r="B160" s="168">
        <v>98</v>
      </c>
      <c r="C160" s="168">
        <v>0</v>
      </c>
      <c r="D160" s="168">
        <v>0</v>
      </c>
      <c r="E160" s="168">
        <v>0</v>
      </c>
      <c r="F160" s="168">
        <v>0</v>
      </c>
      <c r="G160" s="168">
        <v>2.395</v>
      </c>
      <c r="H160" s="168">
        <v>2.395</v>
      </c>
      <c r="I160" s="168">
        <v>2.395</v>
      </c>
      <c r="J160" s="168">
        <v>3.6970000000000001</v>
      </c>
      <c r="K160" s="168">
        <v>3.6970000000000001</v>
      </c>
      <c r="L160" s="168">
        <v>3.6970000000000001</v>
      </c>
      <c r="M160" s="168">
        <v>3.6970000000000001</v>
      </c>
      <c r="N160" s="168">
        <v>3.6970000000000001</v>
      </c>
      <c r="O160" s="168">
        <v>3.6970000000000001</v>
      </c>
      <c r="P160" s="168">
        <v>3.6970000000000001</v>
      </c>
      <c r="Q160" s="168">
        <v>3.6970000000000001</v>
      </c>
      <c r="R160" s="168">
        <v>3.6970000000000001</v>
      </c>
      <c r="S160" s="168">
        <v>3.6970000000000001</v>
      </c>
      <c r="T160" s="168">
        <v>3.6970000000000001</v>
      </c>
      <c r="U160" s="168">
        <v>3.6970000000000001</v>
      </c>
      <c r="V160" s="168">
        <v>3.6970000000000001</v>
      </c>
    </row>
    <row r="161" spans="1:22">
      <c r="A161" s="172" t="s">
        <v>162</v>
      </c>
      <c r="B161" s="168">
        <v>222</v>
      </c>
      <c r="C161" s="168">
        <v>0</v>
      </c>
      <c r="D161" s="168">
        <v>0</v>
      </c>
      <c r="E161" s="168">
        <v>0</v>
      </c>
      <c r="F161" s="168">
        <v>0</v>
      </c>
      <c r="G161" s="168">
        <v>0.48699999999999999</v>
      </c>
      <c r="H161" s="168">
        <v>1.994</v>
      </c>
      <c r="I161" s="168">
        <v>1.994</v>
      </c>
      <c r="J161" s="168">
        <v>1.994</v>
      </c>
      <c r="K161" s="168">
        <v>1.994</v>
      </c>
      <c r="L161" s="168">
        <v>1.994</v>
      </c>
      <c r="M161" s="168">
        <v>1.994</v>
      </c>
      <c r="N161" s="168">
        <v>1.994</v>
      </c>
      <c r="O161" s="168">
        <v>2.7069999999999999</v>
      </c>
      <c r="P161" s="168">
        <v>2.7069999999999999</v>
      </c>
      <c r="Q161" s="168">
        <v>2.7069999999999999</v>
      </c>
      <c r="R161" s="168">
        <v>2.7069999999999999</v>
      </c>
      <c r="S161" s="168">
        <v>2.7069999999999999</v>
      </c>
      <c r="T161" s="168">
        <v>2.7069999999999999</v>
      </c>
      <c r="U161" s="168">
        <v>3.5419999999999998</v>
      </c>
      <c r="V161" s="168">
        <v>4.4109999999999996</v>
      </c>
    </row>
    <row r="162" spans="1:22">
      <c r="A162" s="172" t="s">
        <v>156</v>
      </c>
      <c r="B162" s="168">
        <v>426</v>
      </c>
      <c r="C162" s="168">
        <v>0</v>
      </c>
      <c r="D162" s="168">
        <v>0</v>
      </c>
      <c r="E162" s="168">
        <v>0</v>
      </c>
      <c r="F162" s="168">
        <v>0.26200000000000001</v>
      </c>
      <c r="G162" s="168">
        <v>0.26200000000000001</v>
      </c>
      <c r="H162" s="168">
        <v>0.84299999999999997</v>
      </c>
      <c r="I162" s="168">
        <v>0.84299999999999997</v>
      </c>
      <c r="J162" s="168">
        <v>2.1019999999999999</v>
      </c>
      <c r="K162" s="168">
        <v>3.4159999999999999</v>
      </c>
      <c r="L162" s="168">
        <v>4.117</v>
      </c>
      <c r="M162" s="168">
        <v>4.4969999999999999</v>
      </c>
      <c r="N162" s="168">
        <v>4.4969999999999999</v>
      </c>
      <c r="O162" s="168">
        <v>4.4969999999999999</v>
      </c>
      <c r="P162" s="168">
        <v>4.4969999999999999</v>
      </c>
      <c r="Q162" s="168">
        <v>4.4969999999999999</v>
      </c>
      <c r="R162" s="168">
        <v>4.4969999999999999</v>
      </c>
      <c r="S162" s="168">
        <v>4.4969999999999999</v>
      </c>
      <c r="T162" s="168">
        <v>4.9930000000000003</v>
      </c>
      <c r="U162" s="168">
        <v>6.5339999999999998</v>
      </c>
      <c r="V162" s="168">
        <v>7.0819999999999999</v>
      </c>
    </row>
    <row r="163" spans="1:22">
      <c r="A163" s="172" t="s">
        <v>158</v>
      </c>
      <c r="B163" s="168">
        <v>272</v>
      </c>
      <c r="C163" s="168">
        <v>0</v>
      </c>
      <c r="D163" s="168">
        <v>1.167</v>
      </c>
      <c r="E163" s="168">
        <v>1.575</v>
      </c>
      <c r="F163" s="168">
        <v>3.302</v>
      </c>
      <c r="G163" s="168">
        <v>3.7759999999999998</v>
      </c>
      <c r="H163" s="168">
        <v>4.2990000000000004</v>
      </c>
      <c r="I163" s="168">
        <v>5.3949999999999996</v>
      </c>
      <c r="J163" s="168">
        <v>6.5460000000000003</v>
      </c>
      <c r="K163" s="168">
        <v>7.7480000000000002</v>
      </c>
      <c r="L163" s="168">
        <v>7.7480000000000002</v>
      </c>
      <c r="M163" s="168">
        <v>7.7480000000000002</v>
      </c>
      <c r="N163" s="168">
        <v>7.7480000000000002</v>
      </c>
      <c r="O163" s="168">
        <v>7.7480000000000002</v>
      </c>
      <c r="P163" s="168">
        <v>7.7480000000000002</v>
      </c>
      <c r="Q163" s="168">
        <v>7.7480000000000002</v>
      </c>
      <c r="R163" s="168">
        <v>7.7480000000000002</v>
      </c>
      <c r="S163" s="168">
        <v>8.6940000000000008</v>
      </c>
      <c r="T163" s="168">
        <v>10.657</v>
      </c>
      <c r="U163" s="168">
        <v>12.7</v>
      </c>
      <c r="V163" s="168">
        <v>14.829000000000001</v>
      </c>
    </row>
    <row r="164" spans="1:22">
      <c r="A164" s="172" t="s">
        <v>163</v>
      </c>
      <c r="B164" s="168">
        <v>230</v>
      </c>
      <c r="C164" s="168">
        <v>0.91100000000000003</v>
      </c>
      <c r="D164" s="168">
        <v>2.3940000000000001</v>
      </c>
      <c r="E164" s="168">
        <v>4.516</v>
      </c>
      <c r="F164" s="168">
        <v>12.154</v>
      </c>
      <c r="G164" s="168">
        <v>14.205</v>
      </c>
      <c r="H164" s="168">
        <v>17.367999999999999</v>
      </c>
      <c r="I164" s="168">
        <v>21</v>
      </c>
      <c r="J164" s="168">
        <v>26.13</v>
      </c>
      <c r="K164" s="168">
        <v>31.768999999999998</v>
      </c>
      <c r="L164" s="168">
        <v>31.768999999999998</v>
      </c>
      <c r="M164" s="168">
        <v>33.235999999999997</v>
      </c>
      <c r="N164" s="168">
        <v>33.235999999999997</v>
      </c>
      <c r="O164" s="168">
        <v>33.235999999999997</v>
      </c>
      <c r="P164" s="168">
        <v>33.235999999999997</v>
      </c>
      <c r="Q164" s="168">
        <v>35.066000000000003</v>
      </c>
      <c r="R164" s="168">
        <v>36.948</v>
      </c>
      <c r="S164" s="168">
        <v>38.917999999999999</v>
      </c>
      <c r="T164" s="168">
        <v>40.954000000000001</v>
      </c>
      <c r="U164" s="168">
        <v>45.097999999999999</v>
      </c>
      <c r="V164" s="168">
        <v>49.320999999999998</v>
      </c>
    </row>
    <row r="165" spans="1:22">
      <c r="A165" s="172" t="s">
        <v>160</v>
      </c>
      <c r="B165" s="168">
        <v>113</v>
      </c>
      <c r="C165" s="168">
        <v>6.3639999999999999</v>
      </c>
      <c r="D165" s="168">
        <v>11.117000000000001</v>
      </c>
      <c r="E165" s="168">
        <v>18.03</v>
      </c>
      <c r="F165" s="168">
        <v>25.385999999999999</v>
      </c>
      <c r="G165" s="168">
        <v>28.702000000000002</v>
      </c>
      <c r="H165" s="168">
        <v>29.890999999999998</v>
      </c>
      <c r="I165" s="168">
        <v>32.613</v>
      </c>
      <c r="J165" s="168">
        <v>40.540999999999997</v>
      </c>
      <c r="K165" s="168">
        <v>48.603000000000002</v>
      </c>
      <c r="L165" s="168">
        <v>53.743000000000002</v>
      </c>
      <c r="M165" s="168">
        <v>56.634</v>
      </c>
      <c r="N165" s="168">
        <v>56.634</v>
      </c>
      <c r="O165" s="168">
        <v>56.634</v>
      </c>
      <c r="P165" s="168">
        <v>56.634</v>
      </c>
      <c r="Q165" s="168">
        <v>56.634</v>
      </c>
      <c r="R165" s="168">
        <v>56.634</v>
      </c>
      <c r="S165" s="168">
        <v>56.634</v>
      </c>
      <c r="T165" s="168">
        <v>56.634</v>
      </c>
      <c r="U165" s="168">
        <v>56.634</v>
      </c>
      <c r="V165" s="168">
        <v>56.634</v>
      </c>
    </row>
    <row r="166" spans="1:22">
      <c r="A166" s="172" t="s">
        <v>161</v>
      </c>
      <c r="B166" s="168">
        <v>10</v>
      </c>
      <c r="C166" s="168">
        <v>42.104999999999997</v>
      </c>
      <c r="D166" s="168">
        <v>65.263000000000005</v>
      </c>
      <c r="E166" s="168">
        <v>65.263000000000005</v>
      </c>
      <c r="F166" s="168">
        <v>65.263000000000005</v>
      </c>
      <c r="G166" s="168">
        <v>76.841999999999999</v>
      </c>
      <c r="H166" s="168">
        <v>76.841999999999999</v>
      </c>
      <c r="I166" s="168">
        <v>76.841999999999999</v>
      </c>
      <c r="J166" s="168">
        <v>76.841999999999999</v>
      </c>
      <c r="K166" s="168">
        <v>76.841999999999999</v>
      </c>
      <c r="L166" s="168">
        <v>76.841999999999999</v>
      </c>
      <c r="M166" s="168">
        <v>76.841999999999999</v>
      </c>
      <c r="N166" s="168">
        <v>76.841999999999999</v>
      </c>
      <c r="O166" s="168">
        <v>76.841999999999999</v>
      </c>
      <c r="P166" s="168">
        <v>76.841999999999999</v>
      </c>
      <c r="Q166" s="168">
        <v>76.841999999999999</v>
      </c>
      <c r="R166" s="168">
        <v>76.841999999999999</v>
      </c>
      <c r="S166" s="168">
        <v>76.841999999999999</v>
      </c>
      <c r="T166" s="168">
        <v>76.841999999999999</v>
      </c>
      <c r="U166" s="168">
        <v>76.841999999999999</v>
      </c>
      <c r="V166" s="168">
        <v>76.841999999999999</v>
      </c>
    </row>
    <row r="167" spans="1:22">
      <c r="A167" s="172" t="s">
        <v>357</v>
      </c>
      <c r="B167" s="168">
        <v>1018</v>
      </c>
      <c r="C167" s="168">
        <v>0</v>
      </c>
      <c r="D167" s="168">
        <v>0.30499999999999999</v>
      </c>
      <c r="E167" s="168">
        <v>0.41</v>
      </c>
      <c r="F167" s="168">
        <v>0.95799999999999996</v>
      </c>
      <c r="G167" s="168">
        <v>1.423</v>
      </c>
      <c r="H167" s="168">
        <v>2.16</v>
      </c>
      <c r="I167" s="168">
        <v>2.415</v>
      </c>
      <c r="J167" s="168">
        <v>3.3439999999999999</v>
      </c>
      <c r="K167" s="168">
        <v>4.17</v>
      </c>
      <c r="L167" s="168">
        <v>4.4649999999999999</v>
      </c>
      <c r="M167" s="168">
        <v>4.6260000000000003</v>
      </c>
      <c r="N167" s="168">
        <v>4.6260000000000003</v>
      </c>
      <c r="O167" s="168">
        <v>4.8040000000000003</v>
      </c>
      <c r="P167" s="168">
        <v>4.8040000000000003</v>
      </c>
      <c r="Q167" s="168">
        <v>4.8040000000000003</v>
      </c>
      <c r="R167" s="168">
        <v>4.8040000000000003</v>
      </c>
      <c r="S167" s="168">
        <v>5.008</v>
      </c>
      <c r="T167" s="168">
        <v>5.6360000000000001</v>
      </c>
      <c r="U167" s="168">
        <v>6.9329999999999998</v>
      </c>
      <c r="V167" s="168">
        <v>7.84</v>
      </c>
    </row>
    <row r="168" spans="1:22">
      <c r="A168" s="172" t="s">
        <v>358</v>
      </c>
      <c r="B168" s="168">
        <v>353</v>
      </c>
      <c r="C168" s="168">
        <v>3.835</v>
      </c>
      <c r="D168" s="168">
        <v>6.9980000000000002</v>
      </c>
      <c r="E168" s="168">
        <v>10.691000000000001</v>
      </c>
      <c r="F168" s="168">
        <v>18.027000000000001</v>
      </c>
      <c r="G168" s="168">
        <v>20.91</v>
      </c>
      <c r="H168" s="168">
        <v>23.23</v>
      </c>
      <c r="I168" s="168">
        <v>26.417000000000002</v>
      </c>
      <c r="J168" s="168">
        <v>32.472999999999999</v>
      </c>
      <c r="K168" s="168">
        <v>38.738999999999997</v>
      </c>
      <c r="L168" s="168">
        <v>40.383000000000003</v>
      </c>
      <c r="M168" s="168">
        <v>42.231999999999999</v>
      </c>
      <c r="N168" s="168">
        <v>42.231999999999999</v>
      </c>
      <c r="O168" s="168">
        <v>42.231999999999999</v>
      </c>
      <c r="P168" s="168">
        <v>42.231999999999999</v>
      </c>
      <c r="Q168" s="168">
        <v>43.423000000000002</v>
      </c>
      <c r="R168" s="168">
        <v>44.694000000000003</v>
      </c>
      <c r="S168" s="168">
        <v>46.011000000000003</v>
      </c>
      <c r="T168" s="168">
        <v>47.378</v>
      </c>
      <c r="U168" s="168">
        <v>50.185000000000002</v>
      </c>
      <c r="V168" s="168">
        <v>53.072000000000003</v>
      </c>
    </row>
    <row r="169" spans="1:22">
      <c r="A169" s="172" t="s">
        <v>413</v>
      </c>
      <c r="B169" s="168">
        <v>1371</v>
      </c>
      <c r="C169" s="168">
        <v>0.96699999999999997</v>
      </c>
      <c r="D169" s="168">
        <v>1.968</v>
      </c>
      <c r="E169" s="168">
        <v>2.927</v>
      </c>
      <c r="F169" s="168">
        <v>5.0330000000000004</v>
      </c>
      <c r="G169" s="168">
        <v>6.0259999999999998</v>
      </c>
      <c r="H169" s="168">
        <v>7.0880000000000001</v>
      </c>
      <c r="I169" s="168">
        <v>7.9039999999999999</v>
      </c>
      <c r="J169" s="168">
        <v>9.7319999999999993</v>
      </c>
      <c r="K169" s="168">
        <v>11.426</v>
      </c>
      <c r="L169" s="168">
        <v>11.914999999999999</v>
      </c>
      <c r="M169" s="168">
        <v>12.316000000000001</v>
      </c>
      <c r="N169" s="168">
        <v>12.316000000000001</v>
      </c>
      <c r="O169" s="168">
        <v>12.465</v>
      </c>
      <c r="P169" s="168">
        <v>12.465</v>
      </c>
      <c r="Q169" s="168">
        <v>12.625</v>
      </c>
      <c r="R169" s="168">
        <v>12.79</v>
      </c>
      <c r="S169" s="168">
        <v>13.132</v>
      </c>
      <c r="T169" s="168">
        <v>13.837</v>
      </c>
      <c r="U169" s="168">
        <v>15.291</v>
      </c>
      <c r="V169" s="168">
        <v>16.433</v>
      </c>
    </row>
    <row r="170" spans="1:22">
      <c r="A170" s="172">
        <v>30682</v>
      </c>
      <c r="B170" s="166"/>
      <c r="C170" s="166"/>
      <c r="D170" s="166"/>
      <c r="E170" s="166"/>
      <c r="F170" s="166"/>
      <c r="G170" s="166"/>
      <c r="H170" s="166"/>
      <c r="I170" s="166"/>
      <c r="J170" s="166"/>
      <c r="K170" s="166"/>
      <c r="L170" s="166"/>
      <c r="M170" s="166"/>
      <c r="N170" s="166"/>
      <c r="O170" s="166"/>
      <c r="P170" s="166"/>
      <c r="Q170" s="166"/>
      <c r="R170" s="166"/>
      <c r="S170" s="166"/>
      <c r="T170" s="166"/>
      <c r="U170" s="166"/>
      <c r="V170" s="166"/>
    </row>
    <row r="171" spans="1:22">
      <c r="A171" s="173" t="s">
        <v>186</v>
      </c>
      <c r="B171" s="170" t="s">
        <v>190</v>
      </c>
      <c r="C171" s="170">
        <v>1</v>
      </c>
      <c r="D171" s="170">
        <v>2</v>
      </c>
      <c r="E171" s="170">
        <v>3</v>
      </c>
      <c r="F171" s="170">
        <v>4</v>
      </c>
      <c r="G171" s="170">
        <v>5</v>
      </c>
      <c r="H171" s="170">
        <v>6</v>
      </c>
      <c r="I171" s="170">
        <v>7</v>
      </c>
      <c r="J171" s="170">
        <v>8</v>
      </c>
      <c r="K171" s="170">
        <v>9</v>
      </c>
      <c r="L171" s="170">
        <v>10</v>
      </c>
      <c r="M171" s="170">
        <v>11</v>
      </c>
      <c r="N171" s="170">
        <v>12</v>
      </c>
      <c r="O171" s="170">
        <v>13</v>
      </c>
      <c r="P171" s="170">
        <v>14</v>
      </c>
      <c r="Q171" s="170">
        <v>15</v>
      </c>
      <c r="R171" s="170">
        <v>16</v>
      </c>
      <c r="S171" s="170">
        <v>17</v>
      </c>
      <c r="T171" s="170">
        <v>18</v>
      </c>
      <c r="U171" s="170">
        <v>19</v>
      </c>
      <c r="V171" s="170">
        <v>20</v>
      </c>
    </row>
    <row r="172" spans="1:22">
      <c r="A172" s="172" t="s">
        <v>13</v>
      </c>
      <c r="B172" s="168">
        <v>80</v>
      </c>
      <c r="C172" s="168">
        <v>0</v>
      </c>
      <c r="D172" s="168">
        <v>0</v>
      </c>
      <c r="E172" s="168">
        <v>0</v>
      </c>
      <c r="F172" s="168">
        <v>1.4490000000000001</v>
      </c>
      <c r="G172" s="168">
        <v>1.4490000000000001</v>
      </c>
      <c r="H172" s="168">
        <v>1.4490000000000001</v>
      </c>
      <c r="I172" s="168">
        <v>3.0779999999999998</v>
      </c>
      <c r="J172" s="168">
        <v>3.0779999999999998</v>
      </c>
      <c r="K172" s="168">
        <v>3.0779999999999998</v>
      </c>
      <c r="L172" s="168">
        <v>3.0779999999999998</v>
      </c>
      <c r="M172" s="168">
        <v>3.0779999999999998</v>
      </c>
      <c r="N172" s="168">
        <v>3.0779999999999998</v>
      </c>
      <c r="O172" s="168">
        <v>3.0779999999999998</v>
      </c>
      <c r="P172" s="168">
        <v>3.0779999999999998</v>
      </c>
      <c r="Q172" s="168">
        <v>3.0779999999999998</v>
      </c>
      <c r="R172" s="168">
        <v>3.0779999999999998</v>
      </c>
      <c r="S172" s="168">
        <v>3.0779999999999998</v>
      </c>
      <c r="T172" s="168">
        <v>3.0779999999999998</v>
      </c>
      <c r="U172" s="168">
        <v>3.0779999999999998</v>
      </c>
      <c r="V172" s="168">
        <v>3.0779999999999998</v>
      </c>
    </row>
    <row r="173" spans="1:22">
      <c r="A173" s="172" t="s">
        <v>162</v>
      </c>
      <c r="B173" s="168">
        <v>238</v>
      </c>
      <c r="C173" s="168">
        <v>0</v>
      </c>
      <c r="D173" s="168">
        <v>0</v>
      </c>
      <c r="E173" s="168">
        <v>0</v>
      </c>
      <c r="F173" s="168">
        <v>0.89900000000000002</v>
      </c>
      <c r="G173" s="168">
        <v>1.8320000000000001</v>
      </c>
      <c r="H173" s="168">
        <v>1.8320000000000001</v>
      </c>
      <c r="I173" s="168">
        <v>1.8320000000000001</v>
      </c>
      <c r="J173" s="168">
        <v>1.8320000000000001</v>
      </c>
      <c r="K173" s="168">
        <v>1.8320000000000001</v>
      </c>
      <c r="L173" s="168">
        <v>1.8320000000000001</v>
      </c>
      <c r="M173" s="168">
        <v>1.8320000000000001</v>
      </c>
      <c r="N173" s="168">
        <v>2.4820000000000002</v>
      </c>
      <c r="O173" s="168">
        <v>2.4820000000000002</v>
      </c>
      <c r="P173" s="168">
        <v>2.4820000000000002</v>
      </c>
      <c r="Q173" s="168">
        <v>2.4820000000000002</v>
      </c>
      <c r="R173" s="168">
        <v>2.4820000000000002</v>
      </c>
      <c r="S173" s="168">
        <v>2.4820000000000002</v>
      </c>
      <c r="T173" s="168">
        <v>3.238</v>
      </c>
      <c r="U173" s="168">
        <v>4.024</v>
      </c>
      <c r="V173" s="168">
        <v>4.024</v>
      </c>
    </row>
    <row r="174" spans="1:22">
      <c r="A174" s="172" t="s">
        <v>156</v>
      </c>
      <c r="B174" s="168">
        <v>454</v>
      </c>
      <c r="C174" s="168">
        <v>0</v>
      </c>
      <c r="D174" s="168">
        <v>0.22800000000000001</v>
      </c>
      <c r="E174" s="168">
        <v>0.46700000000000003</v>
      </c>
      <c r="F174" s="168">
        <v>0.71799999999999997</v>
      </c>
      <c r="G174" s="168">
        <v>1.504</v>
      </c>
      <c r="H174" s="168">
        <v>1.7749999999999999</v>
      </c>
      <c r="I174" s="168">
        <v>2.9089999999999998</v>
      </c>
      <c r="J174" s="168">
        <v>4.0910000000000002</v>
      </c>
      <c r="K174" s="168">
        <v>4.72</v>
      </c>
      <c r="L174" s="168">
        <v>4.72</v>
      </c>
      <c r="M174" s="168">
        <v>4.72</v>
      </c>
      <c r="N174" s="168">
        <v>4.72</v>
      </c>
      <c r="O174" s="168">
        <v>4.72</v>
      </c>
      <c r="P174" s="168">
        <v>4.72</v>
      </c>
      <c r="Q174" s="168">
        <v>4.72</v>
      </c>
      <c r="R174" s="168">
        <v>4.72</v>
      </c>
      <c r="S174" s="168">
        <v>5.1660000000000004</v>
      </c>
      <c r="T174" s="168">
        <v>6.5430000000000001</v>
      </c>
      <c r="U174" s="168">
        <v>7.0330000000000004</v>
      </c>
      <c r="V174" s="168">
        <v>7.5679999999999996</v>
      </c>
    </row>
    <row r="175" spans="1:22">
      <c r="A175" s="172" t="s">
        <v>158</v>
      </c>
      <c r="B175" s="168">
        <v>281</v>
      </c>
      <c r="C175" s="168">
        <v>0.36199999999999999</v>
      </c>
      <c r="D175" s="168">
        <v>0.36199999999999999</v>
      </c>
      <c r="E175" s="168">
        <v>0.77</v>
      </c>
      <c r="F175" s="168">
        <v>1.2250000000000001</v>
      </c>
      <c r="G175" s="168">
        <v>1.7290000000000001</v>
      </c>
      <c r="H175" s="168">
        <v>2.7890000000000001</v>
      </c>
      <c r="I175" s="168">
        <v>3.9089999999999998</v>
      </c>
      <c r="J175" s="168">
        <v>5.085</v>
      </c>
      <c r="K175" s="168">
        <v>5.085</v>
      </c>
      <c r="L175" s="168">
        <v>5.77</v>
      </c>
      <c r="M175" s="168">
        <v>5.77</v>
      </c>
      <c r="N175" s="168">
        <v>5.77</v>
      </c>
      <c r="O175" s="168">
        <v>5.77</v>
      </c>
      <c r="P175" s="168">
        <v>5.77</v>
      </c>
      <c r="Q175" s="168">
        <v>5.77</v>
      </c>
      <c r="R175" s="168">
        <v>6.7030000000000003</v>
      </c>
      <c r="S175" s="168">
        <v>8.6669999999999998</v>
      </c>
      <c r="T175" s="168">
        <v>11.728999999999999</v>
      </c>
      <c r="U175" s="168">
        <v>13.868</v>
      </c>
      <c r="V175" s="168">
        <v>13.868</v>
      </c>
    </row>
    <row r="176" spans="1:22">
      <c r="A176" s="172" t="s">
        <v>163</v>
      </c>
      <c r="B176" s="168">
        <v>247</v>
      </c>
      <c r="C176" s="168">
        <v>0.83199999999999996</v>
      </c>
      <c r="D176" s="168">
        <v>3.488</v>
      </c>
      <c r="E176" s="168">
        <v>11.670999999999999</v>
      </c>
      <c r="F176" s="168">
        <v>14.397</v>
      </c>
      <c r="G176" s="168">
        <v>18.146000000000001</v>
      </c>
      <c r="H176" s="168">
        <v>21.69</v>
      </c>
      <c r="I176" s="168">
        <v>27.254999999999999</v>
      </c>
      <c r="J176" s="168">
        <v>32.481999999999999</v>
      </c>
      <c r="K176" s="168">
        <v>33.468000000000004</v>
      </c>
      <c r="L176" s="168">
        <v>34.576999999999998</v>
      </c>
      <c r="M176" s="168">
        <v>34.576999999999998</v>
      </c>
      <c r="N176" s="168">
        <v>34.576999999999998</v>
      </c>
      <c r="O176" s="168">
        <v>34.576999999999998</v>
      </c>
      <c r="P176" s="168">
        <v>36.116</v>
      </c>
      <c r="Q176" s="168">
        <v>36.116</v>
      </c>
      <c r="R176" s="168">
        <v>37.82</v>
      </c>
      <c r="S176" s="168">
        <v>39.570999999999998</v>
      </c>
      <c r="T176" s="168">
        <v>41.375</v>
      </c>
      <c r="U176" s="168">
        <v>45.039000000000001</v>
      </c>
      <c r="V176" s="168">
        <v>45.039000000000001</v>
      </c>
    </row>
    <row r="177" spans="1:22">
      <c r="A177" s="172" t="s">
        <v>160</v>
      </c>
      <c r="B177" s="168">
        <v>120</v>
      </c>
      <c r="C177" s="168">
        <v>6.7510000000000003</v>
      </c>
      <c r="D177" s="168">
        <v>12.851000000000001</v>
      </c>
      <c r="E177" s="168">
        <v>20.268000000000001</v>
      </c>
      <c r="F177" s="168">
        <v>24.181999999999999</v>
      </c>
      <c r="G177" s="168">
        <v>27.363</v>
      </c>
      <c r="H177" s="168">
        <v>32.372</v>
      </c>
      <c r="I177" s="168">
        <v>42.662999999999997</v>
      </c>
      <c r="J177" s="168">
        <v>48.124000000000002</v>
      </c>
      <c r="K177" s="168">
        <v>50.43</v>
      </c>
      <c r="L177" s="168">
        <v>55.648000000000003</v>
      </c>
      <c r="M177" s="168">
        <v>55.648000000000003</v>
      </c>
      <c r="N177" s="168">
        <v>55.648000000000003</v>
      </c>
      <c r="O177" s="168">
        <v>55.648000000000003</v>
      </c>
      <c r="P177" s="168">
        <v>55.648000000000003</v>
      </c>
      <c r="Q177" s="168">
        <v>59.872</v>
      </c>
      <c r="R177" s="168">
        <v>59.872</v>
      </c>
      <c r="S177" s="168">
        <v>59.872</v>
      </c>
      <c r="T177" s="168">
        <v>59.872</v>
      </c>
      <c r="U177" s="168">
        <v>59.872</v>
      </c>
      <c r="V177" s="168">
        <v>59.872</v>
      </c>
    </row>
    <row r="178" spans="1:22">
      <c r="A178" s="172" t="s">
        <v>161</v>
      </c>
      <c r="B178" s="168">
        <v>2</v>
      </c>
      <c r="C178" s="168">
        <v>100</v>
      </c>
      <c r="D178" s="166"/>
      <c r="E178" s="166"/>
      <c r="F178" s="166"/>
      <c r="G178" s="166"/>
      <c r="H178" s="166"/>
      <c r="I178" s="166"/>
      <c r="J178" s="166"/>
      <c r="K178" s="166"/>
      <c r="L178" s="166"/>
      <c r="M178" s="166"/>
      <c r="N178" s="166"/>
      <c r="O178" s="166"/>
      <c r="P178" s="166"/>
      <c r="Q178" s="166"/>
      <c r="R178" s="166"/>
      <c r="S178" s="166"/>
      <c r="T178" s="166"/>
      <c r="U178" s="166"/>
      <c r="V178" s="166"/>
    </row>
    <row r="179" spans="1:22">
      <c r="A179" s="172" t="s">
        <v>357</v>
      </c>
      <c r="B179" s="168">
        <v>1053</v>
      </c>
      <c r="C179" s="168">
        <v>9.6000000000000002E-2</v>
      </c>
      <c r="D179" s="168">
        <v>0.19500000000000001</v>
      </c>
      <c r="E179" s="168">
        <v>0.40200000000000002</v>
      </c>
      <c r="F179" s="168">
        <v>0.95099999999999996</v>
      </c>
      <c r="G179" s="168">
        <v>1.65</v>
      </c>
      <c r="H179" s="168">
        <v>2.0129999999999999</v>
      </c>
      <c r="I179" s="168">
        <v>2.899</v>
      </c>
      <c r="J179" s="168">
        <v>3.6880000000000002</v>
      </c>
      <c r="K179" s="168">
        <v>3.97</v>
      </c>
      <c r="L179" s="168">
        <v>4.1239999999999997</v>
      </c>
      <c r="M179" s="168">
        <v>4.1239999999999997</v>
      </c>
      <c r="N179" s="168">
        <v>4.2960000000000003</v>
      </c>
      <c r="O179" s="168">
        <v>4.2960000000000003</v>
      </c>
      <c r="P179" s="168">
        <v>4.2960000000000003</v>
      </c>
      <c r="Q179" s="168">
        <v>4.2960000000000003</v>
      </c>
      <c r="R179" s="168">
        <v>4.492</v>
      </c>
      <c r="S179" s="168">
        <v>5.0970000000000004</v>
      </c>
      <c r="T179" s="168">
        <v>6.5519999999999996</v>
      </c>
      <c r="U179" s="168">
        <v>7.4269999999999996</v>
      </c>
      <c r="V179" s="168">
        <v>7.6609999999999996</v>
      </c>
    </row>
    <row r="180" spans="1:22">
      <c r="A180" s="172" t="s">
        <v>358</v>
      </c>
      <c r="B180" s="168">
        <v>369</v>
      </c>
      <c r="C180" s="168">
        <v>3.3239999999999998</v>
      </c>
      <c r="D180" s="168">
        <v>7.1210000000000004</v>
      </c>
      <c r="E180" s="168">
        <v>15.006</v>
      </c>
      <c r="F180" s="168">
        <v>18.146999999999998</v>
      </c>
      <c r="G180" s="168">
        <v>21.68</v>
      </c>
      <c r="H180" s="168">
        <v>25.742999999999999</v>
      </c>
      <c r="I180" s="168">
        <v>32.936999999999998</v>
      </c>
      <c r="J180" s="168">
        <v>38.186</v>
      </c>
      <c r="K180" s="168">
        <v>39.543999999999997</v>
      </c>
      <c r="L180" s="168">
        <v>41.84</v>
      </c>
      <c r="M180" s="168">
        <v>41.84</v>
      </c>
      <c r="N180" s="168">
        <v>41.84</v>
      </c>
      <c r="O180" s="168">
        <v>41.84</v>
      </c>
      <c r="P180" s="168">
        <v>42.898000000000003</v>
      </c>
      <c r="Q180" s="168">
        <v>44.063000000000002</v>
      </c>
      <c r="R180" s="168">
        <v>45.265999999999998</v>
      </c>
      <c r="S180" s="168">
        <v>46.51</v>
      </c>
      <c r="T180" s="168">
        <v>47.798999999999999</v>
      </c>
      <c r="U180" s="168">
        <v>50.442</v>
      </c>
      <c r="V180" s="168">
        <v>50.442</v>
      </c>
    </row>
    <row r="181" spans="1:22">
      <c r="A181" s="172" t="s">
        <v>413</v>
      </c>
      <c r="B181" s="168">
        <v>1422</v>
      </c>
      <c r="C181" s="168">
        <v>0.92700000000000005</v>
      </c>
      <c r="D181" s="168">
        <v>1.962</v>
      </c>
      <c r="E181" s="168">
        <v>4.0650000000000004</v>
      </c>
      <c r="F181" s="168">
        <v>5.2329999999999997</v>
      </c>
      <c r="G181" s="168">
        <v>6.5739999999999998</v>
      </c>
      <c r="H181" s="168">
        <v>7.7130000000000001</v>
      </c>
      <c r="I181" s="168">
        <v>9.8209999999999997</v>
      </c>
      <c r="J181" s="168">
        <v>11.407</v>
      </c>
      <c r="K181" s="168">
        <v>11.865</v>
      </c>
      <c r="L181" s="168">
        <v>12.367000000000001</v>
      </c>
      <c r="M181" s="168">
        <v>12.367000000000001</v>
      </c>
      <c r="N181" s="168">
        <v>12.507999999999999</v>
      </c>
      <c r="O181" s="168">
        <v>12.507999999999999</v>
      </c>
      <c r="P181" s="168">
        <v>12.66</v>
      </c>
      <c r="Q181" s="168">
        <v>12.818</v>
      </c>
      <c r="R181" s="168">
        <v>13.143000000000001</v>
      </c>
      <c r="S181" s="168">
        <v>13.814</v>
      </c>
      <c r="T181" s="168">
        <v>15.199</v>
      </c>
      <c r="U181" s="168">
        <v>16.288</v>
      </c>
      <c r="V181" s="168">
        <v>16.483000000000001</v>
      </c>
    </row>
    <row r="182" spans="1:22">
      <c r="A182" s="172">
        <v>31048</v>
      </c>
      <c r="B182" s="166"/>
      <c r="C182" s="166"/>
      <c r="D182" s="166"/>
      <c r="E182" s="166"/>
      <c r="F182" s="166"/>
      <c r="G182" s="166"/>
      <c r="H182" s="166"/>
      <c r="I182" s="166"/>
      <c r="J182" s="166"/>
      <c r="K182" s="166"/>
      <c r="L182" s="166"/>
      <c r="M182" s="166"/>
      <c r="N182" s="166"/>
      <c r="O182" s="166"/>
      <c r="P182" s="166"/>
      <c r="Q182" s="166"/>
      <c r="R182" s="166"/>
      <c r="S182" s="166"/>
      <c r="T182" s="166"/>
      <c r="U182" s="166"/>
      <c r="V182" s="166"/>
    </row>
    <row r="183" spans="1:22">
      <c r="A183" s="173" t="s">
        <v>186</v>
      </c>
      <c r="B183" s="170" t="s">
        <v>190</v>
      </c>
      <c r="C183" s="170">
        <v>1</v>
      </c>
      <c r="D183" s="170">
        <v>2</v>
      </c>
      <c r="E183" s="170">
        <v>3</v>
      </c>
      <c r="F183" s="170">
        <v>4</v>
      </c>
      <c r="G183" s="170">
        <v>5</v>
      </c>
      <c r="H183" s="170">
        <v>6</v>
      </c>
      <c r="I183" s="170">
        <v>7</v>
      </c>
      <c r="J183" s="170">
        <v>8</v>
      </c>
      <c r="K183" s="170">
        <v>9</v>
      </c>
      <c r="L183" s="170">
        <v>10</v>
      </c>
      <c r="M183" s="170">
        <v>11</v>
      </c>
      <c r="N183" s="170">
        <v>12</v>
      </c>
      <c r="O183" s="170">
        <v>13</v>
      </c>
      <c r="P183" s="170">
        <v>14</v>
      </c>
      <c r="Q183" s="170">
        <v>15</v>
      </c>
      <c r="R183" s="170">
        <v>16</v>
      </c>
      <c r="S183" s="170">
        <v>17</v>
      </c>
      <c r="T183" s="170">
        <v>18</v>
      </c>
      <c r="U183" s="170">
        <v>19</v>
      </c>
      <c r="V183" s="170">
        <v>20</v>
      </c>
    </row>
    <row r="184" spans="1:22">
      <c r="A184" s="172" t="s">
        <v>13</v>
      </c>
      <c r="B184" s="168">
        <v>81</v>
      </c>
      <c r="C184" s="168">
        <v>0</v>
      </c>
      <c r="D184" s="168">
        <v>0</v>
      </c>
      <c r="E184" s="168">
        <v>0</v>
      </c>
      <c r="F184" s="168">
        <v>0</v>
      </c>
      <c r="G184" s="168">
        <v>0</v>
      </c>
      <c r="H184" s="168">
        <v>1.6259999999999999</v>
      </c>
      <c r="I184" s="168">
        <v>1.6259999999999999</v>
      </c>
      <c r="J184" s="168">
        <v>1.6259999999999999</v>
      </c>
      <c r="K184" s="168">
        <v>1.6259999999999999</v>
      </c>
      <c r="L184" s="168">
        <v>1.6259999999999999</v>
      </c>
      <c r="M184" s="168">
        <v>1.6259999999999999</v>
      </c>
      <c r="N184" s="168">
        <v>1.6259999999999999</v>
      </c>
      <c r="O184" s="168">
        <v>1.6259999999999999</v>
      </c>
      <c r="P184" s="168">
        <v>1.6259999999999999</v>
      </c>
      <c r="Q184" s="168">
        <v>1.6259999999999999</v>
      </c>
      <c r="R184" s="168">
        <v>1.6259999999999999</v>
      </c>
      <c r="S184" s="168">
        <v>1.6259999999999999</v>
      </c>
      <c r="T184" s="168">
        <v>1.6259999999999999</v>
      </c>
      <c r="U184" s="168">
        <v>1.6259999999999999</v>
      </c>
      <c r="V184" s="168">
        <v>1.6259999999999999</v>
      </c>
    </row>
    <row r="185" spans="1:22">
      <c r="A185" s="172" t="s">
        <v>162</v>
      </c>
      <c r="B185" s="168">
        <v>296</v>
      </c>
      <c r="C185" s="168">
        <v>0</v>
      </c>
      <c r="D185" s="168">
        <v>0</v>
      </c>
      <c r="E185" s="168">
        <v>0</v>
      </c>
      <c r="F185" s="168">
        <v>0.78900000000000003</v>
      </c>
      <c r="G185" s="168">
        <v>0.78900000000000003</v>
      </c>
      <c r="H185" s="168">
        <v>0.78900000000000003</v>
      </c>
      <c r="I185" s="168">
        <v>0.78900000000000003</v>
      </c>
      <c r="J185" s="168">
        <v>0.78900000000000003</v>
      </c>
      <c r="K185" s="168">
        <v>0.78900000000000003</v>
      </c>
      <c r="L185" s="168">
        <v>0.78900000000000003</v>
      </c>
      <c r="M185" s="168">
        <v>1.3939999999999999</v>
      </c>
      <c r="N185" s="168">
        <v>1.3939999999999999</v>
      </c>
      <c r="O185" s="168">
        <v>1.3939999999999999</v>
      </c>
      <c r="P185" s="168">
        <v>1.3939999999999999</v>
      </c>
      <c r="Q185" s="168">
        <v>1.3939999999999999</v>
      </c>
      <c r="R185" s="168">
        <v>1.3939999999999999</v>
      </c>
      <c r="S185" s="168">
        <v>2.101</v>
      </c>
      <c r="T185" s="168">
        <v>2.84</v>
      </c>
      <c r="U185" s="168">
        <v>2.84</v>
      </c>
      <c r="V185" s="168">
        <v>2.84</v>
      </c>
    </row>
    <row r="186" spans="1:22">
      <c r="A186" s="172" t="s">
        <v>156</v>
      </c>
      <c r="B186" s="168">
        <v>518</v>
      </c>
      <c r="C186" s="168">
        <v>0</v>
      </c>
      <c r="D186" s="168">
        <v>0.21</v>
      </c>
      <c r="E186" s="168">
        <v>1.337</v>
      </c>
      <c r="F186" s="168">
        <v>2.2959999999999998</v>
      </c>
      <c r="G186" s="168">
        <v>2.5470000000000002</v>
      </c>
      <c r="H186" s="168">
        <v>3.8660000000000001</v>
      </c>
      <c r="I186" s="168">
        <v>4.968</v>
      </c>
      <c r="J186" s="168">
        <v>5.258</v>
      </c>
      <c r="K186" s="168">
        <v>5.258</v>
      </c>
      <c r="L186" s="168">
        <v>5.258</v>
      </c>
      <c r="M186" s="168">
        <v>5.258</v>
      </c>
      <c r="N186" s="168">
        <v>5.258</v>
      </c>
      <c r="O186" s="168">
        <v>5.258</v>
      </c>
      <c r="P186" s="168">
        <v>5.258</v>
      </c>
      <c r="Q186" s="168">
        <v>5.258</v>
      </c>
      <c r="R186" s="168">
        <v>5.68</v>
      </c>
      <c r="S186" s="168">
        <v>6.5469999999999997</v>
      </c>
      <c r="T186" s="168">
        <v>7.468</v>
      </c>
      <c r="U186" s="168">
        <v>7.9660000000000002</v>
      </c>
      <c r="V186" s="168">
        <v>7.9660000000000002</v>
      </c>
    </row>
    <row r="187" spans="1:22">
      <c r="A187" s="172" t="s">
        <v>158</v>
      </c>
      <c r="B187" s="168">
        <v>275</v>
      </c>
      <c r="C187" s="168">
        <v>0</v>
      </c>
      <c r="D187" s="168">
        <v>0.81299999999999994</v>
      </c>
      <c r="E187" s="168">
        <v>1.272</v>
      </c>
      <c r="F187" s="168">
        <v>1.788</v>
      </c>
      <c r="G187" s="168">
        <v>2.8759999999999999</v>
      </c>
      <c r="H187" s="168">
        <v>3.4470000000000001</v>
      </c>
      <c r="I187" s="168">
        <v>4.6429999999999998</v>
      </c>
      <c r="J187" s="168">
        <v>5.2869999999999999</v>
      </c>
      <c r="K187" s="168">
        <v>5.9969999999999999</v>
      </c>
      <c r="L187" s="168">
        <v>5.9969999999999999</v>
      </c>
      <c r="M187" s="168">
        <v>5.9969999999999999</v>
      </c>
      <c r="N187" s="168">
        <v>5.9969999999999999</v>
      </c>
      <c r="O187" s="168">
        <v>5.9969999999999999</v>
      </c>
      <c r="P187" s="168">
        <v>5.9969999999999999</v>
      </c>
      <c r="Q187" s="168">
        <v>8.0510000000000002</v>
      </c>
      <c r="R187" s="168">
        <v>10.215</v>
      </c>
      <c r="S187" s="168">
        <v>13.603</v>
      </c>
      <c r="T187" s="168">
        <v>14.787000000000001</v>
      </c>
      <c r="U187" s="168">
        <v>14.787000000000001</v>
      </c>
      <c r="V187" s="168">
        <v>14.787000000000001</v>
      </c>
    </row>
    <row r="188" spans="1:22">
      <c r="A188" s="172" t="s">
        <v>163</v>
      </c>
      <c r="B188" s="168">
        <v>292</v>
      </c>
      <c r="C188" s="168">
        <v>1.413</v>
      </c>
      <c r="D188" s="168">
        <v>6.7530000000000001</v>
      </c>
      <c r="E188" s="168">
        <v>9.3610000000000007</v>
      </c>
      <c r="F188" s="168">
        <v>12.866</v>
      </c>
      <c r="G188" s="168">
        <v>18.452000000000002</v>
      </c>
      <c r="H188" s="168">
        <v>24.097999999999999</v>
      </c>
      <c r="I188" s="168">
        <v>29.643000000000001</v>
      </c>
      <c r="J188" s="168">
        <v>31.181000000000001</v>
      </c>
      <c r="K188" s="168">
        <v>32.040999999999997</v>
      </c>
      <c r="L188" s="168">
        <v>32.040999999999997</v>
      </c>
      <c r="M188" s="168">
        <v>33.070999999999998</v>
      </c>
      <c r="N188" s="168">
        <v>33.070999999999998</v>
      </c>
      <c r="O188" s="168">
        <v>34.265999999999998</v>
      </c>
      <c r="P188" s="168">
        <v>34.265999999999998</v>
      </c>
      <c r="Q188" s="168">
        <v>35.65</v>
      </c>
      <c r="R188" s="168">
        <v>37.112000000000002</v>
      </c>
      <c r="S188" s="168">
        <v>40.218000000000004</v>
      </c>
      <c r="T188" s="168">
        <v>43.363999999999997</v>
      </c>
      <c r="U188" s="168">
        <v>43.363999999999997</v>
      </c>
      <c r="V188" s="168">
        <v>43.363999999999997</v>
      </c>
    </row>
    <row r="189" spans="1:22">
      <c r="A189" s="172" t="s">
        <v>160</v>
      </c>
      <c r="B189" s="168">
        <v>149</v>
      </c>
      <c r="C189" s="168">
        <v>7.4829999999999997</v>
      </c>
      <c r="D189" s="168">
        <v>16.843</v>
      </c>
      <c r="E189" s="168">
        <v>22.974</v>
      </c>
      <c r="F189" s="168">
        <v>26.36</v>
      </c>
      <c r="G189" s="168">
        <v>30.568000000000001</v>
      </c>
      <c r="H189" s="168">
        <v>42.247999999999998</v>
      </c>
      <c r="I189" s="168">
        <v>47.198</v>
      </c>
      <c r="J189" s="168">
        <v>49.445</v>
      </c>
      <c r="K189" s="168">
        <v>54.767000000000003</v>
      </c>
      <c r="L189" s="168">
        <v>54.767000000000003</v>
      </c>
      <c r="M189" s="168">
        <v>54.767000000000003</v>
      </c>
      <c r="N189" s="168">
        <v>54.767000000000003</v>
      </c>
      <c r="O189" s="168">
        <v>54.767000000000003</v>
      </c>
      <c r="P189" s="168">
        <v>59.075000000000003</v>
      </c>
      <c r="Q189" s="168">
        <v>59.075000000000003</v>
      </c>
      <c r="R189" s="168">
        <v>59.075000000000003</v>
      </c>
      <c r="S189" s="168">
        <v>59.075000000000003</v>
      </c>
      <c r="T189" s="168">
        <v>59.075000000000003</v>
      </c>
      <c r="U189" s="168">
        <v>59.075000000000003</v>
      </c>
      <c r="V189" s="168">
        <v>59.075000000000003</v>
      </c>
    </row>
    <row r="190" spans="1:22">
      <c r="A190" s="172" t="s">
        <v>161</v>
      </c>
      <c r="B190" s="168">
        <v>5</v>
      </c>
      <c r="C190" s="168">
        <v>0</v>
      </c>
      <c r="D190" s="168">
        <v>0</v>
      </c>
      <c r="E190" s="168">
        <v>0</v>
      </c>
      <c r="F190" s="168">
        <v>33.332999999999998</v>
      </c>
      <c r="G190" s="168">
        <v>33.332999999999998</v>
      </c>
      <c r="H190" s="168">
        <v>33.332999999999998</v>
      </c>
      <c r="I190" s="168">
        <v>33.332999999999998</v>
      </c>
      <c r="J190" s="168">
        <v>33.332999999999998</v>
      </c>
      <c r="K190" s="168">
        <v>33.332999999999998</v>
      </c>
      <c r="L190" s="168">
        <v>33.332999999999998</v>
      </c>
      <c r="M190" s="168">
        <v>100</v>
      </c>
      <c r="N190" s="166"/>
      <c r="O190" s="166"/>
      <c r="P190" s="166"/>
      <c r="Q190" s="166"/>
      <c r="R190" s="166"/>
      <c r="S190" s="166"/>
      <c r="T190" s="166"/>
      <c r="U190" s="166"/>
      <c r="V190" s="166"/>
    </row>
    <row r="191" spans="1:22">
      <c r="A191" s="172" t="s">
        <v>357</v>
      </c>
      <c r="B191" s="168">
        <v>1170</v>
      </c>
      <c r="C191" s="168">
        <v>0</v>
      </c>
      <c r="D191" s="168">
        <v>0.27700000000000002</v>
      </c>
      <c r="E191" s="168">
        <v>0.876</v>
      </c>
      <c r="F191" s="168">
        <v>1.629</v>
      </c>
      <c r="G191" s="168">
        <v>1.968</v>
      </c>
      <c r="H191" s="168">
        <v>2.7970000000000002</v>
      </c>
      <c r="I191" s="168">
        <v>3.5369999999999999</v>
      </c>
      <c r="J191" s="168">
        <v>3.802</v>
      </c>
      <c r="K191" s="168">
        <v>3.948</v>
      </c>
      <c r="L191" s="168">
        <v>3.948</v>
      </c>
      <c r="M191" s="168">
        <v>4.1120000000000001</v>
      </c>
      <c r="N191" s="168">
        <v>4.1120000000000001</v>
      </c>
      <c r="O191" s="168">
        <v>4.1120000000000001</v>
      </c>
      <c r="P191" s="168">
        <v>4.1120000000000001</v>
      </c>
      <c r="Q191" s="168">
        <v>4.4909999999999997</v>
      </c>
      <c r="R191" s="168">
        <v>5.0780000000000003</v>
      </c>
      <c r="S191" s="168">
        <v>6.2869999999999999</v>
      </c>
      <c r="T191" s="168">
        <v>7.1340000000000003</v>
      </c>
      <c r="U191" s="168">
        <v>7.36</v>
      </c>
      <c r="V191" s="168">
        <v>7.36</v>
      </c>
    </row>
    <row r="192" spans="1:22">
      <c r="A192" s="172" t="s">
        <v>358</v>
      </c>
      <c r="B192" s="168">
        <v>446</v>
      </c>
      <c r="C192" s="168">
        <v>3.448</v>
      </c>
      <c r="D192" s="168">
        <v>10.116</v>
      </c>
      <c r="E192" s="168">
        <v>13.976000000000001</v>
      </c>
      <c r="F192" s="168">
        <v>17.728999999999999</v>
      </c>
      <c r="G192" s="168">
        <v>22.780999999999999</v>
      </c>
      <c r="H192" s="168">
        <v>30.274000000000001</v>
      </c>
      <c r="I192" s="168">
        <v>35.527000000000001</v>
      </c>
      <c r="J192" s="168">
        <v>37.195</v>
      </c>
      <c r="K192" s="168">
        <v>39.079000000000001</v>
      </c>
      <c r="L192" s="168">
        <v>39.079000000000001</v>
      </c>
      <c r="M192" s="168">
        <v>40.564999999999998</v>
      </c>
      <c r="N192" s="168">
        <v>40.564999999999998</v>
      </c>
      <c r="O192" s="168">
        <v>41.426000000000002</v>
      </c>
      <c r="P192" s="168">
        <v>42.393999999999998</v>
      </c>
      <c r="Q192" s="168">
        <v>43.432000000000002</v>
      </c>
      <c r="R192" s="168">
        <v>44.530999999999999</v>
      </c>
      <c r="S192" s="168">
        <v>46.866</v>
      </c>
      <c r="T192" s="168">
        <v>49.253999999999998</v>
      </c>
      <c r="U192" s="168">
        <v>49.253999999999998</v>
      </c>
      <c r="V192" s="168">
        <v>49.253999999999998</v>
      </c>
    </row>
    <row r="193" spans="1:22">
      <c r="A193" s="172" t="s">
        <v>413</v>
      </c>
      <c r="B193" s="168">
        <v>1616</v>
      </c>
      <c r="C193" s="168">
        <v>0.95</v>
      </c>
      <c r="D193" s="168">
        <v>2.9660000000000002</v>
      </c>
      <c r="E193" s="168">
        <v>4.431</v>
      </c>
      <c r="F193" s="168">
        <v>5.9480000000000004</v>
      </c>
      <c r="G193" s="168">
        <v>7.4050000000000002</v>
      </c>
      <c r="H193" s="168">
        <v>9.6890000000000001</v>
      </c>
      <c r="I193" s="168">
        <v>11.333</v>
      </c>
      <c r="J193" s="168">
        <v>11.858000000000001</v>
      </c>
      <c r="K193" s="168">
        <v>12.321999999999999</v>
      </c>
      <c r="L193" s="168">
        <v>12.321999999999999</v>
      </c>
      <c r="M193" s="168">
        <v>12.717000000000001</v>
      </c>
      <c r="N193" s="168">
        <v>12.717000000000001</v>
      </c>
      <c r="O193" s="168">
        <v>12.859</v>
      </c>
      <c r="P193" s="168">
        <v>13.007999999999999</v>
      </c>
      <c r="Q193" s="168">
        <v>13.473000000000001</v>
      </c>
      <c r="R193" s="168">
        <v>14.114000000000001</v>
      </c>
      <c r="S193" s="168">
        <v>15.439</v>
      </c>
      <c r="T193" s="168">
        <v>16.481000000000002</v>
      </c>
      <c r="U193" s="168">
        <v>16.666</v>
      </c>
      <c r="V193" s="168">
        <v>16.666</v>
      </c>
    </row>
    <row r="194" spans="1:22">
      <c r="A194" s="172">
        <v>31413</v>
      </c>
      <c r="B194" s="166"/>
      <c r="C194" s="166"/>
      <c r="D194" s="166"/>
      <c r="E194" s="166"/>
      <c r="F194" s="166"/>
      <c r="G194" s="166"/>
      <c r="H194" s="166"/>
      <c r="I194" s="166"/>
      <c r="J194" s="166"/>
      <c r="K194" s="166"/>
      <c r="L194" s="166"/>
      <c r="M194" s="166"/>
      <c r="N194" s="166"/>
      <c r="O194" s="166"/>
      <c r="P194" s="166"/>
      <c r="Q194" s="166"/>
      <c r="R194" s="166"/>
      <c r="S194" s="166"/>
      <c r="T194" s="166"/>
      <c r="U194" s="166"/>
      <c r="V194" s="166"/>
    </row>
    <row r="195" spans="1:22">
      <c r="A195" s="173" t="s">
        <v>186</v>
      </c>
      <c r="B195" s="170" t="s">
        <v>190</v>
      </c>
      <c r="C195" s="170">
        <v>1</v>
      </c>
      <c r="D195" s="170">
        <v>2</v>
      </c>
      <c r="E195" s="170">
        <v>3</v>
      </c>
      <c r="F195" s="170">
        <v>4</v>
      </c>
      <c r="G195" s="170">
        <v>5</v>
      </c>
      <c r="H195" s="170">
        <v>6</v>
      </c>
      <c r="I195" s="170">
        <v>7</v>
      </c>
      <c r="J195" s="170">
        <v>8</v>
      </c>
      <c r="K195" s="170">
        <v>9</v>
      </c>
      <c r="L195" s="170">
        <v>10</v>
      </c>
      <c r="M195" s="170">
        <v>11</v>
      </c>
      <c r="N195" s="170">
        <v>12</v>
      </c>
      <c r="O195" s="170">
        <v>13</v>
      </c>
      <c r="P195" s="170">
        <v>14</v>
      </c>
      <c r="Q195" s="170">
        <v>15</v>
      </c>
      <c r="R195" s="170">
        <v>16</v>
      </c>
      <c r="S195" s="170">
        <v>17</v>
      </c>
      <c r="T195" s="170">
        <v>18</v>
      </c>
      <c r="U195" s="170">
        <v>19</v>
      </c>
      <c r="V195" s="170">
        <v>20</v>
      </c>
    </row>
    <row r="196" spans="1:22">
      <c r="A196" s="172" t="s">
        <v>13</v>
      </c>
      <c r="B196" s="168">
        <v>108</v>
      </c>
      <c r="C196" s="168">
        <v>0</v>
      </c>
      <c r="D196" s="168">
        <v>0</v>
      </c>
      <c r="E196" s="168">
        <v>0</v>
      </c>
      <c r="F196" s="168">
        <v>0</v>
      </c>
      <c r="G196" s="168">
        <v>0</v>
      </c>
      <c r="H196" s="168">
        <v>0</v>
      </c>
      <c r="I196" s="168">
        <v>0</v>
      </c>
      <c r="J196" s="168">
        <v>0</v>
      </c>
      <c r="K196" s="168">
        <v>0</v>
      </c>
      <c r="L196" s="168">
        <v>0</v>
      </c>
      <c r="M196" s="168">
        <v>0</v>
      </c>
      <c r="N196" s="168">
        <v>0</v>
      </c>
      <c r="O196" s="168">
        <v>0</v>
      </c>
      <c r="P196" s="168">
        <v>0</v>
      </c>
      <c r="Q196" s="168">
        <v>0</v>
      </c>
      <c r="R196" s="168">
        <v>0</v>
      </c>
      <c r="S196" s="168">
        <v>0</v>
      </c>
      <c r="T196" s="168">
        <v>0</v>
      </c>
      <c r="U196" s="168">
        <v>0</v>
      </c>
      <c r="V196" s="168">
        <v>0</v>
      </c>
    </row>
    <row r="197" spans="1:22">
      <c r="A197" s="172" t="s">
        <v>162</v>
      </c>
      <c r="B197" s="168">
        <v>292</v>
      </c>
      <c r="C197" s="168">
        <v>0</v>
      </c>
      <c r="D197" s="168">
        <v>0</v>
      </c>
      <c r="E197" s="168">
        <v>0.78900000000000003</v>
      </c>
      <c r="F197" s="168">
        <v>0.78900000000000003</v>
      </c>
      <c r="G197" s="168">
        <v>1.23</v>
      </c>
      <c r="H197" s="168">
        <v>1.23</v>
      </c>
      <c r="I197" s="168">
        <v>1.23</v>
      </c>
      <c r="J197" s="168">
        <v>1.23</v>
      </c>
      <c r="K197" s="168">
        <v>1.23</v>
      </c>
      <c r="L197" s="168">
        <v>1.8280000000000001</v>
      </c>
      <c r="M197" s="168">
        <v>1.8280000000000001</v>
      </c>
      <c r="N197" s="168">
        <v>1.8280000000000001</v>
      </c>
      <c r="O197" s="168">
        <v>1.8280000000000001</v>
      </c>
      <c r="P197" s="168">
        <v>1.8280000000000001</v>
      </c>
      <c r="Q197" s="168">
        <v>1.8280000000000001</v>
      </c>
      <c r="R197" s="168">
        <v>2.5499999999999998</v>
      </c>
      <c r="S197" s="168">
        <v>3.2890000000000001</v>
      </c>
      <c r="T197" s="168">
        <v>3.2890000000000001</v>
      </c>
      <c r="U197" s="168">
        <v>3.2890000000000001</v>
      </c>
      <c r="V197" s="168">
        <v>3.2890000000000001</v>
      </c>
    </row>
    <row r="198" spans="1:22">
      <c r="A198" s="172" t="s">
        <v>156</v>
      </c>
      <c r="B198" s="168">
        <v>576</v>
      </c>
      <c r="C198" s="168">
        <v>0</v>
      </c>
      <c r="D198" s="168">
        <v>0.19</v>
      </c>
      <c r="E198" s="168">
        <v>0.79</v>
      </c>
      <c r="F198" s="168">
        <v>1.2070000000000001</v>
      </c>
      <c r="G198" s="168">
        <v>1.865</v>
      </c>
      <c r="H198" s="168">
        <v>2.5489999999999999</v>
      </c>
      <c r="I198" s="168">
        <v>2.5489999999999999</v>
      </c>
      <c r="J198" s="168">
        <v>2.5489999999999999</v>
      </c>
      <c r="K198" s="168">
        <v>2.5489999999999999</v>
      </c>
      <c r="L198" s="168">
        <v>2.5489999999999999</v>
      </c>
      <c r="M198" s="168">
        <v>2.5489999999999999</v>
      </c>
      <c r="N198" s="168">
        <v>2.5489999999999999</v>
      </c>
      <c r="O198" s="168">
        <v>2.5489999999999999</v>
      </c>
      <c r="P198" s="168">
        <v>2.5489999999999999</v>
      </c>
      <c r="Q198" s="168">
        <v>3.254</v>
      </c>
      <c r="R198" s="168">
        <v>3.9860000000000002</v>
      </c>
      <c r="S198" s="168">
        <v>4.7729999999999997</v>
      </c>
      <c r="T198" s="168">
        <v>5.1980000000000004</v>
      </c>
      <c r="U198" s="168">
        <v>5.1980000000000004</v>
      </c>
      <c r="V198" s="168">
        <v>5.6470000000000002</v>
      </c>
    </row>
    <row r="199" spans="1:22">
      <c r="A199" s="172" t="s">
        <v>158</v>
      </c>
      <c r="B199" s="168">
        <v>308</v>
      </c>
      <c r="C199" s="168">
        <v>1.01</v>
      </c>
      <c r="D199" s="168">
        <v>1.387</v>
      </c>
      <c r="E199" s="168">
        <v>3.077</v>
      </c>
      <c r="F199" s="168">
        <v>3.9620000000000002</v>
      </c>
      <c r="G199" s="168">
        <v>5.8129999999999997</v>
      </c>
      <c r="H199" s="168">
        <v>7.2690000000000001</v>
      </c>
      <c r="I199" s="168">
        <v>8.3170000000000002</v>
      </c>
      <c r="J199" s="168">
        <v>8.9049999999999994</v>
      </c>
      <c r="K199" s="168">
        <v>8.9049999999999994</v>
      </c>
      <c r="L199" s="168">
        <v>8.9049999999999994</v>
      </c>
      <c r="M199" s="168">
        <v>8.9049999999999994</v>
      </c>
      <c r="N199" s="168">
        <v>8.9049999999999994</v>
      </c>
      <c r="O199" s="168">
        <v>8.9049999999999994</v>
      </c>
      <c r="P199" s="168">
        <v>10.608000000000001</v>
      </c>
      <c r="Q199" s="168">
        <v>11.497</v>
      </c>
      <c r="R199" s="168">
        <v>13.331</v>
      </c>
      <c r="S199" s="168">
        <v>15.215999999999999</v>
      </c>
      <c r="T199" s="168">
        <v>15.215999999999999</v>
      </c>
      <c r="U199" s="168">
        <v>15.215999999999999</v>
      </c>
      <c r="V199" s="168">
        <v>15.215999999999999</v>
      </c>
    </row>
    <row r="200" spans="1:22">
      <c r="A200" s="172" t="s">
        <v>163</v>
      </c>
      <c r="B200" s="168">
        <v>357</v>
      </c>
      <c r="C200" s="168">
        <v>2.0470000000000002</v>
      </c>
      <c r="D200" s="168">
        <v>5.9649999999999999</v>
      </c>
      <c r="E200" s="168">
        <v>8.5719999999999992</v>
      </c>
      <c r="F200" s="168">
        <v>13.638999999999999</v>
      </c>
      <c r="G200" s="168">
        <v>20.318999999999999</v>
      </c>
      <c r="H200" s="168">
        <v>26.802</v>
      </c>
      <c r="I200" s="168">
        <v>28.670999999999999</v>
      </c>
      <c r="J200" s="168">
        <v>30.789000000000001</v>
      </c>
      <c r="K200" s="168">
        <v>32.326999999999998</v>
      </c>
      <c r="L200" s="168">
        <v>33.158000000000001</v>
      </c>
      <c r="M200" s="168">
        <v>33.158000000000001</v>
      </c>
      <c r="N200" s="168">
        <v>35.167999999999999</v>
      </c>
      <c r="O200" s="168">
        <v>35.167999999999999</v>
      </c>
      <c r="P200" s="168">
        <v>35.167999999999999</v>
      </c>
      <c r="Q200" s="168">
        <v>37.761000000000003</v>
      </c>
      <c r="R200" s="168">
        <v>43.293999999999997</v>
      </c>
      <c r="S200" s="168">
        <v>44.728999999999999</v>
      </c>
      <c r="T200" s="168">
        <v>44.728999999999999</v>
      </c>
      <c r="U200" s="168">
        <v>44.728999999999999</v>
      </c>
      <c r="V200" s="168">
        <v>46.354999999999997</v>
      </c>
    </row>
    <row r="201" spans="1:22">
      <c r="A201" s="172" t="s">
        <v>160</v>
      </c>
      <c r="B201" s="168">
        <v>187</v>
      </c>
      <c r="C201" s="168">
        <v>11.602</v>
      </c>
      <c r="D201" s="168">
        <v>17.495000000000001</v>
      </c>
      <c r="E201" s="168">
        <v>21.44</v>
      </c>
      <c r="F201" s="168">
        <v>25.408000000000001</v>
      </c>
      <c r="G201" s="168">
        <v>34.909999999999997</v>
      </c>
      <c r="H201" s="168">
        <v>40.67</v>
      </c>
      <c r="I201" s="168">
        <v>46.457999999999998</v>
      </c>
      <c r="J201" s="168">
        <v>49.912999999999997</v>
      </c>
      <c r="K201" s="168">
        <v>49.912999999999997</v>
      </c>
      <c r="L201" s="168">
        <v>49.912999999999997</v>
      </c>
      <c r="M201" s="168">
        <v>49.912999999999997</v>
      </c>
      <c r="N201" s="168">
        <v>49.912999999999997</v>
      </c>
      <c r="O201" s="168">
        <v>53.143999999999998</v>
      </c>
      <c r="P201" s="168">
        <v>60.953000000000003</v>
      </c>
      <c r="Q201" s="168">
        <v>60.953000000000003</v>
      </c>
      <c r="R201" s="168">
        <v>60.953000000000003</v>
      </c>
      <c r="S201" s="168">
        <v>60.953000000000003</v>
      </c>
      <c r="T201" s="168">
        <v>60.953000000000003</v>
      </c>
      <c r="U201" s="168">
        <v>60.953000000000003</v>
      </c>
      <c r="V201" s="168">
        <v>60.953000000000003</v>
      </c>
    </row>
    <row r="202" spans="1:22">
      <c r="A202" s="172" t="s">
        <v>161</v>
      </c>
      <c r="B202" s="168">
        <v>10</v>
      </c>
      <c r="C202" s="168">
        <v>23.529</v>
      </c>
      <c r="D202" s="168">
        <v>23.529</v>
      </c>
      <c r="E202" s="168">
        <v>40.523000000000003</v>
      </c>
      <c r="F202" s="168">
        <v>40.523000000000003</v>
      </c>
      <c r="G202" s="168">
        <v>40.523000000000003</v>
      </c>
      <c r="H202" s="168">
        <v>40.523000000000003</v>
      </c>
      <c r="I202" s="168">
        <v>40.523000000000003</v>
      </c>
      <c r="J202" s="168">
        <v>40.523000000000003</v>
      </c>
      <c r="K202" s="168">
        <v>40.523000000000003</v>
      </c>
      <c r="L202" s="168">
        <v>100</v>
      </c>
      <c r="M202" s="166"/>
      <c r="N202" s="166"/>
      <c r="O202" s="166"/>
      <c r="P202" s="166"/>
      <c r="Q202" s="166"/>
      <c r="R202" s="166"/>
      <c r="S202" s="166"/>
      <c r="T202" s="166"/>
      <c r="U202" s="166"/>
      <c r="V202" s="166"/>
    </row>
    <row r="203" spans="1:22">
      <c r="A203" s="172" t="s">
        <v>357</v>
      </c>
      <c r="B203" s="168">
        <v>1284</v>
      </c>
      <c r="C203" s="168">
        <v>0.24</v>
      </c>
      <c r="D203" s="168">
        <v>0.41199999999999998</v>
      </c>
      <c r="E203" s="168">
        <v>1.2390000000000001</v>
      </c>
      <c r="F203" s="168">
        <v>1.625</v>
      </c>
      <c r="G203" s="168">
        <v>2.431</v>
      </c>
      <c r="H203" s="168">
        <v>3.0619999999999998</v>
      </c>
      <c r="I203" s="168">
        <v>3.2879999999999998</v>
      </c>
      <c r="J203" s="168">
        <v>3.4119999999999999</v>
      </c>
      <c r="K203" s="168">
        <v>3.4119999999999999</v>
      </c>
      <c r="L203" s="168">
        <v>3.552</v>
      </c>
      <c r="M203" s="168">
        <v>3.552</v>
      </c>
      <c r="N203" s="168">
        <v>3.552</v>
      </c>
      <c r="O203" s="168">
        <v>3.552</v>
      </c>
      <c r="P203" s="168">
        <v>3.88</v>
      </c>
      <c r="Q203" s="168">
        <v>4.3869999999999996</v>
      </c>
      <c r="R203" s="168">
        <v>5.2560000000000002</v>
      </c>
      <c r="S203" s="168">
        <v>6.1669999999999998</v>
      </c>
      <c r="T203" s="168">
        <v>6.3609999999999998</v>
      </c>
      <c r="U203" s="168">
        <v>6.3609999999999998</v>
      </c>
      <c r="V203" s="168">
        <v>6.57</v>
      </c>
    </row>
    <row r="204" spans="1:22">
      <c r="A204" s="172" t="s">
        <v>358</v>
      </c>
      <c r="B204" s="168">
        <v>554</v>
      </c>
      <c r="C204" s="168">
        <v>5.6440000000000001</v>
      </c>
      <c r="D204" s="168">
        <v>10.207000000000001</v>
      </c>
      <c r="E204" s="168">
        <v>13.493</v>
      </c>
      <c r="F204" s="168">
        <v>18.111000000000001</v>
      </c>
      <c r="G204" s="168">
        <v>25.597999999999999</v>
      </c>
      <c r="H204" s="168">
        <v>31.722999999999999</v>
      </c>
      <c r="I204" s="168">
        <v>34.701000000000001</v>
      </c>
      <c r="J204" s="168">
        <v>37.146000000000001</v>
      </c>
      <c r="K204" s="168">
        <v>38.234999999999999</v>
      </c>
      <c r="L204" s="168">
        <v>39.433999999999997</v>
      </c>
      <c r="M204" s="168">
        <v>39.433999999999997</v>
      </c>
      <c r="N204" s="168">
        <v>40.859000000000002</v>
      </c>
      <c r="O204" s="168">
        <v>41.68</v>
      </c>
      <c r="P204" s="168">
        <v>43.488999999999997</v>
      </c>
      <c r="Q204" s="168">
        <v>45.387999999999998</v>
      </c>
      <c r="R204" s="168">
        <v>49.433999999999997</v>
      </c>
      <c r="S204" s="168">
        <v>50.487000000000002</v>
      </c>
      <c r="T204" s="168">
        <v>50.487000000000002</v>
      </c>
      <c r="U204" s="168">
        <v>50.487000000000002</v>
      </c>
      <c r="V204" s="168">
        <v>51.665999999999997</v>
      </c>
    </row>
    <row r="205" spans="1:22">
      <c r="A205" s="172" t="s">
        <v>413</v>
      </c>
      <c r="B205" s="168">
        <v>1838</v>
      </c>
      <c r="C205" s="168">
        <v>1.855</v>
      </c>
      <c r="D205" s="168">
        <v>3.3130000000000002</v>
      </c>
      <c r="E205" s="168">
        <v>4.8289999999999997</v>
      </c>
      <c r="F205" s="168">
        <v>6.3170000000000002</v>
      </c>
      <c r="G205" s="168">
        <v>8.7390000000000008</v>
      </c>
      <c r="H205" s="168">
        <v>10.589</v>
      </c>
      <c r="I205" s="168">
        <v>11.378</v>
      </c>
      <c r="J205" s="168">
        <v>11.961</v>
      </c>
      <c r="K205" s="168">
        <v>12.17</v>
      </c>
      <c r="L205" s="168">
        <v>12.503</v>
      </c>
      <c r="M205" s="168">
        <v>12.503</v>
      </c>
      <c r="N205" s="168">
        <v>12.747</v>
      </c>
      <c r="O205" s="168">
        <v>12.874000000000001</v>
      </c>
      <c r="P205" s="168">
        <v>13.407999999999999</v>
      </c>
      <c r="Q205" s="168">
        <v>14.097</v>
      </c>
      <c r="R205" s="168">
        <v>15.377000000000001</v>
      </c>
      <c r="S205" s="168">
        <v>16.271000000000001</v>
      </c>
      <c r="T205" s="168">
        <v>16.428999999999998</v>
      </c>
      <c r="U205" s="168">
        <v>16.428999999999998</v>
      </c>
      <c r="V205" s="168">
        <v>16.771000000000001</v>
      </c>
    </row>
    <row r="206" spans="1:22">
      <c r="A206" s="172">
        <v>31778</v>
      </c>
      <c r="B206" s="166"/>
      <c r="C206" s="166"/>
      <c r="D206" s="166"/>
      <c r="E206" s="166"/>
      <c r="F206" s="166"/>
      <c r="G206" s="166"/>
      <c r="H206" s="166"/>
      <c r="I206" s="166"/>
      <c r="J206" s="166"/>
      <c r="K206" s="166"/>
      <c r="L206" s="166"/>
      <c r="M206" s="166"/>
      <c r="N206" s="166"/>
      <c r="O206" s="166"/>
      <c r="P206" s="166"/>
      <c r="Q206" s="166"/>
      <c r="R206" s="166"/>
      <c r="S206" s="166"/>
      <c r="T206" s="166"/>
      <c r="U206" s="166"/>
      <c r="V206" s="166"/>
    </row>
    <row r="207" spans="1:22">
      <c r="A207" s="173" t="s">
        <v>186</v>
      </c>
      <c r="B207" s="170" t="s">
        <v>190</v>
      </c>
      <c r="C207" s="170">
        <v>1</v>
      </c>
      <c r="D207" s="170">
        <v>2</v>
      </c>
      <c r="E207" s="170">
        <v>3</v>
      </c>
      <c r="F207" s="170">
        <v>4</v>
      </c>
      <c r="G207" s="170">
        <v>5</v>
      </c>
      <c r="H207" s="170">
        <v>6</v>
      </c>
      <c r="I207" s="170">
        <v>7</v>
      </c>
      <c r="J207" s="170">
        <v>8</v>
      </c>
      <c r="K207" s="170">
        <v>9</v>
      </c>
      <c r="L207" s="170">
        <v>10</v>
      </c>
      <c r="M207" s="170">
        <v>11</v>
      </c>
      <c r="N207" s="170">
        <v>12</v>
      </c>
      <c r="O207" s="170">
        <v>13</v>
      </c>
      <c r="P207" s="170">
        <v>14</v>
      </c>
      <c r="Q207" s="170">
        <v>15</v>
      </c>
      <c r="R207" s="170">
        <v>16</v>
      </c>
      <c r="S207" s="170">
        <v>17</v>
      </c>
      <c r="T207" s="170">
        <v>18</v>
      </c>
      <c r="U207" s="170">
        <v>19</v>
      </c>
      <c r="V207" s="170">
        <v>20</v>
      </c>
    </row>
    <row r="208" spans="1:22">
      <c r="A208" s="172" t="s">
        <v>13</v>
      </c>
      <c r="B208" s="168">
        <v>132</v>
      </c>
      <c r="C208" s="168">
        <v>0</v>
      </c>
      <c r="D208" s="168">
        <v>0</v>
      </c>
      <c r="E208" s="168">
        <v>0</v>
      </c>
      <c r="F208" s="168">
        <v>0</v>
      </c>
      <c r="G208" s="168">
        <v>0</v>
      </c>
      <c r="H208" s="168">
        <v>0</v>
      </c>
      <c r="I208" s="168">
        <v>0</v>
      </c>
      <c r="J208" s="168">
        <v>0</v>
      </c>
      <c r="K208" s="168">
        <v>0</v>
      </c>
      <c r="L208" s="168">
        <v>0</v>
      </c>
      <c r="M208" s="168">
        <v>0</v>
      </c>
      <c r="N208" s="168">
        <v>0</v>
      </c>
      <c r="O208" s="168">
        <v>0</v>
      </c>
      <c r="P208" s="168">
        <v>0</v>
      </c>
      <c r="Q208" s="168">
        <v>0</v>
      </c>
      <c r="R208" s="168">
        <v>0</v>
      </c>
      <c r="S208" s="168">
        <v>0</v>
      </c>
      <c r="T208" s="168">
        <v>0</v>
      </c>
      <c r="U208" s="168">
        <v>0</v>
      </c>
      <c r="V208" s="168">
        <v>0</v>
      </c>
    </row>
    <row r="209" spans="1:22">
      <c r="A209" s="172" t="s">
        <v>162</v>
      </c>
      <c r="B209" s="168">
        <v>312</v>
      </c>
      <c r="C209" s="168">
        <v>0</v>
      </c>
      <c r="D209" s="168">
        <v>0</v>
      </c>
      <c r="E209" s="168">
        <v>0</v>
      </c>
      <c r="F209" s="168">
        <v>0.39400000000000002</v>
      </c>
      <c r="G209" s="168">
        <v>0.39400000000000002</v>
      </c>
      <c r="H209" s="168">
        <v>0.39400000000000002</v>
      </c>
      <c r="I209" s="168">
        <v>0.39400000000000002</v>
      </c>
      <c r="J209" s="168">
        <v>0.39400000000000002</v>
      </c>
      <c r="K209" s="168">
        <v>0.94499999999999995</v>
      </c>
      <c r="L209" s="168">
        <v>0.94499999999999995</v>
      </c>
      <c r="M209" s="168">
        <v>0.94499999999999995</v>
      </c>
      <c r="N209" s="168">
        <v>0.94499999999999995</v>
      </c>
      <c r="O209" s="168">
        <v>0.94499999999999995</v>
      </c>
      <c r="P209" s="168">
        <v>0.94499999999999995</v>
      </c>
      <c r="Q209" s="168">
        <v>1.6120000000000001</v>
      </c>
      <c r="R209" s="168">
        <v>2.2930000000000001</v>
      </c>
      <c r="S209" s="168">
        <v>2.2930000000000001</v>
      </c>
      <c r="T209" s="168">
        <v>2.2930000000000001</v>
      </c>
      <c r="U209" s="168">
        <v>2.2930000000000001</v>
      </c>
      <c r="V209" s="168">
        <v>2.2930000000000001</v>
      </c>
    </row>
    <row r="210" spans="1:22">
      <c r="A210" s="172" t="s">
        <v>156</v>
      </c>
      <c r="B210" s="168">
        <v>543</v>
      </c>
      <c r="C210" s="168">
        <v>0</v>
      </c>
      <c r="D210" s="168">
        <v>0</v>
      </c>
      <c r="E210" s="168">
        <v>0.40899999999999997</v>
      </c>
      <c r="F210" s="168">
        <v>1.262</v>
      </c>
      <c r="G210" s="168">
        <v>1.925</v>
      </c>
      <c r="H210" s="168">
        <v>1.925</v>
      </c>
      <c r="I210" s="168">
        <v>1.925</v>
      </c>
      <c r="J210" s="168">
        <v>1.925</v>
      </c>
      <c r="K210" s="168">
        <v>1.925</v>
      </c>
      <c r="L210" s="168">
        <v>1.925</v>
      </c>
      <c r="M210" s="168">
        <v>1.925</v>
      </c>
      <c r="N210" s="168">
        <v>1.925</v>
      </c>
      <c r="O210" s="168">
        <v>1.925</v>
      </c>
      <c r="P210" s="168">
        <v>2.2709999999999999</v>
      </c>
      <c r="Q210" s="168">
        <v>2.99</v>
      </c>
      <c r="R210" s="168">
        <v>3.758</v>
      </c>
      <c r="S210" s="168">
        <v>4.5830000000000002</v>
      </c>
      <c r="T210" s="168">
        <v>4.5830000000000002</v>
      </c>
      <c r="U210" s="168">
        <v>5.0170000000000003</v>
      </c>
      <c r="V210" s="168">
        <v>5.0170000000000003</v>
      </c>
    </row>
    <row r="211" spans="1:22">
      <c r="A211" s="172" t="s">
        <v>158</v>
      </c>
      <c r="B211" s="168">
        <v>338</v>
      </c>
      <c r="C211" s="168">
        <v>0</v>
      </c>
      <c r="D211" s="168">
        <v>1.0489999999999999</v>
      </c>
      <c r="E211" s="168">
        <v>1.42</v>
      </c>
      <c r="F211" s="168">
        <v>3.3719999999999999</v>
      </c>
      <c r="G211" s="168">
        <v>5.0060000000000002</v>
      </c>
      <c r="H211" s="168">
        <v>6.31</v>
      </c>
      <c r="I211" s="168">
        <v>7.2690000000000001</v>
      </c>
      <c r="J211" s="168">
        <v>7.2690000000000001</v>
      </c>
      <c r="K211" s="168">
        <v>7.2690000000000001</v>
      </c>
      <c r="L211" s="168">
        <v>7.2690000000000001</v>
      </c>
      <c r="M211" s="168">
        <v>7.9219999999999997</v>
      </c>
      <c r="N211" s="168">
        <v>7.9219999999999997</v>
      </c>
      <c r="O211" s="168">
        <v>9.3330000000000002</v>
      </c>
      <c r="P211" s="168">
        <v>10.067</v>
      </c>
      <c r="Q211" s="168">
        <v>11.571999999999999</v>
      </c>
      <c r="R211" s="168">
        <v>12.340999999999999</v>
      </c>
      <c r="S211" s="168">
        <v>12.340999999999999</v>
      </c>
      <c r="T211" s="168">
        <v>12.340999999999999</v>
      </c>
      <c r="U211" s="168">
        <v>12.340999999999999</v>
      </c>
      <c r="V211" s="168">
        <v>12.340999999999999</v>
      </c>
    </row>
    <row r="212" spans="1:22">
      <c r="A212" s="172" t="s">
        <v>163</v>
      </c>
      <c r="B212" s="168">
        <v>462</v>
      </c>
      <c r="C212" s="168">
        <v>2.73</v>
      </c>
      <c r="D212" s="168">
        <v>4.2519999999999998</v>
      </c>
      <c r="E212" s="168">
        <v>9.0679999999999996</v>
      </c>
      <c r="F212" s="168">
        <v>15.816000000000001</v>
      </c>
      <c r="G212" s="168">
        <v>22.846</v>
      </c>
      <c r="H212" s="168">
        <v>25.454000000000001</v>
      </c>
      <c r="I212" s="168">
        <v>28.518000000000001</v>
      </c>
      <c r="J212" s="168">
        <v>30.233000000000001</v>
      </c>
      <c r="K212" s="168">
        <v>31.495999999999999</v>
      </c>
      <c r="L212" s="168">
        <v>32.206000000000003</v>
      </c>
      <c r="M212" s="168">
        <v>33.83</v>
      </c>
      <c r="N212" s="168">
        <v>34.774999999999999</v>
      </c>
      <c r="O212" s="168">
        <v>34.774999999999999</v>
      </c>
      <c r="P212" s="168">
        <v>37.005000000000003</v>
      </c>
      <c r="Q212" s="168">
        <v>40.570999999999998</v>
      </c>
      <c r="R212" s="168">
        <v>44.323999999999998</v>
      </c>
      <c r="S212" s="168">
        <v>44.323999999999998</v>
      </c>
      <c r="T212" s="168">
        <v>44.323999999999998</v>
      </c>
      <c r="U212" s="168">
        <v>45.808999999999997</v>
      </c>
      <c r="V212" s="168">
        <v>45.808999999999997</v>
      </c>
    </row>
    <row r="213" spans="1:22">
      <c r="A213" s="172" t="s">
        <v>160</v>
      </c>
      <c r="B213" s="168">
        <v>270</v>
      </c>
      <c r="C213" s="168">
        <v>6.4889999999999999</v>
      </c>
      <c r="D213" s="168">
        <v>14.02</v>
      </c>
      <c r="E213" s="168">
        <v>20.744</v>
      </c>
      <c r="F213" s="168">
        <v>32.026000000000003</v>
      </c>
      <c r="G213" s="168">
        <v>40.223999999999997</v>
      </c>
      <c r="H213" s="168">
        <v>46.118000000000002</v>
      </c>
      <c r="I213" s="168">
        <v>48.151000000000003</v>
      </c>
      <c r="J213" s="168">
        <v>48.151000000000003</v>
      </c>
      <c r="K213" s="168">
        <v>48.151000000000003</v>
      </c>
      <c r="L213" s="168">
        <v>48.151000000000003</v>
      </c>
      <c r="M213" s="168">
        <v>48.151000000000003</v>
      </c>
      <c r="N213" s="168">
        <v>50.145000000000003</v>
      </c>
      <c r="O213" s="168">
        <v>54.677</v>
      </c>
      <c r="P213" s="168">
        <v>59.326000000000001</v>
      </c>
      <c r="Q213" s="168">
        <v>61.790999999999997</v>
      </c>
      <c r="R213" s="168">
        <v>67.451999999999998</v>
      </c>
      <c r="S213" s="168">
        <v>67.451999999999998</v>
      </c>
      <c r="T213" s="168">
        <v>67.451999999999998</v>
      </c>
      <c r="U213" s="168">
        <v>67.451999999999998</v>
      </c>
      <c r="V213" s="168">
        <v>67.451999999999998</v>
      </c>
    </row>
    <row r="214" spans="1:22">
      <c r="A214" s="172" t="s">
        <v>161</v>
      </c>
      <c r="B214" s="168">
        <v>10</v>
      </c>
      <c r="C214" s="168">
        <v>20</v>
      </c>
      <c r="D214" s="168">
        <v>30.667000000000002</v>
      </c>
      <c r="E214" s="168">
        <v>30.667000000000002</v>
      </c>
      <c r="F214" s="168">
        <v>30.667000000000002</v>
      </c>
      <c r="G214" s="168">
        <v>30.667000000000002</v>
      </c>
      <c r="H214" s="168">
        <v>30.667000000000002</v>
      </c>
      <c r="I214" s="168">
        <v>30.667000000000002</v>
      </c>
      <c r="J214" s="168">
        <v>30.667000000000002</v>
      </c>
      <c r="K214" s="168">
        <v>65.332999999999998</v>
      </c>
      <c r="L214" s="168">
        <v>65.332999999999998</v>
      </c>
      <c r="M214" s="168">
        <v>65.332999999999998</v>
      </c>
      <c r="N214" s="168">
        <v>65.332999999999998</v>
      </c>
      <c r="O214" s="168">
        <v>65.332999999999998</v>
      </c>
      <c r="P214" s="168">
        <v>65.332999999999998</v>
      </c>
      <c r="Q214" s="168">
        <v>65.332999999999998</v>
      </c>
      <c r="R214" s="168">
        <v>65.332999999999998</v>
      </c>
      <c r="S214" s="168">
        <v>65.332999999999998</v>
      </c>
      <c r="T214" s="168">
        <v>65.332999999999998</v>
      </c>
      <c r="U214" s="168">
        <v>65.332999999999998</v>
      </c>
      <c r="V214" s="168">
        <v>65.332999999999998</v>
      </c>
    </row>
    <row r="215" spans="1:22">
      <c r="A215" s="172" t="s">
        <v>357</v>
      </c>
      <c r="B215" s="168">
        <v>1325</v>
      </c>
      <c r="C215" s="168">
        <v>0</v>
      </c>
      <c r="D215" s="168">
        <v>0.249</v>
      </c>
      <c r="E215" s="168">
        <v>0.51100000000000001</v>
      </c>
      <c r="F215" s="168">
        <v>1.4219999999999999</v>
      </c>
      <c r="G215" s="168">
        <v>2.0870000000000002</v>
      </c>
      <c r="H215" s="168">
        <v>2.39</v>
      </c>
      <c r="I215" s="168">
        <v>2.6120000000000001</v>
      </c>
      <c r="J215" s="168">
        <v>2.6120000000000001</v>
      </c>
      <c r="K215" s="168">
        <v>2.738</v>
      </c>
      <c r="L215" s="168">
        <v>2.738</v>
      </c>
      <c r="M215" s="168">
        <v>2.8759999999999999</v>
      </c>
      <c r="N215" s="168">
        <v>2.8759999999999999</v>
      </c>
      <c r="O215" s="168">
        <v>3.1720000000000002</v>
      </c>
      <c r="P215" s="168">
        <v>3.4790000000000001</v>
      </c>
      <c r="Q215" s="168">
        <v>4.2690000000000001</v>
      </c>
      <c r="R215" s="168">
        <v>4.9279999999999999</v>
      </c>
      <c r="S215" s="168">
        <v>5.2750000000000004</v>
      </c>
      <c r="T215" s="168">
        <v>5.2750000000000004</v>
      </c>
      <c r="U215" s="168">
        <v>5.4619999999999997</v>
      </c>
      <c r="V215" s="168">
        <v>5.4619999999999997</v>
      </c>
    </row>
    <row r="216" spans="1:22">
      <c r="A216" s="172" t="s">
        <v>358</v>
      </c>
      <c r="B216" s="168">
        <v>742</v>
      </c>
      <c r="C216" s="168">
        <v>4.3570000000000002</v>
      </c>
      <c r="D216" s="168">
        <v>8.2479999999999993</v>
      </c>
      <c r="E216" s="168">
        <v>13.692</v>
      </c>
      <c r="F216" s="168">
        <v>21.96</v>
      </c>
      <c r="G216" s="168">
        <v>29.28</v>
      </c>
      <c r="H216" s="168">
        <v>32.935000000000002</v>
      </c>
      <c r="I216" s="168">
        <v>35.597999999999999</v>
      </c>
      <c r="J216" s="168">
        <v>36.731000000000002</v>
      </c>
      <c r="K216" s="168">
        <v>37.996000000000002</v>
      </c>
      <c r="L216" s="168">
        <v>38.468000000000004</v>
      </c>
      <c r="M216" s="168">
        <v>39.533000000000001</v>
      </c>
      <c r="N216" s="168">
        <v>40.78</v>
      </c>
      <c r="O216" s="168">
        <v>42.173000000000002</v>
      </c>
      <c r="P216" s="168">
        <v>45.100999999999999</v>
      </c>
      <c r="Q216" s="168">
        <v>48.216000000000001</v>
      </c>
      <c r="R216" s="168">
        <v>52.392000000000003</v>
      </c>
      <c r="S216" s="168">
        <v>52.392000000000003</v>
      </c>
      <c r="T216" s="168">
        <v>52.392000000000003</v>
      </c>
      <c r="U216" s="168">
        <v>53.427</v>
      </c>
      <c r="V216" s="168">
        <v>53.427</v>
      </c>
    </row>
    <row r="217" spans="1:22">
      <c r="A217" s="172" t="s">
        <v>413</v>
      </c>
      <c r="B217" s="168">
        <v>2067</v>
      </c>
      <c r="C217" s="168">
        <v>1.5580000000000001</v>
      </c>
      <c r="D217" s="168">
        <v>3.0750000000000002</v>
      </c>
      <c r="E217" s="168">
        <v>5.0519999999999996</v>
      </c>
      <c r="F217" s="168">
        <v>8.2390000000000008</v>
      </c>
      <c r="G217" s="168">
        <v>10.786</v>
      </c>
      <c r="H217" s="168">
        <v>11.956</v>
      </c>
      <c r="I217" s="168">
        <v>12.77</v>
      </c>
      <c r="J217" s="168">
        <v>13.035</v>
      </c>
      <c r="K217" s="168">
        <v>13.412000000000001</v>
      </c>
      <c r="L217" s="168">
        <v>13.510999999999999</v>
      </c>
      <c r="M217" s="168">
        <v>13.827</v>
      </c>
      <c r="N217" s="168">
        <v>14.048999999999999</v>
      </c>
      <c r="O217" s="168">
        <v>14.513999999999999</v>
      </c>
      <c r="P217" s="168">
        <v>15.236000000000001</v>
      </c>
      <c r="Q217" s="168">
        <v>16.355</v>
      </c>
      <c r="R217" s="168">
        <v>17.526</v>
      </c>
      <c r="S217" s="168">
        <v>17.800999999999998</v>
      </c>
      <c r="T217" s="168">
        <v>17.800999999999998</v>
      </c>
      <c r="U217" s="168">
        <v>18.099</v>
      </c>
      <c r="V217" s="168">
        <v>18.099</v>
      </c>
    </row>
    <row r="218" spans="1:22">
      <c r="A218" s="172">
        <v>32143</v>
      </c>
      <c r="B218" s="166"/>
      <c r="C218" s="166"/>
      <c r="D218" s="166"/>
      <c r="E218" s="166"/>
      <c r="F218" s="166"/>
      <c r="G218" s="166"/>
      <c r="H218" s="166"/>
      <c r="I218" s="166"/>
      <c r="J218" s="166"/>
      <c r="K218" s="166"/>
      <c r="L218" s="166"/>
      <c r="M218" s="166"/>
      <c r="N218" s="166"/>
      <c r="O218" s="166"/>
      <c r="P218" s="166"/>
      <c r="Q218" s="166"/>
      <c r="R218" s="166"/>
      <c r="S218" s="166"/>
      <c r="T218" s="166"/>
      <c r="U218" s="166"/>
      <c r="V218" s="166"/>
    </row>
    <row r="219" spans="1:22">
      <c r="A219" s="173" t="s">
        <v>186</v>
      </c>
      <c r="B219" s="170" t="s">
        <v>190</v>
      </c>
      <c r="C219" s="170">
        <v>1</v>
      </c>
      <c r="D219" s="170">
        <v>2</v>
      </c>
      <c r="E219" s="170">
        <v>3</v>
      </c>
      <c r="F219" s="170">
        <v>4</v>
      </c>
      <c r="G219" s="170">
        <v>5</v>
      </c>
      <c r="H219" s="170">
        <v>6</v>
      </c>
      <c r="I219" s="170">
        <v>7</v>
      </c>
      <c r="J219" s="170">
        <v>8</v>
      </c>
      <c r="K219" s="170">
        <v>9</v>
      </c>
      <c r="L219" s="170">
        <v>10</v>
      </c>
      <c r="M219" s="170">
        <v>11</v>
      </c>
      <c r="N219" s="170">
        <v>12</v>
      </c>
      <c r="O219" s="170">
        <v>13</v>
      </c>
      <c r="P219" s="170">
        <v>14</v>
      </c>
      <c r="Q219" s="170">
        <v>15</v>
      </c>
      <c r="R219" s="170">
        <v>16</v>
      </c>
      <c r="S219" s="170">
        <v>17</v>
      </c>
      <c r="T219" s="170">
        <v>18</v>
      </c>
      <c r="U219" s="170">
        <v>19</v>
      </c>
      <c r="V219" s="170">
        <v>20</v>
      </c>
    </row>
    <row r="220" spans="1:22">
      <c r="A220" s="172" t="s">
        <v>13</v>
      </c>
      <c r="B220" s="168">
        <v>139</v>
      </c>
      <c r="C220" s="168">
        <v>0</v>
      </c>
      <c r="D220" s="168">
        <v>0</v>
      </c>
      <c r="E220" s="168">
        <v>0</v>
      </c>
      <c r="F220" s="168">
        <v>0</v>
      </c>
      <c r="G220" s="168">
        <v>0</v>
      </c>
      <c r="H220" s="168">
        <v>0</v>
      </c>
      <c r="I220" s="168">
        <v>0</v>
      </c>
      <c r="J220" s="168">
        <v>0</v>
      </c>
      <c r="K220" s="168">
        <v>0</v>
      </c>
      <c r="L220" s="168">
        <v>0</v>
      </c>
      <c r="M220" s="168">
        <v>0</v>
      </c>
      <c r="N220" s="168">
        <v>0</v>
      </c>
      <c r="O220" s="168">
        <v>0</v>
      </c>
      <c r="P220" s="168">
        <v>0</v>
      </c>
      <c r="Q220" s="168">
        <v>0</v>
      </c>
      <c r="R220" s="168">
        <v>0</v>
      </c>
      <c r="S220" s="168">
        <v>0</v>
      </c>
      <c r="T220" s="168">
        <v>0</v>
      </c>
      <c r="U220" s="168">
        <v>0</v>
      </c>
      <c r="V220" s="168">
        <v>0</v>
      </c>
    </row>
    <row r="221" spans="1:22">
      <c r="A221" s="172" t="s">
        <v>162</v>
      </c>
      <c r="B221" s="168">
        <v>333</v>
      </c>
      <c r="C221" s="168">
        <v>0</v>
      </c>
      <c r="D221" s="168">
        <v>0.65700000000000003</v>
      </c>
      <c r="E221" s="168">
        <v>1.0009999999999999</v>
      </c>
      <c r="F221" s="168">
        <v>1.0009999999999999</v>
      </c>
      <c r="G221" s="168">
        <v>1.0009999999999999</v>
      </c>
      <c r="H221" s="168">
        <v>1.0009999999999999</v>
      </c>
      <c r="I221" s="168">
        <v>1.0009999999999999</v>
      </c>
      <c r="J221" s="168">
        <v>1.482</v>
      </c>
      <c r="K221" s="168">
        <v>1.482</v>
      </c>
      <c r="L221" s="168">
        <v>1.482</v>
      </c>
      <c r="M221" s="168">
        <v>1.482</v>
      </c>
      <c r="N221" s="168">
        <v>1.482</v>
      </c>
      <c r="O221" s="168">
        <v>2.0499999999999998</v>
      </c>
      <c r="P221" s="168">
        <v>2.6309999999999998</v>
      </c>
      <c r="Q221" s="168">
        <v>3.222</v>
      </c>
      <c r="R221" s="168">
        <v>3.222</v>
      </c>
      <c r="S221" s="168">
        <v>3.222</v>
      </c>
      <c r="T221" s="168">
        <v>3.222</v>
      </c>
      <c r="U221" s="168">
        <v>3.222</v>
      </c>
      <c r="V221" s="168">
        <v>3.222</v>
      </c>
    </row>
    <row r="222" spans="1:22">
      <c r="A222" s="172" t="s">
        <v>156</v>
      </c>
      <c r="B222" s="168">
        <v>543</v>
      </c>
      <c r="C222" s="168">
        <v>0</v>
      </c>
      <c r="D222" s="168">
        <v>0.19500000000000001</v>
      </c>
      <c r="E222" s="168">
        <v>0.80300000000000005</v>
      </c>
      <c r="F222" s="168">
        <v>1.431</v>
      </c>
      <c r="G222" s="168">
        <v>1.431</v>
      </c>
      <c r="H222" s="168">
        <v>1.431</v>
      </c>
      <c r="I222" s="168">
        <v>1.431</v>
      </c>
      <c r="J222" s="168">
        <v>1.431</v>
      </c>
      <c r="K222" s="168">
        <v>1.431</v>
      </c>
      <c r="L222" s="168">
        <v>1.431</v>
      </c>
      <c r="M222" s="168">
        <v>1.431</v>
      </c>
      <c r="N222" s="168">
        <v>1.431</v>
      </c>
      <c r="O222" s="168">
        <v>1.431</v>
      </c>
      <c r="P222" s="168">
        <v>2.121</v>
      </c>
      <c r="Q222" s="168">
        <v>2.4870000000000001</v>
      </c>
      <c r="R222" s="168">
        <v>3.2709999999999999</v>
      </c>
      <c r="S222" s="168">
        <v>3.2709999999999999</v>
      </c>
      <c r="T222" s="168">
        <v>3.6890000000000001</v>
      </c>
      <c r="U222" s="168">
        <v>3.6890000000000001</v>
      </c>
      <c r="V222" s="168">
        <v>3.6890000000000001</v>
      </c>
    </row>
    <row r="223" spans="1:22">
      <c r="A223" s="172" t="s">
        <v>158</v>
      </c>
      <c r="B223" s="168">
        <v>330</v>
      </c>
      <c r="C223" s="168">
        <v>0</v>
      </c>
      <c r="D223" s="168">
        <v>0.33300000000000002</v>
      </c>
      <c r="E223" s="168">
        <v>1.3839999999999999</v>
      </c>
      <c r="F223" s="168">
        <v>2.8370000000000002</v>
      </c>
      <c r="G223" s="168">
        <v>3.9910000000000001</v>
      </c>
      <c r="H223" s="168">
        <v>5.2629999999999999</v>
      </c>
      <c r="I223" s="168">
        <v>5.2629999999999999</v>
      </c>
      <c r="J223" s="168">
        <v>5.2629999999999999</v>
      </c>
      <c r="K223" s="168">
        <v>5.2629999999999999</v>
      </c>
      <c r="L223" s="168">
        <v>5.83</v>
      </c>
      <c r="M223" s="168">
        <v>5.83</v>
      </c>
      <c r="N223" s="168">
        <v>6.4539999999999997</v>
      </c>
      <c r="O223" s="168">
        <v>7.1059999999999999</v>
      </c>
      <c r="P223" s="168">
        <v>9.1180000000000003</v>
      </c>
      <c r="Q223" s="168">
        <v>10.510999999999999</v>
      </c>
      <c r="R223" s="168">
        <v>10.510999999999999</v>
      </c>
      <c r="S223" s="168">
        <v>10.510999999999999</v>
      </c>
      <c r="T223" s="168">
        <v>10.510999999999999</v>
      </c>
      <c r="U223" s="168">
        <v>10.510999999999999</v>
      </c>
      <c r="V223" s="168">
        <v>10.510999999999999</v>
      </c>
    </row>
    <row r="224" spans="1:22">
      <c r="A224" s="172" t="s">
        <v>163</v>
      </c>
      <c r="B224" s="168">
        <v>503</v>
      </c>
      <c r="C224" s="168">
        <v>1.2589999999999999</v>
      </c>
      <c r="D224" s="168">
        <v>6.609</v>
      </c>
      <c r="E224" s="168">
        <v>12.567</v>
      </c>
      <c r="F224" s="168">
        <v>20.234000000000002</v>
      </c>
      <c r="G224" s="168">
        <v>22.672999999999998</v>
      </c>
      <c r="H224" s="168">
        <v>25.574999999999999</v>
      </c>
      <c r="I224" s="168">
        <v>26.523</v>
      </c>
      <c r="J224" s="168">
        <v>27.577000000000002</v>
      </c>
      <c r="K224" s="168">
        <v>28.754000000000001</v>
      </c>
      <c r="L224" s="168">
        <v>30.091999999999999</v>
      </c>
      <c r="M224" s="168">
        <v>30.856000000000002</v>
      </c>
      <c r="N224" s="168">
        <v>31.704999999999998</v>
      </c>
      <c r="O224" s="168">
        <v>33.526000000000003</v>
      </c>
      <c r="P224" s="168">
        <v>38.450000000000003</v>
      </c>
      <c r="Q224" s="168">
        <v>42.695</v>
      </c>
      <c r="R224" s="168">
        <v>42.695</v>
      </c>
      <c r="S224" s="168">
        <v>42.695</v>
      </c>
      <c r="T224" s="168">
        <v>44.012</v>
      </c>
      <c r="U224" s="168">
        <v>44.012</v>
      </c>
      <c r="V224" s="168">
        <v>47.210999999999999</v>
      </c>
    </row>
    <row r="225" spans="1:22">
      <c r="A225" s="172" t="s">
        <v>160</v>
      </c>
      <c r="B225" s="168">
        <v>337</v>
      </c>
      <c r="C225" s="168">
        <v>6.202</v>
      </c>
      <c r="D225" s="168">
        <v>13.086</v>
      </c>
      <c r="E225" s="168">
        <v>25.332999999999998</v>
      </c>
      <c r="F225" s="168">
        <v>33.786000000000001</v>
      </c>
      <c r="G225" s="168">
        <v>39.494</v>
      </c>
      <c r="H225" s="168">
        <v>43.031999999999996</v>
      </c>
      <c r="I225" s="168">
        <v>44.72</v>
      </c>
      <c r="J225" s="168">
        <v>46.694000000000003</v>
      </c>
      <c r="K225" s="168">
        <v>46.694000000000003</v>
      </c>
      <c r="L225" s="168">
        <v>47.92</v>
      </c>
      <c r="M225" s="168">
        <v>53.872</v>
      </c>
      <c r="N225" s="168">
        <v>57.42</v>
      </c>
      <c r="O225" s="168">
        <v>61.290999999999997</v>
      </c>
      <c r="P225" s="168">
        <v>63.503</v>
      </c>
      <c r="Q225" s="168">
        <v>68.537000000000006</v>
      </c>
      <c r="R225" s="168">
        <v>68.537000000000006</v>
      </c>
      <c r="S225" s="168">
        <v>68.537000000000006</v>
      </c>
      <c r="T225" s="168">
        <v>68.537000000000006</v>
      </c>
      <c r="U225" s="168">
        <v>68.537000000000006</v>
      </c>
      <c r="V225" s="168">
        <v>68.537000000000006</v>
      </c>
    </row>
    <row r="226" spans="1:22">
      <c r="A226" s="172" t="s">
        <v>161</v>
      </c>
      <c r="B226" s="168">
        <v>11</v>
      </c>
      <c r="C226" s="168">
        <v>28.571000000000002</v>
      </c>
      <c r="D226" s="168">
        <v>28.571000000000002</v>
      </c>
      <c r="E226" s="168">
        <v>28.571000000000002</v>
      </c>
      <c r="F226" s="168">
        <v>28.571000000000002</v>
      </c>
      <c r="G226" s="168">
        <v>28.571000000000002</v>
      </c>
      <c r="H226" s="168">
        <v>28.571000000000002</v>
      </c>
      <c r="I226" s="168">
        <v>28.571000000000002</v>
      </c>
      <c r="J226" s="168">
        <v>64.286000000000001</v>
      </c>
      <c r="K226" s="168">
        <v>64.286000000000001</v>
      </c>
      <c r="L226" s="168">
        <v>64.286000000000001</v>
      </c>
      <c r="M226" s="168">
        <v>64.286000000000001</v>
      </c>
      <c r="N226" s="168">
        <v>64.286000000000001</v>
      </c>
      <c r="O226" s="168">
        <v>64.286000000000001</v>
      </c>
      <c r="P226" s="168">
        <v>64.286000000000001</v>
      </c>
      <c r="Q226" s="168">
        <v>64.286000000000001</v>
      </c>
      <c r="R226" s="168">
        <v>64.286000000000001</v>
      </c>
      <c r="S226" s="168">
        <v>64.286000000000001</v>
      </c>
      <c r="T226" s="168">
        <v>64.286000000000001</v>
      </c>
      <c r="U226" s="168">
        <v>64.286000000000001</v>
      </c>
      <c r="V226" s="168">
        <v>64.286000000000001</v>
      </c>
    </row>
    <row r="227" spans="1:22">
      <c r="A227" s="172" t="s">
        <v>357</v>
      </c>
      <c r="B227" s="168">
        <v>1345</v>
      </c>
      <c r="C227" s="168">
        <v>0</v>
      </c>
      <c r="D227" s="168">
        <v>0.31900000000000001</v>
      </c>
      <c r="E227" s="168">
        <v>0.90200000000000002</v>
      </c>
      <c r="F227" s="168">
        <v>1.508</v>
      </c>
      <c r="G227" s="168">
        <v>1.7849999999999999</v>
      </c>
      <c r="H227" s="168">
        <v>2.0880000000000001</v>
      </c>
      <c r="I227" s="168">
        <v>2.0880000000000001</v>
      </c>
      <c r="J227" s="168">
        <v>2.2029999999999998</v>
      </c>
      <c r="K227" s="168">
        <v>2.2029999999999998</v>
      </c>
      <c r="L227" s="168">
        <v>2.3279999999999998</v>
      </c>
      <c r="M227" s="168">
        <v>2.3279999999999998</v>
      </c>
      <c r="N227" s="168">
        <v>2.464</v>
      </c>
      <c r="O227" s="168">
        <v>2.7440000000000002</v>
      </c>
      <c r="P227" s="168">
        <v>3.6160000000000001</v>
      </c>
      <c r="Q227" s="168">
        <v>4.2229999999999999</v>
      </c>
      <c r="R227" s="168">
        <v>4.5419999999999998</v>
      </c>
      <c r="S227" s="168">
        <v>4.5419999999999998</v>
      </c>
      <c r="T227" s="168">
        <v>4.7140000000000004</v>
      </c>
      <c r="U227" s="168">
        <v>4.7140000000000004</v>
      </c>
      <c r="V227" s="168">
        <v>4.7140000000000004</v>
      </c>
    </row>
    <row r="228" spans="1:22">
      <c r="A228" s="172" t="s">
        <v>358</v>
      </c>
      <c r="B228" s="168">
        <v>851</v>
      </c>
      <c r="C228" s="168">
        <v>3.5819999999999999</v>
      </c>
      <c r="D228" s="168">
        <v>9.48</v>
      </c>
      <c r="E228" s="168">
        <v>17.835999999999999</v>
      </c>
      <c r="F228" s="168">
        <v>25.712</v>
      </c>
      <c r="G228" s="168">
        <v>29.341000000000001</v>
      </c>
      <c r="H228" s="168">
        <v>32.43</v>
      </c>
      <c r="I228" s="168">
        <v>33.622999999999998</v>
      </c>
      <c r="J228" s="168">
        <v>35.304000000000002</v>
      </c>
      <c r="K228" s="168">
        <v>36.058</v>
      </c>
      <c r="L228" s="168">
        <v>37.328000000000003</v>
      </c>
      <c r="M228" s="168">
        <v>39.786000000000001</v>
      </c>
      <c r="N228" s="168">
        <v>41.451000000000001</v>
      </c>
      <c r="O228" s="168">
        <v>43.841000000000001</v>
      </c>
      <c r="P228" s="168">
        <v>47.759</v>
      </c>
      <c r="Q228" s="168">
        <v>52.023000000000003</v>
      </c>
      <c r="R228" s="168">
        <v>52.023000000000003</v>
      </c>
      <c r="S228" s="168">
        <v>52.023000000000003</v>
      </c>
      <c r="T228" s="168">
        <v>52.929000000000002</v>
      </c>
      <c r="U228" s="168">
        <v>52.929000000000002</v>
      </c>
      <c r="V228" s="168">
        <v>55.067999999999998</v>
      </c>
    </row>
    <row r="229" spans="1:22">
      <c r="A229" s="172" t="s">
        <v>413</v>
      </c>
      <c r="B229" s="168">
        <v>2196</v>
      </c>
      <c r="C229" s="168">
        <v>1.365</v>
      </c>
      <c r="D229" s="168">
        <v>3.7330000000000001</v>
      </c>
      <c r="E229" s="168">
        <v>7.0279999999999996</v>
      </c>
      <c r="F229" s="168">
        <v>9.9860000000000007</v>
      </c>
      <c r="G229" s="168">
        <v>11.257999999999999</v>
      </c>
      <c r="H229" s="168">
        <v>12.324999999999999</v>
      </c>
      <c r="I229" s="168">
        <v>12.637</v>
      </c>
      <c r="J229" s="168">
        <v>13.135999999999999</v>
      </c>
      <c r="K229" s="168">
        <v>13.313000000000001</v>
      </c>
      <c r="L229" s="168">
        <v>13.686</v>
      </c>
      <c r="M229" s="168">
        <v>14.178000000000001</v>
      </c>
      <c r="N229" s="168">
        <v>14.590999999999999</v>
      </c>
      <c r="O229" s="168">
        <v>15.238</v>
      </c>
      <c r="P229" s="168">
        <v>16.584</v>
      </c>
      <c r="Q229" s="168">
        <v>17.760999999999999</v>
      </c>
      <c r="R229" s="168">
        <v>18.010000000000002</v>
      </c>
      <c r="S229" s="168">
        <v>18.010000000000002</v>
      </c>
      <c r="T229" s="168">
        <v>18.28</v>
      </c>
      <c r="U229" s="168">
        <v>18.28</v>
      </c>
      <c r="V229" s="168">
        <v>18.577000000000002</v>
      </c>
    </row>
    <row r="230" spans="1:22">
      <c r="A230" s="172">
        <v>32509</v>
      </c>
      <c r="B230" s="166"/>
      <c r="C230" s="166"/>
      <c r="D230" s="166"/>
      <c r="E230" s="166"/>
      <c r="F230" s="166"/>
      <c r="G230" s="166"/>
      <c r="H230" s="166"/>
      <c r="I230" s="166"/>
      <c r="J230" s="166"/>
      <c r="K230" s="166"/>
      <c r="L230" s="166"/>
      <c r="M230" s="166"/>
      <c r="N230" s="166"/>
      <c r="O230" s="166"/>
      <c r="P230" s="166"/>
      <c r="Q230" s="166"/>
      <c r="R230" s="166"/>
      <c r="S230" s="166"/>
      <c r="T230" s="166"/>
      <c r="U230" s="166"/>
      <c r="V230" s="166"/>
    </row>
    <row r="231" spans="1:22">
      <c r="A231" s="173" t="s">
        <v>186</v>
      </c>
      <c r="B231" s="170" t="s">
        <v>190</v>
      </c>
      <c r="C231" s="170">
        <v>1</v>
      </c>
      <c r="D231" s="170">
        <v>2</v>
      </c>
      <c r="E231" s="170">
        <v>3</v>
      </c>
      <c r="F231" s="170">
        <v>4</v>
      </c>
      <c r="G231" s="170">
        <v>5</v>
      </c>
      <c r="H231" s="170">
        <v>6</v>
      </c>
      <c r="I231" s="170">
        <v>7</v>
      </c>
      <c r="J231" s="170">
        <v>8</v>
      </c>
      <c r="K231" s="170">
        <v>9</v>
      </c>
      <c r="L231" s="170">
        <v>10</v>
      </c>
      <c r="M231" s="170">
        <v>11</v>
      </c>
      <c r="N231" s="170">
        <v>12</v>
      </c>
      <c r="O231" s="170">
        <v>13</v>
      </c>
      <c r="P231" s="170">
        <v>14</v>
      </c>
      <c r="Q231" s="170">
        <v>15</v>
      </c>
      <c r="R231" s="170">
        <v>16</v>
      </c>
      <c r="S231" s="170">
        <v>17</v>
      </c>
      <c r="T231" s="170">
        <v>18</v>
      </c>
      <c r="U231" s="170">
        <v>19</v>
      </c>
      <c r="V231" s="170">
        <v>20</v>
      </c>
    </row>
    <row r="232" spans="1:22">
      <c r="A232" s="172" t="s">
        <v>13</v>
      </c>
      <c r="B232" s="168">
        <v>154</v>
      </c>
      <c r="C232" s="168">
        <v>0</v>
      </c>
      <c r="D232" s="168">
        <v>0</v>
      </c>
      <c r="E232" s="168">
        <v>0</v>
      </c>
      <c r="F232" s="168">
        <v>0</v>
      </c>
      <c r="G232" s="168">
        <v>0</v>
      </c>
      <c r="H232" s="168">
        <v>0</v>
      </c>
      <c r="I232" s="168">
        <v>0</v>
      </c>
      <c r="J232" s="168">
        <v>0</v>
      </c>
      <c r="K232" s="168">
        <v>0</v>
      </c>
      <c r="L232" s="168">
        <v>0</v>
      </c>
      <c r="M232" s="168">
        <v>0</v>
      </c>
      <c r="N232" s="168">
        <v>0</v>
      </c>
      <c r="O232" s="168">
        <v>0</v>
      </c>
      <c r="P232" s="168">
        <v>0</v>
      </c>
      <c r="Q232" s="168">
        <v>0</v>
      </c>
      <c r="R232" s="168">
        <v>0</v>
      </c>
      <c r="S232" s="168">
        <v>0</v>
      </c>
      <c r="T232" s="168">
        <v>0</v>
      </c>
      <c r="U232" s="168">
        <v>0</v>
      </c>
      <c r="V232" s="168">
        <v>0</v>
      </c>
    </row>
    <row r="233" spans="1:22">
      <c r="A233" s="172" t="s">
        <v>162</v>
      </c>
      <c r="B233" s="168">
        <v>332</v>
      </c>
      <c r="C233" s="168">
        <v>0.61799999999999999</v>
      </c>
      <c r="D233" s="168">
        <v>0.61799999999999999</v>
      </c>
      <c r="E233" s="168">
        <v>0.61799999999999999</v>
      </c>
      <c r="F233" s="168">
        <v>0.61799999999999999</v>
      </c>
      <c r="G233" s="168">
        <v>0.61799999999999999</v>
      </c>
      <c r="H233" s="168">
        <v>0.61799999999999999</v>
      </c>
      <c r="I233" s="168">
        <v>1.071</v>
      </c>
      <c r="J233" s="168">
        <v>1.071</v>
      </c>
      <c r="K233" s="168">
        <v>1.071</v>
      </c>
      <c r="L233" s="168">
        <v>1.071</v>
      </c>
      <c r="M233" s="168">
        <v>1.071</v>
      </c>
      <c r="N233" s="168">
        <v>1.601</v>
      </c>
      <c r="O233" s="168">
        <v>2.1469999999999998</v>
      </c>
      <c r="P233" s="168">
        <v>2.698</v>
      </c>
      <c r="Q233" s="168">
        <v>2.698</v>
      </c>
      <c r="R233" s="168">
        <v>2.698</v>
      </c>
      <c r="S233" s="168">
        <v>2.698</v>
      </c>
      <c r="T233" s="168">
        <v>2.698</v>
      </c>
      <c r="U233" s="168">
        <v>2.698</v>
      </c>
      <c r="V233" s="168">
        <v>4.1829999999999998</v>
      </c>
    </row>
    <row r="234" spans="1:22">
      <c r="A234" s="172" t="s">
        <v>156</v>
      </c>
      <c r="B234" s="168">
        <v>573</v>
      </c>
      <c r="C234" s="168">
        <v>0</v>
      </c>
      <c r="D234" s="168">
        <v>0.185</v>
      </c>
      <c r="E234" s="168">
        <v>0.75800000000000001</v>
      </c>
      <c r="F234" s="168">
        <v>0.75800000000000001</v>
      </c>
      <c r="G234" s="168">
        <v>0.75800000000000001</v>
      </c>
      <c r="H234" s="168">
        <v>0.75800000000000001</v>
      </c>
      <c r="I234" s="168">
        <v>0.75800000000000001</v>
      </c>
      <c r="J234" s="168">
        <v>0.75800000000000001</v>
      </c>
      <c r="K234" s="168">
        <v>0.75800000000000001</v>
      </c>
      <c r="L234" s="168">
        <v>0.75800000000000001</v>
      </c>
      <c r="M234" s="168">
        <v>0.75800000000000001</v>
      </c>
      <c r="N234" s="168">
        <v>0.75800000000000001</v>
      </c>
      <c r="O234" s="168">
        <v>1.7</v>
      </c>
      <c r="P234" s="168">
        <v>2.032</v>
      </c>
      <c r="Q234" s="168">
        <v>2.387</v>
      </c>
      <c r="R234" s="168">
        <v>2.387</v>
      </c>
      <c r="S234" s="168">
        <v>2.7669999999999999</v>
      </c>
      <c r="T234" s="168">
        <v>2.7669999999999999</v>
      </c>
      <c r="U234" s="168">
        <v>2.7669999999999999</v>
      </c>
      <c r="V234" s="168">
        <v>4.0810000000000004</v>
      </c>
    </row>
    <row r="235" spans="1:22">
      <c r="A235" s="172" t="s">
        <v>158</v>
      </c>
      <c r="B235" s="168">
        <v>346</v>
      </c>
      <c r="C235" s="168">
        <v>0.59599999999999997</v>
      </c>
      <c r="D235" s="168">
        <v>1.224</v>
      </c>
      <c r="E235" s="168">
        <v>1.8759999999999999</v>
      </c>
      <c r="F235" s="168">
        <v>2.911</v>
      </c>
      <c r="G235" s="168">
        <v>3.2890000000000001</v>
      </c>
      <c r="H235" s="168">
        <v>3.2890000000000001</v>
      </c>
      <c r="I235" s="168">
        <v>3.2890000000000001</v>
      </c>
      <c r="J235" s="168">
        <v>3.2890000000000001</v>
      </c>
      <c r="K235" s="168">
        <v>3.7730000000000001</v>
      </c>
      <c r="L235" s="168">
        <v>3.7730000000000001</v>
      </c>
      <c r="M235" s="168">
        <v>4.3079999999999998</v>
      </c>
      <c r="N235" s="168">
        <v>4.8689999999999998</v>
      </c>
      <c r="O235" s="168">
        <v>7.1760000000000002</v>
      </c>
      <c r="P235" s="168">
        <v>8.984</v>
      </c>
      <c r="Q235" s="168">
        <v>9.625</v>
      </c>
      <c r="R235" s="168">
        <v>9.625</v>
      </c>
      <c r="S235" s="168">
        <v>9.625</v>
      </c>
      <c r="T235" s="168">
        <v>9.625</v>
      </c>
      <c r="U235" s="168">
        <v>9.625</v>
      </c>
      <c r="V235" s="168">
        <v>10.420999999999999</v>
      </c>
    </row>
    <row r="236" spans="1:22">
      <c r="A236" s="172" t="s">
        <v>163</v>
      </c>
      <c r="B236" s="168">
        <v>479</v>
      </c>
      <c r="C236" s="168">
        <v>3.04</v>
      </c>
      <c r="D236" s="168">
        <v>9.7520000000000007</v>
      </c>
      <c r="E236" s="168">
        <v>17.576000000000001</v>
      </c>
      <c r="F236" s="168">
        <v>20.059999999999999</v>
      </c>
      <c r="G236" s="168">
        <v>23.007000000000001</v>
      </c>
      <c r="H236" s="168">
        <v>23.439</v>
      </c>
      <c r="I236" s="168">
        <v>24.414999999999999</v>
      </c>
      <c r="J236" s="168">
        <v>26.052</v>
      </c>
      <c r="K236" s="168">
        <v>27.289000000000001</v>
      </c>
      <c r="L236" s="168">
        <v>29.428000000000001</v>
      </c>
      <c r="M236" s="168">
        <v>30.225000000000001</v>
      </c>
      <c r="N236" s="168">
        <v>32.793999999999997</v>
      </c>
      <c r="O236" s="168">
        <v>37.429000000000002</v>
      </c>
      <c r="P236" s="168">
        <v>43.436</v>
      </c>
      <c r="Q236" s="168">
        <v>43.436</v>
      </c>
      <c r="R236" s="168">
        <v>43.436</v>
      </c>
      <c r="S236" s="168">
        <v>43.436</v>
      </c>
      <c r="T236" s="168">
        <v>43.436</v>
      </c>
      <c r="U236" s="168">
        <v>46.534999999999997</v>
      </c>
      <c r="V236" s="168">
        <v>49.93</v>
      </c>
    </row>
    <row r="237" spans="1:22">
      <c r="A237" s="172" t="s">
        <v>160</v>
      </c>
      <c r="B237" s="168">
        <v>374</v>
      </c>
      <c r="C237" s="168">
        <v>8.7200000000000006</v>
      </c>
      <c r="D237" s="168">
        <v>22.847999999999999</v>
      </c>
      <c r="E237" s="168">
        <v>31.087</v>
      </c>
      <c r="F237" s="168">
        <v>37.311999999999998</v>
      </c>
      <c r="G237" s="168">
        <v>41.127000000000002</v>
      </c>
      <c r="H237" s="168">
        <v>43.744</v>
      </c>
      <c r="I237" s="168">
        <v>46.826000000000001</v>
      </c>
      <c r="J237" s="168">
        <v>46.826000000000001</v>
      </c>
      <c r="K237" s="168">
        <v>49.893999999999998</v>
      </c>
      <c r="L237" s="168">
        <v>53.606000000000002</v>
      </c>
      <c r="M237" s="168">
        <v>56.460999999999999</v>
      </c>
      <c r="N237" s="168">
        <v>59.627000000000002</v>
      </c>
      <c r="O237" s="168">
        <v>61.462000000000003</v>
      </c>
      <c r="P237" s="168">
        <v>65.629000000000005</v>
      </c>
      <c r="Q237" s="168">
        <v>65.629000000000005</v>
      </c>
      <c r="R237" s="168">
        <v>65.629000000000005</v>
      </c>
      <c r="S237" s="168">
        <v>68.272999999999996</v>
      </c>
      <c r="T237" s="168">
        <v>68.272999999999996</v>
      </c>
      <c r="U237" s="168">
        <v>68.272999999999996</v>
      </c>
      <c r="V237" s="168">
        <v>70.915999999999997</v>
      </c>
    </row>
    <row r="238" spans="1:22">
      <c r="A238" s="172" t="s">
        <v>161</v>
      </c>
      <c r="B238" s="168">
        <v>12</v>
      </c>
      <c r="C238" s="168">
        <v>25</v>
      </c>
      <c r="D238" s="168">
        <v>43.75</v>
      </c>
      <c r="E238" s="168">
        <v>57.813000000000002</v>
      </c>
      <c r="F238" s="168">
        <v>57.813000000000002</v>
      </c>
      <c r="G238" s="168">
        <v>57.813000000000002</v>
      </c>
      <c r="H238" s="168">
        <v>57.813000000000002</v>
      </c>
      <c r="I238" s="168">
        <v>57.813000000000002</v>
      </c>
      <c r="J238" s="168">
        <v>57.813000000000002</v>
      </c>
      <c r="K238" s="168">
        <v>57.813000000000002</v>
      </c>
      <c r="L238" s="168">
        <v>57.813000000000002</v>
      </c>
      <c r="M238" s="168">
        <v>57.813000000000002</v>
      </c>
      <c r="N238" s="168">
        <v>57.813000000000002</v>
      </c>
      <c r="O238" s="168">
        <v>57.813000000000002</v>
      </c>
      <c r="P238" s="168">
        <v>57.813000000000002</v>
      </c>
      <c r="Q238" s="168">
        <v>57.813000000000002</v>
      </c>
      <c r="R238" s="168">
        <v>57.813000000000002</v>
      </c>
      <c r="S238" s="168">
        <v>57.813000000000002</v>
      </c>
      <c r="T238" s="168">
        <v>57.813000000000002</v>
      </c>
      <c r="U238" s="168">
        <v>57.813000000000002</v>
      </c>
      <c r="V238" s="168">
        <v>57.813000000000002</v>
      </c>
    </row>
    <row r="239" spans="1:22">
      <c r="A239" s="172" t="s">
        <v>357</v>
      </c>
      <c r="B239" s="168">
        <v>1405</v>
      </c>
      <c r="C239" s="168">
        <v>0.29099999999999998</v>
      </c>
      <c r="D239" s="168">
        <v>0.51900000000000002</v>
      </c>
      <c r="E239" s="168">
        <v>0.91400000000000003</v>
      </c>
      <c r="F239" s="168">
        <v>1.1659999999999999</v>
      </c>
      <c r="G239" s="168">
        <v>1.2589999999999999</v>
      </c>
      <c r="H239" s="168">
        <v>1.2589999999999999</v>
      </c>
      <c r="I239" s="168">
        <v>1.3640000000000001</v>
      </c>
      <c r="J239" s="168">
        <v>1.3640000000000001</v>
      </c>
      <c r="K239" s="168">
        <v>1.4770000000000001</v>
      </c>
      <c r="L239" s="168">
        <v>1.4770000000000001</v>
      </c>
      <c r="M239" s="168">
        <v>1.599</v>
      </c>
      <c r="N239" s="168">
        <v>1.8520000000000001</v>
      </c>
      <c r="O239" s="168">
        <v>2.9009999999999998</v>
      </c>
      <c r="P239" s="168">
        <v>3.5840000000000001</v>
      </c>
      <c r="Q239" s="168">
        <v>3.8719999999999999</v>
      </c>
      <c r="R239" s="168">
        <v>3.8719999999999999</v>
      </c>
      <c r="S239" s="168">
        <v>4.0289999999999999</v>
      </c>
      <c r="T239" s="168">
        <v>4.0289999999999999</v>
      </c>
      <c r="U239" s="168">
        <v>4.0289999999999999</v>
      </c>
      <c r="V239" s="168">
        <v>5.1040000000000001</v>
      </c>
    </row>
    <row r="240" spans="1:22">
      <c r="A240" s="172" t="s">
        <v>358</v>
      </c>
      <c r="B240" s="168">
        <v>865</v>
      </c>
      <c r="C240" s="168">
        <v>5.7969999999999997</v>
      </c>
      <c r="D240" s="168">
        <v>15.802</v>
      </c>
      <c r="E240" s="168">
        <v>23.843</v>
      </c>
      <c r="F240" s="168">
        <v>27.808</v>
      </c>
      <c r="G240" s="168">
        <v>31.055</v>
      </c>
      <c r="H240" s="168">
        <v>32.337000000000003</v>
      </c>
      <c r="I240" s="168">
        <v>34.094000000000001</v>
      </c>
      <c r="J240" s="168">
        <v>35.088000000000001</v>
      </c>
      <c r="K240" s="168">
        <v>36.969000000000001</v>
      </c>
      <c r="L240" s="168">
        <v>39.604999999999997</v>
      </c>
      <c r="M240" s="168">
        <v>41.09</v>
      </c>
      <c r="N240" s="168">
        <v>43.768000000000001</v>
      </c>
      <c r="O240" s="168">
        <v>47.301000000000002</v>
      </c>
      <c r="P240" s="168">
        <v>52.442</v>
      </c>
      <c r="Q240" s="168">
        <v>52.442</v>
      </c>
      <c r="R240" s="168">
        <v>52.442</v>
      </c>
      <c r="S240" s="168">
        <v>53.241</v>
      </c>
      <c r="T240" s="168">
        <v>53.241</v>
      </c>
      <c r="U240" s="168">
        <v>55.13</v>
      </c>
      <c r="V240" s="168">
        <v>58.155000000000001</v>
      </c>
    </row>
    <row r="241" spans="1:22">
      <c r="A241" s="172" t="s">
        <v>413</v>
      </c>
      <c r="B241" s="168">
        <v>2270</v>
      </c>
      <c r="C241" s="168">
        <v>2.3610000000000002</v>
      </c>
      <c r="D241" s="168">
        <v>6.101</v>
      </c>
      <c r="E241" s="168">
        <v>9.0679999999999996</v>
      </c>
      <c r="F241" s="168">
        <v>10.49</v>
      </c>
      <c r="G241" s="168">
        <v>11.509</v>
      </c>
      <c r="H241" s="168">
        <v>11.861000000000001</v>
      </c>
      <c r="I241" s="168">
        <v>12.387</v>
      </c>
      <c r="J241" s="168">
        <v>12.627000000000001</v>
      </c>
      <c r="K241" s="168">
        <v>13.13</v>
      </c>
      <c r="L241" s="168">
        <v>13.661</v>
      </c>
      <c r="M241" s="168">
        <v>14.032999999999999</v>
      </c>
      <c r="N241" s="168">
        <v>14.711</v>
      </c>
      <c r="O241" s="168">
        <v>16.125</v>
      </c>
      <c r="P241" s="168">
        <v>17.5</v>
      </c>
      <c r="Q241" s="168">
        <v>17.724</v>
      </c>
      <c r="R241" s="168">
        <v>17.724</v>
      </c>
      <c r="S241" s="168">
        <v>17.969000000000001</v>
      </c>
      <c r="T241" s="168">
        <v>17.969000000000001</v>
      </c>
      <c r="U241" s="168">
        <v>18.239999999999998</v>
      </c>
      <c r="V241" s="168">
        <v>19.509</v>
      </c>
    </row>
    <row r="242" spans="1:22">
      <c r="A242" s="172">
        <v>32874</v>
      </c>
      <c r="B242" s="166"/>
      <c r="C242" s="166"/>
      <c r="D242" s="166"/>
      <c r="E242" s="166"/>
      <c r="F242" s="166"/>
      <c r="G242" s="166"/>
      <c r="H242" s="166"/>
      <c r="I242" s="166"/>
      <c r="J242" s="166"/>
      <c r="K242" s="166"/>
      <c r="L242" s="166"/>
      <c r="M242" s="166"/>
      <c r="N242" s="166"/>
      <c r="O242" s="166"/>
      <c r="P242" s="166"/>
      <c r="Q242" s="166"/>
      <c r="R242" s="166"/>
      <c r="S242" s="166"/>
      <c r="T242" s="166"/>
      <c r="U242" s="166"/>
      <c r="V242" s="166"/>
    </row>
    <row r="243" spans="1:22">
      <c r="A243" s="173" t="s">
        <v>186</v>
      </c>
      <c r="B243" s="170" t="s">
        <v>190</v>
      </c>
      <c r="C243" s="170">
        <v>1</v>
      </c>
      <c r="D243" s="170">
        <v>2</v>
      </c>
      <c r="E243" s="170">
        <v>3</v>
      </c>
      <c r="F243" s="170">
        <v>4</v>
      </c>
      <c r="G243" s="170">
        <v>5</v>
      </c>
      <c r="H243" s="170">
        <v>6</v>
      </c>
      <c r="I243" s="170">
        <v>7</v>
      </c>
      <c r="J243" s="170">
        <v>8</v>
      </c>
      <c r="K243" s="170">
        <v>9</v>
      </c>
      <c r="L243" s="170">
        <v>10</v>
      </c>
      <c r="M243" s="170">
        <v>11</v>
      </c>
      <c r="N243" s="170">
        <v>12</v>
      </c>
      <c r="O243" s="170">
        <v>13</v>
      </c>
      <c r="P243" s="170">
        <v>14</v>
      </c>
      <c r="Q243" s="170">
        <v>15</v>
      </c>
      <c r="R243" s="170">
        <v>16</v>
      </c>
      <c r="S243" s="170">
        <v>17</v>
      </c>
      <c r="T243" s="170">
        <v>18</v>
      </c>
      <c r="U243" s="170">
        <v>19</v>
      </c>
      <c r="V243" s="170">
        <v>20</v>
      </c>
    </row>
    <row r="244" spans="1:22">
      <c r="A244" s="172" t="s">
        <v>13</v>
      </c>
      <c r="B244" s="168">
        <v>175</v>
      </c>
      <c r="C244" s="168">
        <v>0</v>
      </c>
      <c r="D244" s="168">
        <v>0</v>
      </c>
      <c r="E244" s="168">
        <v>0</v>
      </c>
      <c r="F244" s="168">
        <v>0</v>
      </c>
      <c r="G244" s="168">
        <v>0</v>
      </c>
      <c r="H244" s="168">
        <v>0</v>
      </c>
      <c r="I244" s="168">
        <v>0</v>
      </c>
      <c r="J244" s="168">
        <v>0</v>
      </c>
      <c r="K244" s="168">
        <v>0</v>
      </c>
      <c r="L244" s="168">
        <v>0</v>
      </c>
      <c r="M244" s="168">
        <v>0</v>
      </c>
      <c r="N244" s="168">
        <v>0</v>
      </c>
      <c r="O244" s="168">
        <v>0</v>
      </c>
      <c r="P244" s="168">
        <v>0</v>
      </c>
      <c r="Q244" s="168">
        <v>0</v>
      </c>
      <c r="R244" s="168">
        <v>0</v>
      </c>
      <c r="S244" s="168">
        <v>0</v>
      </c>
      <c r="T244" s="168">
        <v>0</v>
      </c>
      <c r="U244" s="168">
        <v>0</v>
      </c>
      <c r="V244" s="168">
        <v>0</v>
      </c>
    </row>
    <row r="245" spans="1:22">
      <c r="A245" s="172" t="s">
        <v>162</v>
      </c>
      <c r="B245" s="168">
        <v>377</v>
      </c>
      <c r="C245" s="168">
        <v>0</v>
      </c>
      <c r="D245" s="168">
        <v>0</v>
      </c>
      <c r="E245" s="168">
        <v>0</v>
      </c>
      <c r="F245" s="168">
        <v>0</v>
      </c>
      <c r="G245" s="168">
        <v>0</v>
      </c>
      <c r="H245" s="168">
        <v>0.36799999999999999</v>
      </c>
      <c r="I245" s="168">
        <v>0.36799999999999999</v>
      </c>
      <c r="J245" s="168">
        <v>0.36799999999999999</v>
      </c>
      <c r="K245" s="168">
        <v>0.36799999999999999</v>
      </c>
      <c r="L245" s="168">
        <v>0.36799999999999999</v>
      </c>
      <c r="M245" s="168">
        <v>0.36799999999999999</v>
      </c>
      <c r="N245" s="168">
        <v>0.82399999999999995</v>
      </c>
      <c r="O245" s="168">
        <v>1.29</v>
      </c>
      <c r="P245" s="168">
        <v>1.29</v>
      </c>
      <c r="Q245" s="168">
        <v>1.29</v>
      </c>
      <c r="R245" s="168">
        <v>1.29</v>
      </c>
      <c r="S245" s="168">
        <v>1.29</v>
      </c>
      <c r="T245" s="168">
        <v>1.29</v>
      </c>
      <c r="U245" s="168">
        <v>2.5350000000000001</v>
      </c>
      <c r="V245" s="168">
        <v>4.5110000000000001</v>
      </c>
    </row>
    <row r="246" spans="1:22">
      <c r="A246" s="172" t="s">
        <v>156</v>
      </c>
      <c r="B246" s="168">
        <v>600</v>
      </c>
      <c r="C246" s="168">
        <v>0</v>
      </c>
      <c r="D246" s="168">
        <v>0</v>
      </c>
      <c r="E246" s="168">
        <v>0</v>
      </c>
      <c r="F246" s="168">
        <v>0</v>
      </c>
      <c r="G246" s="168">
        <v>0</v>
      </c>
      <c r="H246" s="168">
        <v>0</v>
      </c>
      <c r="I246" s="168">
        <v>0</v>
      </c>
      <c r="J246" s="168">
        <v>0</v>
      </c>
      <c r="K246" s="168">
        <v>0</v>
      </c>
      <c r="L246" s="168">
        <v>0</v>
      </c>
      <c r="M246" s="168">
        <v>0.28000000000000003</v>
      </c>
      <c r="N246" s="168">
        <v>0.56899999999999995</v>
      </c>
      <c r="O246" s="168">
        <v>0.872</v>
      </c>
      <c r="P246" s="168">
        <v>1.1950000000000001</v>
      </c>
      <c r="Q246" s="168">
        <v>1.1950000000000001</v>
      </c>
      <c r="R246" s="168">
        <v>1.54</v>
      </c>
      <c r="S246" s="168">
        <v>1.54</v>
      </c>
      <c r="T246" s="168">
        <v>1.54</v>
      </c>
      <c r="U246" s="168">
        <v>2.7360000000000002</v>
      </c>
      <c r="V246" s="168">
        <v>4.4020000000000001</v>
      </c>
    </row>
    <row r="247" spans="1:22">
      <c r="A247" s="172" t="s">
        <v>158</v>
      </c>
      <c r="B247" s="168">
        <v>340</v>
      </c>
      <c r="C247" s="168">
        <v>0</v>
      </c>
      <c r="D247" s="168">
        <v>0.629</v>
      </c>
      <c r="E247" s="168">
        <v>0.629</v>
      </c>
      <c r="F247" s="168">
        <v>0.629</v>
      </c>
      <c r="G247" s="168">
        <v>0.629</v>
      </c>
      <c r="H247" s="168">
        <v>0.629</v>
      </c>
      <c r="I247" s="168">
        <v>0.629</v>
      </c>
      <c r="J247" s="168">
        <v>0.629</v>
      </c>
      <c r="K247" s="168">
        <v>0.629</v>
      </c>
      <c r="L247" s="168">
        <v>1.1599999999999999</v>
      </c>
      <c r="M247" s="168">
        <v>1.7190000000000001</v>
      </c>
      <c r="N247" s="168">
        <v>4.5919999999999996</v>
      </c>
      <c r="O247" s="168">
        <v>7</v>
      </c>
      <c r="P247" s="168">
        <v>7.6459999999999999</v>
      </c>
      <c r="Q247" s="168">
        <v>7.6459999999999999</v>
      </c>
      <c r="R247" s="168">
        <v>7.6459999999999999</v>
      </c>
      <c r="S247" s="168">
        <v>7.6459999999999999</v>
      </c>
      <c r="T247" s="168">
        <v>7.6459999999999999</v>
      </c>
      <c r="U247" s="168">
        <v>8.4860000000000007</v>
      </c>
      <c r="V247" s="168">
        <v>11.076000000000001</v>
      </c>
    </row>
    <row r="248" spans="1:22">
      <c r="A248" s="172" t="s">
        <v>163</v>
      </c>
      <c r="B248" s="168">
        <v>466</v>
      </c>
      <c r="C248" s="168">
        <v>3.4049999999999998</v>
      </c>
      <c r="D248" s="168">
        <v>11.805</v>
      </c>
      <c r="E248" s="168">
        <v>14.42</v>
      </c>
      <c r="F248" s="168">
        <v>17.495000000000001</v>
      </c>
      <c r="G248" s="168">
        <v>18.292000000000002</v>
      </c>
      <c r="H248" s="168">
        <v>19.631</v>
      </c>
      <c r="I248" s="168">
        <v>20.606000000000002</v>
      </c>
      <c r="J248" s="168">
        <v>21.681999999999999</v>
      </c>
      <c r="K248" s="168">
        <v>23.54</v>
      </c>
      <c r="L248" s="168">
        <v>24.228000000000002</v>
      </c>
      <c r="M248" s="168">
        <v>26.457000000000001</v>
      </c>
      <c r="N248" s="168">
        <v>32.113999999999997</v>
      </c>
      <c r="O248" s="168">
        <v>36.521999999999998</v>
      </c>
      <c r="P248" s="168">
        <v>36.521999999999998</v>
      </c>
      <c r="Q248" s="168">
        <v>36.521999999999998</v>
      </c>
      <c r="R248" s="168">
        <v>36.521999999999998</v>
      </c>
      <c r="S248" s="168">
        <v>36.521999999999998</v>
      </c>
      <c r="T248" s="168">
        <v>39.195</v>
      </c>
      <c r="U248" s="168">
        <v>43.487000000000002</v>
      </c>
      <c r="V248" s="168">
        <v>43.487000000000002</v>
      </c>
    </row>
    <row r="249" spans="1:22">
      <c r="A249" s="172" t="s">
        <v>160</v>
      </c>
      <c r="B249" s="168">
        <v>387</v>
      </c>
      <c r="C249" s="175">
        <v>15.47</v>
      </c>
      <c r="D249" s="168">
        <v>24.827000000000002</v>
      </c>
      <c r="E249" s="168">
        <v>32.44</v>
      </c>
      <c r="F249" s="168">
        <v>36.116</v>
      </c>
      <c r="G249" s="168">
        <v>38.319000000000003</v>
      </c>
      <c r="H249" s="168">
        <v>40.972000000000001</v>
      </c>
      <c r="I249" s="168">
        <v>41.774999999999999</v>
      </c>
      <c r="J249" s="168">
        <v>45.625</v>
      </c>
      <c r="K249" s="168">
        <v>49.21</v>
      </c>
      <c r="L249" s="168">
        <v>52.031999999999996</v>
      </c>
      <c r="M249" s="168">
        <v>56.75</v>
      </c>
      <c r="N249" s="168">
        <v>58.63</v>
      </c>
      <c r="O249" s="168">
        <v>64.995000000000005</v>
      </c>
      <c r="P249" s="168">
        <v>64.995000000000005</v>
      </c>
      <c r="Q249" s="168">
        <v>64.995000000000005</v>
      </c>
      <c r="R249" s="168">
        <v>67.795000000000002</v>
      </c>
      <c r="S249" s="168">
        <v>67.795000000000002</v>
      </c>
      <c r="T249" s="168">
        <v>67.795000000000002</v>
      </c>
      <c r="U249" s="168">
        <v>70.722999999999999</v>
      </c>
      <c r="V249" s="168">
        <v>76.887</v>
      </c>
    </row>
    <row r="250" spans="1:22">
      <c r="A250" s="172" t="s">
        <v>161</v>
      </c>
      <c r="B250" s="168">
        <v>20</v>
      </c>
      <c r="C250" s="168">
        <v>57.895000000000003</v>
      </c>
      <c r="D250" s="168">
        <v>71.930000000000007</v>
      </c>
      <c r="E250" s="168">
        <v>71.930000000000007</v>
      </c>
      <c r="F250" s="168">
        <v>71.930000000000007</v>
      </c>
      <c r="G250" s="168">
        <v>71.930000000000007</v>
      </c>
      <c r="H250" s="168">
        <v>71.930000000000007</v>
      </c>
      <c r="I250" s="168">
        <v>71.930000000000007</v>
      </c>
      <c r="J250" s="168">
        <v>71.930000000000007</v>
      </c>
      <c r="K250" s="168">
        <v>71.930000000000007</v>
      </c>
      <c r="L250" s="168">
        <v>100</v>
      </c>
      <c r="M250" s="166"/>
      <c r="N250" s="166"/>
      <c r="O250" s="166"/>
      <c r="P250" s="166"/>
      <c r="Q250" s="166"/>
      <c r="R250" s="166"/>
      <c r="S250" s="166"/>
      <c r="T250" s="166"/>
      <c r="U250" s="166"/>
      <c r="V250" s="166"/>
    </row>
    <row r="251" spans="1:22">
      <c r="A251" s="172" t="s">
        <v>357</v>
      </c>
      <c r="B251" s="168">
        <v>1492</v>
      </c>
      <c r="C251" s="168">
        <v>0</v>
      </c>
      <c r="D251" s="168">
        <v>0.14199999999999999</v>
      </c>
      <c r="E251" s="168">
        <v>0.14199999999999999</v>
      </c>
      <c r="F251" s="168">
        <v>0.14199999999999999</v>
      </c>
      <c r="G251" s="168">
        <v>0.14199999999999999</v>
      </c>
      <c r="H251" s="168">
        <v>0.23599999999999999</v>
      </c>
      <c r="I251" s="168">
        <v>0.23599999999999999</v>
      </c>
      <c r="J251" s="168">
        <v>0.23599999999999999</v>
      </c>
      <c r="K251" s="168">
        <v>0.23599999999999999</v>
      </c>
      <c r="L251" s="168">
        <v>0.34699999999999998</v>
      </c>
      <c r="M251" s="168">
        <v>0.57699999999999996</v>
      </c>
      <c r="N251" s="168">
        <v>1.41</v>
      </c>
      <c r="O251" s="168">
        <v>2.1520000000000001</v>
      </c>
      <c r="P251" s="168">
        <v>2.4129999999999998</v>
      </c>
      <c r="Q251" s="168">
        <v>2.4129999999999998</v>
      </c>
      <c r="R251" s="168">
        <v>2.556</v>
      </c>
      <c r="S251" s="168">
        <v>2.556</v>
      </c>
      <c r="T251" s="168">
        <v>2.556</v>
      </c>
      <c r="U251" s="168">
        <v>3.5390000000000001</v>
      </c>
      <c r="V251" s="168">
        <v>5.2430000000000003</v>
      </c>
    </row>
    <row r="252" spans="1:22">
      <c r="A252" s="172" t="s">
        <v>358</v>
      </c>
      <c r="B252" s="168">
        <v>873</v>
      </c>
      <c r="C252" s="174">
        <v>9.9819999999999993</v>
      </c>
      <c r="D252" s="168">
        <v>18.878</v>
      </c>
      <c r="E252" s="168">
        <v>23.545999999999999</v>
      </c>
      <c r="F252" s="168">
        <v>26.795000000000002</v>
      </c>
      <c r="G252" s="168">
        <v>28.149000000000001</v>
      </c>
      <c r="H252" s="168">
        <v>29.963999999999999</v>
      </c>
      <c r="I252" s="168">
        <v>30.841999999999999</v>
      </c>
      <c r="J252" s="168">
        <v>32.826999999999998</v>
      </c>
      <c r="K252" s="168">
        <v>35.156999999999996</v>
      </c>
      <c r="L252" s="168">
        <v>36.908999999999999</v>
      </c>
      <c r="M252" s="168">
        <v>39.765999999999998</v>
      </c>
      <c r="N252" s="168">
        <v>43.993000000000002</v>
      </c>
      <c r="O252" s="168">
        <v>48.636000000000003</v>
      </c>
      <c r="P252" s="168">
        <v>48.636000000000003</v>
      </c>
      <c r="Q252" s="168">
        <v>48.636000000000003</v>
      </c>
      <c r="R252" s="168">
        <v>49.396999999999998</v>
      </c>
      <c r="S252" s="168">
        <v>49.396999999999998</v>
      </c>
      <c r="T252" s="168">
        <v>51.127000000000002</v>
      </c>
      <c r="U252" s="168">
        <v>54.780999999999999</v>
      </c>
      <c r="V252" s="168">
        <v>56.813000000000002</v>
      </c>
    </row>
    <row r="253" spans="1:22">
      <c r="A253" s="172" t="s">
        <v>413</v>
      </c>
      <c r="B253" s="168">
        <v>2365</v>
      </c>
      <c r="C253" s="168">
        <v>3.5880000000000001</v>
      </c>
      <c r="D253" s="168">
        <v>6.6870000000000003</v>
      </c>
      <c r="E253" s="168">
        <v>8.1709999999999994</v>
      </c>
      <c r="F253" s="168">
        <v>9.1419999999999995</v>
      </c>
      <c r="G253" s="168">
        <v>9.52</v>
      </c>
      <c r="H253" s="168">
        <v>10.061</v>
      </c>
      <c r="I253" s="168">
        <v>10.276999999999999</v>
      </c>
      <c r="J253" s="168">
        <v>10.734</v>
      </c>
      <c r="K253" s="168">
        <v>11.217000000000001</v>
      </c>
      <c r="L253" s="168">
        <v>11.641</v>
      </c>
      <c r="M253" s="168">
        <v>12.348000000000001</v>
      </c>
      <c r="N253" s="168">
        <v>13.731999999999999</v>
      </c>
      <c r="O253" s="168">
        <v>15.085000000000001</v>
      </c>
      <c r="P253" s="168">
        <v>15.289</v>
      </c>
      <c r="Q253" s="168">
        <v>15.289</v>
      </c>
      <c r="R253" s="168">
        <v>15.515000000000001</v>
      </c>
      <c r="S253" s="168">
        <v>15.515000000000001</v>
      </c>
      <c r="T253" s="168">
        <v>15.763999999999999</v>
      </c>
      <c r="U253" s="168">
        <v>17.062999999999999</v>
      </c>
      <c r="V253" s="168">
        <v>18.693000000000001</v>
      </c>
    </row>
    <row r="254" spans="1:22">
      <c r="A254" s="172">
        <v>33239</v>
      </c>
      <c r="B254" s="166"/>
      <c r="C254" s="166"/>
      <c r="D254" s="166"/>
      <c r="E254" s="166"/>
      <c r="F254" s="166"/>
      <c r="G254" s="166"/>
      <c r="H254" s="166"/>
      <c r="I254" s="166"/>
      <c r="J254" s="166"/>
      <c r="K254" s="166"/>
      <c r="L254" s="166"/>
      <c r="M254" s="166"/>
      <c r="N254" s="166"/>
      <c r="O254" s="166"/>
      <c r="P254" s="166"/>
      <c r="Q254" s="166"/>
      <c r="R254" s="166"/>
      <c r="S254" s="166"/>
      <c r="T254" s="166"/>
      <c r="U254" s="166"/>
      <c r="V254" s="166"/>
    </row>
    <row r="255" spans="1:22">
      <c r="A255" s="173" t="s">
        <v>186</v>
      </c>
      <c r="B255" s="170" t="s">
        <v>190</v>
      </c>
      <c r="C255" s="170">
        <v>1</v>
      </c>
      <c r="D255" s="170">
        <v>2</v>
      </c>
      <c r="E255" s="170">
        <v>3</v>
      </c>
      <c r="F255" s="170">
        <v>4</v>
      </c>
      <c r="G255" s="170">
        <v>5</v>
      </c>
      <c r="H255" s="170">
        <v>6</v>
      </c>
      <c r="I255" s="170">
        <v>7</v>
      </c>
      <c r="J255" s="170">
        <v>8</v>
      </c>
      <c r="K255" s="170">
        <v>9</v>
      </c>
      <c r="L255" s="170">
        <v>10</v>
      </c>
      <c r="M255" s="170">
        <v>11</v>
      </c>
      <c r="N255" s="170">
        <v>12</v>
      </c>
      <c r="O255" s="170">
        <v>13</v>
      </c>
      <c r="P255" s="170">
        <v>14</v>
      </c>
      <c r="Q255" s="170">
        <v>15</v>
      </c>
      <c r="R255" s="170">
        <v>16</v>
      </c>
      <c r="S255" s="170">
        <v>17</v>
      </c>
      <c r="T255" s="170">
        <v>18</v>
      </c>
      <c r="U255" s="170">
        <v>19</v>
      </c>
      <c r="V255" s="170">
        <v>20</v>
      </c>
    </row>
    <row r="256" spans="1:22">
      <c r="A256" s="172" t="s">
        <v>13</v>
      </c>
      <c r="B256" s="168">
        <v>162</v>
      </c>
      <c r="C256" s="168">
        <v>0</v>
      </c>
      <c r="D256" s="168">
        <v>0</v>
      </c>
      <c r="E256" s="168">
        <v>0</v>
      </c>
      <c r="F256" s="168">
        <v>0</v>
      </c>
      <c r="G256" s="168">
        <v>0</v>
      </c>
      <c r="H256" s="168">
        <v>0</v>
      </c>
      <c r="I256" s="168">
        <v>0</v>
      </c>
      <c r="J256" s="168">
        <v>0</v>
      </c>
      <c r="K256" s="168">
        <v>0</v>
      </c>
      <c r="L256" s="168">
        <v>0</v>
      </c>
      <c r="M256" s="168">
        <v>0</v>
      </c>
      <c r="N256" s="168">
        <v>0</v>
      </c>
      <c r="O256" s="168">
        <v>0</v>
      </c>
      <c r="P256" s="168">
        <v>0</v>
      </c>
      <c r="Q256" s="168">
        <v>0</v>
      </c>
      <c r="R256" s="168">
        <v>0</v>
      </c>
      <c r="S256" s="168">
        <v>0</v>
      </c>
      <c r="T256" s="168">
        <v>0</v>
      </c>
      <c r="U256" s="168">
        <v>0</v>
      </c>
      <c r="V256" s="168">
        <v>0</v>
      </c>
    </row>
    <row r="257" spans="1:22">
      <c r="A257" s="172" t="s">
        <v>162</v>
      </c>
      <c r="B257" s="168">
        <v>422</v>
      </c>
      <c r="C257" s="168">
        <v>0</v>
      </c>
      <c r="D257" s="168">
        <v>0</v>
      </c>
      <c r="E257" s="168">
        <v>0</v>
      </c>
      <c r="F257" s="168">
        <v>0</v>
      </c>
      <c r="G257" s="168">
        <v>0.316</v>
      </c>
      <c r="H257" s="168">
        <v>0.316</v>
      </c>
      <c r="I257" s="168">
        <v>0.316</v>
      </c>
      <c r="J257" s="168">
        <v>0.316</v>
      </c>
      <c r="K257" s="168">
        <v>0.316</v>
      </c>
      <c r="L257" s="168">
        <v>0.316</v>
      </c>
      <c r="M257" s="168">
        <v>0.72399999999999998</v>
      </c>
      <c r="N257" s="168">
        <v>1.1479999999999999</v>
      </c>
      <c r="O257" s="168">
        <v>1.1479999999999999</v>
      </c>
      <c r="P257" s="168">
        <v>1.1479999999999999</v>
      </c>
      <c r="Q257" s="168">
        <v>1.1479999999999999</v>
      </c>
      <c r="R257" s="168">
        <v>1.1479999999999999</v>
      </c>
      <c r="S257" s="168">
        <v>1.1479999999999999</v>
      </c>
      <c r="T257" s="168">
        <v>2.2970000000000002</v>
      </c>
      <c r="U257" s="168">
        <v>4.7089999999999996</v>
      </c>
      <c r="V257" s="168">
        <v>4.7089999999999996</v>
      </c>
    </row>
    <row r="258" spans="1:22">
      <c r="A258" s="172" t="s">
        <v>156</v>
      </c>
      <c r="B258" s="168">
        <v>589</v>
      </c>
      <c r="C258" s="168">
        <v>0</v>
      </c>
      <c r="D258" s="168">
        <v>0</v>
      </c>
      <c r="E258" s="168">
        <v>0</v>
      </c>
      <c r="F258" s="168">
        <v>0</v>
      </c>
      <c r="G258" s="168">
        <v>0</v>
      </c>
      <c r="H258" s="168">
        <v>0</v>
      </c>
      <c r="I258" s="168">
        <v>0</v>
      </c>
      <c r="J258" s="168">
        <v>0</v>
      </c>
      <c r="K258" s="168">
        <v>0</v>
      </c>
      <c r="L258" s="168">
        <v>0.27400000000000002</v>
      </c>
      <c r="M258" s="168">
        <v>0.55600000000000005</v>
      </c>
      <c r="N258" s="168">
        <v>0.85099999999999998</v>
      </c>
      <c r="O258" s="168">
        <v>1.163</v>
      </c>
      <c r="P258" s="168">
        <v>1.163</v>
      </c>
      <c r="Q258" s="168">
        <v>1.496</v>
      </c>
      <c r="R258" s="168">
        <v>1.496</v>
      </c>
      <c r="S258" s="168">
        <v>1.496</v>
      </c>
      <c r="T258" s="168">
        <v>2.6549999999999998</v>
      </c>
      <c r="U258" s="168">
        <v>4.274</v>
      </c>
      <c r="V258" s="168">
        <v>4.7160000000000002</v>
      </c>
    </row>
    <row r="259" spans="1:22">
      <c r="A259" s="172" t="s">
        <v>158</v>
      </c>
      <c r="B259" s="168">
        <v>370</v>
      </c>
      <c r="C259" s="168">
        <v>0.27500000000000002</v>
      </c>
      <c r="D259" s="168">
        <v>0.27500000000000002</v>
      </c>
      <c r="E259" s="168">
        <v>0.27500000000000002</v>
      </c>
      <c r="F259" s="168">
        <v>0.27500000000000002</v>
      </c>
      <c r="G259" s="168">
        <v>0.27500000000000002</v>
      </c>
      <c r="H259" s="168">
        <v>0.27500000000000002</v>
      </c>
      <c r="I259" s="168">
        <v>0.27500000000000002</v>
      </c>
      <c r="J259" s="168">
        <v>0.27500000000000002</v>
      </c>
      <c r="K259" s="168">
        <v>0.71199999999999997</v>
      </c>
      <c r="L259" s="168">
        <v>1.167</v>
      </c>
      <c r="M259" s="168">
        <v>3.5030000000000001</v>
      </c>
      <c r="N259" s="168">
        <v>5.4669999999999996</v>
      </c>
      <c r="O259" s="168">
        <v>5.9939999999999998</v>
      </c>
      <c r="P259" s="168">
        <v>5.9939999999999998</v>
      </c>
      <c r="Q259" s="168">
        <v>5.9939999999999998</v>
      </c>
      <c r="R259" s="168">
        <v>6.6120000000000001</v>
      </c>
      <c r="S259" s="168">
        <v>7.2750000000000004</v>
      </c>
      <c r="T259" s="168">
        <v>7.9720000000000004</v>
      </c>
      <c r="U259" s="168">
        <v>9.41</v>
      </c>
      <c r="V259" s="168">
        <v>9.41</v>
      </c>
    </row>
    <row r="260" spans="1:22">
      <c r="A260" s="172" t="s">
        <v>163</v>
      </c>
      <c r="B260" s="168">
        <v>367</v>
      </c>
      <c r="C260" s="168">
        <v>4.8920000000000003</v>
      </c>
      <c r="D260" s="168">
        <v>6.202</v>
      </c>
      <c r="E260" s="168">
        <v>8.0969999999999995</v>
      </c>
      <c r="F260" s="168">
        <v>8.5350000000000001</v>
      </c>
      <c r="G260" s="168">
        <v>9.5269999999999992</v>
      </c>
      <c r="H260" s="168">
        <v>10.61</v>
      </c>
      <c r="I260" s="168">
        <v>11.21</v>
      </c>
      <c r="J260" s="168">
        <v>13.291</v>
      </c>
      <c r="K260" s="168">
        <v>14.079000000000001</v>
      </c>
      <c r="L260" s="168">
        <v>16.670000000000002</v>
      </c>
      <c r="M260" s="168">
        <v>22.32</v>
      </c>
      <c r="N260" s="168">
        <v>26.434999999999999</v>
      </c>
      <c r="O260" s="168">
        <v>26.434999999999999</v>
      </c>
      <c r="P260" s="168">
        <v>27.681999999999999</v>
      </c>
      <c r="Q260" s="168">
        <v>27.681999999999999</v>
      </c>
      <c r="R260" s="168">
        <v>27.681999999999999</v>
      </c>
      <c r="S260" s="168">
        <v>27.681999999999999</v>
      </c>
      <c r="T260" s="168">
        <v>32.503</v>
      </c>
      <c r="U260" s="168">
        <v>34.302999999999997</v>
      </c>
      <c r="V260" s="168">
        <v>34.302999999999997</v>
      </c>
    </row>
    <row r="261" spans="1:22">
      <c r="A261" s="172" t="s">
        <v>160</v>
      </c>
      <c r="B261" s="168">
        <v>336</v>
      </c>
      <c r="C261" s="168">
        <v>12.361000000000001</v>
      </c>
      <c r="D261" s="168">
        <v>22.015999999999998</v>
      </c>
      <c r="E261" s="168">
        <v>27.379000000000001</v>
      </c>
      <c r="F261" s="168">
        <v>30.059000000000001</v>
      </c>
      <c r="G261" s="168">
        <v>33.874000000000002</v>
      </c>
      <c r="H261" s="168">
        <v>34.643000000000001</v>
      </c>
      <c r="I261" s="168">
        <v>39.277999999999999</v>
      </c>
      <c r="J261" s="168">
        <v>42.715000000000003</v>
      </c>
      <c r="K261" s="168">
        <v>45.38</v>
      </c>
      <c r="L261" s="168">
        <v>49.869</v>
      </c>
      <c r="M261" s="168">
        <v>51.658999999999999</v>
      </c>
      <c r="N261" s="168">
        <v>59.552</v>
      </c>
      <c r="O261" s="168">
        <v>59.552</v>
      </c>
      <c r="P261" s="168">
        <v>59.552</v>
      </c>
      <c r="Q261" s="168">
        <v>62.441000000000003</v>
      </c>
      <c r="R261" s="168">
        <v>62.441000000000003</v>
      </c>
      <c r="S261" s="168">
        <v>65.570999999999998</v>
      </c>
      <c r="T261" s="168">
        <v>68.849999999999994</v>
      </c>
      <c r="U261" s="168">
        <v>76.179000000000002</v>
      </c>
      <c r="V261" s="168">
        <v>76.179000000000002</v>
      </c>
    </row>
    <row r="262" spans="1:22">
      <c r="A262" s="172" t="s">
        <v>161</v>
      </c>
      <c r="B262" s="168">
        <v>20</v>
      </c>
      <c r="C262" s="168">
        <v>47.368000000000002</v>
      </c>
      <c r="D262" s="168">
        <v>47.368000000000002</v>
      </c>
      <c r="E262" s="168">
        <v>47.368000000000002</v>
      </c>
      <c r="F262" s="168">
        <v>47.368000000000002</v>
      </c>
      <c r="G262" s="168">
        <v>47.368000000000002</v>
      </c>
      <c r="H262" s="168">
        <v>47.368000000000002</v>
      </c>
      <c r="I262" s="168">
        <v>47.368000000000002</v>
      </c>
      <c r="J262" s="168">
        <v>47.368000000000002</v>
      </c>
      <c r="K262" s="168">
        <v>73.683999999999997</v>
      </c>
      <c r="L262" s="168">
        <v>73.683999999999997</v>
      </c>
      <c r="M262" s="168">
        <v>100</v>
      </c>
      <c r="N262" s="166"/>
      <c r="O262" s="166"/>
      <c r="P262" s="166"/>
      <c r="Q262" s="166"/>
      <c r="R262" s="166"/>
      <c r="S262" s="166"/>
      <c r="T262" s="166"/>
      <c r="U262" s="166"/>
      <c r="V262" s="166"/>
    </row>
    <row r="263" spans="1:22">
      <c r="A263" s="172" t="s">
        <v>357</v>
      </c>
      <c r="B263" s="168">
        <v>1543</v>
      </c>
      <c r="C263" s="168">
        <v>6.6000000000000003E-2</v>
      </c>
      <c r="D263" s="168">
        <v>6.6000000000000003E-2</v>
      </c>
      <c r="E263" s="168">
        <v>6.6000000000000003E-2</v>
      </c>
      <c r="F263" s="168">
        <v>6.6000000000000003E-2</v>
      </c>
      <c r="G263" s="168">
        <v>0.153</v>
      </c>
      <c r="H263" s="168">
        <v>0.153</v>
      </c>
      <c r="I263" s="168">
        <v>0.153</v>
      </c>
      <c r="J263" s="168">
        <v>0.153</v>
      </c>
      <c r="K263" s="168">
        <v>0.255</v>
      </c>
      <c r="L263" s="168">
        <v>0.46600000000000003</v>
      </c>
      <c r="M263" s="168">
        <v>1.2310000000000001</v>
      </c>
      <c r="N263" s="168">
        <v>1.9159999999999999</v>
      </c>
      <c r="O263" s="168">
        <v>2.1560000000000001</v>
      </c>
      <c r="P263" s="168">
        <v>2.1560000000000001</v>
      </c>
      <c r="Q263" s="168">
        <v>2.2879999999999998</v>
      </c>
      <c r="R263" s="168">
        <v>2.427</v>
      </c>
      <c r="S263" s="168">
        <v>2.573</v>
      </c>
      <c r="T263" s="168">
        <v>3.4889999999999999</v>
      </c>
      <c r="U263" s="168">
        <v>5.0780000000000003</v>
      </c>
      <c r="V263" s="168">
        <v>5.2489999999999997</v>
      </c>
    </row>
    <row r="264" spans="1:22">
      <c r="A264" s="172" t="s">
        <v>358</v>
      </c>
      <c r="B264" s="168">
        <v>723</v>
      </c>
      <c r="C264" s="168">
        <v>9.5310000000000006</v>
      </c>
      <c r="D264" s="168">
        <v>14.603999999999999</v>
      </c>
      <c r="E264" s="168">
        <v>17.988</v>
      </c>
      <c r="F264" s="168">
        <v>19.393999999999998</v>
      </c>
      <c r="G264" s="168">
        <v>21.553999999999998</v>
      </c>
      <c r="H264" s="168">
        <v>22.47</v>
      </c>
      <c r="I264" s="168">
        <v>24.550999999999998</v>
      </c>
      <c r="J264" s="168">
        <v>27.010999999999999</v>
      </c>
      <c r="K264" s="168">
        <v>28.895</v>
      </c>
      <c r="L264" s="168">
        <v>32.009</v>
      </c>
      <c r="M264" s="168">
        <v>36.637999999999998</v>
      </c>
      <c r="N264" s="168">
        <v>41.707000000000001</v>
      </c>
      <c r="O264" s="168">
        <v>41.707000000000001</v>
      </c>
      <c r="P264" s="168">
        <v>42.49</v>
      </c>
      <c r="Q264" s="168">
        <v>43.347999999999999</v>
      </c>
      <c r="R264" s="168">
        <v>43.347999999999999</v>
      </c>
      <c r="S264" s="168">
        <v>44.308</v>
      </c>
      <c r="T264" s="168">
        <v>48.322000000000003</v>
      </c>
      <c r="U264" s="168">
        <v>51.692</v>
      </c>
      <c r="V264" s="168">
        <v>51.692</v>
      </c>
    </row>
    <row r="265" spans="1:22">
      <c r="A265" s="172" t="s">
        <v>413</v>
      </c>
      <c r="B265" s="168">
        <v>2266</v>
      </c>
      <c r="C265" s="168">
        <v>3.0089999999999999</v>
      </c>
      <c r="D265" s="168">
        <v>4.4960000000000004</v>
      </c>
      <c r="E265" s="168">
        <v>5.4340000000000002</v>
      </c>
      <c r="F265" s="168">
        <v>5.798</v>
      </c>
      <c r="G265" s="168">
        <v>6.3849999999999998</v>
      </c>
      <c r="H265" s="168">
        <v>6.5940000000000003</v>
      </c>
      <c r="I265" s="168">
        <v>7.0330000000000004</v>
      </c>
      <c r="J265" s="168">
        <v>7.4989999999999997</v>
      </c>
      <c r="K265" s="168">
        <v>7.907</v>
      </c>
      <c r="L265" s="168">
        <v>8.5879999999999992</v>
      </c>
      <c r="M265" s="168">
        <v>9.9209999999999994</v>
      </c>
      <c r="N265" s="168">
        <v>11.226000000000001</v>
      </c>
      <c r="O265" s="168">
        <v>11.423999999999999</v>
      </c>
      <c r="P265" s="168">
        <v>11.529</v>
      </c>
      <c r="Q265" s="168">
        <v>11.747999999999999</v>
      </c>
      <c r="R265" s="168">
        <v>11.863</v>
      </c>
      <c r="S265" s="168">
        <v>12.106</v>
      </c>
      <c r="T265" s="168">
        <v>13.372</v>
      </c>
      <c r="U265" s="168">
        <v>15.096</v>
      </c>
      <c r="V265" s="168">
        <v>15.239000000000001</v>
      </c>
    </row>
    <row r="266" spans="1:22">
      <c r="A266" s="172">
        <v>33604</v>
      </c>
      <c r="B266" s="166"/>
      <c r="C266" s="166"/>
      <c r="D266" s="166"/>
      <c r="E266" s="166"/>
      <c r="F266" s="166"/>
      <c r="G266" s="166"/>
      <c r="H266" s="166"/>
      <c r="I266" s="166"/>
      <c r="J266" s="166"/>
      <c r="K266" s="166"/>
      <c r="L266" s="166"/>
      <c r="M266" s="166"/>
      <c r="N266" s="166"/>
      <c r="O266" s="166"/>
      <c r="P266" s="166"/>
      <c r="Q266" s="166"/>
      <c r="R266" s="166"/>
      <c r="S266" s="166"/>
      <c r="T266" s="166"/>
      <c r="U266" s="166"/>
      <c r="V266" s="166"/>
    </row>
    <row r="267" spans="1:22">
      <c r="A267" s="173" t="s">
        <v>186</v>
      </c>
      <c r="B267" s="170" t="s">
        <v>190</v>
      </c>
      <c r="C267" s="170">
        <v>1</v>
      </c>
      <c r="D267" s="170">
        <v>2</v>
      </c>
      <c r="E267" s="170">
        <v>3</v>
      </c>
      <c r="F267" s="170">
        <v>4</v>
      </c>
      <c r="G267" s="170">
        <v>5</v>
      </c>
      <c r="H267" s="170">
        <v>6</v>
      </c>
      <c r="I267" s="170">
        <v>7</v>
      </c>
      <c r="J267" s="170">
        <v>8</v>
      </c>
      <c r="K267" s="170">
        <v>9</v>
      </c>
      <c r="L267" s="170">
        <v>10</v>
      </c>
      <c r="M267" s="170">
        <v>11</v>
      </c>
      <c r="N267" s="170">
        <v>12</v>
      </c>
      <c r="O267" s="170">
        <v>13</v>
      </c>
      <c r="P267" s="170">
        <v>14</v>
      </c>
      <c r="Q267" s="170">
        <v>15</v>
      </c>
      <c r="R267" s="170">
        <v>16</v>
      </c>
      <c r="S267" s="170">
        <v>17</v>
      </c>
      <c r="T267" s="170">
        <v>18</v>
      </c>
      <c r="U267" s="170">
        <v>19</v>
      </c>
      <c r="V267" s="166"/>
    </row>
    <row r="268" spans="1:22">
      <c r="A268" s="172" t="s">
        <v>13</v>
      </c>
      <c r="B268" s="168">
        <v>145</v>
      </c>
      <c r="C268" s="168">
        <v>0</v>
      </c>
      <c r="D268" s="168">
        <v>0</v>
      </c>
      <c r="E268" s="168">
        <v>0</v>
      </c>
      <c r="F268" s="168">
        <v>0</v>
      </c>
      <c r="G268" s="168">
        <v>0</v>
      </c>
      <c r="H268" s="168">
        <v>0</v>
      </c>
      <c r="I268" s="168">
        <v>0</v>
      </c>
      <c r="J268" s="168">
        <v>0</v>
      </c>
      <c r="K268" s="168">
        <v>0</v>
      </c>
      <c r="L268" s="168">
        <v>0</v>
      </c>
      <c r="M268" s="168">
        <v>0</v>
      </c>
      <c r="N268" s="168">
        <v>0</v>
      </c>
      <c r="O268" s="168">
        <v>0</v>
      </c>
      <c r="P268" s="168">
        <v>0</v>
      </c>
      <c r="Q268" s="168">
        <v>0</v>
      </c>
      <c r="R268" s="168">
        <v>0</v>
      </c>
      <c r="S268" s="168">
        <v>0</v>
      </c>
      <c r="T268" s="168">
        <v>0</v>
      </c>
      <c r="U268" s="168">
        <v>0</v>
      </c>
      <c r="V268" s="166"/>
    </row>
    <row r="269" spans="1:22">
      <c r="A269" s="172" t="s">
        <v>162</v>
      </c>
      <c r="B269" s="168">
        <v>434</v>
      </c>
      <c r="C269" s="168">
        <v>0</v>
      </c>
      <c r="D269" s="168">
        <v>0</v>
      </c>
      <c r="E269" s="168">
        <v>0</v>
      </c>
      <c r="F269" s="168">
        <v>0.28399999999999997</v>
      </c>
      <c r="G269" s="168">
        <v>0.28399999999999997</v>
      </c>
      <c r="H269" s="168">
        <v>0.28399999999999997</v>
      </c>
      <c r="I269" s="168">
        <v>0.28399999999999997</v>
      </c>
      <c r="J269" s="168">
        <v>0.28399999999999997</v>
      </c>
      <c r="K269" s="168">
        <v>0.28399999999999997</v>
      </c>
      <c r="L269" s="168">
        <v>0.65500000000000003</v>
      </c>
      <c r="M269" s="168">
        <v>0.65500000000000003</v>
      </c>
      <c r="N269" s="168">
        <v>0.65500000000000003</v>
      </c>
      <c r="O269" s="168">
        <v>0.65500000000000003</v>
      </c>
      <c r="P269" s="168">
        <v>0.65500000000000003</v>
      </c>
      <c r="Q269" s="168">
        <v>0.65500000000000003</v>
      </c>
      <c r="R269" s="168">
        <v>0.65500000000000003</v>
      </c>
      <c r="S269" s="168">
        <v>0.65500000000000003</v>
      </c>
      <c r="T269" s="168">
        <v>1.7589999999999999</v>
      </c>
      <c r="U269" s="168">
        <v>2.3690000000000002</v>
      </c>
      <c r="V269" s="166"/>
    </row>
    <row r="270" spans="1:22">
      <c r="A270" s="172" t="s">
        <v>156</v>
      </c>
      <c r="B270" s="168">
        <v>662</v>
      </c>
      <c r="C270" s="168">
        <v>0</v>
      </c>
      <c r="D270" s="168">
        <v>0</v>
      </c>
      <c r="E270" s="168">
        <v>0</v>
      </c>
      <c r="F270" s="168">
        <v>0</v>
      </c>
      <c r="G270" s="168">
        <v>0</v>
      </c>
      <c r="H270" s="168">
        <v>0</v>
      </c>
      <c r="I270" s="168">
        <v>0</v>
      </c>
      <c r="J270" s="168">
        <v>0</v>
      </c>
      <c r="K270" s="168">
        <v>0.23599999999999999</v>
      </c>
      <c r="L270" s="168">
        <v>0.47899999999999998</v>
      </c>
      <c r="M270" s="168">
        <v>0.98699999999999999</v>
      </c>
      <c r="N270" s="168">
        <v>1.254</v>
      </c>
      <c r="O270" s="168">
        <v>1.254</v>
      </c>
      <c r="P270" s="168">
        <v>1.254</v>
      </c>
      <c r="Q270" s="168">
        <v>1.254</v>
      </c>
      <c r="R270" s="168">
        <v>1.254</v>
      </c>
      <c r="S270" s="168">
        <v>2.903</v>
      </c>
      <c r="T270" s="168">
        <v>4.984</v>
      </c>
      <c r="U270" s="168">
        <v>5.7450000000000001</v>
      </c>
      <c r="V270" s="166"/>
    </row>
    <row r="271" spans="1:22">
      <c r="A271" s="172" t="s">
        <v>158</v>
      </c>
      <c r="B271" s="168">
        <v>383</v>
      </c>
      <c r="C271" s="168">
        <v>0</v>
      </c>
      <c r="D271" s="168">
        <v>0</v>
      </c>
      <c r="E271" s="168">
        <v>0</v>
      </c>
      <c r="F271" s="168">
        <v>0</v>
      </c>
      <c r="G271" s="168">
        <v>0</v>
      </c>
      <c r="H271" s="168">
        <v>0</v>
      </c>
      <c r="I271" s="168">
        <v>0</v>
      </c>
      <c r="J271" s="168">
        <v>0.40100000000000002</v>
      </c>
      <c r="K271" s="168">
        <v>0.81699999999999995</v>
      </c>
      <c r="L271" s="168">
        <v>2.9780000000000002</v>
      </c>
      <c r="M271" s="168">
        <v>4.3600000000000003</v>
      </c>
      <c r="N271" s="168">
        <v>4.8600000000000003</v>
      </c>
      <c r="O271" s="168">
        <v>4.8600000000000003</v>
      </c>
      <c r="P271" s="168">
        <v>5.4080000000000004</v>
      </c>
      <c r="Q271" s="168">
        <v>5.9880000000000004</v>
      </c>
      <c r="R271" s="168">
        <v>6.601</v>
      </c>
      <c r="S271" s="168">
        <v>7.2320000000000002</v>
      </c>
      <c r="T271" s="168">
        <v>8.5250000000000004</v>
      </c>
      <c r="U271" s="168">
        <v>8.5250000000000004</v>
      </c>
      <c r="V271" s="166"/>
    </row>
    <row r="272" spans="1:22">
      <c r="A272" s="172" t="s">
        <v>163</v>
      </c>
      <c r="B272" s="168">
        <v>348</v>
      </c>
      <c r="C272" s="168">
        <v>0.309</v>
      </c>
      <c r="D272" s="168">
        <v>1.0349999999999999</v>
      </c>
      <c r="E272" s="168">
        <v>1.0349999999999999</v>
      </c>
      <c r="F272" s="168">
        <v>1.978</v>
      </c>
      <c r="G272" s="168">
        <v>2.4950000000000001</v>
      </c>
      <c r="H272" s="168">
        <v>3.069</v>
      </c>
      <c r="I272" s="168">
        <v>5.0199999999999996</v>
      </c>
      <c r="J272" s="168">
        <v>6.5039999999999996</v>
      </c>
      <c r="K272" s="168">
        <v>8.1379999999999999</v>
      </c>
      <c r="L272" s="168">
        <v>13.387</v>
      </c>
      <c r="M272" s="168">
        <v>19.004999999999999</v>
      </c>
      <c r="N272" s="168">
        <v>19.004999999999999</v>
      </c>
      <c r="O272" s="168">
        <v>20.146000000000001</v>
      </c>
      <c r="P272" s="168">
        <v>21.402999999999999</v>
      </c>
      <c r="Q272" s="168">
        <v>21.402999999999999</v>
      </c>
      <c r="R272" s="168">
        <v>21.402999999999999</v>
      </c>
      <c r="S272" s="168">
        <v>26.474</v>
      </c>
      <c r="T272" s="168">
        <v>28.408999999999999</v>
      </c>
      <c r="U272" s="168">
        <v>28.408999999999999</v>
      </c>
      <c r="V272" s="166"/>
    </row>
    <row r="273" spans="1:21">
      <c r="A273" s="172" t="s">
        <v>160</v>
      </c>
      <c r="B273" s="168">
        <v>266</v>
      </c>
      <c r="C273" s="168">
        <v>9.218</v>
      </c>
      <c r="D273" s="168">
        <v>16.183</v>
      </c>
      <c r="E273" s="168">
        <v>20.03</v>
      </c>
      <c r="F273" s="168">
        <v>24.695</v>
      </c>
      <c r="G273" s="168">
        <v>27.085999999999999</v>
      </c>
      <c r="H273" s="168">
        <v>30.949000000000002</v>
      </c>
      <c r="I273" s="168">
        <v>34.552</v>
      </c>
      <c r="J273" s="168">
        <v>37.307000000000002</v>
      </c>
      <c r="K273" s="168">
        <v>43.576999999999998</v>
      </c>
      <c r="L273" s="168">
        <v>45.457000000000001</v>
      </c>
      <c r="M273" s="168">
        <v>51.631999999999998</v>
      </c>
      <c r="N273" s="168">
        <v>51.631999999999998</v>
      </c>
      <c r="O273" s="168">
        <v>51.631999999999998</v>
      </c>
      <c r="P273" s="168">
        <v>51.631999999999998</v>
      </c>
      <c r="Q273" s="168">
        <v>51.631999999999998</v>
      </c>
      <c r="R273" s="168">
        <v>51.631999999999998</v>
      </c>
      <c r="S273" s="168">
        <v>54.968000000000004</v>
      </c>
      <c r="T273" s="168">
        <v>66.225999999999999</v>
      </c>
      <c r="U273" s="168">
        <v>66.225999999999999</v>
      </c>
    </row>
    <row r="274" spans="1:21">
      <c r="A274" s="172" t="s">
        <v>161</v>
      </c>
      <c r="B274" s="168">
        <v>26</v>
      </c>
      <c r="C274" s="168">
        <v>29.786999999999999</v>
      </c>
      <c r="D274" s="168">
        <v>35.404000000000003</v>
      </c>
      <c r="E274" s="168">
        <v>35.404000000000003</v>
      </c>
      <c r="F274" s="168">
        <v>35.404000000000003</v>
      </c>
      <c r="G274" s="168">
        <v>35.404000000000003</v>
      </c>
      <c r="H274" s="168">
        <v>44.631999999999998</v>
      </c>
      <c r="I274" s="168">
        <v>44.631999999999998</v>
      </c>
      <c r="J274" s="168">
        <v>63.088000000000001</v>
      </c>
      <c r="K274" s="168">
        <v>63.088000000000001</v>
      </c>
      <c r="L274" s="168">
        <v>81.543999999999997</v>
      </c>
      <c r="M274" s="168">
        <v>81.543999999999997</v>
      </c>
      <c r="N274" s="168">
        <v>81.543999999999997</v>
      </c>
      <c r="O274" s="168">
        <v>81.543999999999997</v>
      </c>
      <c r="P274" s="168">
        <v>81.543999999999997</v>
      </c>
      <c r="Q274" s="168">
        <v>81.543999999999997</v>
      </c>
      <c r="R274" s="168">
        <v>100</v>
      </c>
      <c r="S274" s="166"/>
      <c r="T274" s="166"/>
      <c r="U274" s="166"/>
    </row>
    <row r="275" spans="1:21">
      <c r="A275" s="172" t="s">
        <v>357</v>
      </c>
      <c r="B275" s="168">
        <v>1624</v>
      </c>
      <c r="C275" s="168">
        <v>0</v>
      </c>
      <c r="D275" s="168">
        <v>0</v>
      </c>
      <c r="E275" s="168">
        <v>0</v>
      </c>
      <c r="F275" s="168">
        <v>7.8E-2</v>
      </c>
      <c r="G275" s="168">
        <v>7.8E-2</v>
      </c>
      <c r="H275" s="168">
        <v>7.8E-2</v>
      </c>
      <c r="I275" s="168">
        <v>7.8E-2</v>
      </c>
      <c r="J275" s="168">
        <v>0.17100000000000001</v>
      </c>
      <c r="K275" s="168">
        <v>0.36099999999999999</v>
      </c>
      <c r="L275" s="168">
        <v>1.054</v>
      </c>
      <c r="M275" s="168">
        <v>1.5740000000000001</v>
      </c>
      <c r="N275" s="168">
        <v>1.794</v>
      </c>
      <c r="O275" s="168">
        <v>1.794</v>
      </c>
      <c r="P275" s="168">
        <v>1.9139999999999999</v>
      </c>
      <c r="Q275" s="168">
        <v>2.0409999999999999</v>
      </c>
      <c r="R275" s="168">
        <v>2.1749999999999998</v>
      </c>
      <c r="S275" s="168">
        <v>3.004</v>
      </c>
      <c r="T275" s="168">
        <v>4.4420000000000002</v>
      </c>
      <c r="U275" s="168">
        <v>4.9089999999999998</v>
      </c>
    </row>
    <row r="276" spans="1:21">
      <c r="A276" s="172" t="s">
        <v>358</v>
      </c>
      <c r="B276" s="168">
        <v>640</v>
      </c>
      <c r="C276" s="168">
        <v>5.1970000000000001</v>
      </c>
      <c r="D276" s="168">
        <v>8.734</v>
      </c>
      <c r="E276" s="168">
        <v>10.35</v>
      </c>
      <c r="F276" s="168">
        <v>12.74</v>
      </c>
      <c r="G276" s="168">
        <v>13.94</v>
      </c>
      <c r="H276" s="168">
        <v>15.984999999999999</v>
      </c>
      <c r="I276" s="168">
        <v>18.373999999999999</v>
      </c>
      <c r="J276" s="168">
        <v>20.66</v>
      </c>
      <c r="K276" s="168">
        <v>23.702000000000002</v>
      </c>
      <c r="L276" s="168">
        <v>28.157</v>
      </c>
      <c r="M276" s="168">
        <v>33.545999999999999</v>
      </c>
      <c r="N276" s="168">
        <v>33.545999999999999</v>
      </c>
      <c r="O276" s="168">
        <v>34.283999999999999</v>
      </c>
      <c r="P276" s="168">
        <v>35.094999999999999</v>
      </c>
      <c r="Q276" s="168">
        <v>35.094999999999999</v>
      </c>
      <c r="R276" s="168">
        <v>36.049999999999997</v>
      </c>
      <c r="S276" s="168">
        <v>40.243000000000002</v>
      </c>
      <c r="T276" s="168">
        <v>45.024000000000001</v>
      </c>
      <c r="U276" s="168">
        <v>45.024000000000001</v>
      </c>
    </row>
    <row r="277" spans="1:21">
      <c r="A277" s="172" t="s">
        <v>413</v>
      </c>
      <c r="B277" s="168">
        <v>2264</v>
      </c>
      <c r="C277" s="168">
        <v>1.4339999999999999</v>
      </c>
      <c r="D277" s="168">
        <v>2.3570000000000002</v>
      </c>
      <c r="E277" s="168">
        <v>2.75</v>
      </c>
      <c r="F277" s="168">
        <v>3.3530000000000002</v>
      </c>
      <c r="G277" s="168">
        <v>3.609</v>
      </c>
      <c r="H277" s="168">
        <v>4.0179999999999998</v>
      </c>
      <c r="I277" s="168">
        <v>4.45</v>
      </c>
      <c r="J277" s="168">
        <v>4.9039999999999999</v>
      </c>
      <c r="K277" s="168">
        <v>5.5359999999999996</v>
      </c>
      <c r="L277" s="168">
        <v>6.7750000000000004</v>
      </c>
      <c r="M277" s="168">
        <v>7.9930000000000003</v>
      </c>
      <c r="N277" s="168">
        <v>8.1780000000000008</v>
      </c>
      <c r="O277" s="168">
        <v>8.2750000000000004</v>
      </c>
      <c r="P277" s="168">
        <v>8.48</v>
      </c>
      <c r="Q277" s="168">
        <v>8.5890000000000004</v>
      </c>
      <c r="R277" s="168">
        <v>8.8160000000000007</v>
      </c>
      <c r="S277" s="168">
        <v>10.003</v>
      </c>
      <c r="T277" s="168">
        <v>11.742000000000001</v>
      </c>
      <c r="U277" s="168">
        <v>12.146000000000001</v>
      </c>
    </row>
    <row r="278" spans="1:21">
      <c r="A278" s="172">
        <v>33970</v>
      </c>
      <c r="B278" s="166"/>
      <c r="C278" s="166"/>
      <c r="D278" s="166"/>
      <c r="E278" s="166"/>
      <c r="F278" s="166"/>
      <c r="G278" s="166"/>
      <c r="H278" s="166"/>
      <c r="I278" s="166"/>
      <c r="J278" s="166"/>
      <c r="K278" s="166"/>
      <c r="L278" s="166"/>
      <c r="M278" s="166"/>
      <c r="N278" s="166"/>
      <c r="O278" s="166"/>
      <c r="P278" s="166"/>
      <c r="Q278" s="166"/>
      <c r="R278" s="166"/>
      <c r="S278" s="166"/>
      <c r="T278" s="166"/>
      <c r="U278" s="166"/>
    </row>
    <row r="279" spans="1:21">
      <c r="A279" s="173" t="s">
        <v>186</v>
      </c>
      <c r="B279" s="170" t="s">
        <v>190</v>
      </c>
      <c r="C279" s="170">
        <v>1</v>
      </c>
      <c r="D279" s="170">
        <v>2</v>
      </c>
      <c r="E279" s="170">
        <v>3</v>
      </c>
      <c r="F279" s="170">
        <v>4</v>
      </c>
      <c r="G279" s="170">
        <v>5</v>
      </c>
      <c r="H279" s="170">
        <v>6</v>
      </c>
      <c r="I279" s="170">
        <v>7</v>
      </c>
      <c r="J279" s="170">
        <v>8</v>
      </c>
      <c r="K279" s="170">
        <v>9</v>
      </c>
      <c r="L279" s="170">
        <v>10</v>
      </c>
      <c r="M279" s="170">
        <v>11</v>
      </c>
      <c r="N279" s="170">
        <v>12</v>
      </c>
      <c r="O279" s="170">
        <v>13</v>
      </c>
      <c r="P279" s="170">
        <v>14</v>
      </c>
      <c r="Q279" s="170">
        <v>15</v>
      </c>
      <c r="R279" s="170">
        <v>16</v>
      </c>
      <c r="S279" s="170">
        <v>17</v>
      </c>
      <c r="T279" s="170">
        <v>18</v>
      </c>
      <c r="U279" s="166"/>
    </row>
    <row r="280" spans="1:21">
      <c r="A280" s="172" t="s">
        <v>13</v>
      </c>
      <c r="B280" s="168">
        <v>123</v>
      </c>
      <c r="C280" s="168">
        <v>0</v>
      </c>
      <c r="D280" s="168">
        <v>0</v>
      </c>
      <c r="E280" s="168">
        <v>0</v>
      </c>
      <c r="F280" s="168">
        <v>0</v>
      </c>
      <c r="G280" s="168">
        <v>0</v>
      </c>
      <c r="H280" s="168">
        <v>0</v>
      </c>
      <c r="I280" s="168">
        <v>0</v>
      </c>
      <c r="J280" s="168">
        <v>0</v>
      </c>
      <c r="K280" s="168">
        <v>0</v>
      </c>
      <c r="L280" s="168">
        <v>0</v>
      </c>
      <c r="M280" s="168">
        <v>0</v>
      </c>
      <c r="N280" s="168">
        <v>0</v>
      </c>
      <c r="O280" s="168">
        <v>0</v>
      </c>
      <c r="P280" s="168">
        <v>0</v>
      </c>
      <c r="Q280" s="168">
        <v>0</v>
      </c>
      <c r="R280" s="168">
        <v>0</v>
      </c>
      <c r="S280" s="168">
        <v>0</v>
      </c>
      <c r="T280" s="168">
        <v>0</v>
      </c>
      <c r="U280" s="166"/>
    </row>
    <row r="281" spans="1:21">
      <c r="A281" s="172" t="s">
        <v>162</v>
      </c>
      <c r="B281" s="168">
        <v>443</v>
      </c>
      <c r="C281" s="168">
        <v>0</v>
      </c>
      <c r="D281" s="168">
        <v>0</v>
      </c>
      <c r="E281" s="168">
        <v>0</v>
      </c>
      <c r="F281" s="168">
        <v>0</v>
      </c>
      <c r="G281" s="168">
        <v>0</v>
      </c>
      <c r="H281" s="168">
        <v>0</v>
      </c>
      <c r="I281" s="168">
        <v>0</v>
      </c>
      <c r="J281" s="168">
        <v>0</v>
      </c>
      <c r="K281" s="168">
        <v>0</v>
      </c>
      <c r="L281" s="168">
        <v>0</v>
      </c>
      <c r="M281" s="168">
        <v>0</v>
      </c>
      <c r="N281" s="168">
        <v>0</v>
      </c>
      <c r="O281" s="168">
        <v>0</v>
      </c>
      <c r="P281" s="168">
        <v>0</v>
      </c>
      <c r="Q281" s="168">
        <v>0</v>
      </c>
      <c r="R281" s="168">
        <v>0</v>
      </c>
      <c r="S281" s="168">
        <v>0.495</v>
      </c>
      <c r="T281" s="168">
        <v>1.04</v>
      </c>
      <c r="U281" s="166"/>
    </row>
    <row r="282" spans="1:21">
      <c r="A282" s="172" t="s">
        <v>156</v>
      </c>
      <c r="B282" s="168">
        <v>716</v>
      </c>
      <c r="C282" s="168">
        <v>0</v>
      </c>
      <c r="D282" s="168">
        <v>0</v>
      </c>
      <c r="E282" s="168">
        <v>0</v>
      </c>
      <c r="F282" s="168">
        <v>0</v>
      </c>
      <c r="G282" s="168">
        <v>0</v>
      </c>
      <c r="H282" s="168">
        <v>0</v>
      </c>
      <c r="I282" s="168">
        <v>0</v>
      </c>
      <c r="J282" s="168">
        <v>0.20100000000000001</v>
      </c>
      <c r="K282" s="168">
        <v>0.61799999999999999</v>
      </c>
      <c r="L282" s="168">
        <v>1.0529999999999999</v>
      </c>
      <c r="M282" s="168">
        <v>1.284</v>
      </c>
      <c r="N282" s="168">
        <v>1.284</v>
      </c>
      <c r="O282" s="168">
        <v>1.284</v>
      </c>
      <c r="P282" s="168">
        <v>1.284</v>
      </c>
      <c r="Q282" s="168">
        <v>1.284</v>
      </c>
      <c r="R282" s="168">
        <v>2.4489999999999998</v>
      </c>
      <c r="S282" s="168">
        <v>3.9820000000000002</v>
      </c>
      <c r="T282" s="168">
        <v>4.3209999999999997</v>
      </c>
      <c r="U282" s="166"/>
    </row>
    <row r="283" spans="1:21">
      <c r="A283" s="172" t="s">
        <v>158</v>
      </c>
      <c r="B283" s="168">
        <v>449</v>
      </c>
      <c r="C283" s="168">
        <v>0</v>
      </c>
      <c r="D283" s="168">
        <v>0</v>
      </c>
      <c r="E283" s="168">
        <v>0.26200000000000001</v>
      </c>
      <c r="F283" s="168">
        <v>0.26200000000000001</v>
      </c>
      <c r="G283" s="168">
        <v>0.54700000000000004</v>
      </c>
      <c r="H283" s="168">
        <v>0.84399999999999997</v>
      </c>
      <c r="I283" s="168">
        <v>1.472</v>
      </c>
      <c r="J283" s="168">
        <v>2.12</v>
      </c>
      <c r="K283" s="168">
        <v>3.7989999999999999</v>
      </c>
      <c r="L283" s="168">
        <v>4.8680000000000003</v>
      </c>
      <c r="M283" s="168">
        <v>5.6289999999999996</v>
      </c>
      <c r="N283" s="168">
        <v>5.6289999999999996</v>
      </c>
      <c r="O283" s="168">
        <v>6.0469999999999997</v>
      </c>
      <c r="P283" s="168">
        <v>6.4880000000000004</v>
      </c>
      <c r="Q283" s="168">
        <v>6.9530000000000003</v>
      </c>
      <c r="R283" s="168">
        <v>8.8710000000000004</v>
      </c>
      <c r="S283" s="168">
        <v>10.874000000000001</v>
      </c>
      <c r="T283" s="168">
        <v>11.411</v>
      </c>
      <c r="U283" s="166"/>
    </row>
    <row r="284" spans="1:21">
      <c r="A284" s="172" t="s">
        <v>163</v>
      </c>
      <c r="B284" s="168">
        <v>374</v>
      </c>
      <c r="C284" s="168">
        <v>0.57199999999999995</v>
      </c>
      <c r="D284" s="168">
        <v>0.57199999999999995</v>
      </c>
      <c r="E284" s="168">
        <v>2.7490000000000001</v>
      </c>
      <c r="F284" s="168">
        <v>3.54</v>
      </c>
      <c r="G284" s="168">
        <v>4.4269999999999996</v>
      </c>
      <c r="H284" s="168">
        <v>5.944</v>
      </c>
      <c r="I284" s="168">
        <v>8.1969999999999992</v>
      </c>
      <c r="J284" s="168">
        <v>9.4499999999999993</v>
      </c>
      <c r="K284" s="168">
        <v>13.475</v>
      </c>
      <c r="L284" s="168">
        <v>17.765000000000001</v>
      </c>
      <c r="M284" s="168">
        <v>17.765000000000001</v>
      </c>
      <c r="N284" s="168">
        <v>17.765000000000001</v>
      </c>
      <c r="O284" s="168">
        <v>18.704999999999998</v>
      </c>
      <c r="P284" s="168">
        <v>19.696000000000002</v>
      </c>
      <c r="Q284" s="168">
        <v>19.696000000000002</v>
      </c>
      <c r="R284" s="168">
        <v>23.318999999999999</v>
      </c>
      <c r="S284" s="168">
        <v>25.963000000000001</v>
      </c>
      <c r="T284" s="168">
        <v>25.963000000000001</v>
      </c>
      <c r="U284" s="166"/>
    </row>
    <row r="285" spans="1:21">
      <c r="A285" s="172" t="s">
        <v>160</v>
      </c>
      <c r="B285" s="168">
        <v>255</v>
      </c>
      <c r="C285" s="168">
        <v>4.5549999999999997</v>
      </c>
      <c r="D285" s="168">
        <v>9.2919999999999998</v>
      </c>
      <c r="E285" s="168">
        <v>14.21</v>
      </c>
      <c r="F285" s="168">
        <v>16.116</v>
      </c>
      <c r="G285" s="168">
        <v>19.207999999999998</v>
      </c>
      <c r="H285" s="168">
        <v>22.042999999999999</v>
      </c>
      <c r="I285" s="168">
        <v>26.286000000000001</v>
      </c>
      <c r="J285" s="168">
        <v>34.411999999999999</v>
      </c>
      <c r="K285" s="168">
        <v>38.387</v>
      </c>
      <c r="L285" s="168">
        <v>42.735999999999997</v>
      </c>
      <c r="M285" s="168">
        <v>44.348999999999997</v>
      </c>
      <c r="N285" s="168">
        <v>46.143999999999998</v>
      </c>
      <c r="O285" s="168">
        <v>46.143999999999998</v>
      </c>
      <c r="P285" s="168">
        <v>48.436</v>
      </c>
      <c r="Q285" s="168">
        <v>51.014000000000003</v>
      </c>
      <c r="R285" s="168">
        <v>53.982999999999997</v>
      </c>
      <c r="S285" s="168">
        <v>64.602000000000004</v>
      </c>
      <c r="T285" s="168">
        <v>64.602000000000004</v>
      </c>
      <c r="U285" s="166"/>
    </row>
    <row r="286" spans="1:21">
      <c r="A286" s="172" t="s">
        <v>161</v>
      </c>
      <c r="B286" s="168">
        <v>23</v>
      </c>
      <c r="C286" s="168">
        <v>29.268000000000001</v>
      </c>
      <c r="D286" s="168">
        <v>29.268000000000001</v>
      </c>
      <c r="E286" s="168">
        <v>36.713999999999999</v>
      </c>
      <c r="F286" s="168">
        <v>45.152000000000001</v>
      </c>
      <c r="G286" s="168">
        <v>45.152000000000001</v>
      </c>
      <c r="H286" s="168">
        <v>45.152000000000001</v>
      </c>
      <c r="I286" s="168">
        <v>72.575999999999993</v>
      </c>
      <c r="J286" s="168">
        <v>72.575999999999993</v>
      </c>
      <c r="K286" s="168">
        <v>100</v>
      </c>
      <c r="L286" s="166"/>
      <c r="M286" s="166"/>
      <c r="N286" s="166"/>
      <c r="O286" s="166"/>
      <c r="P286" s="166"/>
      <c r="Q286" s="166"/>
      <c r="R286" s="166"/>
      <c r="S286" s="166"/>
      <c r="T286" s="166"/>
      <c r="U286" s="166"/>
    </row>
    <row r="287" spans="1:21">
      <c r="A287" s="172" t="s">
        <v>357</v>
      </c>
      <c r="B287" s="168">
        <v>1731</v>
      </c>
      <c r="C287" s="168">
        <v>0</v>
      </c>
      <c r="D287" s="168">
        <v>0</v>
      </c>
      <c r="E287" s="168">
        <v>6.7000000000000004E-2</v>
      </c>
      <c r="F287" s="168">
        <v>6.7000000000000004E-2</v>
      </c>
      <c r="G287" s="168">
        <v>0.14099999999999999</v>
      </c>
      <c r="H287" s="168">
        <v>0.218</v>
      </c>
      <c r="I287" s="168">
        <v>0.378</v>
      </c>
      <c r="J287" s="168">
        <v>0.625</v>
      </c>
      <c r="K287" s="168">
        <v>1.226</v>
      </c>
      <c r="L287" s="168">
        <v>1.6759999999999999</v>
      </c>
      <c r="M287" s="168">
        <v>1.9610000000000001</v>
      </c>
      <c r="N287" s="168">
        <v>1.9610000000000001</v>
      </c>
      <c r="O287" s="168">
        <v>2.0659999999999998</v>
      </c>
      <c r="P287" s="168">
        <v>2.1760000000000002</v>
      </c>
      <c r="Q287" s="168">
        <v>2.2909999999999999</v>
      </c>
      <c r="R287" s="168">
        <v>3.25</v>
      </c>
      <c r="S287" s="168">
        <v>4.5019999999999998</v>
      </c>
      <c r="T287" s="168">
        <v>4.9130000000000003</v>
      </c>
      <c r="U287" s="166"/>
    </row>
    <row r="288" spans="1:21">
      <c r="A288" s="172" t="s">
        <v>358</v>
      </c>
      <c r="B288" s="168">
        <v>652</v>
      </c>
      <c r="C288" s="168">
        <v>3.1070000000000002</v>
      </c>
      <c r="D288" s="168">
        <v>4.9790000000000001</v>
      </c>
      <c r="E288" s="168">
        <v>8.3620000000000001</v>
      </c>
      <c r="F288" s="168">
        <v>9.7769999999999992</v>
      </c>
      <c r="G288" s="168">
        <v>11.407999999999999</v>
      </c>
      <c r="H288" s="168">
        <v>13.316000000000001</v>
      </c>
      <c r="I288" s="168">
        <v>16.533000000000001</v>
      </c>
      <c r="J288" s="168">
        <v>20.093</v>
      </c>
      <c r="K288" s="168">
        <v>24.401</v>
      </c>
      <c r="L288" s="168">
        <v>28.562999999999999</v>
      </c>
      <c r="M288" s="168">
        <v>29.077999999999999</v>
      </c>
      <c r="N288" s="168">
        <v>29.65</v>
      </c>
      <c r="O288" s="168">
        <v>30.265000000000001</v>
      </c>
      <c r="P288" s="168">
        <v>31.587</v>
      </c>
      <c r="Q288" s="168">
        <v>32.314</v>
      </c>
      <c r="R288" s="168">
        <v>35.576000000000001</v>
      </c>
      <c r="S288" s="168">
        <v>40.113</v>
      </c>
      <c r="T288" s="168">
        <v>40.113</v>
      </c>
      <c r="U288" s="166"/>
    </row>
    <row r="289" spans="1:20">
      <c r="A289" s="172" t="s">
        <v>413</v>
      </c>
      <c r="B289" s="168">
        <v>2383</v>
      </c>
      <c r="C289" s="168">
        <v>0.83599999999999997</v>
      </c>
      <c r="D289" s="168">
        <v>1.3160000000000001</v>
      </c>
      <c r="E289" s="168">
        <v>2.1850000000000001</v>
      </c>
      <c r="F289" s="168">
        <v>2.5099999999999998</v>
      </c>
      <c r="G289" s="168">
        <v>2.915</v>
      </c>
      <c r="H289" s="168">
        <v>3.347</v>
      </c>
      <c r="I289" s="168">
        <v>4.0579999999999998</v>
      </c>
      <c r="J289" s="168">
        <v>4.8689999999999998</v>
      </c>
      <c r="K289" s="168">
        <v>6.0730000000000004</v>
      </c>
      <c r="L289" s="168">
        <v>7.1159999999999997</v>
      </c>
      <c r="M289" s="168">
        <v>7.4320000000000004</v>
      </c>
      <c r="N289" s="168">
        <v>7.516</v>
      </c>
      <c r="O289" s="168">
        <v>7.6920000000000002</v>
      </c>
      <c r="P289" s="168">
        <v>7.9710000000000001</v>
      </c>
      <c r="Q289" s="168">
        <v>8.1660000000000004</v>
      </c>
      <c r="R289" s="168">
        <v>9.3930000000000007</v>
      </c>
      <c r="S289" s="168">
        <v>11.004</v>
      </c>
      <c r="T289" s="168">
        <v>11.356999999999999</v>
      </c>
    </row>
    <row r="290" spans="1:20">
      <c r="A290" s="172">
        <v>34335</v>
      </c>
      <c r="B290" s="166"/>
      <c r="C290" s="166"/>
      <c r="D290" s="166"/>
      <c r="E290" s="166"/>
      <c r="F290" s="166"/>
      <c r="G290" s="166"/>
      <c r="H290" s="166"/>
      <c r="I290" s="166"/>
      <c r="J290" s="166"/>
      <c r="K290" s="166"/>
      <c r="L290" s="166"/>
      <c r="M290" s="166"/>
      <c r="N290" s="166"/>
      <c r="O290" s="166"/>
      <c r="P290" s="166"/>
      <c r="Q290" s="166"/>
      <c r="R290" s="166"/>
      <c r="S290" s="166"/>
      <c r="T290" s="166"/>
    </row>
    <row r="291" spans="1:20">
      <c r="A291" s="173" t="s">
        <v>186</v>
      </c>
      <c r="B291" s="170" t="s">
        <v>190</v>
      </c>
      <c r="C291" s="170">
        <v>1</v>
      </c>
      <c r="D291" s="170">
        <v>2</v>
      </c>
      <c r="E291" s="170">
        <v>3</v>
      </c>
      <c r="F291" s="170">
        <v>4</v>
      </c>
      <c r="G291" s="170">
        <v>5</v>
      </c>
      <c r="H291" s="170">
        <v>6</v>
      </c>
      <c r="I291" s="170">
        <v>7</v>
      </c>
      <c r="J291" s="170">
        <v>8</v>
      </c>
      <c r="K291" s="170">
        <v>9</v>
      </c>
      <c r="L291" s="170">
        <v>10</v>
      </c>
      <c r="M291" s="170">
        <v>11</v>
      </c>
      <c r="N291" s="170">
        <v>12</v>
      </c>
      <c r="O291" s="170">
        <v>13</v>
      </c>
      <c r="P291" s="170">
        <v>14</v>
      </c>
      <c r="Q291" s="170">
        <v>15</v>
      </c>
      <c r="R291" s="170">
        <v>16</v>
      </c>
      <c r="S291" s="170">
        <v>17</v>
      </c>
      <c r="T291" s="166"/>
    </row>
    <row r="292" spans="1:20">
      <c r="A292" s="172" t="s">
        <v>13</v>
      </c>
      <c r="B292" s="168">
        <v>118</v>
      </c>
      <c r="C292" s="168">
        <v>0</v>
      </c>
      <c r="D292" s="168">
        <v>0</v>
      </c>
      <c r="E292" s="168">
        <v>0</v>
      </c>
      <c r="F292" s="168">
        <v>0</v>
      </c>
      <c r="G292" s="168">
        <v>0</v>
      </c>
      <c r="H292" s="168">
        <v>0</v>
      </c>
      <c r="I292" s="168">
        <v>0</v>
      </c>
      <c r="J292" s="168">
        <v>0</v>
      </c>
      <c r="K292" s="168">
        <v>0</v>
      </c>
      <c r="L292" s="168">
        <v>0</v>
      </c>
      <c r="M292" s="168">
        <v>0</v>
      </c>
      <c r="N292" s="168">
        <v>0</v>
      </c>
      <c r="O292" s="168">
        <v>0</v>
      </c>
      <c r="P292" s="168">
        <v>0</v>
      </c>
      <c r="Q292" s="168">
        <v>0</v>
      </c>
      <c r="R292" s="168">
        <v>0</v>
      </c>
      <c r="S292" s="168">
        <v>0</v>
      </c>
      <c r="T292" s="166"/>
    </row>
    <row r="293" spans="1:20">
      <c r="A293" s="172" t="s">
        <v>162</v>
      </c>
      <c r="B293" s="168">
        <v>406</v>
      </c>
      <c r="C293" s="168">
        <v>0</v>
      </c>
      <c r="D293" s="168">
        <v>0</v>
      </c>
      <c r="E293" s="168">
        <v>0</v>
      </c>
      <c r="F293" s="168">
        <v>0</v>
      </c>
      <c r="G293" s="168">
        <v>0</v>
      </c>
      <c r="H293" s="168">
        <v>0</v>
      </c>
      <c r="I293" s="168">
        <v>0</v>
      </c>
      <c r="J293" s="168">
        <v>0</v>
      </c>
      <c r="K293" s="168">
        <v>0</v>
      </c>
      <c r="L293" s="168">
        <v>0</v>
      </c>
      <c r="M293" s="168">
        <v>0</v>
      </c>
      <c r="N293" s="168">
        <v>0</v>
      </c>
      <c r="O293" s="168">
        <v>0</v>
      </c>
      <c r="P293" s="168">
        <v>0</v>
      </c>
      <c r="Q293" s="168">
        <v>0</v>
      </c>
      <c r="R293" s="168">
        <v>0</v>
      </c>
      <c r="S293" s="168">
        <v>0.53900000000000003</v>
      </c>
      <c r="T293" s="166"/>
    </row>
    <row r="294" spans="1:20">
      <c r="A294" s="172" t="s">
        <v>156</v>
      </c>
      <c r="B294" s="168">
        <v>850</v>
      </c>
      <c r="C294" s="168">
        <v>0</v>
      </c>
      <c r="D294" s="168">
        <v>0</v>
      </c>
      <c r="E294" s="168">
        <v>0</v>
      </c>
      <c r="F294" s="168">
        <v>0</v>
      </c>
      <c r="G294" s="168">
        <v>0</v>
      </c>
      <c r="H294" s="168">
        <v>0</v>
      </c>
      <c r="I294" s="168">
        <v>0.159</v>
      </c>
      <c r="J294" s="168">
        <v>0.48899999999999999</v>
      </c>
      <c r="K294" s="168">
        <v>0.83199999999999996</v>
      </c>
      <c r="L294" s="168">
        <v>1.194</v>
      </c>
      <c r="M294" s="168">
        <v>1.194</v>
      </c>
      <c r="N294" s="168">
        <v>1.194</v>
      </c>
      <c r="O294" s="168">
        <v>1.194</v>
      </c>
      <c r="P294" s="168">
        <v>1.194</v>
      </c>
      <c r="Q294" s="168">
        <v>2.1259999999999999</v>
      </c>
      <c r="R294" s="168">
        <v>3.6</v>
      </c>
      <c r="S294" s="168">
        <v>3.8719999999999999</v>
      </c>
      <c r="T294" s="166"/>
    </row>
    <row r="295" spans="1:20">
      <c r="A295" s="172" t="s">
        <v>158</v>
      </c>
      <c r="B295" s="168">
        <v>514</v>
      </c>
      <c r="C295" s="168">
        <v>0</v>
      </c>
      <c r="D295" s="168">
        <v>0.20899999999999999</v>
      </c>
      <c r="E295" s="168">
        <v>0.20899999999999999</v>
      </c>
      <c r="F295" s="168">
        <v>0.436</v>
      </c>
      <c r="G295" s="168">
        <v>0.67300000000000004</v>
      </c>
      <c r="H295" s="168">
        <v>1.91</v>
      </c>
      <c r="I295" s="168">
        <v>2.4249999999999998</v>
      </c>
      <c r="J295" s="168">
        <v>3.7709999999999999</v>
      </c>
      <c r="K295" s="168">
        <v>4.625</v>
      </c>
      <c r="L295" s="168">
        <v>5.2370000000000001</v>
      </c>
      <c r="M295" s="168">
        <v>5.2370000000000001</v>
      </c>
      <c r="N295" s="168">
        <v>5.5789999999999997</v>
      </c>
      <c r="O295" s="168">
        <v>5.9429999999999996</v>
      </c>
      <c r="P295" s="168">
        <v>6.33</v>
      </c>
      <c r="Q295" s="168">
        <v>8.3979999999999997</v>
      </c>
      <c r="R295" s="168">
        <v>10.616</v>
      </c>
      <c r="S295" s="168">
        <v>11.089</v>
      </c>
      <c r="T295" s="166"/>
    </row>
    <row r="296" spans="1:20">
      <c r="A296" s="172" t="s">
        <v>163</v>
      </c>
      <c r="B296" s="168">
        <v>425</v>
      </c>
      <c r="C296" s="168">
        <v>0.246</v>
      </c>
      <c r="D296" s="168">
        <v>1.859</v>
      </c>
      <c r="E296" s="168">
        <v>2.1509999999999998</v>
      </c>
      <c r="F296" s="168">
        <v>3.13</v>
      </c>
      <c r="G296" s="168">
        <v>4.9889999999999999</v>
      </c>
      <c r="H296" s="168">
        <v>8.3149999999999995</v>
      </c>
      <c r="I296" s="168">
        <v>11.115</v>
      </c>
      <c r="J296" s="168">
        <v>14.154</v>
      </c>
      <c r="K296" s="168">
        <v>17.423999999999999</v>
      </c>
      <c r="L296" s="168">
        <v>18.047000000000001</v>
      </c>
      <c r="M296" s="168">
        <v>18.047000000000001</v>
      </c>
      <c r="N296" s="168">
        <v>18.827999999999999</v>
      </c>
      <c r="O296" s="168">
        <v>19.696000000000002</v>
      </c>
      <c r="P296" s="168">
        <v>19.696000000000002</v>
      </c>
      <c r="Q296" s="168">
        <v>22.951000000000001</v>
      </c>
      <c r="R296" s="168">
        <v>28.923999999999999</v>
      </c>
      <c r="S296" s="168">
        <v>28.923999999999999</v>
      </c>
      <c r="T296" s="166"/>
    </row>
    <row r="297" spans="1:20">
      <c r="A297" s="172" t="s">
        <v>160</v>
      </c>
      <c r="B297" s="168">
        <v>343</v>
      </c>
      <c r="C297" s="168">
        <v>4.056</v>
      </c>
      <c r="D297" s="168">
        <v>8.266</v>
      </c>
      <c r="E297" s="168">
        <v>11.409000000000001</v>
      </c>
      <c r="F297" s="168">
        <v>13.259</v>
      </c>
      <c r="G297" s="168">
        <v>16.683</v>
      </c>
      <c r="H297" s="168">
        <v>21.483000000000001</v>
      </c>
      <c r="I297" s="168">
        <v>27.582000000000001</v>
      </c>
      <c r="J297" s="168">
        <v>32.576000000000001</v>
      </c>
      <c r="K297" s="168">
        <v>37.97</v>
      </c>
      <c r="L297" s="168">
        <v>42.003999999999998</v>
      </c>
      <c r="M297" s="168">
        <v>45.45</v>
      </c>
      <c r="N297" s="168">
        <v>45.45</v>
      </c>
      <c r="O297" s="168">
        <v>48.247</v>
      </c>
      <c r="P297" s="168">
        <v>49.84</v>
      </c>
      <c r="Q297" s="168">
        <v>53.421999999999997</v>
      </c>
      <c r="R297" s="168">
        <v>57.304000000000002</v>
      </c>
      <c r="S297" s="168">
        <v>57.304000000000002</v>
      </c>
      <c r="T297" s="166"/>
    </row>
    <row r="298" spans="1:20">
      <c r="A298" s="172" t="s">
        <v>161</v>
      </c>
      <c r="B298" s="168">
        <v>40</v>
      </c>
      <c r="C298" s="168">
        <v>5.2629999999999999</v>
      </c>
      <c r="D298" s="168">
        <v>11.183999999999999</v>
      </c>
      <c r="E298" s="168">
        <v>21.632999999999999</v>
      </c>
      <c r="F298" s="168">
        <v>21.632999999999999</v>
      </c>
      <c r="G298" s="168">
        <v>21.632999999999999</v>
      </c>
      <c r="H298" s="168">
        <v>33.243000000000002</v>
      </c>
      <c r="I298" s="168">
        <v>33.243000000000002</v>
      </c>
      <c r="J298" s="168">
        <v>57.518000000000001</v>
      </c>
      <c r="K298" s="168">
        <v>57.518000000000001</v>
      </c>
      <c r="L298" s="168">
        <v>57.518000000000001</v>
      </c>
      <c r="M298" s="168">
        <v>57.518000000000001</v>
      </c>
      <c r="N298" s="168">
        <v>57.518000000000001</v>
      </c>
      <c r="O298" s="168">
        <v>57.518000000000001</v>
      </c>
      <c r="P298" s="168">
        <v>57.518000000000001</v>
      </c>
      <c r="Q298" s="168">
        <v>57.518000000000001</v>
      </c>
      <c r="R298" s="168">
        <v>57.518000000000001</v>
      </c>
      <c r="S298" s="166"/>
      <c r="T298" s="166"/>
    </row>
    <row r="299" spans="1:20">
      <c r="A299" s="172" t="s">
        <v>357</v>
      </c>
      <c r="B299" s="168">
        <v>1888</v>
      </c>
      <c r="C299" s="168">
        <v>0</v>
      </c>
      <c r="D299" s="168">
        <v>5.7000000000000002E-2</v>
      </c>
      <c r="E299" s="168">
        <v>5.7000000000000002E-2</v>
      </c>
      <c r="F299" s="168">
        <v>0.11899999999999999</v>
      </c>
      <c r="G299" s="168">
        <v>0.184</v>
      </c>
      <c r="H299" s="168">
        <v>0.51900000000000002</v>
      </c>
      <c r="I299" s="168">
        <v>0.72699999999999998</v>
      </c>
      <c r="J299" s="168">
        <v>1.234</v>
      </c>
      <c r="K299" s="168">
        <v>1.6120000000000001</v>
      </c>
      <c r="L299" s="168">
        <v>1.9330000000000001</v>
      </c>
      <c r="M299" s="168">
        <v>1.9330000000000001</v>
      </c>
      <c r="N299" s="168">
        <v>2.0219999999999998</v>
      </c>
      <c r="O299" s="168">
        <v>2.117</v>
      </c>
      <c r="P299" s="168">
        <v>2.2160000000000002</v>
      </c>
      <c r="Q299" s="168">
        <v>3.1469999999999998</v>
      </c>
      <c r="R299" s="168">
        <v>4.3470000000000004</v>
      </c>
      <c r="S299" s="168">
        <v>4.7060000000000004</v>
      </c>
      <c r="T299" s="166"/>
    </row>
    <row r="300" spans="1:20">
      <c r="A300" s="172" t="s">
        <v>358</v>
      </c>
      <c r="B300" s="168">
        <v>808</v>
      </c>
      <c r="C300" s="168">
        <v>2.09</v>
      </c>
      <c r="D300" s="168">
        <v>4.9850000000000003</v>
      </c>
      <c r="E300" s="168">
        <v>6.9009999999999998</v>
      </c>
      <c r="F300" s="168">
        <v>8.1760000000000002</v>
      </c>
      <c r="G300" s="168">
        <v>10.531000000000001</v>
      </c>
      <c r="H300" s="168">
        <v>14.715</v>
      </c>
      <c r="I300" s="168">
        <v>18.585000000000001</v>
      </c>
      <c r="J300" s="168">
        <v>22.838000000000001</v>
      </c>
      <c r="K300" s="168">
        <v>26.786999999999999</v>
      </c>
      <c r="L300" s="168">
        <v>28.658999999999999</v>
      </c>
      <c r="M300" s="168">
        <v>29.945</v>
      </c>
      <c r="N300" s="168">
        <v>30.414999999999999</v>
      </c>
      <c r="O300" s="168">
        <v>31.978999999999999</v>
      </c>
      <c r="P300" s="168">
        <v>32.567999999999998</v>
      </c>
      <c r="Q300" s="168">
        <v>35.841000000000001</v>
      </c>
      <c r="R300" s="168">
        <v>40.887</v>
      </c>
      <c r="S300" s="168">
        <v>40.887</v>
      </c>
      <c r="T300" s="166"/>
    </row>
    <row r="301" spans="1:20">
      <c r="A301" s="172" t="s">
        <v>413</v>
      </c>
      <c r="B301" s="168">
        <v>2696</v>
      </c>
      <c r="C301" s="168">
        <v>0.61399999999999999</v>
      </c>
      <c r="D301" s="168">
        <v>1.4690000000000001</v>
      </c>
      <c r="E301" s="168">
        <v>1.988</v>
      </c>
      <c r="F301" s="168">
        <v>2.3580000000000001</v>
      </c>
      <c r="G301" s="168">
        <v>2.952</v>
      </c>
      <c r="H301" s="168">
        <v>4.1059999999999999</v>
      </c>
      <c r="I301" s="168">
        <v>5.0419999999999998</v>
      </c>
      <c r="J301" s="168">
        <v>6.258</v>
      </c>
      <c r="K301" s="168">
        <v>7.2930000000000001</v>
      </c>
      <c r="L301" s="168">
        <v>7.88</v>
      </c>
      <c r="M301" s="168">
        <v>8.0890000000000004</v>
      </c>
      <c r="N301" s="168">
        <v>8.2360000000000007</v>
      </c>
      <c r="O301" s="168">
        <v>8.5489999999999995</v>
      </c>
      <c r="P301" s="168">
        <v>8.7149999999999999</v>
      </c>
      <c r="Q301" s="168">
        <v>9.9350000000000005</v>
      </c>
      <c r="R301" s="168">
        <v>11.593999999999999</v>
      </c>
      <c r="S301" s="168">
        <v>11.898</v>
      </c>
      <c r="T301" s="166"/>
    </row>
    <row r="302" spans="1:20">
      <c r="A302" s="172">
        <v>34700</v>
      </c>
      <c r="B302" s="166"/>
      <c r="C302" s="166"/>
      <c r="D302" s="166"/>
      <c r="E302" s="166"/>
      <c r="F302" s="166"/>
      <c r="G302" s="166"/>
      <c r="H302" s="166"/>
      <c r="I302" s="166"/>
      <c r="J302" s="166"/>
      <c r="K302" s="166"/>
      <c r="L302" s="166"/>
      <c r="M302" s="166"/>
      <c r="N302" s="166"/>
      <c r="O302" s="166"/>
      <c r="P302" s="166"/>
      <c r="Q302" s="166"/>
      <c r="R302" s="166"/>
      <c r="S302" s="166"/>
      <c r="T302" s="166"/>
    </row>
    <row r="303" spans="1:20">
      <c r="A303" s="173" t="s">
        <v>186</v>
      </c>
      <c r="B303" s="170" t="s">
        <v>190</v>
      </c>
      <c r="C303" s="170">
        <v>1</v>
      </c>
      <c r="D303" s="170">
        <v>2</v>
      </c>
      <c r="E303" s="170">
        <v>3</v>
      </c>
      <c r="F303" s="170">
        <v>4</v>
      </c>
      <c r="G303" s="170">
        <v>5</v>
      </c>
      <c r="H303" s="170">
        <v>6</v>
      </c>
      <c r="I303" s="170">
        <v>7</v>
      </c>
      <c r="J303" s="170">
        <v>8</v>
      </c>
      <c r="K303" s="170">
        <v>9</v>
      </c>
      <c r="L303" s="170">
        <v>10</v>
      </c>
      <c r="M303" s="170">
        <v>11</v>
      </c>
      <c r="N303" s="170">
        <v>12</v>
      </c>
      <c r="O303" s="170">
        <v>13</v>
      </c>
      <c r="P303" s="170">
        <v>14</v>
      </c>
      <c r="Q303" s="170">
        <v>15</v>
      </c>
      <c r="R303" s="170">
        <v>16</v>
      </c>
      <c r="S303" s="166"/>
      <c r="T303" s="166"/>
    </row>
    <row r="304" spans="1:20">
      <c r="A304" s="172" t="s">
        <v>13</v>
      </c>
      <c r="B304" s="168">
        <v>113</v>
      </c>
      <c r="C304" s="168">
        <v>0</v>
      </c>
      <c r="D304" s="168">
        <v>0</v>
      </c>
      <c r="E304" s="168">
        <v>0</v>
      </c>
      <c r="F304" s="168">
        <v>0</v>
      </c>
      <c r="G304" s="168">
        <v>0</v>
      </c>
      <c r="H304" s="168">
        <v>0</v>
      </c>
      <c r="I304" s="168">
        <v>0</v>
      </c>
      <c r="J304" s="168">
        <v>0</v>
      </c>
      <c r="K304" s="168">
        <v>0</v>
      </c>
      <c r="L304" s="168">
        <v>0</v>
      </c>
      <c r="M304" s="168">
        <v>0</v>
      </c>
      <c r="N304" s="168">
        <v>0</v>
      </c>
      <c r="O304" s="168">
        <v>0</v>
      </c>
      <c r="P304" s="168">
        <v>0</v>
      </c>
      <c r="Q304" s="168">
        <v>0</v>
      </c>
      <c r="R304" s="168">
        <v>0</v>
      </c>
      <c r="S304" s="166"/>
      <c r="T304" s="166"/>
    </row>
    <row r="305" spans="1:18">
      <c r="A305" s="172" t="s">
        <v>162</v>
      </c>
      <c r="B305" s="168">
        <v>447</v>
      </c>
      <c r="C305" s="168">
        <v>0</v>
      </c>
      <c r="D305" s="168">
        <v>0</v>
      </c>
      <c r="E305" s="168">
        <v>0</v>
      </c>
      <c r="F305" s="168">
        <v>0</v>
      </c>
      <c r="G305" s="168">
        <v>0</v>
      </c>
      <c r="H305" s="168">
        <v>0</v>
      </c>
      <c r="I305" s="168">
        <v>0</v>
      </c>
      <c r="J305" s="168">
        <v>0</v>
      </c>
      <c r="K305" s="168">
        <v>0</v>
      </c>
      <c r="L305" s="168">
        <v>0</v>
      </c>
      <c r="M305" s="168">
        <v>0</v>
      </c>
      <c r="N305" s="168">
        <v>0</v>
      </c>
      <c r="O305" s="168">
        <v>0</v>
      </c>
      <c r="P305" s="168">
        <v>0</v>
      </c>
      <c r="Q305" s="168">
        <v>0.432</v>
      </c>
      <c r="R305" s="168">
        <v>0.91800000000000004</v>
      </c>
    </row>
    <row r="306" spans="1:18">
      <c r="A306" s="172" t="s">
        <v>156</v>
      </c>
      <c r="B306" s="168">
        <v>920</v>
      </c>
      <c r="C306" s="168">
        <v>0</v>
      </c>
      <c r="D306" s="168">
        <v>0</v>
      </c>
      <c r="E306" s="168">
        <v>0</v>
      </c>
      <c r="F306" s="168">
        <v>0</v>
      </c>
      <c r="G306" s="168">
        <v>0</v>
      </c>
      <c r="H306" s="168">
        <v>0.13900000000000001</v>
      </c>
      <c r="I306" s="168">
        <v>0.42699999999999999</v>
      </c>
      <c r="J306" s="168">
        <v>0.876</v>
      </c>
      <c r="K306" s="168">
        <v>1.1930000000000001</v>
      </c>
      <c r="L306" s="168">
        <v>1.1930000000000001</v>
      </c>
      <c r="M306" s="168">
        <v>1.1930000000000001</v>
      </c>
      <c r="N306" s="168">
        <v>1.1930000000000001</v>
      </c>
      <c r="O306" s="168">
        <v>1.1930000000000001</v>
      </c>
      <c r="P306" s="168">
        <v>2.0289999999999999</v>
      </c>
      <c r="Q306" s="168">
        <v>3.133</v>
      </c>
      <c r="R306" s="168">
        <v>3.379</v>
      </c>
    </row>
    <row r="307" spans="1:18">
      <c r="A307" s="172" t="s">
        <v>158</v>
      </c>
      <c r="B307" s="168">
        <v>532</v>
      </c>
      <c r="C307" s="168">
        <v>0</v>
      </c>
      <c r="D307" s="168">
        <v>0</v>
      </c>
      <c r="E307" s="168">
        <v>0</v>
      </c>
      <c r="F307" s="168">
        <v>0.44</v>
      </c>
      <c r="G307" s="168">
        <v>1.583</v>
      </c>
      <c r="H307" s="168">
        <v>2.06</v>
      </c>
      <c r="I307" s="168">
        <v>3.5590000000000002</v>
      </c>
      <c r="J307" s="168">
        <v>4.0860000000000003</v>
      </c>
      <c r="K307" s="168">
        <v>4.3680000000000003</v>
      </c>
      <c r="L307" s="168">
        <v>4.3680000000000003</v>
      </c>
      <c r="M307" s="168">
        <v>4.6870000000000003</v>
      </c>
      <c r="N307" s="168">
        <v>5.032</v>
      </c>
      <c r="O307" s="168">
        <v>5.4029999999999996</v>
      </c>
      <c r="P307" s="168">
        <v>7.3940000000000001</v>
      </c>
      <c r="Q307" s="168">
        <v>9.5329999999999995</v>
      </c>
      <c r="R307" s="168">
        <v>9.9890000000000008</v>
      </c>
    </row>
    <row r="308" spans="1:18">
      <c r="A308" s="172" t="s">
        <v>163</v>
      </c>
      <c r="B308" s="168">
        <v>432</v>
      </c>
      <c r="C308" s="168">
        <v>0.72599999999999998</v>
      </c>
      <c r="D308" s="168">
        <v>0.98799999999999999</v>
      </c>
      <c r="E308" s="168">
        <v>2.1579999999999999</v>
      </c>
      <c r="F308" s="168">
        <v>3.8250000000000002</v>
      </c>
      <c r="G308" s="168">
        <v>7.5380000000000003</v>
      </c>
      <c r="H308" s="168">
        <v>10.015000000000001</v>
      </c>
      <c r="I308" s="168">
        <v>13.141</v>
      </c>
      <c r="J308" s="168">
        <v>16.052</v>
      </c>
      <c r="K308" s="168">
        <v>17.742000000000001</v>
      </c>
      <c r="L308" s="168">
        <v>17.742000000000001</v>
      </c>
      <c r="M308" s="168">
        <v>18.47</v>
      </c>
      <c r="N308" s="168">
        <v>19.277999999999999</v>
      </c>
      <c r="O308" s="168">
        <v>19.277999999999999</v>
      </c>
      <c r="P308" s="168">
        <v>21.321000000000002</v>
      </c>
      <c r="Q308" s="168">
        <v>30.443000000000001</v>
      </c>
      <c r="R308" s="168">
        <v>30.443000000000001</v>
      </c>
    </row>
    <row r="309" spans="1:18">
      <c r="A309" s="172" t="s">
        <v>160</v>
      </c>
      <c r="B309" s="168">
        <v>462</v>
      </c>
      <c r="C309" s="168">
        <v>4.26</v>
      </c>
      <c r="D309" s="168">
        <v>6.734</v>
      </c>
      <c r="E309" s="168">
        <v>9.5470000000000006</v>
      </c>
      <c r="F309" s="168">
        <v>12.819000000000001</v>
      </c>
      <c r="G309" s="168">
        <v>16.651</v>
      </c>
      <c r="H309" s="168">
        <v>22.713000000000001</v>
      </c>
      <c r="I309" s="168">
        <v>31.722000000000001</v>
      </c>
      <c r="J309" s="168">
        <v>38.881999999999998</v>
      </c>
      <c r="K309" s="168">
        <v>43.451000000000001</v>
      </c>
      <c r="L309" s="168">
        <v>46.036999999999999</v>
      </c>
      <c r="M309" s="168">
        <v>46.747</v>
      </c>
      <c r="N309" s="168">
        <v>48.347999999999999</v>
      </c>
      <c r="O309" s="168">
        <v>49.279000000000003</v>
      </c>
      <c r="P309" s="168">
        <v>52.384</v>
      </c>
      <c r="Q309" s="168">
        <v>54.652000000000001</v>
      </c>
      <c r="R309" s="168">
        <v>54.652000000000001</v>
      </c>
    </row>
    <row r="310" spans="1:18">
      <c r="A310" s="172" t="s">
        <v>161</v>
      </c>
      <c r="B310" s="168">
        <v>60</v>
      </c>
      <c r="C310" s="168">
        <v>9.2590000000000003</v>
      </c>
      <c r="D310" s="168">
        <v>18.221</v>
      </c>
      <c r="E310" s="168">
        <v>18.221</v>
      </c>
      <c r="F310" s="168">
        <v>26.83</v>
      </c>
      <c r="G310" s="168">
        <v>37.536999999999999</v>
      </c>
      <c r="H310" s="168">
        <v>42.533999999999999</v>
      </c>
      <c r="I310" s="168">
        <v>65.521000000000001</v>
      </c>
      <c r="J310" s="168">
        <v>77.013999999999996</v>
      </c>
      <c r="K310" s="168">
        <v>77.013999999999996</v>
      </c>
      <c r="L310" s="166"/>
      <c r="M310" s="166"/>
      <c r="N310" s="166"/>
      <c r="O310" s="166"/>
      <c r="P310" s="166"/>
      <c r="Q310" s="166"/>
      <c r="R310" s="166"/>
    </row>
    <row r="311" spans="1:18">
      <c r="A311" s="172" t="s">
        <v>357</v>
      </c>
      <c r="B311" s="168">
        <v>2012</v>
      </c>
      <c r="C311" s="168">
        <v>0</v>
      </c>
      <c r="D311" s="168">
        <v>0</v>
      </c>
      <c r="E311" s="168">
        <v>0</v>
      </c>
      <c r="F311" s="168">
        <v>0.11600000000000001</v>
      </c>
      <c r="G311" s="168">
        <v>0.41399999999999998</v>
      </c>
      <c r="H311" s="168">
        <v>0.60099999999999998</v>
      </c>
      <c r="I311" s="168">
        <v>1.1180000000000001</v>
      </c>
      <c r="J311" s="168">
        <v>1.4570000000000001</v>
      </c>
      <c r="K311" s="168">
        <v>1.6719999999999999</v>
      </c>
      <c r="L311" s="168">
        <v>1.6719999999999999</v>
      </c>
      <c r="M311" s="168">
        <v>1.7529999999999999</v>
      </c>
      <c r="N311" s="168">
        <v>1.839</v>
      </c>
      <c r="O311" s="168">
        <v>1.93</v>
      </c>
      <c r="P311" s="168">
        <v>2.7869999999999999</v>
      </c>
      <c r="Q311" s="168">
        <v>3.8929999999999998</v>
      </c>
      <c r="R311" s="168">
        <v>4.226</v>
      </c>
    </row>
    <row r="312" spans="1:18">
      <c r="A312" s="172" t="s">
        <v>358</v>
      </c>
      <c r="B312" s="168">
        <v>954</v>
      </c>
      <c r="C312" s="168">
        <v>2.956</v>
      </c>
      <c r="D312" s="168">
        <v>4.7619999999999996</v>
      </c>
      <c r="E312" s="168">
        <v>6.66</v>
      </c>
      <c r="F312" s="168">
        <v>9.4670000000000005</v>
      </c>
      <c r="G312" s="168">
        <v>13.574</v>
      </c>
      <c r="H312" s="168">
        <v>17.805</v>
      </c>
      <c r="I312" s="168">
        <v>24.212</v>
      </c>
      <c r="J312" s="168">
        <v>29.257000000000001</v>
      </c>
      <c r="K312" s="168">
        <v>32.284999999999997</v>
      </c>
      <c r="L312" s="168">
        <v>33.555999999999997</v>
      </c>
      <c r="M312" s="168">
        <v>34.259</v>
      </c>
      <c r="N312" s="168">
        <v>35.436999999999998</v>
      </c>
      <c r="O312" s="168">
        <v>35.884</v>
      </c>
      <c r="P312" s="168">
        <v>38.387999999999998</v>
      </c>
      <c r="Q312" s="168">
        <v>43.939</v>
      </c>
      <c r="R312" s="168">
        <v>43.939</v>
      </c>
    </row>
    <row r="313" spans="1:18">
      <c r="A313" s="172" t="s">
        <v>413</v>
      </c>
      <c r="B313" s="168">
        <v>2966</v>
      </c>
      <c r="C313" s="168">
        <v>0.93500000000000005</v>
      </c>
      <c r="D313" s="168">
        <v>1.4870000000000001</v>
      </c>
      <c r="E313" s="168">
        <v>2.0379999999999998</v>
      </c>
      <c r="F313" s="168">
        <v>2.8780000000000001</v>
      </c>
      <c r="G313" s="168">
        <v>4.1269999999999998</v>
      </c>
      <c r="H313" s="168">
        <v>5.2590000000000003</v>
      </c>
      <c r="I313" s="168">
        <v>7.0960000000000001</v>
      </c>
      <c r="J313" s="168">
        <v>8.4570000000000007</v>
      </c>
      <c r="K313" s="168">
        <v>9.2430000000000003</v>
      </c>
      <c r="L313" s="168">
        <v>9.4849999999999994</v>
      </c>
      <c r="M313" s="168">
        <v>9.6790000000000003</v>
      </c>
      <c r="N313" s="168">
        <v>9.9540000000000006</v>
      </c>
      <c r="O313" s="168">
        <v>10.101000000000001</v>
      </c>
      <c r="P313" s="168">
        <v>11.188000000000001</v>
      </c>
      <c r="Q313" s="168">
        <v>12.917999999999999</v>
      </c>
      <c r="R313" s="168">
        <v>13.192</v>
      </c>
    </row>
    <row r="314" spans="1:18">
      <c r="A314" s="172">
        <v>35065</v>
      </c>
      <c r="B314" s="166"/>
      <c r="C314" s="166"/>
      <c r="D314" s="166"/>
      <c r="E314" s="166"/>
      <c r="F314" s="166"/>
      <c r="G314" s="166"/>
      <c r="H314" s="166"/>
      <c r="I314" s="166"/>
      <c r="J314" s="166"/>
      <c r="K314" s="166"/>
      <c r="L314" s="166"/>
      <c r="M314" s="166"/>
      <c r="N314" s="166"/>
      <c r="O314" s="166"/>
      <c r="P314" s="166"/>
      <c r="Q314" s="166"/>
      <c r="R314" s="166"/>
    </row>
    <row r="315" spans="1:18">
      <c r="A315" s="173" t="s">
        <v>186</v>
      </c>
      <c r="B315" s="170" t="s">
        <v>190</v>
      </c>
      <c r="C315" s="170">
        <v>1</v>
      </c>
      <c r="D315" s="170">
        <v>2</v>
      </c>
      <c r="E315" s="170">
        <v>3</v>
      </c>
      <c r="F315" s="170">
        <v>4</v>
      </c>
      <c r="G315" s="170">
        <v>5</v>
      </c>
      <c r="H315" s="170">
        <v>6</v>
      </c>
      <c r="I315" s="170">
        <v>7</v>
      </c>
      <c r="J315" s="170">
        <v>8</v>
      </c>
      <c r="K315" s="170">
        <v>9</v>
      </c>
      <c r="L315" s="170">
        <v>10</v>
      </c>
      <c r="M315" s="170">
        <v>11</v>
      </c>
      <c r="N315" s="170">
        <v>12</v>
      </c>
      <c r="O315" s="170">
        <v>13</v>
      </c>
      <c r="P315" s="170">
        <v>14</v>
      </c>
      <c r="Q315" s="170">
        <v>15</v>
      </c>
      <c r="R315" s="166"/>
    </row>
    <row r="316" spans="1:18">
      <c r="A316" s="172" t="s">
        <v>13</v>
      </c>
      <c r="B316" s="168">
        <v>123</v>
      </c>
      <c r="C316" s="168">
        <v>0</v>
      </c>
      <c r="D316" s="168">
        <v>0</v>
      </c>
      <c r="E316" s="168">
        <v>0</v>
      </c>
      <c r="F316" s="168">
        <v>0</v>
      </c>
      <c r="G316" s="168">
        <v>0</v>
      </c>
      <c r="H316" s="168">
        <v>0</v>
      </c>
      <c r="I316" s="168">
        <v>0</v>
      </c>
      <c r="J316" s="168">
        <v>0</v>
      </c>
      <c r="K316" s="168">
        <v>0</v>
      </c>
      <c r="L316" s="168">
        <v>0</v>
      </c>
      <c r="M316" s="168">
        <v>0</v>
      </c>
      <c r="N316" s="168">
        <v>0</v>
      </c>
      <c r="O316" s="168">
        <v>0</v>
      </c>
      <c r="P316" s="168">
        <v>0</v>
      </c>
      <c r="Q316" s="168">
        <v>0</v>
      </c>
      <c r="R316" s="166"/>
    </row>
    <row r="317" spans="1:18">
      <c r="A317" s="172" t="s">
        <v>162</v>
      </c>
      <c r="B317" s="168">
        <v>479</v>
      </c>
      <c r="C317" s="168">
        <v>0</v>
      </c>
      <c r="D317" s="168">
        <v>0</v>
      </c>
      <c r="E317" s="168">
        <v>0</v>
      </c>
      <c r="F317" s="168">
        <v>0</v>
      </c>
      <c r="G317" s="168">
        <v>0</v>
      </c>
      <c r="H317" s="168">
        <v>0</v>
      </c>
      <c r="I317" s="168">
        <v>0</v>
      </c>
      <c r="J317" s="168">
        <v>0</v>
      </c>
      <c r="K317" s="168">
        <v>0</v>
      </c>
      <c r="L317" s="168">
        <v>0</v>
      </c>
      <c r="M317" s="168">
        <v>0</v>
      </c>
      <c r="N317" s="168">
        <v>0</v>
      </c>
      <c r="O317" s="168">
        <v>0</v>
      </c>
      <c r="P317" s="168">
        <v>0.4</v>
      </c>
      <c r="Q317" s="168">
        <v>0.84599999999999997</v>
      </c>
      <c r="R317" s="166"/>
    </row>
    <row r="318" spans="1:18">
      <c r="A318" s="172" t="s">
        <v>156</v>
      </c>
      <c r="B318" s="168">
        <v>992</v>
      </c>
      <c r="C318" s="168">
        <v>0</v>
      </c>
      <c r="D318" s="168">
        <v>0</v>
      </c>
      <c r="E318" s="168">
        <v>0</v>
      </c>
      <c r="F318" s="168">
        <v>0</v>
      </c>
      <c r="G318" s="168">
        <v>0.122</v>
      </c>
      <c r="H318" s="168">
        <v>0.377</v>
      </c>
      <c r="I318" s="168">
        <v>0.64100000000000001</v>
      </c>
      <c r="J318" s="168">
        <v>0.92300000000000004</v>
      </c>
      <c r="K318" s="168">
        <v>0.92300000000000004</v>
      </c>
      <c r="L318" s="168">
        <v>0.92300000000000004</v>
      </c>
      <c r="M318" s="168">
        <v>0.92300000000000004</v>
      </c>
      <c r="N318" s="168">
        <v>0.92300000000000004</v>
      </c>
      <c r="O318" s="168">
        <v>1.853</v>
      </c>
      <c r="P318" s="168">
        <v>2.8380000000000001</v>
      </c>
      <c r="Q318" s="168">
        <v>3.0569999999999999</v>
      </c>
      <c r="R318" s="166"/>
    </row>
    <row r="319" spans="1:18">
      <c r="A319" s="172" t="s">
        <v>158</v>
      </c>
      <c r="B319" s="168">
        <v>615</v>
      </c>
      <c r="C319" s="168">
        <v>0</v>
      </c>
      <c r="D319" s="168">
        <v>0</v>
      </c>
      <c r="E319" s="168">
        <v>0.18099999999999999</v>
      </c>
      <c r="F319" s="168">
        <v>0.74299999999999999</v>
      </c>
      <c r="G319" s="168">
        <v>1.327</v>
      </c>
      <c r="H319" s="168">
        <v>2.7530000000000001</v>
      </c>
      <c r="I319" s="168">
        <v>3.3969999999999998</v>
      </c>
      <c r="J319" s="168">
        <v>3.8559999999999999</v>
      </c>
      <c r="K319" s="168">
        <v>4.1020000000000003</v>
      </c>
      <c r="L319" s="168">
        <v>4.3659999999999997</v>
      </c>
      <c r="M319" s="168">
        <v>4.944</v>
      </c>
      <c r="N319" s="168">
        <v>4.944</v>
      </c>
      <c r="O319" s="168">
        <v>6.6029999999999998</v>
      </c>
      <c r="P319" s="168">
        <v>8.7420000000000009</v>
      </c>
      <c r="Q319" s="168">
        <v>9.1280000000000001</v>
      </c>
      <c r="R319" s="166"/>
    </row>
    <row r="320" spans="1:18">
      <c r="A320" s="172" t="s">
        <v>163</v>
      </c>
      <c r="B320" s="168">
        <v>462</v>
      </c>
      <c r="C320" s="168">
        <v>0</v>
      </c>
      <c r="D320" s="168">
        <v>0.73599999999999999</v>
      </c>
      <c r="E320" s="168">
        <v>2.4039999999999999</v>
      </c>
      <c r="F320" s="168">
        <v>6.4450000000000003</v>
      </c>
      <c r="G320" s="168">
        <v>8.5129999999999999</v>
      </c>
      <c r="H320" s="168">
        <v>12.62</v>
      </c>
      <c r="I320" s="168">
        <v>15.478</v>
      </c>
      <c r="J320" s="168">
        <v>17.372</v>
      </c>
      <c r="K320" s="168">
        <v>17.372</v>
      </c>
      <c r="L320" s="168">
        <v>18.606000000000002</v>
      </c>
      <c r="M320" s="168">
        <v>19.297999999999998</v>
      </c>
      <c r="N320" s="168">
        <v>20.077999999999999</v>
      </c>
      <c r="O320" s="168">
        <v>21.835000000000001</v>
      </c>
      <c r="P320" s="168">
        <v>29.603000000000002</v>
      </c>
      <c r="Q320" s="168">
        <v>29.603000000000002</v>
      </c>
      <c r="R320" s="166"/>
    </row>
    <row r="321" spans="1:19">
      <c r="A321" s="172" t="s">
        <v>160</v>
      </c>
      <c r="B321" s="168">
        <v>541</v>
      </c>
      <c r="C321" s="168">
        <v>1.369</v>
      </c>
      <c r="D321" s="168">
        <v>4.234</v>
      </c>
      <c r="E321" s="168">
        <v>9.06</v>
      </c>
      <c r="F321" s="168">
        <v>12.018000000000001</v>
      </c>
      <c r="G321" s="168">
        <v>18.446999999999999</v>
      </c>
      <c r="H321" s="168">
        <v>26.431000000000001</v>
      </c>
      <c r="I321" s="168">
        <v>34.198</v>
      </c>
      <c r="J321" s="168">
        <v>38.898000000000003</v>
      </c>
      <c r="K321" s="168">
        <v>41.953000000000003</v>
      </c>
      <c r="L321" s="168">
        <v>42.636000000000003</v>
      </c>
      <c r="M321" s="168">
        <v>44.252000000000002</v>
      </c>
      <c r="N321" s="168">
        <v>45.23</v>
      </c>
      <c r="O321" s="168">
        <v>49.612000000000002</v>
      </c>
      <c r="P321" s="168">
        <v>54.411000000000001</v>
      </c>
      <c r="Q321" s="168">
        <v>55.835000000000001</v>
      </c>
      <c r="R321" s="166"/>
      <c r="S321" s="166"/>
    </row>
    <row r="322" spans="1:19">
      <c r="A322" s="172" t="s">
        <v>161</v>
      </c>
      <c r="B322" s="168">
        <v>75</v>
      </c>
      <c r="C322" s="168">
        <v>13.986000000000001</v>
      </c>
      <c r="D322" s="168">
        <v>20.13</v>
      </c>
      <c r="E322" s="168">
        <v>27.151</v>
      </c>
      <c r="F322" s="168">
        <v>42.374000000000002</v>
      </c>
      <c r="G322" s="168">
        <v>48.439</v>
      </c>
      <c r="H322" s="168">
        <v>61.33</v>
      </c>
      <c r="I322" s="168">
        <v>66.486000000000004</v>
      </c>
      <c r="J322" s="168">
        <v>66.486000000000004</v>
      </c>
      <c r="K322" s="168">
        <v>66.486000000000004</v>
      </c>
      <c r="L322" s="168">
        <v>66.486000000000004</v>
      </c>
      <c r="M322" s="168">
        <v>66.486000000000004</v>
      </c>
      <c r="N322" s="168">
        <v>66.486000000000004</v>
      </c>
      <c r="O322" s="168">
        <v>66.486000000000004</v>
      </c>
      <c r="P322" s="168">
        <v>66.486000000000004</v>
      </c>
      <c r="Q322" s="168">
        <v>66.486000000000004</v>
      </c>
      <c r="R322" s="166"/>
      <c r="S322" s="166"/>
    </row>
    <row r="323" spans="1:19">
      <c r="A323" s="172" t="s">
        <v>357</v>
      </c>
      <c r="B323" s="168">
        <v>2209</v>
      </c>
      <c r="C323" s="168">
        <v>0</v>
      </c>
      <c r="D323" s="168">
        <v>0</v>
      </c>
      <c r="E323" s="168">
        <v>5.0999999999999997E-2</v>
      </c>
      <c r="F323" s="168">
        <v>0.20799999999999999</v>
      </c>
      <c r="G323" s="168">
        <v>0.42499999999999999</v>
      </c>
      <c r="H323" s="168">
        <v>0.93500000000000005</v>
      </c>
      <c r="I323" s="168">
        <v>1.2310000000000001</v>
      </c>
      <c r="J323" s="168">
        <v>1.4830000000000001</v>
      </c>
      <c r="K323" s="168">
        <v>1.55</v>
      </c>
      <c r="L323" s="168">
        <v>1.6220000000000001</v>
      </c>
      <c r="M323" s="168">
        <v>1.7729999999999999</v>
      </c>
      <c r="N323" s="168">
        <v>1.7729999999999999</v>
      </c>
      <c r="O323" s="168">
        <v>2.613</v>
      </c>
      <c r="P323" s="168">
        <v>3.6789999999999998</v>
      </c>
      <c r="Q323" s="168">
        <v>3.9729999999999999</v>
      </c>
      <c r="R323" s="166"/>
      <c r="S323" s="166"/>
    </row>
    <row r="324" spans="1:19">
      <c r="A324" s="172" t="s">
        <v>358</v>
      </c>
      <c r="B324" s="168">
        <v>1078</v>
      </c>
      <c r="C324" s="168">
        <v>1.649</v>
      </c>
      <c r="D324" s="168">
        <v>3.8069999999999999</v>
      </c>
      <c r="E324" s="168">
        <v>7.3860000000000001</v>
      </c>
      <c r="F324" s="168">
        <v>11.628</v>
      </c>
      <c r="G324" s="168">
        <v>15.962</v>
      </c>
      <c r="H324" s="168">
        <v>22.2</v>
      </c>
      <c r="I324" s="168">
        <v>27.361000000000001</v>
      </c>
      <c r="J324" s="168">
        <v>30.427</v>
      </c>
      <c r="K324" s="168">
        <v>31.81</v>
      </c>
      <c r="L324" s="168">
        <v>32.74</v>
      </c>
      <c r="M324" s="168">
        <v>33.804000000000002</v>
      </c>
      <c r="N324" s="168">
        <v>34.624000000000002</v>
      </c>
      <c r="O324" s="168">
        <v>37.386000000000003</v>
      </c>
      <c r="P324" s="168">
        <v>43.47</v>
      </c>
      <c r="Q324" s="168">
        <v>44.05</v>
      </c>
      <c r="R324" s="166"/>
      <c r="S324" s="166"/>
    </row>
    <row r="325" spans="1:19">
      <c r="A325" s="172" t="s">
        <v>413</v>
      </c>
      <c r="B325" s="168">
        <v>3287</v>
      </c>
      <c r="C325" s="168">
        <v>0.53300000000000003</v>
      </c>
      <c r="D325" s="168">
        <v>1.202</v>
      </c>
      <c r="E325" s="168">
        <v>2.2759999999999998</v>
      </c>
      <c r="F325" s="168">
        <v>3.5339999999999998</v>
      </c>
      <c r="G325" s="168">
        <v>4.7869999999999999</v>
      </c>
      <c r="H325" s="168">
        <v>6.6660000000000004</v>
      </c>
      <c r="I325" s="168">
        <v>8.07</v>
      </c>
      <c r="J325" s="168">
        <v>8.9030000000000005</v>
      </c>
      <c r="K325" s="168">
        <v>9.2200000000000006</v>
      </c>
      <c r="L325" s="168">
        <v>9.4469999999999992</v>
      </c>
      <c r="M325" s="168">
        <v>9.7509999999999994</v>
      </c>
      <c r="N325" s="168">
        <v>9.8800000000000008</v>
      </c>
      <c r="O325" s="168">
        <v>10.981</v>
      </c>
      <c r="P325" s="168">
        <v>12.731</v>
      </c>
      <c r="Q325" s="168">
        <v>13.055</v>
      </c>
      <c r="R325" s="166"/>
      <c r="S325" s="166"/>
    </row>
    <row r="326" spans="1:19">
      <c r="A326" s="172">
        <v>35431</v>
      </c>
      <c r="B326" s="166"/>
      <c r="C326" s="166"/>
      <c r="D326" s="166"/>
      <c r="E326" s="166"/>
      <c r="F326" s="166"/>
      <c r="G326" s="166"/>
      <c r="H326" s="166"/>
      <c r="I326" s="166"/>
      <c r="J326" s="166"/>
      <c r="K326" s="166"/>
      <c r="L326" s="166"/>
      <c r="M326" s="166"/>
      <c r="N326" s="166"/>
      <c r="O326" s="166"/>
      <c r="P326" s="166"/>
      <c r="Q326" s="166"/>
      <c r="R326" s="166"/>
      <c r="S326" s="166"/>
    </row>
    <row r="327" spans="1:19">
      <c r="A327" s="173" t="s">
        <v>186</v>
      </c>
      <c r="B327" s="170" t="s">
        <v>190</v>
      </c>
      <c r="C327" s="170">
        <v>1</v>
      </c>
      <c r="D327" s="170">
        <v>2</v>
      </c>
      <c r="E327" s="170">
        <v>3</v>
      </c>
      <c r="F327" s="170">
        <v>4</v>
      </c>
      <c r="G327" s="170">
        <v>5</v>
      </c>
      <c r="H327" s="170">
        <v>6</v>
      </c>
      <c r="I327" s="170">
        <v>7</v>
      </c>
      <c r="J327" s="170">
        <v>8</v>
      </c>
      <c r="K327" s="170">
        <v>9</v>
      </c>
      <c r="L327" s="170">
        <v>10</v>
      </c>
      <c r="M327" s="170">
        <v>11</v>
      </c>
      <c r="N327" s="170">
        <v>12</v>
      </c>
      <c r="O327" s="170">
        <v>13</v>
      </c>
      <c r="P327" s="170">
        <v>14</v>
      </c>
      <c r="Q327" s="166"/>
      <c r="R327" s="166"/>
      <c r="S327" s="166"/>
    </row>
    <row r="328" spans="1:19">
      <c r="A328" s="172" t="s">
        <v>13</v>
      </c>
      <c r="B328" s="168">
        <v>124</v>
      </c>
      <c r="C328" s="168">
        <v>0</v>
      </c>
      <c r="D328" s="168">
        <v>0</v>
      </c>
      <c r="E328" s="168">
        <v>0</v>
      </c>
      <c r="F328" s="168">
        <v>0</v>
      </c>
      <c r="G328" s="168">
        <v>0</v>
      </c>
      <c r="H328" s="168">
        <v>0</v>
      </c>
      <c r="I328" s="168">
        <v>0</v>
      </c>
      <c r="J328" s="168">
        <v>0</v>
      </c>
      <c r="K328" s="168">
        <v>0</v>
      </c>
      <c r="L328" s="168">
        <v>0</v>
      </c>
      <c r="M328" s="168">
        <v>0</v>
      </c>
      <c r="N328" s="168">
        <v>0</v>
      </c>
      <c r="O328" s="168">
        <v>0</v>
      </c>
      <c r="P328" s="168">
        <v>0</v>
      </c>
      <c r="Q328" s="166"/>
      <c r="R328" s="166"/>
      <c r="S328" s="171"/>
    </row>
    <row r="329" spans="1:19">
      <c r="A329" s="172" t="s">
        <v>162</v>
      </c>
      <c r="B329" s="168">
        <v>522</v>
      </c>
      <c r="C329" s="168">
        <v>0</v>
      </c>
      <c r="D329" s="168">
        <v>0</v>
      </c>
      <c r="E329" s="168">
        <v>0</v>
      </c>
      <c r="F329" s="168">
        <v>0</v>
      </c>
      <c r="G329" s="168">
        <v>0</v>
      </c>
      <c r="H329" s="168">
        <v>0</v>
      </c>
      <c r="I329" s="168">
        <v>0</v>
      </c>
      <c r="J329" s="168">
        <v>0</v>
      </c>
      <c r="K329" s="168">
        <v>0</v>
      </c>
      <c r="L329" s="168">
        <v>0</v>
      </c>
      <c r="M329" s="168">
        <v>0</v>
      </c>
      <c r="N329" s="168">
        <v>0</v>
      </c>
      <c r="O329" s="168">
        <v>0.34399999999999997</v>
      </c>
      <c r="P329" s="168">
        <v>0.72799999999999998</v>
      </c>
      <c r="Q329" s="166"/>
      <c r="R329" s="166"/>
      <c r="S329" s="171"/>
    </row>
    <row r="330" spans="1:19">
      <c r="A330" s="172" t="s">
        <v>156</v>
      </c>
      <c r="B330" s="168">
        <v>1057</v>
      </c>
      <c r="C330" s="168">
        <v>0</v>
      </c>
      <c r="D330" s="168">
        <v>0</v>
      </c>
      <c r="E330" s="168">
        <v>0</v>
      </c>
      <c r="F330" s="168">
        <v>0.109</v>
      </c>
      <c r="G330" s="168">
        <v>0.33600000000000002</v>
      </c>
      <c r="H330" s="168">
        <v>0.57299999999999995</v>
      </c>
      <c r="I330" s="168">
        <v>1.079</v>
      </c>
      <c r="J330" s="168">
        <v>1.079</v>
      </c>
      <c r="K330" s="168">
        <v>1.079</v>
      </c>
      <c r="L330" s="168">
        <v>1.079</v>
      </c>
      <c r="M330" s="168">
        <v>1.079</v>
      </c>
      <c r="N330" s="168">
        <v>2.0939999999999999</v>
      </c>
      <c r="O330" s="168">
        <v>2.992</v>
      </c>
      <c r="P330" s="168">
        <v>3.1920000000000002</v>
      </c>
      <c r="Q330" s="166"/>
      <c r="R330" s="166"/>
      <c r="S330" s="171"/>
    </row>
    <row r="331" spans="1:19">
      <c r="A331" s="172" t="s">
        <v>158</v>
      </c>
      <c r="B331" s="168">
        <v>709</v>
      </c>
      <c r="C331" s="168">
        <v>0</v>
      </c>
      <c r="D331" s="168">
        <v>0.15</v>
      </c>
      <c r="E331" s="168">
        <v>0.77500000000000002</v>
      </c>
      <c r="F331" s="168">
        <v>1.266</v>
      </c>
      <c r="G331" s="168">
        <v>2.472</v>
      </c>
      <c r="H331" s="168">
        <v>3.202</v>
      </c>
      <c r="I331" s="168">
        <v>3.5939999999999999</v>
      </c>
      <c r="J331" s="168">
        <v>3.8050000000000002</v>
      </c>
      <c r="K331" s="168">
        <v>4.2619999999999996</v>
      </c>
      <c r="L331" s="168">
        <v>4.766</v>
      </c>
      <c r="M331" s="168">
        <v>4.766</v>
      </c>
      <c r="N331" s="168">
        <v>5.9550000000000001</v>
      </c>
      <c r="O331" s="168">
        <v>8.2089999999999996</v>
      </c>
      <c r="P331" s="168">
        <v>8.5619999999999994</v>
      </c>
      <c r="Q331" s="166"/>
      <c r="R331" s="166"/>
      <c r="S331" s="171"/>
    </row>
    <row r="332" spans="1:19">
      <c r="A332" s="172" t="s">
        <v>163</v>
      </c>
      <c r="B332" s="168">
        <v>557</v>
      </c>
      <c r="C332" s="168">
        <v>0.192</v>
      </c>
      <c r="D332" s="168">
        <v>1.7210000000000001</v>
      </c>
      <c r="E332" s="168">
        <v>5.9029999999999996</v>
      </c>
      <c r="F332" s="168">
        <v>9.4429999999999996</v>
      </c>
      <c r="G332" s="168">
        <v>12.393000000000001</v>
      </c>
      <c r="H332" s="168">
        <v>15.632</v>
      </c>
      <c r="I332" s="168">
        <v>17.507000000000001</v>
      </c>
      <c r="J332" s="168">
        <v>17.507000000000001</v>
      </c>
      <c r="K332" s="168">
        <v>18.483000000000001</v>
      </c>
      <c r="L332" s="168">
        <v>19.03</v>
      </c>
      <c r="M332" s="168">
        <v>19.649999999999999</v>
      </c>
      <c r="N332" s="168">
        <v>21.047999999999998</v>
      </c>
      <c r="O332" s="168">
        <v>27.21</v>
      </c>
      <c r="P332" s="168">
        <v>27.21</v>
      </c>
      <c r="Q332" s="166"/>
      <c r="R332" s="166"/>
      <c r="S332" s="171"/>
    </row>
    <row r="333" spans="1:19">
      <c r="A333" s="172" t="s">
        <v>160</v>
      </c>
      <c r="B333" s="168">
        <v>646</v>
      </c>
      <c r="C333" s="168">
        <v>1.9430000000000001</v>
      </c>
      <c r="D333" s="168">
        <v>6.4749999999999996</v>
      </c>
      <c r="E333" s="168">
        <v>10.432</v>
      </c>
      <c r="F333" s="168">
        <v>16.38</v>
      </c>
      <c r="G333" s="168">
        <v>26.515000000000001</v>
      </c>
      <c r="H333" s="168">
        <v>33.28</v>
      </c>
      <c r="I333" s="168">
        <v>37.414000000000001</v>
      </c>
      <c r="J333" s="168">
        <v>40.533000000000001</v>
      </c>
      <c r="K333" s="168">
        <v>41.036999999999999</v>
      </c>
      <c r="L333" s="168">
        <v>43.481000000000002</v>
      </c>
      <c r="M333" s="168">
        <v>45.018999999999998</v>
      </c>
      <c r="N333" s="168">
        <v>50.255000000000003</v>
      </c>
      <c r="O333" s="168">
        <v>57.015999999999998</v>
      </c>
      <c r="P333" s="168">
        <v>58.148000000000003</v>
      </c>
      <c r="Q333" s="166"/>
      <c r="R333" s="166"/>
      <c r="S333" s="171"/>
    </row>
    <row r="334" spans="1:19">
      <c r="A334" s="172" t="s">
        <v>161</v>
      </c>
      <c r="B334" s="168">
        <v>85</v>
      </c>
      <c r="C334" s="168">
        <v>14.815</v>
      </c>
      <c r="D334" s="168">
        <v>25.096</v>
      </c>
      <c r="E334" s="168">
        <v>38.369999999999997</v>
      </c>
      <c r="F334" s="168">
        <v>48.642000000000003</v>
      </c>
      <c r="G334" s="168">
        <v>65.209000000000003</v>
      </c>
      <c r="H334" s="168">
        <v>69.302000000000007</v>
      </c>
      <c r="I334" s="168">
        <v>69.302000000000007</v>
      </c>
      <c r="J334" s="168">
        <v>69.302000000000007</v>
      </c>
      <c r="K334" s="168">
        <v>69.302000000000007</v>
      </c>
      <c r="L334" s="168">
        <v>69.302000000000007</v>
      </c>
      <c r="M334" s="168">
        <v>69.302000000000007</v>
      </c>
      <c r="N334" s="168">
        <v>69.302000000000007</v>
      </c>
      <c r="O334" s="168">
        <v>69.302000000000007</v>
      </c>
      <c r="P334" s="168">
        <v>69.302000000000007</v>
      </c>
      <c r="Q334" s="166"/>
      <c r="R334" s="166"/>
      <c r="S334" s="171"/>
    </row>
    <row r="335" spans="1:19">
      <c r="A335" s="172" t="s">
        <v>357</v>
      </c>
      <c r="B335" s="168">
        <v>2412</v>
      </c>
      <c r="C335" s="168">
        <v>0</v>
      </c>
      <c r="D335" s="168">
        <v>4.3999999999999997E-2</v>
      </c>
      <c r="E335" s="168">
        <v>0.22800000000000001</v>
      </c>
      <c r="F335" s="168">
        <v>0.41899999999999998</v>
      </c>
      <c r="G335" s="168">
        <v>0.86799999999999999</v>
      </c>
      <c r="H335" s="168">
        <v>1.1819999999999999</v>
      </c>
      <c r="I335" s="168">
        <v>1.5169999999999999</v>
      </c>
      <c r="J335" s="168">
        <v>1.5760000000000001</v>
      </c>
      <c r="K335" s="168">
        <v>1.7030000000000001</v>
      </c>
      <c r="L335" s="168">
        <v>1.8380000000000001</v>
      </c>
      <c r="M335" s="168">
        <v>1.8380000000000001</v>
      </c>
      <c r="N335" s="168">
        <v>2.597</v>
      </c>
      <c r="O335" s="168">
        <v>3.641</v>
      </c>
      <c r="P335" s="168">
        <v>3.9079999999999999</v>
      </c>
      <c r="Q335" s="166"/>
      <c r="R335" s="166"/>
      <c r="S335" s="171"/>
    </row>
    <row r="336" spans="1:19">
      <c r="A336" s="172" t="s">
        <v>358</v>
      </c>
      <c r="B336" s="168">
        <v>1288</v>
      </c>
      <c r="C336" s="168">
        <v>2.0489999999999999</v>
      </c>
      <c r="D336" s="168">
        <v>5.6669999999999998</v>
      </c>
      <c r="E336" s="168">
        <v>10.234999999999999</v>
      </c>
      <c r="F336" s="168">
        <v>15.288</v>
      </c>
      <c r="G336" s="168">
        <v>22.347999999999999</v>
      </c>
      <c r="H336" s="168">
        <v>27.295000000000002</v>
      </c>
      <c r="I336" s="168">
        <v>30.155999999999999</v>
      </c>
      <c r="J336" s="168">
        <v>31.632999999999999</v>
      </c>
      <c r="K336" s="168">
        <v>32.345999999999997</v>
      </c>
      <c r="L336" s="168">
        <v>33.718000000000004</v>
      </c>
      <c r="M336" s="168">
        <v>34.688000000000002</v>
      </c>
      <c r="N336" s="168">
        <v>37.606999999999999</v>
      </c>
      <c r="O336" s="168">
        <v>43.645000000000003</v>
      </c>
      <c r="P336" s="168">
        <v>44.097999999999999</v>
      </c>
      <c r="Q336" s="166"/>
      <c r="R336" s="166"/>
      <c r="S336" s="171"/>
    </row>
    <row r="337" spans="1:19">
      <c r="A337" s="172" t="s">
        <v>413</v>
      </c>
      <c r="B337" s="168">
        <v>3700</v>
      </c>
      <c r="C337" s="168">
        <v>0.69799999999999995</v>
      </c>
      <c r="D337" s="168">
        <v>1.895</v>
      </c>
      <c r="E337" s="168">
        <v>3.399</v>
      </c>
      <c r="F337" s="168">
        <v>4.9660000000000002</v>
      </c>
      <c r="G337" s="168">
        <v>7.2039999999999997</v>
      </c>
      <c r="H337" s="168">
        <v>8.7059999999999995</v>
      </c>
      <c r="I337" s="168">
        <v>9.6280000000000001</v>
      </c>
      <c r="J337" s="168">
        <v>9.9920000000000009</v>
      </c>
      <c r="K337" s="168">
        <v>10.236000000000001</v>
      </c>
      <c r="L337" s="168">
        <v>10.606</v>
      </c>
      <c r="M337" s="168">
        <v>10.776</v>
      </c>
      <c r="N337" s="168">
        <v>11.867000000000001</v>
      </c>
      <c r="O337" s="168">
        <v>13.670999999999999</v>
      </c>
      <c r="P337" s="168">
        <v>13.958</v>
      </c>
      <c r="Q337" s="166"/>
      <c r="R337" s="166"/>
      <c r="S337" s="171"/>
    </row>
    <row r="338" spans="1:19">
      <c r="A338" s="172">
        <v>35796</v>
      </c>
      <c r="B338" s="166"/>
      <c r="C338" s="166"/>
      <c r="D338" s="166"/>
      <c r="E338" s="166"/>
      <c r="F338" s="166"/>
      <c r="G338" s="166"/>
      <c r="H338" s="166"/>
      <c r="I338" s="166"/>
      <c r="J338" s="166"/>
      <c r="K338" s="166"/>
      <c r="L338" s="166"/>
      <c r="M338" s="166"/>
      <c r="N338" s="166"/>
      <c r="O338" s="166"/>
      <c r="P338" s="166"/>
      <c r="Q338" s="166"/>
      <c r="R338" s="166"/>
      <c r="S338" s="166"/>
    </row>
    <row r="339" spans="1:19">
      <c r="A339" s="173" t="s">
        <v>186</v>
      </c>
      <c r="B339" s="170" t="s">
        <v>190</v>
      </c>
      <c r="C339" s="170">
        <v>1</v>
      </c>
      <c r="D339" s="170">
        <v>2</v>
      </c>
      <c r="E339" s="170">
        <v>3</v>
      </c>
      <c r="F339" s="170">
        <v>4</v>
      </c>
      <c r="G339" s="170">
        <v>5</v>
      </c>
      <c r="H339" s="170">
        <v>6</v>
      </c>
      <c r="I339" s="170">
        <v>7</v>
      </c>
      <c r="J339" s="170">
        <v>8</v>
      </c>
      <c r="K339" s="170">
        <v>9</v>
      </c>
      <c r="L339" s="170">
        <v>10</v>
      </c>
      <c r="M339" s="170">
        <v>11</v>
      </c>
      <c r="N339" s="170">
        <v>12</v>
      </c>
      <c r="O339" s="170">
        <v>13</v>
      </c>
      <c r="P339" s="166"/>
      <c r="Q339" s="166"/>
      <c r="R339" s="166"/>
      <c r="S339" s="166"/>
    </row>
    <row r="340" spans="1:19">
      <c r="A340" s="172" t="s">
        <v>13</v>
      </c>
      <c r="B340" s="168">
        <v>113</v>
      </c>
      <c r="C340" s="168">
        <v>0</v>
      </c>
      <c r="D340" s="168">
        <v>0</v>
      </c>
      <c r="E340" s="168">
        <v>0</v>
      </c>
      <c r="F340" s="168">
        <v>0</v>
      </c>
      <c r="G340" s="168">
        <v>0</v>
      </c>
      <c r="H340" s="168">
        <v>0</v>
      </c>
      <c r="I340" s="168">
        <v>0</v>
      </c>
      <c r="J340" s="168">
        <v>0</v>
      </c>
      <c r="K340" s="168">
        <v>0</v>
      </c>
      <c r="L340" s="168">
        <v>0</v>
      </c>
      <c r="M340" s="168">
        <v>0</v>
      </c>
      <c r="N340" s="168">
        <v>0</v>
      </c>
      <c r="O340" s="168">
        <v>0</v>
      </c>
      <c r="P340" s="166"/>
      <c r="Q340" s="166"/>
      <c r="R340" s="166"/>
      <c r="S340" s="166"/>
    </row>
    <row r="341" spans="1:19">
      <c r="A341" s="172" t="s">
        <v>162</v>
      </c>
      <c r="B341" s="168">
        <v>563</v>
      </c>
      <c r="C341" s="168">
        <v>0</v>
      </c>
      <c r="D341" s="168">
        <v>0</v>
      </c>
      <c r="E341" s="168">
        <v>0</v>
      </c>
      <c r="F341" s="168">
        <v>0</v>
      </c>
      <c r="G341" s="168">
        <v>0</v>
      </c>
      <c r="H341" s="168">
        <v>0</v>
      </c>
      <c r="I341" s="168">
        <v>0.247</v>
      </c>
      <c r="J341" s="168">
        <v>0.247</v>
      </c>
      <c r="K341" s="168">
        <v>0.247</v>
      </c>
      <c r="L341" s="168">
        <v>0.247</v>
      </c>
      <c r="M341" s="168">
        <v>0.247</v>
      </c>
      <c r="N341" s="168">
        <v>0.55900000000000005</v>
      </c>
      <c r="O341" s="168">
        <v>0.91300000000000003</v>
      </c>
      <c r="P341" s="166"/>
      <c r="Q341" s="166"/>
      <c r="R341" s="166"/>
      <c r="S341" s="166"/>
    </row>
    <row r="342" spans="1:19">
      <c r="A342" s="172" t="s">
        <v>156</v>
      </c>
      <c r="B342" s="168">
        <v>1070</v>
      </c>
      <c r="C342" s="168">
        <v>0</v>
      </c>
      <c r="D342" s="168">
        <v>0</v>
      </c>
      <c r="E342" s="168">
        <v>0.10199999999999999</v>
      </c>
      <c r="F342" s="168">
        <v>0.316</v>
      </c>
      <c r="G342" s="168">
        <v>0.54</v>
      </c>
      <c r="H342" s="168">
        <v>1.0209999999999999</v>
      </c>
      <c r="I342" s="168">
        <v>1.0209999999999999</v>
      </c>
      <c r="J342" s="168">
        <v>1.0209999999999999</v>
      </c>
      <c r="K342" s="168">
        <v>1.0209999999999999</v>
      </c>
      <c r="L342" s="168">
        <v>1.0209999999999999</v>
      </c>
      <c r="M342" s="168">
        <v>1.9870000000000001</v>
      </c>
      <c r="N342" s="168">
        <v>3.0169999999999999</v>
      </c>
      <c r="O342" s="168">
        <v>3.21</v>
      </c>
      <c r="P342" s="166"/>
      <c r="Q342" s="166"/>
      <c r="R342" s="166"/>
      <c r="S342" s="166"/>
    </row>
    <row r="343" spans="1:19">
      <c r="A343" s="172" t="s">
        <v>158</v>
      </c>
      <c r="B343" s="168">
        <v>847</v>
      </c>
      <c r="C343" s="168">
        <v>0.121</v>
      </c>
      <c r="D343" s="168">
        <v>0.627</v>
      </c>
      <c r="E343" s="168">
        <v>1.0189999999999999</v>
      </c>
      <c r="F343" s="168">
        <v>2.117</v>
      </c>
      <c r="G343" s="168">
        <v>3.2829999999999999</v>
      </c>
      <c r="H343" s="168">
        <v>3.597</v>
      </c>
      <c r="I343" s="168">
        <v>3.9369999999999998</v>
      </c>
      <c r="J343" s="168">
        <v>4.306</v>
      </c>
      <c r="K343" s="168">
        <v>4.7089999999999996</v>
      </c>
      <c r="L343" s="168">
        <v>4.7089999999999996</v>
      </c>
      <c r="M343" s="168">
        <v>5.694</v>
      </c>
      <c r="N343" s="168">
        <v>7.3129999999999997</v>
      </c>
      <c r="O343" s="168">
        <v>7.6079999999999997</v>
      </c>
      <c r="P343" s="166"/>
      <c r="Q343" s="166"/>
      <c r="R343" s="166"/>
      <c r="S343" s="166"/>
    </row>
    <row r="344" spans="1:19">
      <c r="A344" s="172" t="s">
        <v>163</v>
      </c>
      <c r="B344" s="168">
        <v>631</v>
      </c>
      <c r="C344" s="168">
        <v>1.002</v>
      </c>
      <c r="D344" s="168">
        <v>3.7930000000000001</v>
      </c>
      <c r="E344" s="168">
        <v>6.883</v>
      </c>
      <c r="F344" s="168">
        <v>10.688000000000001</v>
      </c>
      <c r="G344" s="168">
        <v>13.917999999999999</v>
      </c>
      <c r="H344" s="168">
        <v>16.245000000000001</v>
      </c>
      <c r="I344" s="168">
        <v>16.919</v>
      </c>
      <c r="J344" s="168">
        <v>18.056999999999999</v>
      </c>
      <c r="K344" s="168">
        <v>18.491</v>
      </c>
      <c r="L344" s="168">
        <v>18.998000000000001</v>
      </c>
      <c r="M344" s="168">
        <v>20.138999999999999</v>
      </c>
      <c r="N344" s="168">
        <v>26.234999999999999</v>
      </c>
      <c r="O344" s="168">
        <v>26.234999999999999</v>
      </c>
      <c r="P344" s="166"/>
      <c r="Q344" s="166"/>
      <c r="R344" s="166"/>
      <c r="S344" s="166"/>
    </row>
    <row r="345" spans="1:19">
      <c r="A345" s="172" t="s">
        <v>160</v>
      </c>
      <c r="B345" s="168">
        <v>854</v>
      </c>
      <c r="C345" s="168">
        <v>3.8079999999999998</v>
      </c>
      <c r="D345" s="168">
        <v>10.08</v>
      </c>
      <c r="E345" s="168">
        <v>17.635999999999999</v>
      </c>
      <c r="F345" s="168">
        <v>28.495999999999999</v>
      </c>
      <c r="G345" s="168">
        <v>34.987000000000002</v>
      </c>
      <c r="H345" s="168">
        <v>40.414999999999999</v>
      </c>
      <c r="I345" s="168">
        <v>44.326000000000001</v>
      </c>
      <c r="J345" s="168">
        <v>44.94</v>
      </c>
      <c r="K345" s="168">
        <v>47.201999999999998</v>
      </c>
      <c r="L345" s="168">
        <v>49.518000000000001</v>
      </c>
      <c r="M345" s="168">
        <v>53.277000000000001</v>
      </c>
      <c r="N345" s="168">
        <v>57.95</v>
      </c>
      <c r="O345" s="168">
        <v>58.587000000000003</v>
      </c>
      <c r="P345" s="166"/>
      <c r="Q345" s="166"/>
      <c r="R345" s="166"/>
      <c r="S345" s="166"/>
    </row>
    <row r="346" spans="1:19">
      <c r="A346" s="172" t="s">
        <v>161</v>
      </c>
      <c r="B346" s="168">
        <v>122</v>
      </c>
      <c r="C346" s="168">
        <v>11.404</v>
      </c>
      <c r="D346" s="168">
        <v>28.326000000000001</v>
      </c>
      <c r="E346" s="168">
        <v>39.524999999999999</v>
      </c>
      <c r="F346" s="168">
        <v>55.904000000000003</v>
      </c>
      <c r="G346" s="168">
        <v>61.594000000000001</v>
      </c>
      <c r="H346" s="168">
        <v>65.433999999999997</v>
      </c>
      <c r="I346" s="168">
        <v>68.44</v>
      </c>
      <c r="J346" s="168">
        <v>68.44</v>
      </c>
      <c r="K346" s="168">
        <v>73.295000000000002</v>
      </c>
      <c r="L346" s="168">
        <v>73.295000000000002</v>
      </c>
      <c r="M346" s="168">
        <v>86.647999999999996</v>
      </c>
      <c r="N346" s="168">
        <v>86.647999999999996</v>
      </c>
      <c r="O346" s="168">
        <v>86.647999999999996</v>
      </c>
      <c r="P346" s="166"/>
      <c r="Q346" s="166"/>
      <c r="R346" s="166"/>
      <c r="S346" s="166"/>
    </row>
    <row r="347" spans="1:19">
      <c r="A347" s="172" t="s">
        <v>357</v>
      </c>
      <c r="B347" s="168">
        <v>2593</v>
      </c>
      <c r="C347" s="168">
        <v>3.9E-2</v>
      </c>
      <c r="D347" s="168">
        <v>0.20300000000000001</v>
      </c>
      <c r="E347" s="168">
        <v>0.373</v>
      </c>
      <c r="F347" s="168">
        <v>0.81599999999999995</v>
      </c>
      <c r="G347" s="168">
        <v>1.284</v>
      </c>
      <c r="H347" s="168">
        <v>1.585</v>
      </c>
      <c r="I347" s="168">
        <v>1.746</v>
      </c>
      <c r="J347" s="168">
        <v>1.86</v>
      </c>
      <c r="K347" s="168">
        <v>1.982</v>
      </c>
      <c r="L347" s="168">
        <v>1.982</v>
      </c>
      <c r="M347" s="168">
        <v>2.6739999999999999</v>
      </c>
      <c r="N347" s="168">
        <v>3.633</v>
      </c>
      <c r="O347" s="168">
        <v>3.88</v>
      </c>
      <c r="P347" s="166"/>
      <c r="Q347" s="166"/>
      <c r="R347" s="166"/>
      <c r="S347" s="166"/>
    </row>
    <row r="348" spans="1:19">
      <c r="A348" s="172" t="s">
        <v>358</v>
      </c>
      <c r="B348" s="168">
        <v>1607</v>
      </c>
      <c r="C348" s="168">
        <v>3.274</v>
      </c>
      <c r="D348" s="168">
        <v>8.9619999999999997</v>
      </c>
      <c r="E348" s="168">
        <v>15.026</v>
      </c>
      <c r="F348" s="168">
        <v>23.460999999999999</v>
      </c>
      <c r="G348" s="168">
        <v>28.564</v>
      </c>
      <c r="H348" s="168">
        <v>32.588000000000001</v>
      </c>
      <c r="I348" s="168">
        <v>35.072000000000003</v>
      </c>
      <c r="J348" s="168">
        <v>35.866</v>
      </c>
      <c r="K348" s="168">
        <v>37.369999999999997</v>
      </c>
      <c r="L348" s="168">
        <v>38.722000000000001</v>
      </c>
      <c r="M348" s="168">
        <v>41.296999999999997</v>
      </c>
      <c r="N348" s="168">
        <v>46.280999999999999</v>
      </c>
      <c r="O348" s="168">
        <v>46.585000000000001</v>
      </c>
      <c r="P348" s="166"/>
      <c r="Q348" s="166"/>
      <c r="R348" s="166"/>
      <c r="S348" s="166"/>
    </row>
    <row r="349" spans="1:19">
      <c r="A349" s="172" t="s">
        <v>413</v>
      </c>
      <c r="B349" s="168">
        <v>4200</v>
      </c>
      <c r="C349" s="168">
        <v>1.2549999999999999</v>
      </c>
      <c r="D349" s="168">
        <v>3.403</v>
      </c>
      <c r="E349" s="168">
        <v>5.5979999999999999</v>
      </c>
      <c r="F349" s="168">
        <v>8.6929999999999996</v>
      </c>
      <c r="G349" s="168">
        <v>10.624000000000001</v>
      </c>
      <c r="H349" s="168">
        <v>12.012</v>
      </c>
      <c r="I349" s="168">
        <v>12.807</v>
      </c>
      <c r="J349" s="168">
        <v>13.093999999999999</v>
      </c>
      <c r="K349" s="168">
        <v>13.539</v>
      </c>
      <c r="L349" s="168">
        <v>13.83</v>
      </c>
      <c r="M349" s="168">
        <v>14.872</v>
      </c>
      <c r="N349" s="168">
        <v>16.596</v>
      </c>
      <c r="O349" s="168">
        <v>16.843</v>
      </c>
      <c r="P349" s="166"/>
      <c r="Q349" s="166"/>
      <c r="R349" s="166"/>
      <c r="S349" s="166"/>
    </row>
    <row r="350" spans="1:19">
      <c r="A350" s="172">
        <v>36161</v>
      </c>
      <c r="B350" s="166"/>
      <c r="C350" s="166"/>
      <c r="D350" s="166"/>
      <c r="E350" s="166"/>
      <c r="F350" s="166"/>
      <c r="G350" s="166"/>
      <c r="H350" s="166"/>
      <c r="I350" s="166"/>
      <c r="J350" s="166"/>
      <c r="K350" s="166"/>
      <c r="L350" s="166"/>
      <c r="M350" s="166"/>
      <c r="N350" s="166"/>
      <c r="O350" s="166"/>
      <c r="P350" s="166"/>
      <c r="Q350" s="166"/>
      <c r="R350" s="166"/>
      <c r="S350" s="166"/>
    </row>
    <row r="351" spans="1:19">
      <c r="A351" s="173" t="s">
        <v>186</v>
      </c>
      <c r="B351" s="170" t="s">
        <v>190</v>
      </c>
      <c r="C351" s="170">
        <v>1</v>
      </c>
      <c r="D351" s="170">
        <v>2</v>
      </c>
      <c r="E351" s="170">
        <v>3</v>
      </c>
      <c r="F351" s="170">
        <v>4</v>
      </c>
      <c r="G351" s="170">
        <v>5</v>
      </c>
      <c r="H351" s="170">
        <v>6</v>
      </c>
      <c r="I351" s="170">
        <v>7</v>
      </c>
      <c r="J351" s="170">
        <v>8</v>
      </c>
      <c r="K351" s="170">
        <v>9</v>
      </c>
      <c r="L351" s="170">
        <v>10</v>
      </c>
      <c r="M351" s="170">
        <v>11</v>
      </c>
      <c r="N351" s="170">
        <v>12</v>
      </c>
      <c r="O351" s="166"/>
      <c r="P351" s="166"/>
      <c r="Q351" s="166"/>
      <c r="R351" s="166"/>
      <c r="S351" s="166"/>
    </row>
    <row r="352" spans="1:19">
      <c r="A352" s="172" t="s">
        <v>13</v>
      </c>
      <c r="B352" s="168">
        <v>101</v>
      </c>
      <c r="C352" s="168">
        <v>0</v>
      </c>
      <c r="D352" s="168">
        <v>0</v>
      </c>
      <c r="E352" s="168">
        <v>0</v>
      </c>
      <c r="F352" s="168">
        <v>0</v>
      </c>
      <c r="G352" s="168">
        <v>0</v>
      </c>
      <c r="H352" s="168">
        <v>0</v>
      </c>
      <c r="I352" s="168">
        <v>0</v>
      </c>
      <c r="J352" s="168">
        <v>0</v>
      </c>
      <c r="K352" s="168">
        <v>0</v>
      </c>
      <c r="L352" s="168">
        <v>0</v>
      </c>
      <c r="M352" s="168">
        <v>0</v>
      </c>
      <c r="N352" s="168">
        <v>0</v>
      </c>
      <c r="O352" s="166"/>
      <c r="P352" s="166"/>
      <c r="Q352" s="166"/>
      <c r="R352" s="166"/>
      <c r="S352" s="166"/>
    </row>
    <row r="353" spans="1:14">
      <c r="A353" s="172" t="s">
        <v>162</v>
      </c>
      <c r="B353" s="168">
        <v>600</v>
      </c>
      <c r="C353" s="168">
        <v>0</v>
      </c>
      <c r="D353" s="168">
        <v>0</v>
      </c>
      <c r="E353" s="168">
        <v>0</v>
      </c>
      <c r="F353" s="168">
        <v>0</v>
      </c>
      <c r="G353" s="168">
        <v>0</v>
      </c>
      <c r="H353" s="168">
        <v>0.223</v>
      </c>
      <c r="I353" s="168">
        <v>0.223</v>
      </c>
      <c r="J353" s="168">
        <v>0.223</v>
      </c>
      <c r="K353" s="168">
        <v>0.223</v>
      </c>
      <c r="L353" s="168">
        <v>0.223</v>
      </c>
      <c r="M353" s="168">
        <v>0.501</v>
      </c>
      <c r="N353" s="168">
        <v>1.1359999999999999</v>
      </c>
    </row>
    <row r="354" spans="1:14">
      <c r="A354" s="172" t="s">
        <v>156</v>
      </c>
      <c r="B354" s="168">
        <v>1080</v>
      </c>
      <c r="C354" s="168">
        <v>0</v>
      </c>
      <c r="D354" s="168">
        <v>0</v>
      </c>
      <c r="E354" s="168">
        <v>0.20300000000000001</v>
      </c>
      <c r="F354" s="168">
        <v>0.309</v>
      </c>
      <c r="G354" s="168">
        <v>0.75900000000000001</v>
      </c>
      <c r="H354" s="168">
        <v>0.75900000000000001</v>
      </c>
      <c r="I354" s="168">
        <v>0.75900000000000001</v>
      </c>
      <c r="J354" s="168">
        <v>0.75900000000000001</v>
      </c>
      <c r="K354" s="168">
        <v>0.75900000000000001</v>
      </c>
      <c r="L354" s="168">
        <v>1.6679999999999999</v>
      </c>
      <c r="M354" s="168">
        <v>2.6280000000000001</v>
      </c>
      <c r="N354" s="168">
        <v>2.6280000000000001</v>
      </c>
    </row>
    <row r="355" spans="1:14">
      <c r="A355" s="172" t="s">
        <v>158</v>
      </c>
      <c r="B355" s="168">
        <v>961</v>
      </c>
      <c r="C355" s="168">
        <v>0.106</v>
      </c>
      <c r="D355" s="168">
        <v>0.54600000000000004</v>
      </c>
      <c r="E355" s="168">
        <v>1.468</v>
      </c>
      <c r="F355" s="168">
        <v>2.698</v>
      </c>
      <c r="G355" s="168">
        <v>3.1</v>
      </c>
      <c r="H355" s="168">
        <v>3.391</v>
      </c>
      <c r="I355" s="168">
        <v>3.7040000000000002</v>
      </c>
      <c r="J355" s="168">
        <v>4.2149999999999999</v>
      </c>
      <c r="K355" s="168">
        <v>4.2149999999999999</v>
      </c>
      <c r="L355" s="168">
        <v>5.2569999999999997</v>
      </c>
      <c r="M355" s="168">
        <v>7.1029999999999998</v>
      </c>
      <c r="N355" s="168">
        <v>7.3570000000000002</v>
      </c>
    </row>
    <row r="356" spans="1:14">
      <c r="A356" s="172" t="s">
        <v>163</v>
      </c>
      <c r="B356" s="168">
        <v>643</v>
      </c>
      <c r="C356" s="168">
        <v>1.3160000000000001</v>
      </c>
      <c r="D356" s="168">
        <v>3.319</v>
      </c>
      <c r="E356" s="168">
        <v>5.6890000000000001</v>
      </c>
      <c r="F356" s="168">
        <v>8.5500000000000007</v>
      </c>
      <c r="G356" s="168">
        <v>10.852</v>
      </c>
      <c r="H356" s="168">
        <v>11.441000000000001</v>
      </c>
      <c r="I356" s="168">
        <v>12.433999999999999</v>
      </c>
      <c r="J356" s="168">
        <v>13.179</v>
      </c>
      <c r="K356" s="168">
        <v>13.603</v>
      </c>
      <c r="L356" s="168">
        <v>15.486000000000001</v>
      </c>
      <c r="M356" s="168">
        <v>21.085999999999999</v>
      </c>
      <c r="N356" s="168">
        <v>21.655999999999999</v>
      </c>
    </row>
    <row r="357" spans="1:14">
      <c r="A357" s="172" t="s">
        <v>160</v>
      </c>
      <c r="B357" s="168">
        <v>1021</v>
      </c>
      <c r="C357" s="168">
        <v>4.8949999999999996</v>
      </c>
      <c r="D357" s="168">
        <v>13.602</v>
      </c>
      <c r="E357" s="168">
        <v>24.085999999999999</v>
      </c>
      <c r="F357" s="168">
        <v>32.630000000000003</v>
      </c>
      <c r="G357" s="168">
        <v>37.442</v>
      </c>
      <c r="H357" s="168">
        <v>40.954999999999998</v>
      </c>
      <c r="I357" s="168">
        <v>42.106000000000002</v>
      </c>
      <c r="J357" s="168">
        <v>44.097999999999999</v>
      </c>
      <c r="K357" s="168">
        <v>46.613999999999997</v>
      </c>
      <c r="L357" s="168">
        <v>50.058</v>
      </c>
      <c r="M357" s="168">
        <v>55.241</v>
      </c>
      <c r="N357" s="168">
        <v>55.753</v>
      </c>
    </row>
    <row r="358" spans="1:14">
      <c r="A358" s="172" t="s">
        <v>161</v>
      </c>
      <c r="B358" s="168">
        <v>239</v>
      </c>
      <c r="C358" s="168">
        <v>18.574999999999999</v>
      </c>
      <c r="D358" s="168">
        <v>29.4</v>
      </c>
      <c r="E358" s="168">
        <v>48.820999999999998</v>
      </c>
      <c r="F358" s="168">
        <v>55.771999999999998</v>
      </c>
      <c r="G358" s="168">
        <v>61.783000000000001</v>
      </c>
      <c r="H358" s="168">
        <v>66.795000000000002</v>
      </c>
      <c r="I358" s="168">
        <v>66.795000000000002</v>
      </c>
      <c r="J358" s="168">
        <v>69.009</v>
      </c>
      <c r="K358" s="168">
        <v>69.009</v>
      </c>
      <c r="L358" s="168">
        <v>74.644000000000005</v>
      </c>
      <c r="M358" s="168">
        <v>74.644000000000005</v>
      </c>
      <c r="N358" s="168">
        <v>74.644000000000005</v>
      </c>
    </row>
    <row r="359" spans="1:14">
      <c r="A359" s="172" t="s">
        <v>357</v>
      </c>
      <c r="B359" s="168">
        <v>2742</v>
      </c>
      <c r="C359" s="168">
        <v>3.6999999999999998E-2</v>
      </c>
      <c r="D359" s="168">
        <v>0.191</v>
      </c>
      <c r="E359" s="168">
        <v>0.59399999999999997</v>
      </c>
      <c r="F359" s="168">
        <v>1.0609999999999999</v>
      </c>
      <c r="G359" s="168">
        <v>1.379</v>
      </c>
      <c r="H359" s="168">
        <v>1.524</v>
      </c>
      <c r="I359" s="168">
        <v>1.627</v>
      </c>
      <c r="J359" s="168">
        <v>1.792</v>
      </c>
      <c r="K359" s="168">
        <v>1.792</v>
      </c>
      <c r="L359" s="168">
        <v>2.4830000000000001</v>
      </c>
      <c r="M359" s="168">
        <v>3.488</v>
      </c>
      <c r="N359" s="168">
        <v>3.7130000000000001</v>
      </c>
    </row>
    <row r="360" spans="1:14">
      <c r="A360" s="172" t="s">
        <v>358</v>
      </c>
      <c r="B360" s="168">
        <v>1903</v>
      </c>
      <c r="C360" s="168">
        <v>5.44</v>
      </c>
      <c r="D360" s="168">
        <v>12.198</v>
      </c>
      <c r="E360" s="168">
        <v>21.081</v>
      </c>
      <c r="F360" s="168">
        <v>27.460999999999999</v>
      </c>
      <c r="G360" s="168">
        <v>31.466000000000001</v>
      </c>
      <c r="H360" s="168">
        <v>33.981000000000002</v>
      </c>
      <c r="I360" s="168">
        <v>34.954000000000001</v>
      </c>
      <c r="J360" s="168">
        <v>36.387999999999998</v>
      </c>
      <c r="K360" s="168">
        <v>37.762999999999998</v>
      </c>
      <c r="L360" s="168">
        <v>40.347999999999999</v>
      </c>
      <c r="M360" s="168">
        <v>45.112000000000002</v>
      </c>
      <c r="N360" s="168">
        <v>45.591999999999999</v>
      </c>
    </row>
    <row r="361" spans="1:14">
      <c r="A361" s="172" t="s">
        <v>413</v>
      </c>
      <c r="B361" s="168">
        <v>4645</v>
      </c>
      <c r="C361" s="168">
        <v>2.214</v>
      </c>
      <c r="D361" s="168">
        <v>4.9400000000000004</v>
      </c>
      <c r="E361" s="168">
        <v>8.5410000000000004</v>
      </c>
      <c r="F361" s="168">
        <v>11.129</v>
      </c>
      <c r="G361" s="168">
        <v>12.670999999999999</v>
      </c>
      <c r="H361" s="168">
        <v>13.548</v>
      </c>
      <c r="I361" s="168">
        <v>13.901</v>
      </c>
      <c r="J361" s="168">
        <v>14.398999999999999</v>
      </c>
      <c r="K361" s="168">
        <v>14.734999999999999</v>
      </c>
      <c r="L361" s="168">
        <v>15.826000000000001</v>
      </c>
      <c r="M361" s="168">
        <v>17.625</v>
      </c>
      <c r="N361" s="168">
        <v>17.896999999999998</v>
      </c>
    </row>
    <row r="362" spans="1:14">
      <c r="A362" s="172">
        <v>36526</v>
      </c>
      <c r="B362" s="166"/>
      <c r="C362" s="166"/>
      <c r="D362" s="166"/>
      <c r="E362" s="166"/>
      <c r="F362" s="166"/>
      <c r="G362" s="166"/>
      <c r="H362" s="166"/>
      <c r="I362" s="166"/>
      <c r="J362" s="166"/>
      <c r="K362" s="166"/>
      <c r="L362" s="166"/>
      <c r="M362" s="166"/>
      <c r="N362" s="166"/>
    </row>
    <row r="363" spans="1:14">
      <c r="A363" s="173" t="s">
        <v>186</v>
      </c>
      <c r="B363" s="170" t="s">
        <v>190</v>
      </c>
      <c r="C363" s="170">
        <v>1</v>
      </c>
      <c r="D363" s="170">
        <v>2</v>
      </c>
      <c r="E363" s="170">
        <v>3</v>
      </c>
      <c r="F363" s="170">
        <v>4</v>
      </c>
      <c r="G363" s="170">
        <v>5</v>
      </c>
      <c r="H363" s="170">
        <v>6</v>
      </c>
      <c r="I363" s="170">
        <v>7</v>
      </c>
      <c r="J363" s="170">
        <v>8</v>
      </c>
      <c r="K363" s="170">
        <v>9</v>
      </c>
      <c r="L363" s="170">
        <v>10</v>
      </c>
      <c r="M363" s="170">
        <v>11</v>
      </c>
      <c r="N363" s="166"/>
    </row>
    <row r="364" spans="1:14">
      <c r="A364" s="172" t="s">
        <v>13</v>
      </c>
      <c r="B364" s="168">
        <v>116</v>
      </c>
      <c r="C364" s="168">
        <v>0</v>
      </c>
      <c r="D364" s="168">
        <v>0</v>
      </c>
      <c r="E364" s="168">
        <v>0</v>
      </c>
      <c r="F364" s="168">
        <v>0</v>
      </c>
      <c r="G364" s="168">
        <v>0</v>
      </c>
      <c r="H364" s="168">
        <v>0</v>
      </c>
      <c r="I364" s="168">
        <v>0</v>
      </c>
      <c r="J364" s="168">
        <v>0</v>
      </c>
      <c r="K364" s="168">
        <v>0</v>
      </c>
      <c r="L364" s="168">
        <v>0</v>
      </c>
      <c r="M364" s="168">
        <v>0</v>
      </c>
      <c r="N364" s="168" t="s">
        <v>187</v>
      </c>
    </row>
    <row r="365" spans="1:14">
      <c r="A365" s="172" t="s">
        <v>162</v>
      </c>
      <c r="B365" s="168">
        <v>600</v>
      </c>
      <c r="C365" s="168">
        <v>0</v>
      </c>
      <c r="D365" s="168">
        <v>0</v>
      </c>
      <c r="E365" s="168">
        <v>0</v>
      </c>
      <c r="F365" s="168">
        <v>0</v>
      </c>
      <c r="G365" s="168">
        <v>0</v>
      </c>
      <c r="H365" s="168">
        <v>0</v>
      </c>
      <c r="I365" s="168">
        <v>0</v>
      </c>
      <c r="J365" s="168">
        <v>0</v>
      </c>
      <c r="K365" s="168">
        <v>0</v>
      </c>
      <c r="L365" s="168">
        <v>0</v>
      </c>
      <c r="M365" s="168">
        <v>0.61299999999999999</v>
      </c>
      <c r="N365" s="168" t="s">
        <v>187</v>
      </c>
    </row>
    <row r="366" spans="1:14">
      <c r="A366" s="172" t="s">
        <v>156</v>
      </c>
      <c r="B366" s="168">
        <v>1146</v>
      </c>
      <c r="C366" s="168">
        <v>0</v>
      </c>
      <c r="D366" s="168">
        <v>0.186</v>
      </c>
      <c r="E366" s="168">
        <v>0.38</v>
      </c>
      <c r="F366" s="168">
        <v>0.79300000000000004</v>
      </c>
      <c r="G366" s="168">
        <v>0.90300000000000002</v>
      </c>
      <c r="H366" s="168">
        <v>0.90300000000000002</v>
      </c>
      <c r="I366" s="168">
        <v>0.90300000000000002</v>
      </c>
      <c r="J366" s="168">
        <v>0.90300000000000002</v>
      </c>
      <c r="K366" s="168">
        <v>2.02</v>
      </c>
      <c r="L366" s="168">
        <v>3.35</v>
      </c>
      <c r="M366" s="168">
        <v>3.35</v>
      </c>
      <c r="N366" s="168" t="s">
        <v>187</v>
      </c>
    </row>
    <row r="367" spans="1:14">
      <c r="A367" s="172" t="s">
        <v>158</v>
      </c>
      <c r="B367" s="168">
        <v>1046</v>
      </c>
      <c r="C367" s="168">
        <v>0.39100000000000001</v>
      </c>
      <c r="D367" s="168">
        <v>0.90300000000000002</v>
      </c>
      <c r="E367" s="168">
        <v>1.9970000000000001</v>
      </c>
      <c r="F367" s="168">
        <v>2.5920000000000001</v>
      </c>
      <c r="G367" s="168">
        <v>2.8479999999999999</v>
      </c>
      <c r="H367" s="168">
        <v>3.262</v>
      </c>
      <c r="I367" s="168">
        <v>3.71</v>
      </c>
      <c r="J367" s="168">
        <v>3.71</v>
      </c>
      <c r="K367" s="168">
        <v>4.2430000000000003</v>
      </c>
      <c r="L367" s="168">
        <v>6.3860000000000001</v>
      </c>
      <c r="M367" s="168">
        <v>6.601</v>
      </c>
      <c r="N367" s="168" t="s">
        <v>187</v>
      </c>
    </row>
    <row r="368" spans="1:14">
      <c r="A368" s="172" t="s">
        <v>163</v>
      </c>
      <c r="B368" s="168">
        <v>580</v>
      </c>
      <c r="C368" s="168">
        <v>0.72099999999999997</v>
      </c>
      <c r="D368" s="168">
        <v>2.2999999999999998</v>
      </c>
      <c r="E368" s="168">
        <v>4.51</v>
      </c>
      <c r="F368" s="168">
        <v>6.2809999999999997</v>
      </c>
      <c r="G368" s="168">
        <v>6.2809999999999997</v>
      </c>
      <c r="H368" s="168">
        <v>7.5960000000000001</v>
      </c>
      <c r="I368" s="168">
        <v>7.9649999999999999</v>
      </c>
      <c r="J368" s="168">
        <v>8.3870000000000005</v>
      </c>
      <c r="K368" s="168">
        <v>11.243</v>
      </c>
      <c r="L368" s="168">
        <v>19.143999999999998</v>
      </c>
      <c r="M368" s="168">
        <v>19.742999999999999</v>
      </c>
      <c r="N368" s="168" t="s">
        <v>187</v>
      </c>
    </row>
    <row r="369" spans="1:14">
      <c r="A369" s="172" t="s">
        <v>160</v>
      </c>
      <c r="B369" s="168">
        <v>1106</v>
      </c>
      <c r="C369" s="168">
        <v>6.0259999999999998</v>
      </c>
      <c r="D369" s="168">
        <v>16.616</v>
      </c>
      <c r="E369" s="168">
        <v>25.709</v>
      </c>
      <c r="F369" s="168">
        <v>31.062999999999999</v>
      </c>
      <c r="G369" s="168">
        <v>34.573999999999998</v>
      </c>
      <c r="H369" s="168">
        <v>36.124000000000002</v>
      </c>
      <c r="I369" s="168">
        <v>39.252000000000002</v>
      </c>
      <c r="J369" s="168">
        <v>41.384</v>
      </c>
      <c r="K369" s="168">
        <v>44.277999999999999</v>
      </c>
      <c r="L369" s="168">
        <v>50.185000000000002</v>
      </c>
      <c r="M369" s="168">
        <v>50.622</v>
      </c>
      <c r="N369" s="168" t="s">
        <v>187</v>
      </c>
    </row>
    <row r="370" spans="1:14">
      <c r="A370" s="172" t="s">
        <v>161</v>
      </c>
      <c r="B370" s="168">
        <v>276</v>
      </c>
      <c r="C370" s="168">
        <v>19.548999999999999</v>
      </c>
      <c r="D370" s="168">
        <v>42.176000000000002</v>
      </c>
      <c r="E370" s="168">
        <v>52.456000000000003</v>
      </c>
      <c r="F370" s="168">
        <v>59.396000000000001</v>
      </c>
      <c r="G370" s="168">
        <v>66.164000000000001</v>
      </c>
      <c r="H370" s="168">
        <v>67.545000000000002</v>
      </c>
      <c r="I370" s="168">
        <v>69.399000000000001</v>
      </c>
      <c r="J370" s="168">
        <v>69.399000000000001</v>
      </c>
      <c r="K370" s="168">
        <v>73.771000000000001</v>
      </c>
      <c r="L370" s="168">
        <v>79.599999999999994</v>
      </c>
      <c r="M370" s="168">
        <v>79.599999999999994</v>
      </c>
      <c r="N370" s="168" t="s">
        <v>187</v>
      </c>
    </row>
    <row r="371" spans="1:14">
      <c r="A371" s="172" t="s">
        <v>357</v>
      </c>
      <c r="B371" s="168">
        <v>2908</v>
      </c>
      <c r="C371" s="168">
        <v>0.14000000000000001</v>
      </c>
      <c r="D371" s="168">
        <v>0.39700000000000002</v>
      </c>
      <c r="E371" s="168">
        <v>0.86199999999999999</v>
      </c>
      <c r="F371" s="168">
        <v>1.234</v>
      </c>
      <c r="G371" s="168">
        <v>1.367</v>
      </c>
      <c r="H371" s="168">
        <v>1.508</v>
      </c>
      <c r="I371" s="168">
        <v>1.6579999999999999</v>
      </c>
      <c r="J371" s="168">
        <v>1.6579999999999999</v>
      </c>
      <c r="K371" s="168">
        <v>2.2839999999999998</v>
      </c>
      <c r="L371" s="168">
        <v>3.4990000000000001</v>
      </c>
      <c r="M371" s="168">
        <v>3.7040000000000002</v>
      </c>
      <c r="N371" s="168" t="s">
        <v>187</v>
      </c>
    </row>
    <row r="372" spans="1:14">
      <c r="A372" s="172" t="s">
        <v>358</v>
      </c>
      <c r="B372" s="168">
        <v>1962</v>
      </c>
      <c r="C372" s="168">
        <v>6.3730000000000002</v>
      </c>
      <c r="D372" s="168">
        <v>15.974</v>
      </c>
      <c r="E372" s="168">
        <v>23.135000000000002</v>
      </c>
      <c r="F372" s="168">
        <v>27.512</v>
      </c>
      <c r="G372" s="168">
        <v>30.151</v>
      </c>
      <c r="H372" s="168">
        <v>31.555</v>
      </c>
      <c r="I372" s="168">
        <v>33.478999999999999</v>
      </c>
      <c r="J372" s="168">
        <v>34.72</v>
      </c>
      <c r="K372" s="168">
        <v>37.427999999999997</v>
      </c>
      <c r="L372" s="168">
        <v>43.595999999999997</v>
      </c>
      <c r="M372" s="168">
        <v>44.043999999999997</v>
      </c>
      <c r="N372" s="168" t="s">
        <v>187</v>
      </c>
    </row>
    <row r="373" spans="1:14">
      <c r="A373" s="172" t="s">
        <v>413</v>
      </c>
      <c r="B373" s="168">
        <v>4870</v>
      </c>
      <c r="C373" s="168">
        <v>2.6219999999999999</v>
      </c>
      <c r="D373" s="168">
        <v>6.4889999999999999</v>
      </c>
      <c r="E373" s="168">
        <v>9.4250000000000007</v>
      </c>
      <c r="F373" s="168">
        <v>11.185</v>
      </c>
      <c r="G373" s="168">
        <v>12.122999999999999</v>
      </c>
      <c r="H373" s="168">
        <v>12.635</v>
      </c>
      <c r="I373" s="168">
        <v>13.263999999999999</v>
      </c>
      <c r="J373" s="168">
        <v>13.57</v>
      </c>
      <c r="K373" s="168">
        <v>14.645</v>
      </c>
      <c r="L373" s="168">
        <v>16.908999999999999</v>
      </c>
      <c r="M373" s="168">
        <v>17.158999999999999</v>
      </c>
      <c r="N373" s="168" t="s">
        <v>187</v>
      </c>
    </row>
    <row r="374" spans="1:14">
      <c r="A374" s="172">
        <v>36892</v>
      </c>
      <c r="B374" s="166"/>
      <c r="C374" s="166"/>
      <c r="D374" s="166"/>
      <c r="E374" s="166"/>
      <c r="F374" s="166"/>
      <c r="G374" s="166"/>
      <c r="H374" s="166"/>
      <c r="I374" s="166"/>
      <c r="J374" s="166"/>
      <c r="K374" s="166"/>
      <c r="L374" s="166"/>
      <c r="M374" s="166"/>
      <c r="N374" s="166"/>
    </row>
    <row r="375" spans="1:14">
      <c r="A375" s="173" t="s">
        <v>186</v>
      </c>
      <c r="B375" s="170" t="s">
        <v>190</v>
      </c>
      <c r="C375" s="170">
        <v>1</v>
      </c>
      <c r="D375" s="170">
        <v>2</v>
      </c>
      <c r="E375" s="170">
        <v>3</v>
      </c>
      <c r="F375" s="170">
        <v>4</v>
      </c>
      <c r="G375" s="170">
        <v>5</v>
      </c>
      <c r="H375" s="170">
        <v>6</v>
      </c>
      <c r="I375" s="170">
        <v>7</v>
      </c>
      <c r="J375" s="170">
        <v>8</v>
      </c>
      <c r="K375" s="170">
        <v>9</v>
      </c>
      <c r="L375" s="170">
        <v>10</v>
      </c>
      <c r="M375" s="166"/>
      <c r="N375" s="166"/>
    </row>
    <row r="376" spans="1:14">
      <c r="A376" s="172" t="s">
        <v>13</v>
      </c>
      <c r="B376" s="168">
        <v>114</v>
      </c>
      <c r="C376" s="168">
        <v>0</v>
      </c>
      <c r="D376" s="168">
        <v>0</v>
      </c>
      <c r="E376" s="168">
        <v>0</v>
      </c>
      <c r="F376" s="168">
        <v>0</v>
      </c>
      <c r="G376" s="168">
        <v>0</v>
      </c>
      <c r="H376" s="168">
        <v>0</v>
      </c>
      <c r="I376" s="168">
        <v>0</v>
      </c>
      <c r="J376" s="168">
        <v>0</v>
      </c>
      <c r="K376" s="168">
        <v>0</v>
      </c>
      <c r="L376" s="168">
        <v>0</v>
      </c>
      <c r="M376" s="166"/>
      <c r="N376" s="166"/>
    </row>
    <row r="377" spans="1:14">
      <c r="A377" s="172" t="s">
        <v>162</v>
      </c>
      <c r="B377" s="168">
        <v>661</v>
      </c>
      <c r="C377" s="168">
        <v>0</v>
      </c>
      <c r="D377" s="168">
        <v>0</v>
      </c>
      <c r="E377" s="168">
        <v>0</v>
      </c>
      <c r="F377" s="168">
        <v>0</v>
      </c>
      <c r="G377" s="168">
        <v>0</v>
      </c>
      <c r="H377" s="168">
        <v>0</v>
      </c>
      <c r="I377" s="168">
        <v>0</v>
      </c>
      <c r="J377" s="168">
        <v>0</v>
      </c>
      <c r="K377" s="168">
        <v>0</v>
      </c>
      <c r="L377" s="168">
        <v>0.55700000000000005</v>
      </c>
      <c r="M377" s="166"/>
      <c r="N377" s="166"/>
    </row>
    <row r="378" spans="1:14">
      <c r="A378" s="172" t="s">
        <v>156</v>
      </c>
      <c r="B378" s="168">
        <v>1185</v>
      </c>
      <c r="C378" s="168">
        <v>0.17199999999999999</v>
      </c>
      <c r="D378" s="168">
        <v>0.442</v>
      </c>
      <c r="E378" s="168">
        <v>0.72899999999999998</v>
      </c>
      <c r="F378" s="168">
        <v>0.72899999999999998</v>
      </c>
      <c r="G378" s="168">
        <v>0.72899999999999998</v>
      </c>
      <c r="H378" s="168">
        <v>0.72899999999999998</v>
      </c>
      <c r="I378" s="168">
        <v>0.72899999999999998</v>
      </c>
      <c r="J378" s="168">
        <v>2.1389999999999998</v>
      </c>
      <c r="K378" s="168">
        <v>3.226</v>
      </c>
      <c r="L378" s="168">
        <v>3.3780000000000001</v>
      </c>
      <c r="M378" s="166"/>
      <c r="N378" s="166"/>
    </row>
    <row r="379" spans="1:14">
      <c r="A379" s="172" t="s">
        <v>158</v>
      </c>
      <c r="B379" s="168">
        <v>1034</v>
      </c>
      <c r="C379" s="168">
        <v>0.19800000000000001</v>
      </c>
      <c r="D379" s="168">
        <v>1.569</v>
      </c>
      <c r="E379" s="168">
        <v>2.1419999999999999</v>
      </c>
      <c r="F379" s="168">
        <v>2.39</v>
      </c>
      <c r="G379" s="168">
        <v>2.7909999999999999</v>
      </c>
      <c r="H379" s="168">
        <v>3.2240000000000002</v>
      </c>
      <c r="I379" s="168">
        <v>3.2240000000000002</v>
      </c>
      <c r="J379" s="168">
        <v>3.5680000000000001</v>
      </c>
      <c r="K379" s="168">
        <v>5.7990000000000004</v>
      </c>
      <c r="L379" s="168">
        <v>5.7990000000000004</v>
      </c>
      <c r="M379" s="166"/>
      <c r="N379" s="166"/>
    </row>
    <row r="380" spans="1:14">
      <c r="A380" s="172" t="s">
        <v>163</v>
      </c>
      <c r="B380" s="168">
        <v>522</v>
      </c>
      <c r="C380" s="168">
        <v>1.39</v>
      </c>
      <c r="D380" s="168">
        <v>3.153</v>
      </c>
      <c r="E380" s="168">
        <v>4.66</v>
      </c>
      <c r="F380" s="168">
        <v>4.9489999999999998</v>
      </c>
      <c r="G380" s="168">
        <v>6.2850000000000001</v>
      </c>
      <c r="H380" s="168">
        <v>6.6710000000000003</v>
      </c>
      <c r="I380" s="168">
        <v>7.1159999999999997</v>
      </c>
      <c r="J380" s="168">
        <v>9.6539999999999999</v>
      </c>
      <c r="K380" s="168">
        <v>17.66</v>
      </c>
      <c r="L380" s="168">
        <v>18.318000000000001</v>
      </c>
      <c r="M380" s="166"/>
      <c r="N380" s="166"/>
    </row>
    <row r="381" spans="1:14">
      <c r="A381" s="172" t="s">
        <v>160</v>
      </c>
      <c r="B381" s="168">
        <v>1068</v>
      </c>
      <c r="C381" s="168">
        <v>9.57</v>
      </c>
      <c r="D381" s="168">
        <v>19.495000000000001</v>
      </c>
      <c r="E381" s="168">
        <v>25.341000000000001</v>
      </c>
      <c r="F381" s="168">
        <v>28.72</v>
      </c>
      <c r="G381" s="168">
        <v>30.405999999999999</v>
      </c>
      <c r="H381" s="168">
        <v>33.637999999999998</v>
      </c>
      <c r="I381" s="168">
        <v>35.68</v>
      </c>
      <c r="J381" s="168">
        <v>39.156999999999996</v>
      </c>
      <c r="K381" s="168">
        <v>47.142000000000003</v>
      </c>
      <c r="L381" s="168">
        <v>47.561999999999998</v>
      </c>
      <c r="M381" s="166"/>
      <c r="N381" s="166"/>
    </row>
    <row r="382" spans="1:14">
      <c r="A382" s="172" t="s">
        <v>161</v>
      </c>
      <c r="B382" s="168">
        <v>260</v>
      </c>
      <c r="C382" s="168">
        <v>31.902000000000001</v>
      </c>
      <c r="D382" s="168">
        <v>43.875</v>
      </c>
      <c r="E382" s="168">
        <v>55.354999999999997</v>
      </c>
      <c r="F382" s="168">
        <v>62.866</v>
      </c>
      <c r="G382" s="168">
        <v>65.222999999999999</v>
      </c>
      <c r="H382" s="168">
        <v>66.840999999999994</v>
      </c>
      <c r="I382" s="168">
        <v>66.840999999999994</v>
      </c>
      <c r="J382" s="168">
        <v>69.998999999999995</v>
      </c>
      <c r="K382" s="168">
        <v>73.998999999999995</v>
      </c>
      <c r="L382" s="168">
        <v>73.998999999999995</v>
      </c>
      <c r="M382" s="166"/>
      <c r="N382" s="166"/>
    </row>
    <row r="383" spans="1:14">
      <c r="A383" s="172" t="s">
        <v>357</v>
      </c>
      <c r="B383" s="168">
        <v>2994</v>
      </c>
      <c r="C383" s="168">
        <v>0.13700000000000001</v>
      </c>
      <c r="D383" s="168">
        <v>0.71299999999999997</v>
      </c>
      <c r="E383" s="168">
        <v>1.0209999999999999</v>
      </c>
      <c r="F383" s="168">
        <v>1.103</v>
      </c>
      <c r="G383" s="168">
        <v>1.2350000000000001</v>
      </c>
      <c r="H383" s="168">
        <v>1.375</v>
      </c>
      <c r="I383" s="168">
        <v>1.375</v>
      </c>
      <c r="J383" s="168">
        <v>2.0649999999999999</v>
      </c>
      <c r="K383" s="168">
        <v>3.1949999999999998</v>
      </c>
      <c r="L383" s="168">
        <v>3.3860000000000001</v>
      </c>
      <c r="M383" s="166"/>
      <c r="N383" s="166"/>
    </row>
    <row r="384" spans="1:14">
      <c r="A384" s="172" t="s">
        <v>358</v>
      </c>
      <c r="B384" s="168">
        <v>1850</v>
      </c>
      <c r="C384" s="168">
        <v>10.327</v>
      </c>
      <c r="D384" s="168">
        <v>18.132999999999999</v>
      </c>
      <c r="E384" s="168">
        <v>23.31</v>
      </c>
      <c r="F384" s="168">
        <v>26.131</v>
      </c>
      <c r="G384" s="168">
        <v>27.722000000000001</v>
      </c>
      <c r="H384" s="168">
        <v>29.765000000000001</v>
      </c>
      <c r="I384" s="168">
        <v>31.006</v>
      </c>
      <c r="J384" s="168">
        <v>33.923000000000002</v>
      </c>
      <c r="K384" s="168">
        <v>41.231000000000002</v>
      </c>
      <c r="L384" s="168">
        <v>41.689</v>
      </c>
      <c r="M384" s="166"/>
      <c r="N384" s="166"/>
    </row>
    <row r="385" spans="1:12">
      <c r="A385" s="172" t="s">
        <v>413</v>
      </c>
      <c r="B385" s="168">
        <v>4844</v>
      </c>
      <c r="C385" s="168">
        <v>3.9780000000000002</v>
      </c>
      <c r="D385" s="168">
        <v>7.1680000000000001</v>
      </c>
      <c r="E385" s="168">
        <v>9.1319999999999997</v>
      </c>
      <c r="F385" s="168">
        <v>10.076000000000001</v>
      </c>
      <c r="G385" s="168">
        <v>10.625</v>
      </c>
      <c r="H385" s="168">
        <v>11.259</v>
      </c>
      <c r="I385" s="168">
        <v>11.551</v>
      </c>
      <c r="J385" s="168">
        <v>12.698</v>
      </c>
      <c r="K385" s="168">
        <v>15.073</v>
      </c>
      <c r="L385" s="168">
        <v>15.311</v>
      </c>
    </row>
    <row r="386" spans="1:12">
      <c r="A386" s="172">
        <v>37257</v>
      </c>
      <c r="B386" s="166"/>
      <c r="C386" s="166"/>
      <c r="D386" s="166"/>
      <c r="E386" s="166"/>
      <c r="F386" s="166"/>
      <c r="G386" s="166"/>
      <c r="H386" s="166"/>
      <c r="I386" s="166"/>
      <c r="J386" s="166"/>
      <c r="K386" s="166"/>
      <c r="L386" s="166"/>
    </row>
    <row r="387" spans="1:12">
      <c r="A387" s="173" t="s">
        <v>186</v>
      </c>
      <c r="B387" s="170" t="s">
        <v>190</v>
      </c>
      <c r="C387" s="170">
        <v>1</v>
      </c>
      <c r="D387" s="170">
        <v>2</v>
      </c>
      <c r="E387" s="170">
        <v>3</v>
      </c>
      <c r="F387" s="170">
        <v>4</v>
      </c>
      <c r="G387" s="170">
        <v>5</v>
      </c>
      <c r="H387" s="170">
        <v>6</v>
      </c>
      <c r="I387" s="170">
        <v>7</v>
      </c>
      <c r="J387" s="170">
        <v>8</v>
      </c>
      <c r="K387" s="170">
        <v>9</v>
      </c>
      <c r="L387" s="166"/>
    </row>
    <row r="388" spans="1:12">
      <c r="A388" s="172" t="s">
        <v>13</v>
      </c>
      <c r="B388" s="168">
        <v>132</v>
      </c>
      <c r="C388" s="168">
        <v>0</v>
      </c>
      <c r="D388" s="168">
        <v>0</v>
      </c>
      <c r="E388" s="168">
        <v>0</v>
      </c>
      <c r="F388" s="168">
        <v>0</v>
      </c>
      <c r="G388" s="168">
        <v>0</v>
      </c>
      <c r="H388" s="168">
        <v>0</v>
      </c>
      <c r="I388" s="168">
        <v>0</v>
      </c>
      <c r="J388" s="168">
        <v>0</v>
      </c>
      <c r="K388" s="168">
        <v>0</v>
      </c>
      <c r="L388" s="166"/>
    </row>
    <row r="389" spans="1:12">
      <c r="A389" s="172" t="s">
        <v>162</v>
      </c>
      <c r="B389" s="168">
        <v>668</v>
      </c>
      <c r="C389" s="168">
        <v>0</v>
      </c>
      <c r="D389" s="168">
        <v>0</v>
      </c>
      <c r="E389" s="168">
        <v>0</v>
      </c>
      <c r="F389" s="168">
        <v>0</v>
      </c>
      <c r="G389" s="168">
        <v>0</v>
      </c>
      <c r="H389" s="168">
        <v>0</v>
      </c>
      <c r="I389" s="168">
        <v>0</v>
      </c>
      <c r="J389" s="168">
        <v>0</v>
      </c>
      <c r="K389" s="168">
        <v>0.53300000000000003</v>
      </c>
      <c r="L389" s="166"/>
    </row>
    <row r="390" spans="1:12">
      <c r="A390" s="172" t="s">
        <v>156</v>
      </c>
      <c r="B390" s="168">
        <v>1193</v>
      </c>
      <c r="C390" s="168">
        <v>0.17199999999999999</v>
      </c>
      <c r="D390" s="168">
        <v>0.35499999999999998</v>
      </c>
      <c r="E390" s="168">
        <v>0.35499999999999998</v>
      </c>
      <c r="F390" s="168">
        <v>0.35499999999999998</v>
      </c>
      <c r="G390" s="168">
        <v>0.35499999999999998</v>
      </c>
      <c r="H390" s="168">
        <v>0.35499999999999998</v>
      </c>
      <c r="I390" s="168">
        <v>1.6819999999999999</v>
      </c>
      <c r="J390" s="168">
        <v>2.5710000000000002</v>
      </c>
      <c r="K390" s="168">
        <v>2.8530000000000002</v>
      </c>
      <c r="L390" s="166"/>
    </row>
    <row r="391" spans="1:12">
      <c r="A391" s="172" t="s">
        <v>158</v>
      </c>
      <c r="B391" s="168">
        <v>1135</v>
      </c>
      <c r="C391" s="168">
        <v>1.0960000000000001</v>
      </c>
      <c r="D391" s="168">
        <v>1.4890000000000001</v>
      </c>
      <c r="E391" s="168">
        <v>1.595</v>
      </c>
      <c r="F391" s="168">
        <v>1.8240000000000001</v>
      </c>
      <c r="G391" s="168">
        <v>1.9490000000000001</v>
      </c>
      <c r="H391" s="168">
        <v>1.9490000000000001</v>
      </c>
      <c r="I391" s="168">
        <v>2.3969999999999998</v>
      </c>
      <c r="J391" s="168">
        <v>4.4850000000000003</v>
      </c>
      <c r="K391" s="168">
        <v>4.4850000000000003</v>
      </c>
      <c r="L391" s="166"/>
    </row>
    <row r="392" spans="1:12">
      <c r="A392" s="172" t="s">
        <v>163</v>
      </c>
      <c r="B392" s="168">
        <v>541</v>
      </c>
      <c r="C392" s="168">
        <v>1.377</v>
      </c>
      <c r="D392" s="168">
        <v>3.367</v>
      </c>
      <c r="E392" s="168">
        <v>4.3659999999999997</v>
      </c>
      <c r="F392" s="168">
        <v>5.5060000000000002</v>
      </c>
      <c r="G392" s="168">
        <v>6.49</v>
      </c>
      <c r="H392" s="168">
        <v>6.8760000000000003</v>
      </c>
      <c r="I392" s="168">
        <v>8.6620000000000008</v>
      </c>
      <c r="J392" s="168">
        <v>14.785</v>
      </c>
      <c r="K392" s="168">
        <v>15.377000000000001</v>
      </c>
      <c r="L392" s="166"/>
    </row>
    <row r="393" spans="1:12">
      <c r="A393" s="172" t="s">
        <v>160</v>
      </c>
      <c r="B393" s="168">
        <v>817</v>
      </c>
      <c r="C393" s="168">
        <v>4.5339999999999998</v>
      </c>
      <c r="D393" s="168">
        <v>9.8949999999999996</v>
      </c>
      <c r="E393" s="168">
        <v>12.558</v>
      </c>
      <c r="F393" s="168">
        <v>14.696</v>
      </c>
      <c r="G393" s="168">
        <v>18.056999999999999</v>
      </c>
      <c r="H393" s="168">
        <v>19.648</v>
      </c>
      <c r="I393" s="168">
        <v>24.905000000000001</v>
      </c>
      <c r="J393" s="168">
        <v>35.893999999999998</v>
      </c>
      <c r="K393" s="168">
        <v>37.210999999999999</v>
      </c>
      <c r="L393" s="166"/>
    </row>
    <row r="394" spans="1:12">
      <c r="A394" s="172" t="s">
        <v>161</v>
      </c>
      <c r="B394" s="168">
        <v>315</v>
      </c>
      <c r="C394" s="168">
        <v>28.861999999999998</v>
      </c>
      <c r="D394" s="168">
        <v>42.698</v>
      </c>
      <c r="E394" s="168">
        <v>52.006</v>
      </c>
      <c r="F394" s="168">
        <v>54.366999999999997</v>
      </c>
      <c r="G394" s="168">
        <v>58.661999999999999</v>
      </c>
      <c r="H394" s="168">
        <v>61.561999999999998</v>
      </c>
      <c r="I394" s="168">
        <v>63.484000000000002</v>
      </c>
      <c r="J394" s="168">
        <v>70.123999999999995</v>
      </c>
      <c r="K394" s="168">
        <v>70.123999999999995</v>
      </c>
      <c r="L394" s="166"/>
    </row>
    <row r="395" spans="1:12">
      <c r="A395" s="172" t="s">
        <v>357</v>
      </c>
      <c r="B395" s="168">
        <v>3128</v>
      </c>
      <c r="C395" s="168">
        <v>0.46100000000000002</v>
      </c>
      <c r="D395" s="168">
        <v>0.67200000000000004</v>
      </c>
      <c r="E395" s="168">
        <v>0.71</v>
      </c>
      <c r="F395" s="168">
        <v>0.78900000000000003</v>
      </c>
      <c r="G395" s="168">
        <v>0.83199999999999996</v>
      </c>
      <c r="H395" s="168">
        <v>0.83199999999999996</v>
      </c>
      <c r="I395" s="168">
        <v>1.512</v>
      </c>
      <c r="J395" s="168">
        <v>2.544</v>
      </c>
      <c r="K395" s="168">
        <v>2.7749999999999999</v>
      </c>
      <c r="L395" s="166"/>
    </row>
    <row r="396" spans="1:12">
      <c r="A396" s="172" t="s">
        <v>358</v>
      </c>
      <c r="B396" s="168">
        <v>1673</v>
      </c>
      <c r="C396" s="168">
        <v>8.0630000000000006</v>
      </c>
      <c r="D396" s="168">
        <v>13.72</v>
      </c>
      <c r="E396" s="168">
        <v>16.760999999999999</v>
      </c>
      <c r="F396" s="168">
        <v>18.518000000000001</v>
      </c>
      <c r="G396" s="168">
        <v>20.984999999999999</v>
      </c>
      <c r="H396" s="168">
        <v>22.181000000000001</v>
      </c>
      <c r="I396" s="168">
        <v>25.523</v>
      </c>
      <c r="J396" s="168">
        <v>33.753999999999998</v>
      </c>
      <c r="K396" s="168">
        <v>34.636000000000003</v>
      </c>
      <c r="L396" s="166"/>
    </row>
    <row r="397" spans="1:12">
      <c r="A397" s="172" t="s">
        <v>413</v>
      </c>
      <c r="B397" s="168">
        <v>4801</v>
      </c>
      <c r="C397" s="168">
        <v>3.0590000000000002</v>
      </c>
      <c r="D397" s="168">
        <v>5.0279999999999996</v>
      </c>
      <c r="E397" s="168">
        <v>5.9669999999999996</v>
      </c>
      <c r="F397" s="168">
        <v>6.51</v>
      </c>
      <c r="G397" s="168">
        <v>7.1680000000000001</v>
      </c>
      <c r="H397" s="168">
        <v>7.444</v>
      </c>
      <c r="I397" s="168">
        <v>8.6739999999999995</v>
      </c>
      <c r="J397" s="168">
        <v>11.147</v>
      </c>
      <c r="K397" s="168">
        <v>11.505000000000001</v>
      </c>
      <c r="L397" s="166"/>
    </row>
    <row r="398" spans="1:12">
      <c r="A398" s="172">
        <v>37622</v>
      </c>
      <c r="B398" s="166"/>
      <c r="C398" s="166"/>
      <c r="D398" s="166"/>
      <c r="E398" s="166"/>
      <c r="F398" s="166"/>
      <c r="G398" s="166"/>
      <c r="H398" s="166"/>
      <c r="I398" s="166"/>
      <c r="J398" s="166"/>
      <c r="K398" s="166"/>
      <c r="L398" s="166"/>
    </row>
    <row r="399" spans="1:12">
      <c r="A399" s="173" t="s">
        <v>186</v>
      </c>
      <c r="B399" s="170" t="s">
        <v>190</v>
      </c>
      <c r="C399" s="170">
        <v>1</v>
      </c>
      <c r="D399" s="170">
        <v>2</v>
      </c>
      <c r="E399" s="170">
        <v>3</v>
      </c>
      <c r="F399" s="170">
        <v>4</v>
      </c>
      <c r="G399" s="170">
        <v>5</v>
      </c>
      <c r="H399" s="170">
        <v>6</v>
      </c>
      <c r="I399" s="170">
        <v>7</v>
      </c>
      <c r="J399" s="170">
        <v>8</v>
      </c>
      <c r="K399" s="166"/>
      <c r="L399" s="166"/>
    </row>
    <row r="400" spans="1:12">
      <c r="A400" s="172" t="s">
        <v>13</v>
      </c>
      <c r="B400" s="168">
        <v>128</v>
      </c>
      <c r="C400" s="168">
        <v>0</v>
      </c>
      <c r="D400" s="168">
        <v>0</v>
      </c>
      <c r="E400" s="168">
        <v>0</v>
      </c>
      <c r="F400" s="168">
        <v>0</v>
      </c>
      <c r="G400" s="168">
        <v>0</v>
      </c>
      <c r="H400" s="168">
        <v>0</v>
      </c>
      <c r="I400" s="168">
        <v>0</v>
      </c>
      <c r="J400" s="168">
        <v>0</v>
      </c>
      <c r="K400" s="166"/>
      <c r="L400" s="166"/>
    </row>
    <row r="401" spans="1:10">
      <c r="A401" s="172" t="s">
        <v>162</v>
      </c>
      <c r="B401" s="168">
        <v>607</v>
      </c>
      <c r="C401" s="168">
        <v>0</v>
      </c>
      <c r="D401" s="168">
        <v>0</v>
      </c>
      <c r="E401" s="168">
        <v>0</v>
      </c>
      <c r="F401" s="168">
        <v>0</v>
      </c>
      <c r="G401" s="168">
        <v>0</v>
      </c>
      <c r="H401" s="168">
        <v>0</v>
      </c>
      <c r="I401" s="168">
        <v>0</v>
      </c>
      <c r="J401" s="168">
        <v>0.57199999999999995</v>
      </c>
    </row>
    <row r="402" spans="1:10">
      <c r="A402" s="172" t="s">
        <v>156</v>
      </c>
      <c r="B402" s="168">
        <v>1171</v>
      </c>
      <c r="C402" s="168">
        <v>0</v>
      </c>
      <c r="D402" s="168">
        <v>0</v>
      </c>
      <c r="E402" s="168">
        <v>0</v>
      </c>
      <c r="F402" s="168">
        <v>0</v>
      </c>
      <c r="G402" s="168">
        <v>0</v>
      </c>
      <c r="H402" s="168">
        <v>1.2849999999999999</v>
      </c>
      <c r="I402" s="168">
        <v>2.0249999999999999</v>
      </c>
      <c r="J402" s="168">
        <v>2.2999999999999998</v>
      </c>
    </row>
    <row r="403" spans="1:10">
      <c r="A403" s="172" t="s">
        <v>158</v>
      </c>
      <c r="B403" s="168">
        <v>1109</v>
      </c>
      <c r="C403" s="168">
        <v>0</v>
      </c>
      <c r="D403" s="168">
        <v>0</v>
      </c>
      <c r="E403" s="168">
        <v>0.21299999999999999</v>
      </c>
      <c r="F403" s="168">
        <v>0.32900000000000001</v>
      </c>
      <c r="G403" s="168">
        <v>0.32900000000000001</v>
      </c>
      <c r="H403" s="168">
        <v>0.46600000000000003</v>
      </c>
      <c r="I403" s="168">
        <v>1.7949999999999999</v>
      </c>
      <c r="J403" s="168">
        <v>1.7949999999999999</v>
      </c>
    </row>
    <row r="404" spans="1:10">
      <c r="A404" s="172" t="s">
        <v>163</v>
      </c>
      <c r="B404" s="168">
        <v>524</v>
      </c>
      <c r="C404" s="168">
        <v>1.0049999999999999</v>
      </c>
      <c r="D404" s="168">
        <v>1.458</v>
      </c>
      <c r="E404" s="168">
        <v>2.2269999999999999</v>
      </c>
      <c r="F404" s="168">
        <v>2.8159999999999998</v>
      </c>
      <c r="G404" s="168">
        <v>3.1549999999999998</v>
      </c>
      <c r="H404" s="168">
        <v>5.8140000000000001</v>
      </c>
      <c r="I404" s="168">
        <v>11.28</v>
      </c>
      <c r="J404" s="168">
        <v>12.234</v>
      </c>
    </row>
    <row r="405" spans="1:10">
      <c r="A405" s="172" t="s">
        <v>160</v>
      </c>
      <c r="B405" s="168">
        <v>807</v>
      </c>
      <c r="C405" s="168">
        <v>2.1120000000000001</v>
      </c>
      <c r="D405" s="168">
        <v>3.8090000000000002</v>
      </c>
      <c r="E405" s="168">
        <v>5.83</v>
      </c>
      <c r="F405" s="168">
        <v>8.6679999999999993</v>
      </c>
      <c r="G405" s="168">
        <v>9.9949999999999992</v>
      </c>
      <c r="H405" s="168">
        <v>14.401</v>
      </c>
      <c r="I405" s="168">
        <v>26.042000000000002</v>
      </c>
      <c r="J405" s="168">
        <v>27.521999999999998</v>
      </c>
    </row>
    <row r="406" spans="1:10">
      <c r="A406" s="172" t="s">
        <v>161</v>
      </c>
      <c r="B406" s="168">
        <v>304</v>
      </c>
      <c r="C406" s="168">
        <v>22.385000000000002</v>
      </c>
      <c r="D406" s="168">
        <v>35.619999999999997</v>
      </c>
      <c r="E406" s="168">
        <v>38.085000000000001</v>
      </c>
      <c r="F406" s="168">
        <v>42.908999999999999</v>
      </c>
      <c r="G406" s="168">
        <v>45.084000000000003</v>
      </c>
      <c r="H406" s="168">
        <v>47.865000000000002</v>
      </c>
      <c r="I406" s="168">
        <v>55.646000000000001</v>
      </c>
      <c r="J406" s="168">
        <v>55.646000000000001</v>
      </c>
    </row>
    <row r="407" spans="1:10">
      <c r="A407" s="172" t="s">
        <v>357</v>
      </c>
      <c r="B407" s="168">
        <v>3015</v>
      </c>
      <c r="C407" s="168">
        <v>0</v>
      </c>
      <c r="D407" s="168">
        <v>0</v>
      </c>
      <c r="E407" s="168">
        <v>7.8E-2</v>
      </c>
      <c r="F407" s="168">
        <v>0.11899999999999999</v>
      </c>
      <c r="G407" s="168">
        <v>0.11899999999999999</v>
      </c>
      <c r="H407" s="168">
        <v>0.68500000000000005</v>
      </c>
      <c r="I407" s="168">
        <v>1.4370000000000001</v>
      </c>
      <c r="J407" s="168">
        <v>1.6619999999999999</v>
      </c>
    </row>
    <row r="408" spans="1:10">
      <c r="A408" s="172" t="s">
        <v>358</v>
      </c>
      <c r="B408" s="168">
        <v>1635</v>
      </c>
      <c r="C408" s="174">
        <v>5.3680000000000003</v>
      </c>
      <c r="D408" s="168">
        <v>8.4480000000000004</v>
      </c>
      <c r="E408" s="168">
        <v>10.076000000000001</v>
      </c>
      <c r="F408" s="168">
        <v>12.321999999999999</v>
      </c>
      <c r="G408" s="168">
        <v>13.35</v>
      </c>
      <c r="H408" s="168">
        <v>16.783000000000001</v>
      </c>
      <c r="I408" s="168">
        <v>25.309000000000001</v>
      </c>
      <c r="J408" s="168">
        <v>26.404</v>
      </c>
    </row>
    <row r="409" spans="1:10">
      <c r="A409" s="172" t="s">
        <v>413</v>
      </c>
      <c r="B409" s="168">
        <v>4650</v>
      </c>
      <c r="C409" s="168">
        <v>1.8440000000000001</v>
      </c>
      <c r="D409" s="168">
        <v>2.8330000000000002</v>
      </c>
      <c r="E409" s="168">
        <v>3.375</v>
      </c>
      <c r="F409" s="168">
        <v>4.0289999999999999</v>
      </c>
      <c r="G409" s="168">
        <v>4.29</v>
      </c>
      <c r="H409" s="168">
        <v>5.532</v>
      </c>
      <c r="I409" s="168">
        <v>8.0749999999999993</v>
      </c>
      <c r="J409" s="168">
        <v>8.5009999999999994</v>
      </c>
    </row>
    <row r="410" spans="1:10">
      <c r="A410" s="172">
        <v>37987</v>
      </c>
      <c r="B410" s="166"/>
      <c r="C410" s="166"/>
      <c r="D410" s="166"/>
      <c r="E410" s="166"/>
      <c r="F410" s="166"/>
      <c r="G410" s="166"/>
      <c r="H410" s="166"/>
      <c r="I410" s="166"/>
      <c r="J410" s="166"/>
    </row>
    <row r="411" spans="1:10">
      <c r="A411" s="173" t="s">
        <v>186</v>
      </c>
      <c r="B411" s="170" t="s">
        <v>190</v>
      </c>
      <c r="C411" s="170">
        <v>1</v>
      </c>
      <c r="D411" s="170">
        <v>2</v>
      </c>
      <c r="E411" s="170">
        <v>3</v>
      </c>
      <c r="F411" s="170">
        <v>4</v>
      </c>
      <c r="G411" s="170">
        <v>5</v>
      </c>
      <c r="H411" s="170">
        <v>6</v>
      </c>
      <c r="I411" s="170">
        <v>7</v>
      </c>
      <c r="J411" s="166"/>
    </row>
    <row r="412" spans="1:10">
      <c r="A412" s="172" t="s">
        <v>13</v>
      </c>
      <c r="B412" s="168">
        <v>135</v>
      </c>
      <c r="C412" s="168">
        <v>0</v>
      </c>
      <c r="D412" s="168">
        <v>0</v>
      </c>
      <c r="E412" s="168">
        <v>0</v>
      </c>
      <c r="F412" s="168">
        <v>0</v>
      </c>
      <c r="G412" s="168">
        <v>0</v>
      </c>
      <c r="H412" s="168">
        <v>0</v>
      </c>
      <c r="I412" s="168">
        <v>0</v>
      </c>
      <c r="J412" s="166"/>
    </row>
    <row r="413" spans="1:10">
      <c r="A413" s="172" t="s">
        <v>162</v>
      </c>
      <c r="B413" s="168">
        <v>570</v>
      </c>
      <c r="C413" s="168">
        <v>0</v>
      </c>
      <c r="D413" s="168">
        <v>0</v>
      </c>
      <c r="E413" s="168">
        <v>0</v>
      </c>
      <c r="F413" s="168">
        <v>0</v>
      </c>
      <c r="G413" s="168">
        <v>0.23100000000000001</v>
      </c>
      <c r="H413" s="168">
        <v>0.23100000000000001</v>
      </c>
      <c r="I413" s="168">
        <v>0.80900000000000005</v>
      </c>
      <c r="J413" s="166"/>
    </row>
    <row r="414" spans="1:10">
      <c r="A414" s="172" t="s">
        <v>156</v>
      </c>
      <c r="B414" s="168">
        <v>1142</v>
      </c>
      <c r="C414" s="168">
        <v>0</v>
      </c>
      <c r="D414" s="168">
        <v>0</v>
      </c>
      <c r="E414" s="168">
        <v>0</v>
      </c>
      <c r="F414" s="168">
        <v>0</v>
      </c>
      <c r="G414" s="168">
        <v>1.355</v>
      </c>
      <c r="H414" s="168">
        <v>1.714</v>
      </c>
      <c r="I414" s="168">
        <v>1.98</v>
      </c>
      <c r="J414" s="166"/>
    </row>
    <row r="415" spans="1:10">
      <c r="A415" s="172" t="s">
        <v>158</v>
      </c>
      <c r="B415" s="168">
        <v>1130</v>
      </c>
      <c r="C415" s="168">
        <v>0</v>
      </c>
      <c r="D415" s="168">
        <v>0.19400000000000001</v>
      </c>
      <c r="E415" s="168">
        <v>0.19400000000000001</v>
      </c>
      <c r="F415" s="168">
        <v>0.19400000000000001</v>
      </c>
      <c r="G415" s="168">
        <v>0.316</v>
      </c>
      <c r="H415" s="168">
        <v>1.8959999999999999</v>
      </c>
      <c r="I415" s="168">
        <v>1.8959999999999999</v>
      </c>
      <c r="J415" s="166"/>
    </row>
    <row r="416" spans="1:10">
      <c r="A416" s="172" t="s">
        <v>163</v>
      </c>
      <c r="B416" s="168">
        <v>517</v>
      </c>
      <c r="C416" s="168">
        <v>0.40899999999999997</v>
      </c>
      <c r="D416" s="168">
        <v>0.64100000000000001</v>
      </c>
      <c r="E416" s="168">
        <v>1.4530000000000001</v>
      </c>
      <c r="F416" s="168">
        <v>1.7669999999999999</v>
      </c>
      <c r="G416" s="168">
        <v>3.903</v>
      </c>
      <c r="H416" s="168">
        <v>9.4280000000000008</v>
      </c>
      <c r="I416" s="168">
        <v>9.8740000000000006</v>
      </c>
      <c r="J416" s="166"/>
    </row>
    <row r="417" spans="1:9">
      <c r="A417" s="172" t="s">
        <v>160</v>
      </c>
      <c r="B417" s="168">
        <v>889</v>
      </c>
      <c r="C417" s="168">
        <v>0.84399999999999997</v>
      </c>
      <c r="D417" s="168">
        <v>2.1030000000000002</v>
      </c>
      <c r="E417" s="168">
        <v>4.2460000000000004</v>
      </c>
      <c r="F417" s="168">
        <v>5.258</v>
      </c>
      <c r="G417" s="168">
        <v>8.6329999999999991</v>
      </c>
      <c r="H417" s="168">
        <v>20.414000000000001</v>
      </c>
      <c r="I417" s="168">
        <v>21.559000000000001</v>
      </c>
    </row>
    <row r="418" spans="1:9">
      <c r="A418" s="172" t="s">
        <v>161</v>
      </c>
      <c r="B418" s="168">
        <v>262</v>
      </c>
      <c r="C418" s="168">
        <v>12.288</v>
      </c>
      <c r="D418" s="168">
        <v>18.789000000000001</v>
      </c>
      <c r="E418" s="168">
        <v>24.225999999999999</v>
      </c>
      <c r="F418" s="168">
        <v>27.67</v>
      </c>
      <c r="G418" s="168">
        <v>32.950000000000003</v>
      </c>
      <c r="H418" s="168">
        <v>47.066000000000003</v>
      </c>
      <c r="I418" s="168">
        <v>48.405999999999999</v>
      </c>
    </row>
    <row r="419" spans="1:9">
      <c r="A419" s="172" t="s">
        <v>357</v>
      </c>
      <c r="B419" s="168">
        <v>2977</v>
      </c>
      <c r="C419" s="168">
        <v>0</v>
      </c>
      <c r="D419" s="168">
        <v>7.2999999999999995E-2</v>
      </c>
      <c r="E419" s="168">
        <v>7.2999999999999995E-2</v>
      </c>
      <c r="F419" s="168">
        <v>7.2999999999999995E-2</v>
      </c>
      <c r="G419" s="168">
        <v>0.69499999999999995</v>
      </c>
      <c r="H419" s="168">
        <v>1.4039999999999999</v>
      </c>
      <c r="I419" s="168">
        <v>1.617</v>
      </c>
    </row>
    <row r="420" spans="1:9">
      <c r="A420" s="172" t="s">
        <v>358</v>
      </c>
      <c r="B420" s="168">
        <v>1668</v>
      </c>
      <c r="C420" s="168">
        <v>2.4449999999999998</v>
      </c>
      <c r="D420" s="168">
        <v>4.0970000000000004</v>
      </c>
      <c r="E420" s="168">
        <v>6.226</v>
      </c>
      <c r="F420" s="168">
        <v>7.2990000000000004</v>
      </c>
      <c r="G420" s="168">
        <v>10.442</v>
      </c>
      <c r="H420" s="168">
        <v>20.231999999999999</v>
      </c>
      <c r="I420" s="168">
        <v>21.151</v>
      </c>
    </row>
    <row r="421" spans="1:9">
      <c r="A421" s="172" t="s">
        <v>413</v>
      </c>
      <c r="B421" s="168">
        <v>4645</v>
      </c>
      <c r="C421" s="168">
        <v>0.85499999999999998</v>
      </c>
      <c r="D421" s="168">
        <v>1.4470000000000001</v>
      </c>
      <c r="E421" s="168">
        <v>2.0979999999999999</v>
      </c>
      <c r="F421" s="168">
        <v>2.3969999999999998</v>
      </c>
      <c r="G421" s="168">
        <v>3.6709999999999998</v>
      </c>
      <c r="H421" s="168">
        <v>6.6840000000000002</v>
      </c>
      <c r="I421" s="168">
        <v>7.077</v>
      </c>
    </row>
    <row r="422" spans="1:9">
      <c r="A422" s="172">
        <v>38353</v>
      </c>
      <c r="B422" s="166"/>
      <c r="C422" s="166"/>
      <c r="D422" s="166"/>
      <c r="E422" s="166"/>
      <c r="F422" s="166"/>
      <c r="G422" s="166"/>
      <c r="H422" s="166"/>
      <c r="I422" s="166"/>
    </row>
    <row r="423" spans="1:9">
      <c r="A423" s="173" t="s">
        <v>186</v>
      </c>
      <c r="B423" s="170" t="s">
        <v>190</v>
      </c>
      <c r="C423" s="170">
        <v>1</v>
      </c>
      <c r="D423" s="170">
        <v>2</v>
      </c>
      <c r="E423" s="170">
        <v>3</v>
      </c>
      <c r="F423" s="170">
        <v>4</v>
      </c>
      <c r="G423" s="170">
        <v>5</v>
      </c>
      <c r="H423" s="170">
        <v>6</v>
      </c>
      <c r="I423" s="166"/>
    </row>
    <row r="424" spans="1:9">
      <c r="A424" s="172" t="s">
        <v>13</v>
      </c>
      <c r="B424" s="168">
        <v>135</v>
      </c>
      <c r="C424" s="168">
        <v>0</v>
      </c>
      <c r="D424" s="168">
        <v>0</v>
      </c>
      <c r="E424" s="168">
        <v>0</v>
      </c>
      <c r="F424" s="168">
        <v>0</v>
      </c>
      <c r="G424" s="168">
        <v>0</v>
      </c>
      <c r="H424" s="168">
        <v>0</v>
      </c>
      <c r="I424" s="166"/>
    </row>
    <row r="425" spans="1:9">
      <c r="A425" s="172" t="s">
        <v>162</v>
      </c>
      <c r="B425" s="168">
        <v>582</v>
      </c>
      <c r="C425" s="168">
        <v>0</v>
      </c>
      <c r="D425" s="168">
        <v>0</v>
      </c>
      <c r="E425" s="168">
        <v>0</v>
      </c>
      <c r="F425" s="168">
        <v>0.21</v>
      </c>
      <c r="G425" s="168">
        <v>0.21</v>
      </c>
      <c r="H425" s="168">
        <v>1.0049999999999999</v>
      </c>
      <c r="I425" s="166"/>
    </row>
    <row r="426" spans="1:9">
      <c r="A426" s="172" t="s">
        <v>156</v>
      </c>
      <c r="B426" s="168">
        <v>1175</v>
      </c>
      <c r="C426" s="168">
        <v>0</v>
      </c>
      <c r="D426" s="168">
        <v>0</v>
      </c>
      <c r="E426" s="168">
        <v>0</v>
      </c>
      <c r="F426" s="168">
        <v>0.94099999999999995</v>
      </c>
      <c r="G426" s="168">
        <v>1.3879999999999999</v>
      </c>
      <c r="H426" s="168">
        <v>1.639</v>
      </c>
      <c r="I426" s="166"/>
    </row>
    <row r="427" spans="1:9">
      <c r="A427" s="172" t="s">
        <v>158</v>
      </c>
      <c r="B427" s="168">
        <v>1133</v>
      </c>
      <c r="C427" s="168">
        <v>0.182</v>
      </c>
      <c r="D427" s="168">
        <v>0.182</v>
      </c>
      <c r="E427" s="168">
        <v>0.182</v>
      </c>
      <c r="F427" s="168">
        <v>0.63700000000000001</v>
      </c>
      <c r="G427" s="168">
        <v>1.986</v>
      </c>
      <c r="H427" s="168">
        <v>1.986</v>
      </c>
      <c r="I427" s="166"/>
    </row>
    <row r="428" spans="1:9">
      <c r="A428" s="172" t="s">
        <v>163</v>
      </c>
      <c r="B428" s="168">
        <v>516</v>
      </c>
      <c r="C428" s="168">
        <v>0</v>
      </c>
      <c r="D428" s="168">
        <v>0.72099999999999997</v>
      </c>
      <c r="E428" s="168">
        <v>1.0029999999999999</v>
      </c>
      <c r="F428" s="168">
        <v>3.5049999999999999</v>
      </c>
      <c r="G428" s="168">
        <v>9.2309999999999999</v>
      </c>
      <c r="H428" s="168">
        <v>9.9779999999999998</v>
      </c>
      <c r="I428" s="166"/>
    </row>
    <row r="429" spans="1:9">
      <c r="A429" s="172" t="s">
        <v>160</v>
      </c>
      <c r="B429" s="168">
        <v>944</v>
      </c>
      <c r="C429" s="168">
        <v>1.0249999999999999</v>
      </c>
      <c r="D429" s="168">
        <v>2.91</v>
      </c>
      <c r="E429" s="168">
        <v>3.9020000000000001</v>
      </c>
      <c r="F429" s="168">
        <v>7.609</v>
      </c>
      <c r="G429" s="168">
        <v>20.056999999999999</v>
      </c>
      <c r="H429" s="168">
        <v>21.010999999999999</v>
      </c>
      <c r="I429" s="166"/>
    </row>
    <row r="430" spans="1:9">
      <c r="A430" s="172" t="s">
        <v>161</v>
      </c>
      <c r="B430" s="168">
        <v>322</v>
      </c>
      <c r="C430" s="168">
        <v>6.6669999999999998</v>
      </c>
      <c r="D430" s="168">
        <v>11.106</v>
      </c>
      <c r="E430" s="168">
        <v>14.544</v>
      </c>
      <c r="F430" s="168">
        <v>22.395</v>
      </c>
      <c r="G430" s="168">
        <v>41.02</v>
      </c>
      <c r="H430" s="168">
        <v>45.031999999999996</v>
      </c>
      <c r="I430" s="166"/>
    </row>
    <row r="431" spans="1:9">
      <c r="A431" s="172" t="s">
        <v>357</v>
      </c>
      <c r="B431" s="168">
        <v>3025</v>
      </c>
      <c r="C431" s="168">
        <v>6.8000000000000005E-2</v>
      </c>
      <c r="D431" s="168">
        <v>6.8000000000000005E-2</v>
      </c>
      <c r="E431" s="168">
        <v>6.8000000000000005E-2</v>
      </c>
      <c r="F431" s="168">
        <v>0.64500000000000002</v>
      </c>
      <c r="G431" s="168">
        <v>1.3049999999999999</v>
      </c>
      <c r="H431" s="168">
        <v>1.554</v>
      </c>
      <c r="I431" s="166"/>
    </row>
    <row r="432" spans="1:9">
      <c r="A432" s="172" t="s">
        <v>358</v>
      </c>
      <c r="B432" s="168">
        <v>1782</v>
      </c>
      <c r="C432" s="174">
        <v>1.7450000000000001</v>
      </c>
      <c r="D432" s="168">
        <v>3.7410000000000001</v>
      </c>
      <c r="E432" s="168">
        <v>4.9429999999999996</v>
      </c>
      <c r="F432" s="168">
        <v>8.9429999999999996</v>
      </c>
      <c r="G432" s="168">
        <v>20.14</v>
      </c>
      <c r="H432" s="168">
        <v>21.489000000000001</v>
      </c>
      <c r="I432" s="166"/>
    </row>
    <row r="433" spans="1:10">
      <c r="A433" s="172" t="s">
        <v>413</v>
      </c>
      <c r="B433" s="168">
        <v>4807</v>
      </c>
      <c r="C433" s="174">
        <v>0.67400000000000004</v>
      </c>
      <c r="D433" s="168">
        <v>1.347</v>
      </c>
      <c r="E433" s="168">
        <v>1.72</v>
      </c>
      <c r="F433" s="168">
        <v>3.2909999999999999</v>
      </c>
      <c r="G433" s="168">
        <v>6.9580000000000002</v>
      </c>
      <c r="H433" s="168">
        <v>7.5229999999999997</v>
      </c>
      <c r="I433" s="166"/>
      <c r="J433" s="166"/>
    </row>
    <row r="434" spans="1:10">
      <c r="A434" s="172">
        <v>38718</v>
      </c>
      <c r="B434" s="166"/>
      <c r="C434" s="166"/>
      <c r="D434" s="166"/>
      <c r="E434" s="166"/>
      <c r="F434" s="166"/>
      <c r="G434" s="166"/>
      <c r="H434" s="166"/>
      <c r="I434" s="166"/>
      <c r="J434" s="166"/>
    </row>
    <row r="435" spans="1:10">
      <c r="A435" s="173" t="s">
        <v>186</v>
      </c>
      <c r="B435" s="170" t="s">
        <v>190</v>
      </c>
      <c r="C435" s="170">
        <v>1</v>
      </c>
      <c r="D435" s="170">
        <v>2</v>
      </c>
      <c r="E435" s="170">
        <v>3</v>
      </c>
      <c r="F435" s="170">
        <v>4</v>
      </c>
      <c r="G435" s="170">
        <v>5</v>
      </c>
      <c r="H435" s="166"/>
      <c r="I435" s="166"/>
      <c r="J435" s="166"/>
    </row>
    <row r="436" spans="1:10">
      <c r="A436" s="172" t="s">
        <v>13</v>
      </c>
      <c r="B436" s="168">
        <v>135</v>
      </c>
      <c r="C436" s="168">
        <v>0</v>
      </c>
      <c r="D436" s="168">
        <v>0</v>
      </c>
      <c r="E436" s="168">
        <v>0</v>
      </c>
      <c r="F436" s="168">
        <v>0</v>
      </c>
      <c r="G436" s="168">
        <v>0</v>
      </c>
      <c r="H436" s="166"/>
      <c r="I436" s="166"/>
      <c r="J436" s="171"/>
    </row>
    <row r="437" spans="1:10">
      <c r="A437" s="172" t="s">
        <v>162</v>
      </c>
      <c r="B437" s="168">
        <v>610</v>
      </c>
      <c r="C437" s="168">
        <v>0</v>
      </c>
      <c r="D437" s="168">
        <v>0</v>
      </c>
      <c r="E437" s="168">
        <v>0.19</v>
      </c>
      <c r="F437" s="168">
        <v>0.19</v>
      </c>
      <c r="G437" s="168">
        <v>0.89800000000000002</v>
      </c>
      <c r="H437" s="166"/>
      <c r="I437" s="166"/>
      <c r="J437" s="171"/>
    </row>
    <row r="438" spans="1:10">
      <c r="A438" s="172" t="s">
        <v>156</v>
      </c>
      <c r="B438" s="168">
        <v>1201</v>
      </c>
      <c r="C438" s="168">
        <v>0</v>
      </c>
      <c r="D438" s="168">
        <v>0</v>
      </c>
      <c r="E438" s="168">
        <v>0.85699999999999998</v>
      </c>
      <c r="F438" s="168">
        <v>1.2649999999999999</v>
      </c>
      <c r="G438" s="168">
        <v>1.496</v>
      </c>
      <c r="H438" s="166"/>
      <c r="I438" s="166"/>
      <c r="J438" s="171"/>
    </row>
    <row r="439" spans="1:10">
      <c r="A439" s="172" t="s">
        <v>158</v>
      </c>
      <c r="B439" s="168">
        <v>1136</v>
      </c>
      <c r="C439" s="168">
        <v>0</v>
      </c>
      <c r="D439" s="168">
        <v>0</v>
      </c>
      <c r="E439" s="168">
        <v>0.32</v>
      </c>
      <c r="F439" s="168">
        <v>1.238</v>
      </c>
      <c r="G439" s="168">
        <v>1.238</v>
      </c>
      <c r="H439" s="166"/>
      <c r="I439" s="166"/>
      <c r="J439" s="171"/>
    </row>
    <row r="440" spans="1:10">
      <c r="A440" s="172" t="s">
        <v>163</v>
      </c>
      <c r="B440" s="168">
        <v>551</v>
      </c>
      <c r="C440" s="168">
        <v>0.19700000000000001</v>
      </c>
      <c r="D440" s="168">
        <v>0.19700000000000001</v>
      </c>
      <c r="E440" s="168">
        <v>2.74</v>
      </c>
      <c r="F440" s="168">
        <v>9.8729999999999993</v>
      </c>
      <c r="G440" s="168">
        <v>9.8729999999999993</v>
      </c>
      <c r="H440" s="166"/>
      <c r="I440" s="166"/>
      <c r="J440" s="171"/>
    </row>
    <row r="441" spans="1:10">
      <c r="A441" s="172" t="s">
        <v>160</v>
      </c>
      <c r="B441" s="168">
        <v>1014</v>
      </c>
      <c r="C441" s="168">
        <v>1.177</v>
      </c>
      <c r="D441" s="168">
        <v>2.0840000000000001</v>
      </c>
      <c r="E441" s="168">
        <v>7.1020000000000003</v>
      </c>
      <c r="F441" s="168">
        <v>18.965</v>
      </c>
      <c r="G441" s="168">
        <v>20.838000000000001</v>
      </c>
      <c r="H441" s="166"/>
      <c r="I441" s="166"/>
      <c r="J441" s="171"/>
    </row>
    <row r="442" spans="1:10">
      <c r="A442" s="172" t="s">
        <v>161</v>
      </c>
      <c r="B442" s="168">
        <v>342</v>
      </c>
      <c r="C442" s="168">
        <v>6.0410000000000004</v>
      </c>
      <c r="D442" s="168">
        <v>10.321</v>
      </c>
      <c r="E442" s="168">
        <v>20.155000000000001</v>
      </c>
      <c r="F442" s="168">
        <v>40.116</v>
      </c>
      <c r="G442" s="168">
        <v>46.637999999999998</v>
      </c>
      <c r="H442" s="166"/>
      <c r="I442" s="166"/>
      <c r="J442" s="171"/>
    </row>
    <row r="443" spans="1:10">
      <c r="A443" s="172" t="s">
        <v>357</v>
      </c>
      <c r="B443" s="168">
        <v>3082</v>
      </c>
      <c r="C443" s="168">
        <v>0</v>
      </c>
      <c r="D443" s="168">
        <v>0</v>
      </c>
      <c r="E443" s="168">
        <v>0.49299999999999999</v>
      </c>
      <c r="F443" s="168">
        <v>0.98</v>
      </c>
      <c r="G443" s="168">
        <v>1.2090000000000001</v>
      </c>
      <c r="H443" s="166"/>
      <c r="I443" s="166"/>
      <c r="J443" s="171"/>
    </row>
    <row r="444" spans="1:10">
      <c r="A444" s="172" t="s">
        <v>358</v>
      </c>
      <c r="B444" s="168">
        <v>1907</v>
      </c>
      <c r="C444" s="168">
        <v>1.764</v>
      </c>
      <c r="D444" s="168">
        <v>2.9929999999999999</v>
      </c>
      <c r="E444" s="168">
        <v>8.0489999999999995</v>
      </c>
      <c r="F444" s="168">
        <v>19.731999999999999</v>
      </c>
      <c r="G444" s="168">
        <v>21.771999999999998</v>
      </c>
      <c r="H444" s="166"/>
      <c r="I444" s="166"/>
      <c r="J444" s="171"/>
    </row>
    <row r="445" spans="1:10">
      <c r="A445" s="172" t="s">
        <v>413</v>
      </c>
      <c r="B445" s="168">
        <v>4989</v>
      </c>
      <c r="C445" s="168">
        <v>0.65400000000000003</v>
      </c>
      <c r="D445" s="168">
        <v>1.075</v>
      </c>
      <c r="E445" s="168">
        <v>3.0470000000000002</v>
      </c>
      <c r="F445" s="168">
        <v>7.1020000000000003</v>
      </c>
      <c r="G445" s="168">
        <v>7.91</v>
      </c>
      <c r="H445" s="166"/>
      <c r="I445" s="166"/>
      <c r="J445" s="171"/>
    </row>
    <row r="446" spans="1:10">
      <c r="A446" s="172">
        <v>39083</v>
      </c>
      <c r="B446" s="166"/>
      <c r="C446" s="166"/>
      <c r="D446" s="166"/>
      <c r="E446" s="166"/>
      <c r="F446" s="166"/>
      <c r="G446" s="166"/>
      <c r="H446" s="166"/>
      <c r="I446" s="166"/>
      <c r="J446" s="166"/>
    </row>
    <row r="447" spans="1:10">
      <c r="A447" s="173" t="s">
        <v>186</v>
      </c>
      <c r="B447" s="170" t="s">
        <v>190</v>
      </c>
      <c r="C447" s="170">
        <v>1</v>
      </c>
      <c r="D447" s="170">
        <v>2</v>
      </c>
      <c r="E447" s="170">
        <v>3</v>
      </c>
      <c r="F447" s="170">
        <v>4</v>
      </c>
      <c r="G447" s="166"/>
      <c r="H447" s="166"/>
      <c r="I447" s="166"/>
      <c r="J447" s="166"/>
    </row>
    <row r="448" spans="1:10">
      <c r="A448" s="172" t="s">
        <v>13</v>
      </c>
      <c r="B448" s="168">
        <v>147</v>
      </c>
      <c r="C448" s="168">
        <v>0</v>
      </c>
      <c r="D448" s="168">
        <v>0</v>
      </c>
      <c r="E448" s="168">
        <v>0</v>
      </c>
      <c r="F448" s="168">
        <v>0</v>
      </c>
      <c r="G448" s="166"/>
      <c r="H448" s="166"/>
      <c r="I448" s="166"/>
      <c r="J448" s="171"/>
    </row>
    <row r="449" spans="1:10">
      <c r="A449" s="172" t="s">
        <v>162</v>
      </c>
      <c r="B449" s="168">
        <v>642</v>
      </c>
      <c r="C449" s="168">
        <v>0</v>
      </c>
      <c r="D449" s="168">
        <v>0.17</v>
      </c>
      <c r="E449" s="168">
        <v>0.17</v>
      </c>
      <c r="F449" s="168">
        <v>0.80500000000000005</v>
      </c>
      <c r="G449" s="166"/>
      <c r="H449" s="166"/>
      <c r="I449" s="166"/>
      <c r="J449" s="171"/>
    </row>
    <row r="450" spans="1:10">
      <c r="A450" s="172" t="s">
        <v>156</v>
      </c>
      <c r="B450" s="168">
        <v>1201</v>
      </c>
      <c r="C450" s="168">
        <v>0</v>
      </c>
      <c r="D450" s="168">
        <v>0.80400000000000005</v>
      </c>
      <c r="E450" s="168">
        <v>1.1850000000000001</v>
      </c>
      <c r="F450" s="168">
        <v>1.399</v>
      </c>
      <c r="G450" s="166"/>
      <c r="H450" s="166"/>
      <c r="I450" s="166"/>
      <c r="J450" s="171"/>
    </row>
    <row r="451" spans="1:10">
      <c r="A451" s="172" t="s">
        <v>158</v>
      </c>
      <c r="B451" s="168">
        <v>1118</v>
      </c>
      <c r="C451" s="168">
        <v>0</v>
      </c>
      <c r="D451" s="168">
        <v>0.29899999999999999</v>
      </c>
      <c r="E451" s="168">
        <v>1.3720000000000001</v>
      </c>
      <c r="F451" s="168">
        <v>1.3720000000000001</v>
      </c>
      <c r="G451" s="166"/>
      <c r="H451" s="166"/>
      <c r="I451" s="166"/>
      <c r="J451" s="171"/>
    </row>
    <row r="452" spans="1:10">
      <c r="A452" s="172" t="s">
        <v>163</v>
      </c>
      <c r="B452" s="168">
        <v>551</v>
      </c>
      <c r="C452" s="168">
        <v>0</v>
      </c>
      <c r="D452" s="168">
        <v>1.768</v>
      </c>
      <c r="E452" s="168">
        <v>8.3089999999999993</v>
      </c>
      <c r="F452" s="168">
        <v>8.5779999999999994</v>
      </c>
      <c r="G452" s="166"/>
      <c r="H452" s="166"/>
      <c r="I452" s="166"/>
      <c r="J452" s="171"/>
    </row>
    <row r="453" spans="1:10">
      <c r="A453" s="172" t="s">
        <v>160</v>
      </c>
      <c r="B453" s="168">
        <v>1163</v>
      </c>
      <c r="C453" s="168">
        <v>0</v>
      </c>
      <c r="D453" s="168">
        <v>4.6609999999999996</v>
      </c>
      <c r="E453" s="168">
        <v>17.065999999999999</v>
      </c>
      <c r="F453" s="168">
        <v>20.666</v>
      </c>
      <c r="G453" s="166"/>
      <c r="H453" s="166"/>
      <c r="I453" s="166"/>
      <c r="J453" s="171"/>
    </row>
    <row r="454" spans="1:10">
      <c r="A454" s="172" t="s">
        <v>161</v>
      </c>
      <c r="B454" s="168">
        <v>328</v>
      </c>
      <c r="C454" s="168">
        <v>5.98</v>
      </c>
      <c r="D454" s="168">
        <v>18.437999999999999</v>
      </c>
      <c r="E454" s="168">
        <v>41.432000000000002</v>
      </c>
      <c r="F454" s="168">
        <v>45.843000000000004</v>
      </c>
      <c r="G454" s="166"/>
      <c r="H454" s="166"/>
      <c r="I454" s="166"/>
      <c r="J454" s="171"/>
    </row>
    <row r="455" spans="1:10">
      <c r="A455" s="172" t="s">
        <v>357</v>
      </c>
      <c r="B455" s="168">
        <v>3108</v>
      </c>
      <c r="C455" s="168">
        <v>0</v>
      </c>
      <c r="D455" s="168">
        <v>0.45600000000000002</v>
      </c>
      <c r="E455" s="168">
        <v>0.98</v>
      </c>
      <c r="F455" s="168">
        <v>1.1910000000000001</v>
      </c>
      <c r="G455" s="166"/>
      <c r="H455" s="166"/>
      <c r="I455" s="166"/>
      <c r="J455" s="171"/>
    </row>
    <row r="456" spans="1:10">
      <c r="A456" s="172" t="s">
        <v>358</v>
      </c>
      <c r="B456" s="168">
        <v>2042</v>
      </c>
      <c r="C456" s="168">
        <v>0.95899999999999996</v>
      </c>
      <c r="D456" s="168">
        <v>6.0449999999999999</v>
      </c>
      <c r="E456" s="168">
        <v>18.456</v>
      </c>
      <c r="F456" s="168">
        <v>21.245000000000001</v>
      </c>
      <c r="G456" s="166"/>
      <c r="H456" s="166"/>
      <c r="I456" s="166"/>
      <c r="J456" s="171"/>
    </row>
    <row r="457" spans="1:10">
      <c r="A457" s="172" t="s">
        <v>413</v>
      </c>
      <c r="B457" s="168">
        <v>5150</v>
      </c>
      <c r="C457" s="168">
        <v>0.36699999999999999</v>
      </c>
      <c r="D457" s="168">
        <v>2.5089999999999999</v>
      </c>
      <c r="E457" s="168">
        <v>7.2880000000000003</v>
      </c>
      <c r="F457" s="168">
        <v>8.4239999999999995</v>
      </c>
      <c r="G457" s="166"/>
      <c r="H457" s="166"/>
      <c r="I457" s="166"/>
      <c r="J457" s="171"/>
    </row>
    <row r="458" spans="1:10">
      <c r="A458" s="172">
        <v>39448</v>
      </c>
      <c r="B458" s="166"/>
      <c r="C458" s="166"/>
      <c r="D458" s="166"/>
      <c r="E458" s="166"/>
      <c r="F458" s="166"/>
      <c r="G458" s="166"/>
      <c r="H458" s="166"/>
      <c r="I458" s="166"/>
      <c r="J458" s="166"/>
    </row>
    <row r="459" spans="1:10">
      <c r="A459" s="173" t="s">
        <v>186</v>
      </c>
      <c r="B459" s="170" t="s">
        <v>190</v>
      </c>
      <c r="C459" s="170">
        <v>1</v>
      </c>
      <c r="D459" s="170">
        <v>2</v>
      </c>
      <c r="E459" s="170">
        <v>3</v>
      </c>
      <c r="F459" s="166"/>
      <c r="G459" s="166"/>
      <c r="H459" s="166"/>
      <c r="I459" s="166"/>
      <c r="J459" s="166"/>
    </row>
    <row r="460" spans="1:10">
      <c r="A460" s="172" t="s">
        <v>13</v>
      </c>
      <c r="B460" s="168">
        <v>176</v>
      </c>
      <c r="C460" s="168">
        <v>0</v>
      </c>
      <c r="D460" s="168">
        <v>0</v>
      </c>
      <c r="E460" s="168">
        <v>0</v>
      </c>
      <c r="F460" s="166"/>
      <c r="G460" s="166"/>
      <c r="H460" s="166"/>
      <c r="I460" s="166"/>
      <c r="J460" s="166"/>
    </row>
    <row r="461" spans="1:10">
      <c r="A461" s="172" t="s">
        <v>162</v>
      </c>
      <c r="B461" s="168">
        <v>734</v>
      </c>
      <c r="C461" s="168">
        <v>0.55600000000000005</v>
      </c>
      <c r="D461" s="168">
        <v>0.55600000000000005</v>
      </c>
      <c r="E461" s="168">
        <v>1.081</v>
      </c>
      <c r="F461" s="166"/>
      <c r="G461" s="166"/>
      <c r="H461" s="166"/>
      <c r="I461" s="166"/>
      <c r="J461" s="166"/>
    </row>
    <row r="462" spans="1:10">
      <c r="A462" s="172" t="s">
        <v>156</v>
      </c>
      <c r="B462" s="168">
        <v>1127</v>
      </c>
      <c r="C462" s="168">
        <v>0.45600000000000002</v>
      </c>
      <c r="D462" s="168">
        <v>1.0389999999999999</v>
      </c>
      <c r="E462" s="168">
        <v>1.258</v>
      </c>
      <c r="F462" s="166"/>
      <c r="G462" s="166"/>
      <c r="H462" s="166"/>
      <c r="I462" s="166"/>
      <c r="J462" s="166"/>
    </row>
    <row r="463" spans="1:10">
      <c r="A463" s="172" t="s">
        <v>158</v>
      </c>
      <c r="B463" s="168">
        <v>1096</v>
      </c>
      <c r="C463" s="168">
        <v>0.47199999999999998</v>
      </c>
      <c r="D463" s="168">
        <v>1.0820000000000001</v>
      </c>
      <c r="E463" s="168">
        <v>1.0820000000000001</v>
      </c>
      <c r="F463" s="166"/>
      <c r="G463" s="166"/>
      <c r="H463" s="166"/>
      <c r="I463" s="166"/>
      <c r="J463" s="166"/>
    </row>
    <row r="464" spans="1:10">
      <c r="A464" s="172" t="s">
        <v>163</v>
      </c>
      <c r="B464" s="168">
        <v>538</v>
      </c>
      <c r="C464" s="168">
        <v>1.163</v>
      </c>
      <c r="D464" s="168">
        <v>7.0819999999999999</v>
      </c>
      <c r="E464" s="168">
        <v>7.3170000000000002</v>
      </c>
      <c r="F464" s="166"/>
      <c r="G464" s="166"/>
      <c r="H464" s="166"/>
      <c r="I464" s="166"/>
      <c r="J464" s="166"/>
    </row>
    <row r="465" spans="1:5">
      <c r="A465" s="172" t="s">
        <v>160</v>
      </c>
      <c r="B465" s="168">
        <v>1162</v>
      </c>
      <c r="C465" s="168">
        <v>2.0659999999999998</v>
      </c>
      <c r="D465" s="168">
        <v>13.851000000000001</v>
      </c>
      <c r="E465" s="168">
        <v>17.052</v>
      </c>
    </row>
    <row r="466" spans="1:5">
      <c r="A466" s="172" t="s">
        <v>161</v>
      </c>
      <c r="B466" s="168">
        <v>422</v>
      </c>
      <c r="C466" s="168">
        <v>14.778</v>
      </c>
      <c r="D466" s="168">
        <v>38.752000000000002</v>
      </c>
      <c r="E466" s="168">
        <v>45.573999999999998</v>
      </c>
    </row>
    <row r="467" spans="1:5">
      <c r="A467" s="172" t="s">
        <v>357</v>
      </c>
      <c r="B467" s="168">
        <v>3133</v>
      </c>
      <c r="C467" s="168">
        <v>0.46</v>
      </c>
      <c r="D467" s="168">
        <v>0.879</v>
      </c>
      <c r="E467" s="168">
        <v>1.077</v>
      </c>
    </row>
    <row r="468" spans="1:5">
      <c r="A468" s="172" t="s">
        <v>358</v>
      </c>
      <c r="B468" s="168">
        <v>2122</v>
      </c>
      <c r="C468" s="174">
        <v>4.3730000000000002</v>
      </c>
      <c r="D468" s="168">
        <v>17.071000000000002</v>
      </c>
      <c r="E468" s="168">
        <v>20.210999999999999</v>
      </c>
    </row>
    <row r="469" spans="1:5">
      <c r="A469" s="172" t="s">
        <v>413</v>
      </c>
      <c r="B469" s="168">
        <v>5255</v>
      </c>
      <c r="C469" s="168">
        <v>2.028</v>
      </c>
      <c r="D469" s="168">
        <v>7.282</v>
      </c>
      <c r="E469" s="168">
        <v>8.6419999999999995</v>
      </c>
    </row>
    <row r="470" spans="1:5">
      <c r="A470" s="172">
        <v>39814</v>
      </c>
      <c r="B470" s="166"/>
      <c r="C470" s="166"/>
      <c r="D470" s="166"/>
      <c r="E470" s="166"/>
    </row>
    <row r="471" spans="1:5">
      <c r="A471" s="173" t="s">
        <v>186</v>
      </c>
      <c r="B471" s="170" t="s">
        <v>190</v>
      </c>
      <c r="C471" s="170">
        <v>1</v>
      </c>
      <c r="D471" s="170">
        <v>2</v>
      </c>
      <c r="E471" s="166"/>
    </row>
    <row r="472" spans="1:5">
      <c r="A472" s="172" t="s">
        <v>13</v>
      </c>
      <c r="B472" s="168">
        <v>155</v>
      </c>
      <c r="C472" s="168">
        <v>0</v>
      </c>
      <c r="D472" s="168">
        <v>0</v>
      </c>
      <c r="E472" s="166"/>
    </row>
    <row r="473" spans="1:5">
      <c r="A473" s="172" t="s">
        <v>162</v>
      </c>
      <c r="B473" s="168">
        <v>675</v>
      </c>
      <c r="C473" s="168">
        <v>0</v>
      </c>
      <c r="D473" s="168">
        <v>0.18099999999999999</v>
      </c>
      <c r="E473" s="166"/>
    </row>
    <row r="474" spans="1:5">
      <c r="A474" s="172" t="s">
        <v>156</v>
      </c>
      <c r="B474" s="168">
        <v>1136</v>
      </c>
      <c r="C474" s="168">
        <v>0.18099999999999999</v>
      </c>
      <c r="D474" s="168">
        <v>0.38700000000000001</v>
      </c>
      <c r="E474" s="166"/>
    </row>
    <row r="475" spans="1:5">
      <c r="A475" s="172" t="s">
        <v>158</v>
      </c>
      <c r="B475" s="168">
        <v>1082</v>
      </c>
      <c r="C475" s="168">
        <v>0.86199999999999999</v>
      </c>
      <c r="D475" s="168">
        <v>0.86199999999999999</v>
      </c>
      <c r="E475" s="166"/>
    </row>
    <row r="476" spans="1:5">
      <c r="A476" s="172" t="s">
        <v>163</v>
      </c>
      <c r="B476" s="168">
        <v>521</v>
      </c>
      <c r="C476" s="168">
        <v>2.4049999999999998</v>
      </c>
      <c r="D476" s="168">
        <v>2.847</v>
      </c>
      <c r="E476" s="166"/>
    </row>
    <row r="477" spans="1:5">
      <c r="A477" s="172" t="s">
        <v>160</v>
      </c>
      <c r="B477" s="168">
        <v>970</v>
      </c>
      <c r="C477" s="168">
        <v>7.4109999999999996</v>
      </c>
      <c r="D477" s="168">
        <v>8.9809999999999999</v>
      </c>
      <c r="E477" s="166"/>
    </row>
    <row r="478" spans="1:5">
      <c r="A478" s="172" t="s">
        <v>161</v>
      </c>
      <c r="B478" s="168">
        <v>526</v>
      </c>
      <c r="C478" s="168">
        <v>34.359000000000002</v>
      </c>
      <c r="D478" s="168">
        <v>43.534999999999997</v>
      </c>
      <c r="E478" s="166"/>
    </row>
    <row r="479" spans="1:5">
      <c r="A479" s="172" t="s">
        <v>357</v>
      </c>
      <c r="B479" s="168">
        <v>3048</v>
      </c>
      <c r="C479" s="168">
        <v>0.372</v>
      </c>
      <c r="D479" s="168">
        <v>0.48699999999999999</v>
      </c>
      <c r="E479" s="166"/>
    </row>
    <row r="480" spans="1:5">
      <c r="A480" s="172" t="s">
        <v>358</v>
      </c>
      <c r="B480" s="168">
        <v>2017</v>
      </c>
      <c r="C480" s="168">
        <v>13.137</v>
      </c>
      <c r="D480" s="168">
        <v>16.335999999999999</v>
      </c>
      <c r="E480" s="166"/>
    </row>
    <row r="481" spans="1:4">
      <c r="A481" s="172" t="s">
        <v>413</v>
      </c>
      <c r="B481" s="123">
        <v>5065</v>
      </c>
      <c r="C481" s="123">
        <v>5.4219999999999997</v>
      </c>
      <c r="D481" s="168">
        <v>6.76</v>
      </c>
    </row>
    <row r="482" spans="1:4">
      <c r="A482" s="172">
        <v>40179</v>
      </c>
      <c r="B482" s="166"/>
      <c r="C482" s="166"/>
      <c r="D482" s="166"/>
    </row>
    <row r="483" spans="1:4">
      <c r="A483" s="173" t="s">
        <v>186</v>
      </c>
      <c r="B483" s="170" t="s">
        <v>190</v>
      </c>
      <c r="C483" s="170">
        <v>1</v>
      </c>
      <c r="D483" s="166"/>
    </row>
    <row r="484" spans="1:4">
      <c r="A484" s="172" t="s">
        <v>13</v>
      </c>
      <c r="B484" s="168">
        <v>101</v>
      </c>
      <c r="C484" s="168">
        <v>0</v>
      </c>
      <c r="D484" s="166"/>
    </row>
    <row r="485" spans="1:4">
      <c r="A485" s="172" t="s">
        <v>162</v>
      </c>
      <c r="B485" s="168">
        <v>572</v>
      </c>
      <c r="C485" s="168">
        <v>0</v>
      </c>
      <c r="D485" s="166"/>
    </row>
    <row r="486" spans="1:4">
      <c r="A486" s="172" t="s">
        <v>156</v>
      </c>
      <c r="B486" s="168">
        <v>1132</v>
      </c>
      <c r="C486" s="168">
        <v>0.19400000000000001</v>
      </c>
      <c r="D486" s="166"/>
    </row>
    <row r="487" spans="1:4">
      <c r="A487" s="172" t="s">
        <v>158</v>
      </c>
      <c r="B487" s="168">
        <v>1161</v>
      </c>
      <c r="C487" s="168">
        <v>0</v>
      </c>
      <c r="D487" s="166"/>
    </row>
    <row r="488" spans="1:4">
      <c r="A488" s="172" t="s">
        <v>163</v>
      </c>
      <c r="B488" s="168">
        <v>503</v>
      </c>
      <c r="C488" s="168">
        <v>0</v>
      </c>
      <c r="D488" s="166"/>
    </row>
    <row r="489" spans="1:4">
      <c r="A489" s="172" t="s">
        <v>160</v>
      </c>
      <c r="B489" s="168">
        <v>891</v>
      </c>
      <c r="C489" s="168">
        <v>0.48199999999999998</v>
      </c>
      <c r="D489" s="166"/>
    </row>
    <row r="490" spans="1:4">
      <c r="A490" s="172" t="s">
        <v>161</v>
      </c>
      <c r="B490" s="168">
        <v>447</v>
      </c>
      <c r="C490" s="168">
        <v>12.013999999999999</v>
      </c>
      <c r="D490" s="166"/>
    </row>
    <row r="491" spans="1:4">
      <c r="A491" s="172" t="s">
        <v>357</v>
      </c>
      <c r="B491" s="168">
        <v>2966</v>
      </c>
      <c r="C491" s="168">
        <v>7.3999999999999996E-2</v>
      </c>
      <c r="D491" s="166"/>
    </row>
    <row r="492" spans="1:4">
      <c r="A492" s="172" t="s">
        <v>358</v>
      </c>
      <c r="B492" s="168">
        <v>1841</v>
      </c>
      <c r="C492" s="168">
        <v>3.173</v>
      </c>
      <c r="D492" s="166"/>
    </row>
    <row r="493" spans="1:4">
      <c r="A493" s="173" t="s">
        <v>413</v>
      </c>
      <c r="B493" s="170">
        <v>4807</v>
      </c>
      <c r="C493" s="170">
        <v>1.2829999999999999</v>
      </c>
      <c r="D493" s="166"/>
    </row>
    <row r="494" spans="1:4">
      <c r="A494" s="169" t="s">
        <v>221</v>
      </c>
      <c r="B494" s="166"/>
      <c r="C494" s="166"/>
      <c r="D494" s="166"/>
    </row>
  </sheetData>
  <phoneticPr fontId="2"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2"/>
  <sheetViews>
    <sheetView workbookViewId="0">
      <selection activeCell="A14" sqref="A14"/>
    </sheetView>
  </sheetViews>
  <sheetFormatPr defaultRowHeight="12.75"/>
  <cols>
    <col min="1" max="1" width="19.7109375" style="8" bestFit="1" customWidth="1"/>
    <col min="2" max="2" width="29.140625" style="8" bestFit="1" customWidth="1"/>
    <col min="3" max="3" width="29.28515625" style="8" bestFit="1" customWidth="1"/>
    <col min="4" max="16384" width="9.140625" style="8"/>
  </cols>
  <sheetData>
    <row r="1" spans="1:5">
      <c r="A1" s="19" t="s">
        <v>250</v>
      </c>
    </row>
    <row r="2" spans="1:5">
      <c r="A2" s="8" t="s">
        <v>12</v>
      </c>
      <c r="B2" s="8" t="s">
        <v>251</v>
      </c>
      <c r="C2" s="8" t="s">
        <v>252</v>
      </c>
      <c r="E2" s="40"/>
    </row>
    <row r="3" spans="1:5">
      <c r="A3" s="115" t="s">
        <v>0</v>
      </c>
      <c r="B3" s="118">
        <v>7.0199999999999999E-2</v>
      </c>
      <c r="C3" s="114">
        <v>0.11749999999999999</v>
      </c>
      <c r="E3" s="40"/>
    </row>
    <row r="4" spans="1:5">
      <c r="A4" s="1" t="s">
        <v>4</v>
      </c>
      <c r="B4" s="119">
        <v>0.2281</v>
      </c>
      <c r="C4" s="120">
        <v>0.1116</v>
      </c>
      <c r="E4" s="40"/>
    </row>
    <row r="5" spans="1:5">
      <c r="A5" s="1" t="s">
        <v>5</v>
      </c>
      <c r="B5" s="119">
        <v>0.1754</v>
      </c>
      <c r="C5" s="120">
        <v>0.1187</v>
      </c>
      <c r="E5" s="40"/>
    </row>
    <row r="6" spans="1:5">
      <c r="A6" s="1" t="s">
        <v>6</v>
      </c>
      <c r="B6" s="119">
        <v>0.1404</v>
      </c>
      <c r="C6" s="120">
        <v>0.1729</v>
      </c>
      <c r="E6" s="40"/>
    </row>
    <row r="7" spans="1:5">
      <c r="A7" s="1" t="s">
        <v>254</v>
      </c>
      <c r="B7" s="119">
        <v>7.0199999999999999E-2</v>
      </c>
      <c r="C7" s="120">
        <v>9.2399999999999996E-2</v>
      </c>
      <c r="E7" s="40"/>
    </row>
    <row r="8" spans="1:5">
      <c r="A8" s="1" t="s">
        <v>7</v>
      </c>
      <c r="B8" s="119">
        <v>0.1053</v>
      </c>
      <c r="C8" s="120">
        <v>0.1231</v>
      </c>
      <c r="E8" s="40"/>
    </row>
    <row r="9" spans="1:5">
      <c r="A9" s="1" t="s">
        <v>8</v>
      </c>
      <c r="B9" s="119">
        <v>8.77E-2</v>
      </c>
      <c r="C9" s="120">
        <v>6.5100000000000005E-2</v>
      </c>
      <c r="E9" s="40"/>
    </row>
    <row r="10" spans="1:5">
      <c r="A10" s="1" t="s">
        <v>9</v>
      </c>
      <c r="B10" s="119">
        <v>8.77E-2</v>
      </c>
      <c r="C10" s="120">
        <v>7.0000000000000007E-2</v>
      </c>
      <c r="E10" s="40"/>
    </row>
    <row r="11" spans="1:5">
      <c r="A11" s="1" t="s">
        <v>10</v>
      </c>
      <c r="B11" s="119">
        <v>1.7500000000000002E-2</v>
      </c>
      <c r="C11" s="120">
        <v>0.1222</v>
      </c>
    </row>
    <row r="12" spans="1:5">
      <c r="A12" s="1" t="s">
        <v>11</v>
      </c>
      <c r="B12" s="119">
        <v>1.7500000000000002E-2</v>
      </c>
      <c r="C12" s="120">
        <v>6.4000000000000003E-3</v>
      </c>
    </row>
  </sheetData>
  <phoneticPr fontId="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13"/>
  <sheetViews>
    <sheetView workbookViewId="0">
      <selection activeCell="A15" sqref="A15"/>
    </sheetView>
  </sheetViews>
  <sheetFormatPr defaultRowHeight="12.75"/>
  <cols>
    <col min="1" max="1" width="23" style="8" customWidth="1"/>
    <col min="2" max="2" width="11.85546875" style="8" bestFit="1" customWidth="1"/>
    <col min="3" max="16384" width="9.140625" style="8"/>
  </cols>
  <sheetData>
    <row r="1" spans="1:2">
      <c r="A1" s="19" t="s">
        <v>255</v>
      </c>
    </row>
    <row r="2" spans="1:2">
      <c r="A2" s="8" t="s">
        <v>12</v>
      </c>
      <c r="B2" s="3" t="s">
        <v>257</v>
      </c>
    </row>
    <row r="3" spans="1:2">
      <c r="A3" s="115" t="s">
        <v>0</v>
      </c>
      <c r="B3" s="40">
        <v>4.5700000000000003E-3</v>
      </c>
    </row>
    <row r="4" spans="1:2">
      <c r="A4" s="1" t="s">
        <v>4</v>
      </c>
      <c r="B4" s="40">
        <v>1.5630000000000002E-2</v>
      </c>
    </row>
    <row r="5" spans="1:2">
      <c r="A5" s="1" t="s">
        <v>5</v>
      </c>
      <c r="B5" s="40">
        <v>1.8499999999999999E-2</v>
      </c>
    </row>
    <row r="6" spans="1:2">
      <c r="A6" s="1" t="s">
        <v>6</v>
      </c>
      <c r="B6" s="40">
        <v>2.2700000000000001E-2</v>
      </c>
    </row>
    <row r="7" spans="1:2">
      <c r="A7" s="1" t="s">
        <v>254</v>
      </c>
      <c r="B7" s="40">
        <v>7.7299999999999999E-3</v>
      </c>
    </row>
    <row r="8" spans="1:2">
      <c r="A8" s="1" t="s">
        <v>7</v>
      </c>
      <c r="B8" s="40">
        <v>3.5929999999999997E-2</v>
      </c>
    </row>
    <row r="9" spans="1:2">
      <c r="A9" s="1" t="s">
        <v>8</v>
      </c>
      <c r="B9" s="40">
        <v>3.279E-2</v>
      </c>
    </row>
    <row r="10" spans="1:2">
      <c r="A10" s="1" t="s">
        <v>9</v>
      </c>
      <c r="B10" s="40">
        <v>1.272E-2</v>
      </c>
    </row>
    <row r="11" spans="1:2">
      <c r="A11" s="1" t="s">
        <v>10</v>
      </c>
      <c r="B11" s="40">
        <v>8.7299999999999999E-3</v>
      </c>
    </row>
    <row r="12" spans="1:2">
      <c r="A12" s="3" t="s">
        <v>11</v>
      </c>
      <c r="B12" s="32">
        <v>2.31E-3</v>
      </c>
    </row>
    <row r="13" spans="1:2">
      <c r="A13" s="2" t="s">
        <v>258</v>
      </c>
    </row>
  </sheetData>
  <phoneticPr fontId="2"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93"/>
  <sheetViews>
    <sheetView workbookViewId="0">
      <selection activeCell="A95" sqref="A95"/>
    </sheetView>
  </sheetViews>
  <sheetFormatPr defaultRowHeight="12.75"/>
  <cols>
    <col min="1" max="1" width="9.140625" style="11"/>
    <col min="2" max="2" width="11.140625" style="35" bestFit="1" customWidth="1"/>
    <col min="3" max="16384" width="9.140625" style="8"/>
  </cols>
  <sheetData>
    <row r="1" spans="1:2">
      <c r="A1" s="10" t="s">
        <v>259</v>
      </c>
    </row>
    <row r="2" spans="1:2">
      <c r="A2" s="20" t="s">
        <v>1</v>
      </c>
      <c r="B2" s="37" t="s">
        <v>193</v>
      </c>
    </row>
    <row r="3" spans="1:2">
      <c r="A3" s="11">
        <v>1920</v>
      </c>
      <c r="B3" s="122">
        <v>3.0099999999999998E-2</v>
      </c>
    </row>
    <row r="4" spans="1:2">
      <c r="A4" s="11">
        <v>1921</v>
      </c>
      <c r="B4" s="122">
        <v>2.07E-2</v>
      </c>
    </row>
    <row r="5" spans="1:2">
      <c r="A5" s="11">
        <v>1922</v>
      </c>
      <c r="B5" s="122">
        <v>1.78E-2</v>
      </c>
    </row>
    <row r="6" spans="1:2">
      <c r="A6" s="11">
        <v>1923</v>
      </c>
      <c r="B6" s="122">
        <v>1.7100000000000001E-2</v>
      </c>
    </row>
    <row r="7" spans="1:2">
      <c r="A7" s="11">
        <v>1924</v>
      </c>
      <c r="B7" s="122">
        <v>2.8500000000000001E-2</v>
      </c>
    </row>
    <row r="8" spans="1:2">
      <c r="A8" s="11">
        <v>1925</v>
      </c>
      <c r="B8" s="122">
        <v>2.5600000000000001E-2</v>
      </c>
    </row>
    <row r="9" spans="1:2">
      <c r="A9" s="11">
        <v>1926</v>
      </c>
      <c r="B9" s="122">
        <v>1.7600000000000001E-2</v>
      </c>
    </row>
    <row r="10" spans="1:2">
      <c r="A10" s="11">
        <v>1927</v>
      </c>
      <c r="B10" s="122">
        <v>1.78E-2</v>
      </c>
    </row>
    <row r="11" spans="1:2">
      <c r="A11" s="11">
        <v>1928</v>
      </c>
      <c r="B11" s="122">
        <v>8.9999999999999993E-3</v>
      </c>
    </row>
    <row r="12" spans="1:2">
      <c r="A12" s="11">
        <v>1929</v>
      </c>
      <c r="B12" s="122">
        <v>1.29E-2</v>
      </c>
    </row>
    <row r="13" spans="1:2">
      <c r="A13" s="11">
        <v>1930</v>
      </c>
      <c r="B13" s="122">
        <v>2.1299999999999999E-2</v>
      </c>
    </row>
    <row r="14" spans="1:2">
      <c r="A14" s="11">
        <v>1931</v>
      </c>
      <c r="B14" s="122">
        <v>7.85E-2</v>
      </c>
    </row>
    <row r="15" spans="1:2">
      <c r="A15" s="11">
        <v>1932</v>
      </c>
      <c r="B15" s="122">
        <v>0.1081</v>
      </c>
    </row>
    <row r="16" spans="1:2">
      <c r="A16" s="11">
        <v>1933</v>
      </c>
      <c r="B16" s="122">
        <v>0.15390000000000001</v>
      </c>
    </row>
    <row r="17" spans="1:2">
      <c r="A17" s="11">
        <v>1934</v>
      </c>
      <c r="B17" s="122">
        <v>5.9299999999999999E-2</v>
      </c>
    </row>
    <row r="18" spans="1:2">
      <c r="A18" s="11">
        <v>1935</v>
      </c>
      <c r="B18" s="122">
        <v>6.0900000000000003E-2</v>
      </c>
    </row>
    <row r="19" spans="1:2">
      <c r="A19" s="11">
        <v>1936</v>
      </c>
      <c r="B19" s="122">
        <v>2.7400000000000001E-2</v>
      </c>
    </row>
    <row r="20" spans="1:2">
      <c r="A20" s="11">
        <v>1937</v>
      </c>
      <c r="B20" s="122">
        <v>2.5999999999999999E-2</v>
      </c>
    </row>
    <row r="21" spans="1:2">
      <c r="A21" s="11">
        <v>1938</v>
      </c>
      <c r="B21" s="122">
        <v>2.5899999999999999E-2</v>
      </c>
    </row>
    <row r="22" spans="1:2">
      <c r="A22" s="11">
        <v>1939</v>
      </c>
      <c r="B22" s="122">
        <v>1.7500000000000002E-2</v>
      </c>
    </row>
    <row r="23" spans="1:2">
      <c r="A23" s="11">
        <v>1940</v>
      </c>
      <c r="B23" s="122">
        <v>2.6100000000000002E-2</v>
      </c>
    </row>
    <row r="24" spans="1:2">
      <c r="A24" s="11">
        <v>1941</v>
      </c>
      <c r="B24" s="122">
        <v>1.7000000000000001E-2</v>
      </c>
    </row>
    <row r="25" spans="1:2">
      <c r="A25" s="11">
        <v>1942</v>
      </c>
      <c r="B25" s="122">
        <v>7.4999999999999997E-3</v>
      </c>
    </row>
    <row r="26" spans="1:2">
      <c r="A26" s="11">
        <v>1943</v>
      </c>
      <c r="B26" s="122">
        <v>6.1999999999999998E-3</v>
      </c>
    </row>
    <row r="27" spans="1:2">
      <c r="A27" s="11">
        <v>1944</v>
      </c>
      <c r="B27" s="122">
        <v>6.7999999999999996E-3</v>
      </c>
    </row>
    <row r="28" spans="1:2">
      <c r="A28" s="11">
        <v>1945</v>
      </c>
      <c r="B28" s="122">
        <v>5.3E-3</v>
      </c>
    </row>
    <row r="29" spans="1:2">
      <c r="A29" s="11">
        <v>1946</v>
      </c>
      <c r="B29" s="122">
        <v>0</v>
      </c>
    </row>
    <row r="30" spans="1:2">
      <c r="A30" s="11">
        <v>1947</v>
      </c>
      <c r="B30" s="122">
        <v>3.0999999999999999E-3</v>
      </c>
    </row>
    <row r="31" spans="1:2">
      <c r="A31" s="11">
        <v>1948</v>
      </c>
      <c r="B31" s="122">
        <v>0</v>
      </c>
    </row>
    <row r="32" spans="1:2">
      <c r="A32" s="11">
        <v>1949</v>
      </c>
      <c r="B32" s="122">
        <v>1.9E-2</v>
      </c>
    </row>
    <row r="33" spans="1:2">
      <c r="A33" s="11">
        <v>1950</v>
      </c>
      <c r="B33" s="122">
        <v>0</v>
      </c>
    </row>
    <row r="34" spans="1:2">
      <c r="A34" s="11">
        <v>1951</v>
      </c>
      <c r="B34" s="122">
        <v>4.4999999999999997E-3</v>
      </c>
    </row>
    <row r="35" spans="1:2">
      <c r="A35" s="11">
        <v>1952</v>
      </c>
      <c r="B35" s="122">
        <v>0</v>
      </c>
    </row>
    <row r="36" spans="1:2">
      <c r="A36" s="11">
        <v>1953</v>
      </c>
      <c r="B36" s="122">
        <v>0</v>
      </c>
    </row>
    <row r="37" spans="1:2">
      <c r="A37" s="11">
        <v>1954</v>
      </c>
      <c r="B37" s="122">
        <v>4.7000000000000002E-3</v>
      </c>
    </row>
    <row r="38" spans="1:2">
      <c r="A38" s="11">
        <v>1955</v>
      </c>
      <c r="B38" s="122">
        <v>5.1000000000000004E-3</v>
      </c>
    </row>
    <row r="39" spans="1:2">
      <c r="A39" s="11">
        <v>1956</v>
      </c>
      <c r="B39" s="122">
        <v>0</v>
      </c>
    </row>
    <row r="40" spans="1:2">
      <c r="A40" s="11">
        <v>1957</v>
      </c>
      <c r="B40" s="122">
        <v>4.4999999999999997E-3</v>
      </c>
    </row>
    <row r="41" spans="1:2">
      <c r="A41" s="11">
        <v>1958</v>
      </c>
      <c r="B41" s="122">
        <v>0</v>
      </c>
    </row>
    <row r="42" spans="1:2">
      <c r="A42" s="11">
        <v>1959</v>
      </c>
      <c r="B42" s="122">
        <v>0</v>
      </c>
    </row>
    <row r="43" spans="1:2">
      <c r="A43" s="11">
        <v>1960</v>
      </c>
      <c r="B43" s="122">
        <v>7.4000000000000003E-3</v>
      </c>
    </row>
    <row r="44" spans="1:2">
      <c r="A44" s="11">
        <v>1961</v>
      </c>
      <c r="B44" s="122">
        <v>1.0699999999999999E-2</v>
      </c>
    </row>
    <row r="45" spans="1:2">
      <c r="A45" s="11">
        <v>1962</v>
      </c>
      <c r="B45" s="122">
        <v>1.46E-2</v>
      </c>
    </row>
    <row r="46" spans="1:2">
      <c r="A46" s="11">
        <v>1963</v>
      </c>
      <c r="B46" s="122">
        <v>1.1599999999999999E-2</v>
      </c>
    </row>
    <row r="47" spans="1:2">
      <c r="A47" s="11">
        <v>1964</v>
      </c>
      <c r="B47" s="122">
        <v>0</v>
      </c>
    </row>
    <row r="48" spans="1:2">
      <c r="A48" s="11">
        <v>1965</v>
      </c>
      <c r="B48" s="122">
        <v>0</v>
      </c>
    </row>
    <row r="49" spans="1:2">
      <c r="A49" s="11">
        <v>1966</v>
      </c>
      <c r="B49" s="122">
        <v>4.1999999999999997E-3</v>
      </c>
    </row>
    <row r="50" spans="1:2">
      <c r="A50" s="11">
        <v>1967</v>
      </c>
      <c r="B50" s="122">
        <v>0</v>
      </c>
    </row>
    <row r="51" spans="1:2">
      <c r="A51" s="11">
        <v>1968</v>
      </c>
      <c r="B51" s="122">
        <v>3.8999999999999998E-3</v>
      </c>
    </row>
    <row r="52" spans="1:2">
      <c r="A52" s="11">
        <v>1969</v>
      </c>
      <c r="B52" s="122">
        <v>0</v>
      </c>
    </row>
    <row r="53" spans="1:2">
      <c r="A53" s="11">
        <v>1970</v>
      </c>
      <c r="B53" s="122">
        <v>8.77E-2</v>
      </c>
    </row>
    <row r="54" spans="1:2">
      <c r="A54" s="11">
        <v>1971</v>
      </c>
      <c r="B54" s="122">
        <v>1.15E-2</v>
      </c>
    </row>
    <row r="55" spans="1:2">
      <c r="A55" s="11">
        <v>1972</v>
      </c>
      <c r="B55" s="122">
        <v>1.9599999999999999E-2</v>
      </c>
    </row>
    <row r="56" spans="1:2">
      <c r="A56" s="11">
        <v>1973</v>
      </c>
      <c r="B56" s="122">
        <v>1.2800000000000001E-2</v>
      </c>
    </row>
    <row r="57" spans="1:2">
      <c r="A57" s="11">
        <v>1974</v>
      </c>
      <c r="B57" s="122">
        <v>1.34E-2</v>
      </c>
    </row>
    <row r="58" spans="1:2">
      <c r="A58" s="11">
        <v>1975</v>
      </c>
      <c r="B58" s="122">
        <v>1.7399999999999999E-2</v>
      </c>
    </row>
    <row r="59" spans="1:2">
      <c r="A59" s="11">
        <v>1976</v>
      </c>
      <c r="B59" s="122">
        <v>8.6999999999999994E-3</v>
      </c>
    </row>
    <row r="60" spans="1:2">
      <c r="A60" s="11">
        <v>1977</v>
      </c>
      <c r="B60" s="122">
        <v>1.35E-2</v>
      </c>
    </row>
    <row r="61" spans="1:2">
      <c r="A61" s="11">
        <v>1978</v>
      </c>
      <c r="B61" s="122">
        <v>1.8100000000000002E-2</v>
      </c>
    </row>
    <row r="62" spans="1:2">
      <c r="A62" s="11">
        <v>1979</v>
      </c>
      <c r="B62" s="122">
        <v>4.1999999999999997E-3</v>
      </c>
    </row>
    <row r="63" spans="1:2">
      <c r="A63" s="11">
        <v>1980</v>
      </c>
      <c r="B63" s="122">
        <v>1.6299999999999999E-2</v>
      </c>
    </row>
    <row r="64" spans="1:2">
      <c r="A64" s="11">
        <v>1981</v>
      </c>
      <c r="B64" s="122">
        <v>7.1000000000000004E-3</v>
      </c>
    </row>
    <row r="65" spans="1:2">
      <c r="A65" s="11">
        <v>1982</v>
      </c>
      <c r="B65" s="122">
        <v>3.5900000000000001E-2</v>
      </c>
    </row>
    <row r="66" spans="1:2">
      <c r="A66" s="11">
        <v>1983</v>
      </c>
      <c r="B66" s="122">
        <v>3.8300000000000001E-2</v>
      </c>
    </row>
    <row r="67" spans="1:2">
      <c r="A67" s="11">
        <v>1984</v>
      </c>
      <c r="B67" s="122">
        <v>3.32E-2</v>
      </c>
    </row>
    <row r="68" spans="1:2">
      <c r="A68" s="11">
        <v>1985</v>
      </c>
      <c r="B68" s="122">
        <v>3.4500000000000003E-2</v>
      </c>
    </row>
    <row r="69" spans="1:2">
      <c r="A69" s="11">
        <v>1986</v>
      </c>
      <c r="B69" s="122">
        <v>5.6399999999999999E-2</v>
      </c>
    </row>
    <row r="70" spans="1:2">
      <c r="A70" s="11">
        <v>1987</v>
      </c>
      <c r="B70" s="122">
        <v>4.36E-2</v>
      </c>
    </row>
    <row r="71" spans="1:2">
      <c r="A71" s="11">
        <v>1988</v>
      </c>
      <c r="B71" s="122">
        <v>3.5799999999999998E-2</v>
      </c>
    </row>
    <row r="72" spans="1:2">
      <c r="A72" s="11">
        <v>1989</v>
      </c>
      <c r="B72" s="122">
        <v>5.8000000000000003E-2</v>
      </c>
    </row>
    <row r="73" spans="1:2">
      <c r="A73" s="11">
        <v>1990</v>
      </c>
      <c r="B73" s="122">
        <v>9.98E-2</v>
      </c>
    </row>
    <row r="74" spans="1:2">
      <c r="A74" s="11">
        <v>1991</v>
      </c>
      <c r="B74" s="122">
        <v>9.5299999999999996E-2</v>
      </c>
    </row>
    <row r="75" spans="1:2">
      <c r="A75" s="11">
        <v>1992</v>
      </c>
      <c r="B75" s="122">
        <v>5.1999999999999998E-2</v>
      </c>
    </row>
    <row r="76" spans="1:2">
      <c r="A76" s="11">
        <v>1993</v>
      </c>
      <c r="B76" s="122">
        <v>3.1099999999999999E-2</v>
      </c>
    </row>
    <row r="77" spans="1:2">
      <c r="A77" s="11">
        <v>1994</v>
      </c>
      <c r="B77" s="122">
        <v>2.0899999999999998E-2</v>
      </c>
    </row>
    <row r="78" spans="1:2">
      <c r="A78" s="11">
        <v>1995</v>
      </c>
      <c r="B78" s="122">
        <v>2.9600000000000001E-2</v>
      </c>
    </row>
    <row r="79" spans="1:2">
      <c r="A79" s="11">
        <v>1996</v>
      </c>
      <c r="B79" s="122">
        <v>1.6500000000000001E-2</v>
      </c>
    </row>
    <row r="80" spans="1:2">
      <c r="A80" s="11">
        <v>1997</v>
      </c>
      <c r="B80" s="122">
        <v>2.0500000000000001E-2</v>
      </c>
    </row>
    <row r="81" spans="1:2">
      <c r="A81" s="11">
        <v>1998</v>
      </c>
      <c r="B81" s="122">
        <v>3.27E-2</v>
      </c>
    </row>
    <row r="82" spans="1:2">
      <c r="A82" s="11">
        <v>1999</v>
      </c>
      <c r="B82" s="122">
        <v>5.4399999999999997E-2</v>
      </c>
    </row>
    <row r="83" spans="1:2">
      <c r="A83" s="11">
        <v>2000</v>
      </c>
      <c r="B83" s="122">
        <v>6.3700000000000007E-2</v>
      </c>
    </row>
    <row r="84" spans="1:2">
      <c r="A84" s="11">
        <v>2001</v>
      </c>
      <c r="B84" s="122">
        <v>0.1033</v>
      </c>
    </row>
    <row r="85" spans="1:2">
      <c r="A85" s="11">
        <v>2002</v>
      </c>
      <c r="B85" s="122">
        <v>8.0600000000000005E-2</v>
      </c>
    </row>
    <row r="86" spans="1:2">
      <c r="A86" s="11">
        <v>2003</v>
      </c>
      <c r="B86" s="122">
        <v>5.3699999999999998E-2</v>
      </c>
    </row>
    <row r="87" spans="1:2">
      <c r="A87" s="11">
        <v>2004</v>
      </c>
      <c r="B87" s="122">
        <v>2.4400000000000002E-2</v>
      </c>
    </row>
    <row r="88" spans="1:2">
      <c r="A88" s="11">
        <v>2005</v>
      </c>
      <c r="B88" s="122">
        <v>1.7399999999999999E-2</v>
      </c>
    </row>
    <row r="89" spans="1:2">
      <c r="A89" s="11">
        <v>2006</v>
      </c>
      <c r="B89" s="122">
        <v>1.7600000000000001E-2</v>
      </c>
    </row>
    <row r="90" spans="1:2">
      <c r="A90" s="11">
        <v>2007</v>
      </c>
      <c r="B90" s="122">
        <v>9.5999999999999992E-3</v>
      </c>
    </row>
    <row r="91" spans="1:2">
      <c r="A91" s="11">
        <v>2008</v>
      </c>
      <c r="B91" s="122">
        <v>4.3700000000000003E-2</v>
      </c>
    </row>
    <row r="92" spans="1:2">
      <c r="A92" s="11">
        <v>2009</v>
      </c>
      <c r="B92" s="122">
        <v>0.13139999999999999</v>
      </c>
    </row>
    <row r="93" spans="1:2">
      <c r="A93" s="11">
        <v>2010</v>
      </c>
      <c r="B93" s="122">
        <v>3.1699999999999999E-2</v>
      </c>
    </row>
  </sheetData>
  <phoneticPr fontId="2"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126"/>
  <sheetViews>
    <sheetView workbookViewId="0">
      <selection activeCell="A128" sqref="A128"/>
    </sheetView>
  </sheetViews>
  <sheetFormatPr defaultRowHeight="12.75"/>
  <cols>
    <col min="1" max="1" width="9.140625" style="8"/>
    <col min="2" max="2" width="25" style="8" bestFit="1" customWidth="1"/>
    <col min="3" max="16384" width="9.140625" style="8"/>
  </cols>
  <sheetData>
    <row r="1" spans="1:2">
      <c r="A1" s="19" t="s">
        <v>261</v>
      </c>
    </row>
    <row r="2" spans="1:2">
      <c r="A2" s="3" t="s">
        <v>191</v>
      </c>
      <c r="B2" s="3" t="s">
        <v>194</v>
      </c>
    </row>
    <row r="3" spans="1:2">
      <c r="A3" s="42">
        <v>29221</v>
      </c>
      <c r="B3" s="117">
        <v>3.7</v>
      </c>
    </row>
    <row r="4" spans="1:2">
      <c r="A4" s="42">
        <v>29312</v>
      </c>
      <c r="B4" s="117">
        <v>1.3</v>
      </c>
    </row>
    <row r="5" spans="1:2">
      <c r="A5" s="42">
        <v>29403</v>
      </c>
      <c r="B5" s="117">
        <v>1.4</v>
      </c>
    </row>
    <row r="6" spans="1:2">
      <c r="A6" s="42">
        <v>29495</v>
      </c>
      <c r="B6" s="117">
        <v>6.3</v>
      </c>
    </row>
    <row r="7" spans="1:2">
      <c r="A7" s="42">
        <v>29587</v>
      </c>
      <c r="B7" s="117">
        <v>2.9</v>
      </c>
    </row>
    <row r="8" spans="1:2">
      <c r="A8" s="42">
        <v>29677</v>
      </c>
      <c r="B8" s="117">
        <v>1.1000000000000001</v>
      </c>
    </row>
    <row r="9" spans="1:2">
      <c r="A9" s="42">
        <v>29768</v>
      </c>
      <c r="B9" s="117">
        <v>1.4</v>
      </c>
    </row>
    <row r="10" spans="1:2">
      <c r="A10" s="42">
        <v>29860</v>
      </c>
      <c r="B10" s="117">
        <v>2.2999999999999998</v>
      </c>
    </row>
    <row r="11" spans="1:2">
      <c r="A11" s="42">
        <v>29952</v>
      </c>
      <c r="B11" s="117">
        <v>27</v>
      </c>
    </row>
    <row r="12" spans="1:2">
      <c r="A12" s="42">
        <v>30042</v>
      </c>
      <c r="B12" s="117">
        <v>1.7</v>
      </c>
    </row>
    <row r="13" spans="1:2">
      <c r="A13" s="42">
        <v>30133</v>
      </c>
      <c r="B13" s="117">
        <v>3</v>
      </c>
    </row>
    <row r="14" spans="1:2">
      <c r="A14" s="42">
        <v>30225</v>
      </c>
      <c r="B14" s="117">
        <v>4.5</v>
      </c>
    </row>
    <row r="15" spans="1:2">
      <c r="A15" s="42">
        <v>30317</v>
      </c>
      <c r="B15" s="117">
        <v>6.3</v>
      </c>
    </row>
    <row r="16" spans="1:2">
      <c r="A16" s="42">
        <v>30407</v>
      </c>
      <c r="B16" s="117">
        <v>1.5</v>
      </c>
    </row>
    <row r="17" spans="1:2">
      <c r="A17" s="42">
        <v>30498</v>
      </c>
      <c r="B17" s="117">
        <v>0.7</v>
      </c>
    </row>
    <row r="18" spans="1:2">
      <c r="A18" s="42">
        <v>30590</v>
      </c>
      <c r="B18" s="117">
        <v>0.8</v>
      </c>
    </row>
    <row r="19" spans="1:2">
      <c r="A19" s="42">
        <v>30682</v>
      </c>
      <c r="B19" s="117">
        <v>1.2</v>
      </c>
    </row>
    <row r="20" spans="1:2">
      <c r="A20" s="42">
        <v>30773</v>
      </c>
      <c r="B20" s="117">
        <v>1.2</v>
      </c>
    </row>
    <row r="21" spans="1:2">
      <c r="A21" s="42">
        <v>30864</v>
      </c>
      <c r="B21" s="117">
        <v>0.7</v>
      </c>
    </row>
    <row r="22" spans="1:2">
      <c r="A22" s="42">
        <v>30956</v>
      </c>
      <c r="B22" s="117">
        <v>0.8</v>
      </c>
    </row>
    <row r="23" spans="1:2">
      <c r="A23" s="42">
        <v>31048</v>
      </c>
      <c r="B23" s="117">
        <v>1.4</v>
      </c>
    </row>
    <row r="24" spans="1:2">
      <c r="A24" s="42">
        <v>31138</v>
      </c>
      <c r="B24" s="117">
        <v>1.4</v>
      </c>
    </row>
    <row r="25" spans="1:2">
      <c r="A25" s="42">
        <v>31229</v>
      </c>
      <c r="B25" s="117">
        <v>1.8</v>
      </c>
    </row>
    <row r="26" spans="1:2">
      <c r="A26" s="42">
        <v>31321</v>
      </c>
      <c r="B26" s="117">
        <v>1.8</v>
      </c>
    </row>
    <row r="27" spans="1:2">
      <c r="A27" s="42">
        <v>31413</v>
      </c>
      <c r="B27" s="117">
        <v>2.9</v>
      </c>
    </row>
    <row r="28" spans="1:2">
      <c r="A28" s="42">
        <v>31503</v>
      </c>
      <c r="B28" s="117">
        <v>1.1000000000000001</v>
      </c>
    </row>
    <row r="29" spans="1:2">
      <c r="A29" s="42">
        <v>31594</v>
      </c>
      <c r="B29" s="117">
        <v>1.9</v>
      </c>
    </row>
    <row r="30" spans="1:2">
      <c r="A30" s="42">
        <v>31686</v>
      </c>
      <c r="B30" s="117">
        <v>4.7</v>
      </c>
    </row>
    <row r="31" spans="1:2">
      <c r="A31" s="42">
        <v>31778</v>
      </c>
      <c r="B31" s="117">
        <v>2.9</v>
      </c>
    </row>
    <row r="32" spans="1:2">
      <c r="A32" s="42">
        <v>31868</v>
      </c>
      <c r="B32" s="117">
        <v>1.2</v>
      </c>
    </row>
    <row r="33" spans="1:2">
      <c r="A33" s="42">
        <v>31959</v>
      </c>
      <c r="B33" s="117">
        <v>1.1000000000000001</v>
      </c>
    </row>
    <row r="34" spans="1:2">
      <c r="A34" s="42">
        <v>32051</v>
      </c>
      <c r="B34" s="117">
        <v>3.6</v>
      </c>
    </row>
    <row r="35" spans="1:2">
      <c r="A35" s="42">
        <v>32143</v>
      </c>
      <c r="B35" s="117">
        <v>3.1</v>
      </c>
    </row>
    <row r="36" spans="1:2">
      <c r="A36" s="42">
        <v>32234</v>
      </c>
      <c r="B36" s="117">
        <v>1.8</v>
      </c>
    </row>
    <row r="37" spans="1:2">
      <c r="A37" s="42">
        <v>32325</v>
      </c>
      <c r="B37" s="117">
        <v>1</v>
      </c>
    </row>
    <row r="38" spans="1:2">
      <c r="A38" s="42">
        <v>32417</v>
      </c>
      <c r="B38" s="117">
        <v>2</v>
      </c>
    </row>
    <row r="39" spans="1:2">
      <c r="A39" s="42">
        <v>32509</v>
      </c>
      <c r="B39" s="117">
        <v>1.8</v>
      </c>
    </row>
    <row r="40" spans="1:2">
      <c r="A40" s="42">
        <v>32599</v>
      </c>
      <c r="B40" s="117">
        <v>1.9</v>
      </c>
    </row>
    <row r="41" spans="1:2">
      <c r="A41" s="42">
        <v>32690</v>
      </c>
      <c r="B41" s="117">
        <v>2.2000000000000002</v>
      </c>
    </row>
    <row r="42" spans="1:2">
      <c r="A42" s="42">
        <v>32782</v>
      </c>
      <c r="B42" s="117">
        <v>3.3</v>
      </c>
    </row>
    <row r="43" spans="1:2">
      <c r="A43" s="42">
        <v>32874</v>
      </c>
      <c r="B43" s="117">
        <v>3.8</v>
      </c>
    </row>
    <row r="44" spans="1:2">
      <c r="A44" s="42">
        <v>32964</v>
      </c>
      <c r="B44" s="117">
        <v>3.9</v>
      </c>
    </row>
    <row r="45" spans="1:2">
      <c r="A45" s="42">
        <v>33055</v>
      </c>
      <c r="B45" s="117">
        <v>4.4000000000000004</v>
      </c>
    </row>
    <row r="46" spans="1:2">
      <c r="A46" s="42">
        <v>33147</v>
      </c>
      <c r="B46" s="117">
        <v>4.4000000000000004</v>
      </c>
    </row>
    <row r="47" spans="1:2">
      <c r="A47" s="42">
        <v>33239</v>
      </c>
      <c r="B47" s="117">
        <v>3.6</v>
      </c>
    </row>
    <row r="48" spans="1:2">
      <c r="A48" s="42">
        <v>33329</v>
      </c>
      <c r="B48" s="117">
        <v>4.5</v>
      </c>
    </row>
    <row r="49" spans="1:2">
      <c r="A49" s="42">
        <v>33420</v>
      </c>
      <c r="B49" s="117">
        <v>3.6</v>
      </c>
    </row>
    <row r="50" spans="1:2">
      <c r="A50" s="42">
        <v>33512</v>
      </c>
      <c r="B50" s="117">
        <v>2.2999999999999998</v>
      </c>
    </row>
    <row r="51" spans="1:2">
      <c r="A51" s="42">
        <v>33604</v>
      </c>
      <c r="B51" s="117">
        <v>3</v>
      </c>
    </row>
    <row r="52" spans="1:2">
      <c r="A52" s="42">
        <v>33695</v>
      </c>
      <c r="B52" s="117">
        <v>2</v>
      </c>
    </row>
    <row r="53" spans="1:2">
      <c r="A53" s="42">
        <v>33786</v>
      </c>
      <c r="B53" s="117">
        <v>2.4</v>
      </c>
    </row>
    <row r="54" spans="1:2">
      <c r="A54" s="42">
        <v>33878</v>
      </c>
      <c r="B54" s="117">
        <v>3.7</v>
      </c>
    </row>
    <row r="55" spans="1:2">
      <c r="A55" s="42">
        <v>33970</v>
      </c>
      <c r="B55" s="117">
        <v>1.7</v>
      </c>
    </row>
    <row r="56" spans="1:2">
      <c r="A56" s="42">
        <v>34060</v>
      </c>
      <c r="B56" s="117">
        <v>2.6</v>
      </c>
    </row>
    <row r="57" spans="1:2">
      <c r="A57" s="42">
        <v>34151</v>
      </c>
      <c r="B57" s="117">
        <v>1.3</v>
      </c>
    </row>
    <row r="58" spans="1:2">
      <c r="A58" s="42">
        <v>34243</v>
      </c>
      <c r="B58" s="117">
        <v>0.9</v>
      </c>
    </row>
    <row r="59" spans="1:2">
      <c r="A59" s="42">
        <v>34335</v>
      </c>
      <c r="B59" s="117">
        <v>1.1000000000000001</v>
      </c>
    </row>
    <row r="60" spans="1:2">
      <c r="A60" s="42">
        <v>34425</v>
      </c>
      <c r="B60" s="117">
        <v>1.2</v>
      </c>
    </row>
    <row r="61" spans="1:2">
      <c r="A61" s="42">
        <v>34516</v>
      </c>
      <c r="B61" s="117">
        <v>1.2</v>
      </c>
    </row>
    <row r="62" spans="1:2">
      <c r="A62" s="42">
        <v>34608</v>
      </c>
      <c r="B62" s="117">
        <v>1</v>
      </c>
    </row>
    <row r="63" spans="1:2">
      <c r="A63" s="42">
        <v>34700</v>
      </c>
      <c r="B63" s="117">
        <v>0.9</v>
      </c>
    </row>
    <row r="64" spans="1:2">
      <c r="A64" s="42">
        <v>34790</v>
      </c>
      <c r="B64" s="117">
        <v>1.1000000000000001</v>
      </c>
    </row>
    <row r="65" spans="1:2">
      <c r="A65" s="42">
        <v>34881</v>
      </c>
      <c r="B65" s="117">
        <v>0.9</v>
      </c>
    </row>
    <row r="66" spans="1:2">
      <c r="A66" s="42">
        <v>34973</v>
      </c>
      <c r="B66" s="117">
        <v>1.1000000000000001</v>
      </c>
    </row>
    <row r="67" spans="1:2">
      <c r="A67" s="42">
        <v>35065</v>
      </c>
      <c r="B67" s="117">
        <v>0.9</v>
      </c>
    </row>
    <row r="68" spans="1:2">
      <c r="A68" s="42">
        <v>35156</v>
      </c>
      <c r="B68" s="117">
        <v>1</v>
      </c>
    </row>
    <row r="69" spans="1:2">
      <c r="A69" s="42">
        <v>35247</v>
      </c>
      <c r="B69" s="117">
        <v>0.7</v>
      </c>
    </row>
    <row r="70" spans="1:2">
      <c r="A70" s="42">
        <v>35339</v>
      </c>
      <c r="B70" s="117">
        <v>0.7</v>
      </c>
    </row>
    <row r="71" spans="1:2">
      <c r="A71" s="42">
        <v>35431</v>
      </c>
      <c r="B71" s="117">
        <v>1</v>
      </c>
    </row>
    <row r="72" spans="1:2">
      <c r="A72" s="42">
        <v>35521</v>
      </c>
      <c r="B72" s="117">
        <v>1.3</v>
      </c>
    </row>
    <row r="73" spans="1:2">
      <c r="A73" s="42">
        <v>35612</v>
      </c>
      <c r="B73" s="117">
        <v>0.5</v>
      </c>
    </row>
    <row r="74" spans="1:2">
      <c r="A74" s="42">
        <v>35704</v>
      </c>
      <c r="B74" s="117">
        <v>1.3</v>
      </c>
    </row>
    <row r="75" spans="1:2">
      <c r="A75" s="42">
        <v>35796</v>
      </c>
      <c r="B75" s="117">
        <v>1.9</v>
      </c>
    </row>
    <row r="76" spans="1:2">
      <c r="A76" s="42">
        <v>35886</v>
      </c>
      <c r="B76" s="117">
        <v>1.8</v>
      </c>
    </row>
    <row r="77" spans="1:2">
      <c r="A77" s="42">
        <v>35977</v>
      </c>
      <c r="B77" s="117">
        <v>2.5</v>
      </c>
    </row>
    <row r="78" spans="1:2">
      <c r="A78" s="42">
        <v>36069</v>
      </c>
      <c r="B78" s="117">
        <v>3.8</v>
      </c>
    </row>
    <row r="79" spans="1:2">
      <c r="A79" s="42">
        <v>36161</v>
      </c>
      <c r="B79" s="117">
        <v>3.1</v>
      </c>
    </row>
    <row r="80" spans="1:2">
      <c r="A80" s="42">
        <v>36251</v>
      </c>
      <c r="B80" s="117">
        <v>1.6</v>
      </c>
    </row>
    <row r="81" spans="1:2">
      <c r="A81" s="42">
        <v>36342</v>
      </c>
      <c r="B81" s="117">
        <v>1.6</v>
      </c>
    </row>
    <row r="82" spans="1:2">
      <c r="A82" s="42">
        <v>36434</v>
      </c>
      <c r="B82" s="117">
        <v>1.3</v>
      </c>
    </row>
    <row r="83" spans="1:2">
      <c r="A83" s="42">
        <v>36526</v>
      </c>
      <c r="B83" s="117">
        <v>1.2</v>
      </c>
    </row>
    <row r="84" spans="1:2">
      <c r="A84" s="42">
        <v>36617</v>
      </c>
      <c r="B84" s="117">
        <v>0.9</v>
      </c>
    </row>
    <row r="85" spans="1:2">
      <c r="A85" s="42">
        <v>36708</v>
      </c>
      <c r="B85" s="117">
        <v>1.4</v>
      </c>
    </row>
    <row r="86" spans="1:2">
      <c r="A86" s="42">
        <v>36800</v>
      </c>
      <c r="B86" s="117">
        <v>1.6</v>
      </c>
    </row>
    <row r="87" spans="1:2">
      <c r="A87" s="42">
        <v>36892</v>
      </c>
      <c r="B87" s="117">
        <v>3.2</v>
      </c>
    </row>
    <row r="88" spans="1:2">
      <c r="A88" s="42">
        <v>36982</v>
      </c>
      <c r="B88" s="117">
        <v>2.6</v>
      </c>
    </row>
    <row r="89" spans="1:2">
      <c r="A89" s="42">
        <v>37073</v>
      </c>
      <c r="B89" s="117">
        <v>2.5</v>
      </c>
    </row>
    <row r="90" spans="1:2">
      <c r="A90" s="42">
        <v>37165</v>
      </c>
      <c r="B90" s="117">
        <v>2.2999999999999998</v>
      </c>
    </row>
    <row r="91" spans="1:2">
      <c r="A91" s="42">
        <v>37257</v>
      </c>
      <c r="B91" s="117">
        <v>4.7</v>
      </c>
    </row>
    <row r="92" spans="1:2">
      <c r="A92" s="42">
        <v>37347</v>
      </c>
      <c r="B92" s="117">
        <v>3.7</v>
      </c>
    </row>
    <row r="93" spans="1:2">
      <c r="A93" s="42">
        <v>37438</v>
      </c>
      <c r="B93" s="117">
        <v>3.9</v>
      </c>
    </row>
    <row r="94" spans="1:2">
      <c r="A94" s="42">
        <v>37530</v>
      </c>
      <c r="B94" s="117">
        <v>6.3</v>
      </c>
    </row>
    <row r="95" spans="1:2">
      <c r="A95" s="42">
        <v>37622</v>
      </c>
      <c r="B95" s="117">
        <v>4.2</v>
      </c>
    </row>
    <row r="96" spans="1:2">
      <c r="A96" s="42">
        <v>37712</v>
      </c>
      <c r="B96" s="117">
        <v>2.9</v>
      </c>
    </row>
    <row r="97" spans="1:2">
      <c r="A97" s="42">
        <v>37803</v>
      </c>
      <c r="B97" s="117">
        <v>1.8</v>
      </c>
    </row>
    <row r="98" spans="1:2">
      <c r="A98" s="42">
        <v>37895</v>
      </c>
      <c r="B98" s="117">
        <v>1.5</v>
      </c>
    </row>
    <row r="99" spans="1:2">
      <c r="A99" s="42">
        <v>37987</v>
      </c>
      <c r="B99" s="117">
        <v>1.1000000000000001</v>
      </c>
    </row>
    <row r="100" spans="1:2">
      <c r="A100" s="42">
        <v>38078</v>
      </c>
      <c r="B100" s="117">
        <v>1.2</v>
      </c>
    </row>
    <row r="101" spans="1:2">
      <c r="A101" s="42">
        <v>38169</v>
      </c>
      <c r="B101" s="117">
        <v>0.6</v>
      </c>
    </row>
    <row r="102" spans="1:2">
      <c r="A102" s="42">
        <v>38261</v>
      </c>
      <c r="B102" s="117">
        <v>0.5</v>
      </c>
    </row>
    <row r="103" spans="1:2">
      <c r="A103" s="42">
        <v>38353</v>
      </c>
      <c r="B103" s="117">
        <v>0.8</v>
      </c>
    </row>
    <row r="104" spans="1:2">
      <c r="A104" s="42">
        <v>38443</v>
      </c>
      <c r="B104" s="117">
        <v>0.9</v>
      </c>
    </row>
    <row r="105" spans="1:2">
      <c r="A105" s="42">
        <v>38534</v>
      </c>
      <c r="B105" s="117">
        <v>0.7</v>
      </c>
    </row>
    <row r="106" spans="1:2">
      <c r="A106" s="42">
        <v>38626</v>
      </c>
      <c r="B106" s="117">
        <v>0.9</v>
      </c>
    </row>
    <row r="107" spans="1:2">
      <c r="A107" s="42">
        <v>38718</v>
      </c>
      <c r="B107" s="117">
        <v>0.9</v>
      </c>
    </row>
    <row r="108" spans="1:2">
      <c r="A108" s="42">
        <v>38808</v>
      </c>
      <c r="B108" s="117">
        <v>0.7</v>
      </c>
    </row>
    <row r="109" spans="1:2">
      <c r="A109" s="42">
        <v>38899</v>
      </c>
      <c r="B109" s="117">
        <v>1.3</v>
      </c>
    </row>
    <row r="110" spans="1:2">
      <c r="A110" s="42">
        <v>38991</v>
      </c>
      <c r="B110" s="117">
        <v>0.8</v>
      </c>
    </row>
    <row r="111" spans="1:2">
      <c r="A111" s="42">
        <v>39083</v>
      </c>
      <c r="B111" s="117">
        <v>0.8</v>
      </c>
    </row>
    <row r="112" spans="1:2">
      <c r="A112" s="42">
        <v>39173</v>
      </c>
      <c r="B112" s="117">
        <v>1.2</v>
      </c>
    </row>
    <row r="113" spans="1:2">
      <c r="A113" s="42">
        <v>39264</v>
      </c>
      <c r="B113" s="117">
        <v>1.2</v>
      </c>
    </row>
    <row r="114" spans="1:2">
      <c r="A114" s="42">
        <v>39356</v>
      </c>
      <c r="B114" s="117">
        <v>2</v>
      </c>
    </row>
    <row r="115" spans="1:2">
      <c r="A115" s="42">
        <v>39448</v>
      </c>
      <c r="B115" s="117">
        <v>3.9</v>
      </c>
    </row>
    <row r="116" spans="1:2">
      <c r="A116" s="42">
        <v>39539</v>
      </c>
      <c r="B116" s="117">
        <v>2.9</v>
      </c>
    </row>
    <row r="117" spans="1:2">
      <c r="A117" s="42">
        <v>39630</v>
      </c>
      <c r="B117" s="117">
        <v>4</v>
      </c>
    </row>
    <row r="118" spans="1:2">
      <c r="A118" s="42">
        <v>39722</v>
      </c>
      <c r="B118" s="117">
        <v>15.2</v>
      </c>
    </row>
    <row r="119" spans="1:2">
      <c r="A119" s="42">
        <v>39814</v>
      </c>
      <c r="B119" s="117">
        <v>18.399999999999999</v>
      </c>
    </row>
    <row r="120" spans="1:2">
      <c r="A120" s="42">
        <v>39904</v>
      </c>
      <c r="B120" s="117">
        <v>12.9</v>
      </c>
    </row>
    <row r="121" spans="1:2">
      <c r="A121" s="42">
        <v>39995</v>
      </c>
      <c r="B121" s="117">
        <v>4.3</v>
      </c>
    </row>
    <row r="122" spans="1:2">
      <c r="A122" s="42">
        <v>40087</v>
      </c>
      <c r="B122" s="117">
        <v>2</v>
      </c>
    </row>
    <row r="123" spans="1:2">
      <c r="A123" s="42">
        <v>40179</v>
      </c>
      <c r="B123" s="117">
        <v>1.8</v>
      </c>
    </row>
    <row r="124" spans="1:2">
      <c r="A124" s="42">
        <v>40269</v>
      </c>
      <c r="B124" s="117">
        <v>1.1000000000000001</v>
      </c>
    </row>
    <row r="125" spans="1:2">
      <c r="A125" s="42">
        <v>40360</v>
      </c>
      <c r="B125" s="117">
        <v>1.2</v>
      </c>
    </row>
    <row r="126" spans="1:2">
      <c r="A126" s="42">
        <v>40452</v>
      </c>
      <c r="B126" s="117">
        <v>1.2</v>
      </c>
    </row>
  </sheetData>
  <phoneticPr fontId="2" type="noConversion"/>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2"/>
  <sheetViews>
    <sheetView workbookViewId="0">
      <selection activeCell="A14" sqref="A14"/>
    </sheetView>
  </sheetViews>
  <sheetFormatPr defaultColWidth="13.28515625" defaultRowHeight="12.75"/>
  <cols>
    <col min="1" max="1" width="24.42578125" style="1" customWidth="1"/>
    <col min="2" max="7" width="9.7109375" style="1" customWidth="1"/>
    <col min="8" max="16384" width="13.28515625" style="1"/>
  </cols>
  <sheetData>
    <row r="1" spans="1:7">
      <c r="A1" s="33" t="s">
        <v>197</v>
      </c>
    </row>
    <row r="2" spans="1:7">
      <c r="B2" s="176" t="s">
        <v>80</v>
      </c>
      <c r="C2" s="176"/>
      <c r="D2" s="176"/>
      <c r="E2" s="176" t="s">
        <v>81</v>
      </c>
      <c r="F2" s="176"/>
      <c r="G2" s="176"/>
    </row>
    <row r="3" spans="1:7">
      <c r="A3" s="3" t="s">
        <v>33</v>
      </c>
      <c r="B3" s="3">
        <v>2010</v>
      </c>
      <c r="C3" s="3">
        <v>2009</v>
      </c>
      <c r="D3" s="21" t="s">
        <v>263</v>
      </c>
      <c r="E3" s="3">
        <v>2010</v>
      </c>
      <c r="F3" s="3">
        <v>2009</v>
      </c>
      <c r="G3" s="21" t="s">
        <v>263</v>
      </c>
    </row>
    <row r="4" spans="1:7">
      <c r="A4" s="1" t="s">
        <v>85</v>
      </c>
      <c r="B4" s="7">
        <v>0.7087</v>
      </c>
      <c r="C4" s="7">
        <v>0.5363</v>
      </c>
      <c r="D4" s="7">
        <v>0.65800000000000003</v>
      </c>
      <c r="E4" s="7">
        <v>0.72348000000000001</v>
      </c>
      <c r="F4" s="7">
        <v>0.56340000000000001</v>
      </c>
      <c r="G4" s="7">
        <v>0.59609999999999996</v>
      </c>
    </row>
    <row r="5" spans="1:7">
      <c r="A5" s="1" t="s">
        <v>86</v>
      </c>
      <c r="B5" s="7">
        <v>0.1822</v>
      </c>
      <c r="C5" s="7">
        <v>0.16009999999999999</v>
      </c>
      <c r="D5" s="7">
        <v>0.29070000000000001</v>
      </c>
      <c r="E5" s="7">
        <v>0.184</v>
      </c>
      <c r="F5" s="7">
        <v>0.2084</v>
      </c>
      <c r="G5" s="7">
        <v>0.27910000000000001</v>
      </c>
    </row>
    <row r="6" spans="1:7">
      <c r="A6" s="1" t="s">
        <v>195</v>
      </c>
      <c r="B6" s="17" t="s">
        <v>79</v>
      </c>
      <c r="C6" s="7">
        <v>0.3261</v>
      </c>
      <c r="D6" s="7">
        <v>0.4778</v>
      </c>
      <c r="E6" s="17" t="s">
        <v>79</v>
      </c>
      <c r="F6" s="7">
        <v>0.37880000000000003</v>
      </c>
      <c r="G6" s="7">
        <v>0.39939999999999998</v>
      </c>
    </row>
    <row r="7" spans="1:7">
      <c r="A7" s="1" t="s">
        <v>87</v>
      </c>
      <c r="B7" s="7">
        <v>0.62470000000000003</v>
      </c>
      <c r="C7" s="7">
        <v>0.37546000000000002</v>
      </c>
      <c r="D7" s="7">
        <v>0.50829999999999997</v>
      </c>
      <c r="E7" s="7">
        <v>0.54710000000000003</v>
      </c>
      <c r="F7" s="7">
        <v>0.29559999999999997</v>
      </c>
      <c r="G7" s="7">
        <v>0.49120000000000003</v>
      </c>
    </row>
    <row r="8" spans="1:7">
      <c r="A8" s="1" t="s">
        <v>88</v>
      </c>
      <c r="B8" s="7">
        <v>0.49547999999999998</v>
      </c>
      <c r="C8" s="7">
        <v>0.37109999999999999</v>
      </c>
      <c r="D8" s="7">
        <v>0.36709999999999998</v>
      </c>
      <c r="E8" s="7">
        <v>0.63770000000000004</v>
      </c>
      <c r="F8" s="7">
        <v>0.35470000000000002</v>
      </c>
      <c r="G8" s="7">
        <v>0.37440000000000001</v>
      </c>
    </row>
    <row r="9" spans="1:7">
      <c r="A9" s="1" t="s">
        <v>90</v>
      </c>
      <c r="B9" s="7">
        <v>0.33500000000000002</v>
      </c>
      <c r="C9" s="7">
        <v>0.224</v>
      </c>
      <c r="D9" s="7">
        <v>0.307</v>
      </c>
      <c r="E9" s="7">
        <v>0.39379999999999998</v>
      </c>
      <c r="F9" s="7">
        <v>0.17960000000000001</v>
      </c>
      <c r="G9" s="7">
        <v>0.25345000000000001</v>
      </c>
    </row>
    <row r="10" spans="1:7">
      <c r="A10" s="1" t="s">
        <v>264</v>
      </c>
      <c r="B10" s="7">
        <v>0.33660000000000001</v>
      </c>
      <c r="C10" s="7">
        <v>0.4531</v>
      </c>
      <c r="D10" s="7">
        <v>0.31340000000000001</v>
      </c>
      <c r="E10" s="7">
        <v>0.3216</v>
      </c>
      <c r="F10" s="7">
        <v>0.25119999999999998</v>
      </c>
      <c r="G10" s="7">
        <v>0.24179999999999999</v>
      </c>
    </row>
    <row r="11" spans="1:7">
      <c r="A11" s="116" t="s">
        <v>196</v>
      </c>
      <c r="B11" s="16" t="s">
        <v>79</v>
      </c>
      <c r="C11" s="16" t="s">
        <v>79</v>
      </c>
      <c r="D11" s="32">
        <v>0.24709999999999999</v>
      </c>
      <c r="E11" s="16" t="s">
        <v>79</v>
      </c>
      <c r="F11" s="16" t="s">
        <v>79</v>
      </c>
      <c r="G11" s="32">
        <v>0.17147999999999999</v>
      </c>
    </row>
    <row r="12" spans="1:7">
      <c r="A12" s="123" t="s">
        <v>265</v>
      </c>
    </row>
  </sheetData>
  <mergeCells count="2">
    <mergeCell ref="B2:D2"/>
    <mergeCell ref="E2:G2"/>
  </mergeCells>
  <phoneticPr fontId="2"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8BF8D5F1F843544B3F7B68C076D6642" ma:contentTypeVersion="33" ma:contentTypeDescription="Create a new document." ma:contentTypeScope="" ma:versionID="44153223eb41d4e9303e0a948a421392">
  <xsd:schema xmlns:xsd="http://www.w3.org/2001/XMLSchema" xmlns:p="http://schemas.microsoft.com/office/2006/metadata/properties" xmlns:ns2="86bb3a02-7913-44b4-a699-a8906bc2a5d1" xmlns:ns3="1d73e120-e5e7-48c7-b055-d7ca56954a79" xmlns:ns4="5c105871-be5f-4da2-84ea-3e580d786b8b" xmlns:ns5="87f56a7c-8b61-4024-a01d-97c48fc86f3b" xmlns:ns6="4850caf7-898d-41a6-b7d2-efc9527a590d" targetNamespace="http://schemas.microsoft.com/office/2006/metadata/properties" ma:root="true" ma:fieldsID="fdb1e9ae3c65b50f303510fee35a7a23" ns2:_="" ns3:_="" ns4:_="" ns5:_="" ns6:_="">
    <xsd:import namespace="86bb3a02-7913-44b4-a699-a8906bc2a5d1"/>
    <xsd:import namespace="1d73e120-e5e7-48c7-b055-d7ca56954a79"/>
    <xsd:import namespace="5c105871-be5f-4da2-84ea-3e580d786b8b"/>
    <xsd:import namespace="87f56a7c-8b61-4024-a01d-97c48fc86f3b"/>
    <xsd:import namespace="4850caf7-898d-41a6-b7d2-efc9527a590d"/>
    <xsd:element name="properties">
      <xsd:complexType>
        <xsd:sequence>
          <xsd:element name="documentManagement">
            <xsd:complexType>
              <xsd:all>
                <xsd:element ref="ns2:Identifier"/>
                <xsd:element ref="ns2:DocumentType" minOccurs="0"/>
                <xsd:element ref="ns2:DisplayDate" minOccurs="0"/>
                <xsd:element ref="ns2:OrgID" minOccurs="0"/>
                <xsd:element ref="ns3:Muid" minOccurs="0"/>
                <xsd:element ref="ns2:Coverage" minOccurs="0"/>
                <xsd:element ref="ns2:AnalystCity1" minOccurs="0"/>
                <xsd:element ref="ns2:AnalystCity2" minOccurs="0"/>
                <xsd:element ref="ns2:AnalystGroup1" minOccurs="0"/>
                <xsd:element ref="ns2:AnalystGroup2" minOccurs="0"/>
                <xsd:element ref="ns2:Creator" minOccurs="0"/>
                <xsd:element ref="ns2:Contributor" minOccurs="0"/>
                <xsd:element ref="ns2:AnalystTitle1" minOccurs="0"/>
                <xsd:element ref="ns2:AnalystTitle2" minOccurs="0"/>
                <xsd:element ref="ns2:AssetType" minOccurs="0"/>
                <xsd:element ref="ns2:BroadIndustry" minOccurs="0"/>
                <xsd:element ref="ns2:SpecificIndustry" minOccurs="0"/>
                <xsd:element ref="ns2:ByLineCity" minOccurs="0"/>
                <xsd:element ref="ns2:ResourceType" minOccurs="0"/>
                <xsd:element ref="ns2:Language" minOccurs="0"/>
                <xsd:element ref="ns2:Sector" minOccurs="0"/>
                <xsd:element ref="ns2:State" minOccurs="0"/>
                <xsd:element ref="ns2:Domicile" minOccurs="0"/>
                <xsd:element ref="ns3:Description0" minOccurs="0"/>
                <xsd:element ref="ns4:RelativePath" minOccurs="0"/>
                <xsd:element ref="ns4:IsIndexed" minOccurs="0"/>
                <xsd:element ref="ns5:SpecificBusinessLineCode" minOccurs="0"/>
                <xsd:element ref="ns5:PeerIndustryNumber" minOccurs="0"/>
                <xsd:element ref="ns6:TranslationOf" minOccurs="0"/>
                <xsd:element ref="ns6:OfficeID" minOccurs="0"/>
              </xsd:all>
            </xsd:complexType>
          </xsd:element>
        </xsd:sequence>
      </xsd:complexType>
    </xsd:element>
  </xsd:schema>
  <xsd:schema xmlns:xsd="http://www.w3.org/2001/XMLSchema" xmlns:dms="http://schemas.microsoft.com/office/2006/documentManagement/types" targetNamespace="86bb3a02-7913-44b4-a699-a8906bc2a5d1" elementFormDefault="qualified">
    <xsd:import namespace="http://schemas.microsoft.com/office/2006/documentManagement/types"/>
    <xsd:element name="Identifier" ma:index="2" ma:displayName="Identifier" ma:default="" ma:internalName="Identifier">
      <xsd:simpleType>
        <xsd:restriction base="dms:Text">
          <xsd:maxLength value="255"/>
        </xsd:restriction>
      </xsd:simpleType>
    </xsd:element>
    <xsd:element name="DocumentType" ma:index="3" nillable="true" ma:displayName="DocumentType" ma:internalName="DocumentType">
      <xsd:simpleType>
        <xsd:restriction base="dms:Text">
          <xsd:maxLength value="255"/>
        </xsd:restriction>
      </xsd:simpleType>
    </xsd:element>
    <xsd:element name="DisplayDate" ma:index="4" nillable="true" ma:displayName="DisplayDate" ma:default="" ma:format="DateTime" ma:internalName="DisplayDate">
      <xsd:simpleType>
        <xsd:restriction base="dms:DateTime"/>
      </xsd:simpleType>
    </xsd:element>
    <xsd:element name="OrgID" ma:index="5" nillable="true" ma:displayName="OrgID" ma:internalName="OrgID">
      <xsd:simpleType>
        <xsd:restriction base="dms:Note"/>
      </xsd:simpleType>
    </xsd:element>
    <xsd:element name="Coverage" ma:index="7" nillable="true" ma:displayName="Coverage" ma:internalName="Coverage">
      <xsd:simpleType>
        <xsd:restriction base="dms:Text">
          <xsd:maxLength value="255"/>
        </xsd:restriction>
      </xsd:simpleType>
    </xsd:element>
    <xsd:element name="AnalystCity1" ma:index="8" nillable="true" ma:displayName="AnalystCity1" ma:internalName="AnalystCity1">
      <xsd:simpleType>
        <xsd:restriction base="dms:Text">
          <xsd:maxLength value="255"/>
        </xsd:restriction>
      </xsd:simpleType>
    </xsd:element>
    <xsd:element name="AnalystCity2" ma:index="9" nillable="true" ma:displayName="AnalystCity2" ma:internalName="AnalystCity2">
      <xsd:simpleType>
        <xsd:restriction base="dms:Text">
          <xsd:maxLength value="255"/>
        </xsd:restriction>
      </xsd:simpleType>
    </xsd:element>
    <xsd:element name="AnalystGroup1" ma:index="10" nillable="true" ma:displayName="AnalystGroup1" ma:internalName="AnalystGroup1">
      <xsd:simpleType>
        <xsd:restriction base="dms:Text">
          <xsd:maxLength value="255"/>
        </xsd:restriction>
      </xsd:simpleType>
    </xsd:element>
    <xsd:element name="AnalystGroup2" ma:index="11" nillable="true" ma:displayName="AnalystGroup2" ma:internalName="AnalystGroup2">
      <xsd:simpleType>
        <xsd:restriction base="dms:Text">
          <xsd:maxLength value="255"/>
        </xsd:restriction>
      </xsd:simpleType>
    </xsd:element>
    <xsd:element name="Creator" ma:index="12" nillable="true" ma:displayName="Creator" ma:internalName="Creator">
      <xsd:simpleType>
        <xsd:restriction base="dms:Text">
          <xsd:maxLength value="255"/>
        </xsd:restriction>
      </xsd:simpleType>
    </xsd:element>
    <xsd:element name="Contributor" ma:index="13" nillable="true" ma:displayName="Contributor" ma:internalName="Contributor">
      <xsd:simpleType>
        <xsd:restriction base="dms:Note"/>
      </xsd:simpleType>
    </xsd:element>
    <xsd:element name="AnalystTitle1" ma:index="14" nillable="true" ma:displayName="AnalystTitle1" ma:internalName="AnalystTitle1">
      <xsd:simpleType>
        <xsd:restriction base="dms:Text">
          <xsd:maxLength value="255"/>
        </xsd:restriction>
      </xsd:simpleType>
    </xsd:element>
    <xsd:element name="AnalystTitle2" ma:index="15" nillable="true" ma:displayName="AnalystTitle2" ma:internalName="AnalystTitle2">
      <xsd:simpleType>
        <xsd:restriction base="dms:Text">
          <xsd:maxLength value="255"/>
        </xsd:restriction>
      </xsd:simpleType>
    </xsd:element>
    <xsd:element name="AssetType" ma:index="16" nillable="true" ma:displayName="AssetType" ma:internalName="AssetType">
      <xsd:simpleType>
        <xsd:restriction base="dms:Note"/>
      </xsd:simpleType>
    </xsd:element>
    <xsd:element name="BroadIndustry" ma:index="17" nillable="true" ma:displayName="BroadIndustry" ma:internalName="BroadIndustry">
      <xsd:simpleType>
        <xsd:restriction base="dms:Note"/>
      </xsd:simpleType>
    </xsd:element>
    <xsd:element name="SpecificIndustry" ma:index="18" nillable="true" ma:displayName="SpecificIndustry" ma:internalName="SpecificIndustry">
      <xsd:simpleType>
        <xsd:restriction base="dms:Note"/>
      </xsd:simpleType>
    </xsd:element>
    <xsd:element name="ByLineCity" ma:index="19" nillable="true" ma:displayName="ByLineCity" ma:internalName="ByLineCity">
      <xsd:simpleType>
        <xsd:restriction base="dms:Text">
          <xsd:maxLength value="255"/>
        </xsd:restriction>
      </xsd:simpleType>
    </xsd:element>
    <xsd:element name="ResourceType" ma:index="20" nillable="true" ma:displayName="ResourceType" ma:internalName="ResourceType">
      <xsd:simpleType>
        <xsd:restriction base="dms:Text">
          <xsd:maxLength value="255"/>
        </xsd:restriction>
      </xsd:simpleType>
    </xsd:element>
    <xsd:element name="Language" ma:index="21" nillable="true" ma:displayName="Language" ma:internalName="Language">
      <xsd:simpleType>
        <xsd:restriction base="dms:Text">
          <xsd:maxLength value="255"/>
        </xsd:restriction>
      </xsd:simpleType>
    </xsd:element>
    <xsd:element name="Sector" ma:index="22" nillable="true" ma:displayName="Sector" ma:internalName="Sector">
      <xsd:simpleType>
        <xsd:restriction base="dms:Note"/>
      </xsd:simpleType>
    </xsd:element>
    <xsd:element name="State" ma:index="23" nillable="true" ma:displayName="State" ma:internalName="State">
      <xsd:simpleType>
        <xsd:restriction base="dms:Note"/>
      </xsd:simpleType>
    </xsd:element>
    <xsd:element name="Domicile" ma:index="24" nillable="true" ma:displayName="Domicile" ma:internalName="Domicile">
      <xsd:simpleType>
        <xsd:restriction base="dms:Note"/>
      </xsd:simpleType>
    </xsd:element>
  </xsd:schema>
  <xsd:schema xmlns:xsd="http://www.w3.org/2001/XMLSchema" xmlns:dms="http://schemas.microsoft.com/office/2006/documentManagement/types" targetNamespace="1d73e120-e5e7-48c7-b055-d7ca56954a79" elementFormDefault="qualified">
    <xsd:import namespace="http://schemas.microsoft.com/office/2006/documentManagement/types"/>
    <xsd:element name="Muid" ma:index="6" nillable="true" ma:displayName="Muid" ma:internalName="Muid">
      <xsd:simpleType>
        <xsd:restriction base="dms:Note"/>
      </xsd:simpleType>
    </xsd:element>
    <xsd:element name="Description0" ma:index="26" nillable="true" ma:displayName="Description" ma:internalName="Description0">
      <xsd:simpleType>
        <xsd:restriction base="dms:Note"/>
      </xsd:simpleType>
    </xsd:element>
  </xsd:schema>
  <xsd:schema xmlns:xsd="http://www.w3.org/2001/XMLSchema" xmlns:dms="http://schemas.microsoft.com/office/2006/documentManagement/types" targetNamespace="5c105871-be5f-4da2-84ea-3e580d786b8b" elementFormDefault="qualified">
    <xsd:import namespace="http://schemas.microsoft.com/office/2006/documentManagement/types"/>
    <xsd:element name="RelativePath" ma:index="27" nillable="true" ma:displayName="RelativePath" ma:description="Relative Path of individual research document in the doc library" ma:internalName="RelativePath">
      <xsd:simpleType>
        <xsd:restriction base="dms:Text">
          <xsd:maxLength value="255"/>
        </xsd:restriction>
      </xsd:simpleType>
    </xsd:element>
    <xsd:element name="IsIndexed" ma:index="28" nillable="true" ma:displayName="IsIndexed" ma:default="0" ma:description="Identifies whether the document is indexed by Endeca." ma:internalName="IsIndexed">
      <xsd:simpleType>
        <xsd:restriction base="dms:Boolean"/>
      </xsd:simpleType>
    </xsd:element>
  </xsd:schema>
  <xsd:schema xmlns:xsd="http://www.w3.org/2001/XMLSchema" xmlns:dms="http://schemas.microsoft.com/office/2006/documentManagement/types" targetNamespace="87f56a7c-8b61-4024-a01d-97c48fc86f3b" elementFormDefault="qualified">
    <xsd:import namespace="http://schemas.microsoft.com/office/2006/documentManagement/types"/>
    <xsd:element name="SpecificBusinessLineCode" ma:index="35" nillable="true" ma:displayName="SpecificBusinessLineCode" ma:internalName="SpecificBusinessLineCode">
      <xsd:simpleType>
        <xsd:restriction base="dms:Note"/>
      </xsd:simpleType>
    </xsd:element>
    <xsd:element name="PeerIndustryNumber" ma:index="36" nillable="true" ma:displayName="PeerIndustryNumber" ma:internalName="PeerIndustryNumber">
      <xsd:simpleType>
        <xsd:restriction base="dms:Note"/>
      </xsd:simpleType>
    </xsd:element>
  </xsd:schema>
  <xsd:schema xmlns:xsd="http://www.w3.org/2001/XMLSchema" xmlns:dms="http://schemas.microsoft.com/office/2006/documentManagement/types" targetNamespace="4850caf7-898d-41a6-b7d2-efc9527a590d" elementFormDefault="qualified">
    <xsd:import namespace="http://schemas.microsoft.com/office/2006/documentManagement/types"/>
    <xsd:element name="TranslationOf" ma:index="37" nillable="true" ma:displayName="TranslationOf" ma:internalName="TranslationOf">
      <xsd:simpleType>
        <xsd:restriction base="dms:Text">
          <xsd:maxLength value="255"/>
        </xsd:restriction>
      </xsd:simpleType>
    </xsd:element>
    <xsd:element name="OfficeID" ma:index="38" nillable="true" ma:displayName="OfficeID" ma:description="Identifies Rating Office ID" ma:internalName="OfficeID">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2" ma:displayName="Content Type" ma:readOnly="true"/>
        <xsd:element ref="dc:title" minOccurs="0" maxOccurs="1" ma:index="1" ma:displayName="Title"/>
        <xsd:element ref="dc:subject" minOccurs="0" maxOccurs="1" ma:index="25"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AnalystCity1 xmlns="86bb3a02-7913-44b4-a699-a8906bc2a5d1" xsi:nil="true"/>
    <AnalystTitle1 xmlns="86bb3a02-7913-44b4-a699-a8906bc2a5d1" xsi:nil="true"/>
    <SpecificBusinessLineCode xmlns="87f56a7c-8b61-4024-a01d-97c48fc86f3b" xsi:nil="true"/>
    <Coverage xmlns="86bb3a02-7913-44b4-a699-a8906bc2a5d1" xsi:nil="true"/>
    <AnalystGroup2 xmlns="86bb3a02-7913-44b4-a699-a8906bc2a5d1" xsi:nil="true"/>
    <Language xmlns="86bb3a02-7913-44b4-a699-a8906bc2a5d1">eng</Language>
    <OfficeID xmlns="4850caf7-898d-41a6-b7d2-efc9527a590d" xsi:nil="true"/>
    <AnalystGroup1 xmlns="86bb3a02-7913-44b4-a699-a8906bc2a5d1" xsi:nil="true"/>
    <Contributor xmlns="86bb3a02-7913-44b4-a699-a8906bc2a5d1" xsi:nil="true"/>
    <BroadIndustry xmlns="86bb3a02-7913-44b4-a699-a8906bc2a5d1">INDUSTRIAL</BroadIndustry>
    <Muid xmlns="1d73e120-e5e7-48c7-b055-d7ca56954a79">PBC_131762</Muid>
    <AnalystTitle2 xmlns="86bb3a02-7913-44b4-a699-a8906bc2a5d1" xsi:nil="true"/>
    <TranslationOf xmlns="4850caf7-898d-41a6-b7d2-efc9527a590d" xsi:nil="true"/>
    <Creator xmlns="86bb3a02-7913-44b4-a699-a8906bc2a5d1" xsi:nil="true"/>
    <Sector xmlns="86bb3a02-7913-44b4-a699-a8906bc2a5d1" xsi:nil="true"/>
    <DisplayDate xmlns="86bb3a02-7913-44b4-a699-a8906bc2a5d1">2011-03-17T04:00:00+00:00</DisplayDate>
    <SpecificIndustry xmlns="86bb3a02-7913-44b4-a699-a8906bc2a5d1">MOODY'S GENERAL</SpecificIndustry>
    <IsIndexed xmlns="5c105871-be5f-4da2-84ea-3e580d786b8b">false</IsIndexed>
    <ByLineCity xmlns="86bb3a02-7913-44b4-a699-a8906bc2a5d1" xsi:nil="true"/>
    <AnalystCity2 xmlns="86bb3a02-7913-44b4-a699-a8906bc2a5d1" xsi:nil="true"/>
    <OrgID xmlns="86bb3a02-7913-44b4-a699-a8906bc2a5d1" xsi:nil="true"/>
    <Description0 xmlns="1d73e120-e5e7-48c7-b055-d7ca56954a79" xsi:nil="true"/>
    <ResourceType xmlns="86bb3a02-7913-44b4-a699-a8906bc2a5d1">C</ResourceType>
    <AssetType xmlns="86bb3a02-7913-44b4-a699-a8906bc2a5d1" xsi:nil="true"/>
    <Domicile xmlns="86bb3a02-7913-44b4-a699-a8906bc2a5d1">Africa|Asia Pacific|Emerging Markets|EuroMarket|Europe|Latin America &amp; Caribbean|Middle East|North America</Domicile>
    <RelativePath xmlns="5c105871-be5f-4da2-84ea-3e580d786b8b">/2011/03/17/PBC_131762.xls</RelativePath>
    <PeerIndustryNumber xmlns="87f56a7c-8b61-4024-a01d-97c48fc86f3b" xsi:nil="true"/>
    <DocumentType xmlns="86bb3a02-7913-44b4-a699-a8906bc2a5d1">Default Report</DocumentType>
    <Identifier xmlns="86bb3a02-7913-44b4-a699-a8906bc2a5d1">PBC_131762</Identifier>
    <State xmlns="86bb3a02-7913-44b4-a699-a8906bc2a5d1" xsi:nil="true"/>
  </documentManagement>
</p:properties>
</file>

<file path=customXml/itemProps1.xml><?xml version="1.0" encoding="utf-8"?>
<ds:datastoreItem xmlns:ds="http://schemas.openxmlformats.org/officeDocument/2006/customXml" ds:itemID="{93FED75D-0AFD-4A72-BD99-9C6A8A1F3807}">
  <ds:schemaRefs>
    <ds:schemaRef ds:uri="http://schemas.microsoft.com/sharepoint/v3/contenttype/forms"/>
  </ds:schemaRefs>
</ds:datastoreItem>
</file>

<file path=customXml/itemProps2.xml><?xml version="1.0" encoding="utf-8"?>
<ds:datastoreItem xmlns:ds="http://schemas.openxmlformats.org/officeDocument/2006/customXml" ds:itemID="{F576E7B5-38BD-4222-AFF1-407EAB245316}">
  <ds:schemaRefs>
    <ds:schemaRef ds:uri="http://schemas.microsoft.com/office/2006/metadata/longProperties"/>
  </ds:schemaRefs>
</ds:datastoreItem>
</file>

<file path=customXml/itemProps3.xml><?xml version="1.0" encoding="utf-8"?>
<ds:datastoreItem xmlns:ds="http://schemas.openxmlformats.org/officeDocument/2006/customXml" ds:itemID="{946BB6CB-3E79-46CC-85D0-88B0D30799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bb3a02-7913-44b4-a699-a8906bc2a5d1"/>
    <ds:schemaRef ds:uri="1d73e120-e5e7-48c7-b055-d7ca56954a79"/>
    <ds:schemaRef ds:uri="5c105871-be5f-4da2-84ea-3e580d786b8b"/>
    <ds:schemaRef ds:uri="87f56a7c-8b61-4024-a01d-97c48fc86f3b"/>
    <ds:schemaRef ds:uri="4850caf7-898d-41a6-b7d2-efc9527a590d"/>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4.xml><?xml version="1.0" encoding="utf-8"?>
<ds:datastoreItem xmlns:ds="http://schemas.openxmlformats.org/officeDocument/2006/customXml" ds:itemID="{9A5BC4C2-FA32-4AAF-BB5B-AADCAB612441}">
  <ds:schemaRefs>
    <ds:schemaRef ds:uri="http://purl.org/dc/dcmitype/"/>
    <ds:schemaRef ds:uri="http://purl.org/dc/elements/1.1/"/>
    <ds:schemaRef ds:uri="http://schemas.microsoft.com/office/2006/documentManagement/types"/>
    <ds:schemaRef ds:uri="5c105871-be5f-4da2-84ea-3e580d786b8b"/>
    <ds:schemaRef ds:uri="http://www.w3.org/XML/1998/namespace"/>
    <ds:schemaRef ds:uri="http://purl.org/dc/terms/"/>
    <ds:schemaRef ds:uri="http://schemas.openxmlformats.org/package/2006/metadata/core-properties"/>
    <ds:schemaRef ds:uri="4850caf7-898d-41a6-b7d2-efc9527a590d"/>
    <ds:schemaRef ds:uri="87f56a7c-8b61-4024-a01d-97c48fc86f3b"/>
    <ds:schemaRef ds:uri="1d73e120-e5e7-48c7-b055-d7ca56954a79"/>
    <ds:schemaRef ds:uri="86bb3a02-7913-44b4-a699-a8906bc2a5d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Title page</vt:lpstr>
      <vt:lpstr>Table of Contents</vt:lpstr>
      <vt:lpstr>01</vt:lpstr>
      <vt:lpstr>02</vt:lpstr>
      <vt:lpstr>03</vt:lpstr>
      <vt:lpstr>04</vt:lpstr>
      <vt:lpstr>05</vt:lpstr>
      <vt:lpstr>06</vt:lpstr>
      <vt:lpstr>07</vt:lpstr>
      <vt:lpstr>08</vt:lpstr>
      <vt:lpstr>09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vector>
  </TitlesOfParts>
  <Company>Moody's Investors Service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Corporate Default and Recovery Rates, 1920-2010 - Excel data</dc:title>
  <dc:creator>Moody's Investors Service</dc:creator>
  <cp:lastModifiedBy>Brian Fagan</cp:lastModifiedBy>
  <cp:lastPrinted>2010-02-26T19:30:39Z</cp:lastPrinted>
  <dcterms:created xsi:type="dcterms:W3CDTF">2010-01-22T15:00:33Z</dcterms:created>
  <dcterms:modified xsi:type="dcterms:W3CDTF">2012-03-11T19:23:47Z</dcterms:modified>
</cp:coreProperties>
</file>