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BFagan\Business Cycle Research\"/>
    </mc:Choice>
  </mc:AlternateContent>
  <bookViews>
    <workbookView xWindow="480" yWindow="270" windowWidth="24540" windowHeight="11955"/>
  </bookViews>
  <sheets>
    <sheet name="england_data" sheetId="6" r:id="rId1"/>
    <sheet name="uk_data" sheetId="7" r:id="rId2"/>
    <sheet name="us_public_debt_chart" sheetId="9" r:id="rId3"/>
    <sheet name="us_private_debt_chart" sheetId="10" r:id="rId4"/>
    <sheet name="m1_stock_chart" sheetId="12" r:id="rId5"/>
    <sheet name="regression_chart" sheetId="16" r:id="rId6"/>
    <sheet name="demographic_rate_rel_chart" sheetId="19" r:id="rId7"/>
    <sheet name="Chart2" sheetId="21" r:id="rId8"/>
    <sheet name="Chart3" sheetId="22" r:id="rId9"/>
    <sheet name="us_data" sheetId="8" r:id="rId10"/>
    <sheet name="historical_chart" sheetId="18" r:id="rId11"/>
    <sheet name="Chart1" sheetId="20" r:id="rId12"/>
    <sheet name="historic_data" sheetId="17" r:id="rId13"/>
  </sheets>
  <calcPr calcId="152511"/>
</workbook>
</file>

<file path=xl/calcChain.xml><?xml version="1.0" encoding="utf-8"?>
<calcChain xmlns="http://schemas.openxmlformats.org/spreadsheetml/2006/main">
  <c r="BT23" i="8" l="1"/>
  <c r="BT24" i="8"/>
  <c r="BT25" i="8"/>
  <c r="BT26" i="8"/>
  <c r="BT27" i="8"/>
  <c r="BT28" i="8"/>
  <c r="BT29" i="8"/>
  <c r="BT30" i="8"/>
  <c r="BT31" i="8"/>
  <c r="BT32" i="8"/>
  <c r="BT33" i="8"/>
  <c r="BT34" i="8"/>
  <c r="BT35" i="8"/>
  <c r="BT36" i="8"/>
  <c r="BT37" i="8"/>
  <c r="BT38" i="8"/>
  <c r="BT39" i="8"/>
  <c r="BT40" i="8"/>
  <c r="BT22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W2" i="8"/>
  <c r="W118" i="8"/>
  <c r="AP118" i="8" s="1"/>
  <c r="AC118" i="8" l="1"/>
  <c r="AK118" i="8"/>
  <c r="AD118" i="8"/>
  <c r="AL118" i="8"/>
  <c r="X118" i="8"/>
  <c r="AF118" i="8"/>
  <c r="AN118" i="8"/>
  <c r="AA118" i="8"/>
  <c r="AI118" i="8"/>
  <c r="AQ118" i="8"/>
  <c r="AB118" i="8"/>
  <c r="AJ118" i="8"/>
  <c r="AR118" i="8"/>
  <c r="AE118" i="8"/>
  <c r="AM118" i="8"/>
  <c r="Y118" i="8"/>
  <c r="AG118" i="8"/>
  <c r="AO118" i="8"/>
  <c r="Z118" i="8"/>
  <c r="AH118" i="8"/>
  <c r="BU56" i="8"/>
  <c r="BU55" i="8"/>
  <c r="BU54" i="8"/>
  <c r="BU53" i="8"/>
  <c r="AV118" i="8" l="1"/>
  <c r="AW118" i="8"/>
  <c r="AY118" i="8"/>
  <c r="AT118" i="8"/>
  <c r="AZ118" i="8"/>
  <c r="AU118" i="8"/>
  <c r="AS118" i="8"/>
  <c r="C147" i="17"/>
  <c r="BU41" i="8"/>
  <c r="BA118" i="8" l="1"/>
  <c r="AX118" i="8"/>
  <c r="BU118" i="8"/>
  <c r="BU115" i="8"/>
  <c r="H131" i="17" l="1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G147" i="17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C146" i="17" l="1"/>
  <c r="H146" i="17" s="1"/>
  <c r="AV115" i="8"/>
  <c r="AZ115" i="8"/>
  <c r="AS115" i="8"/>
  <c r="AW115" i="8"/>
  <c r="AT115" i="8"/>
  <c r="AU115" i="8"/>
  <c r="AY115" i="8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46" i="17"/>
  <c r="AX115" i="8" l="1"/>
  <c r="BA115" i="8"/>
  <c r="BU42" i="8"/>
  <c r="BU43" i="8"/>
  <c r="BU44" i="8"/>
  <c r="BU45" i="8"/>
  <c r="BU46" i="8"/>
  <c r="BU47" i="8"/>
  <c r="BU48" i="8"/>
  <c r="BU49" i="8"/>
  <c r="BU50" i="8"/>
  <c r="BU51" i="8"/>
  <c r="BU52" i="8"/>
  <c r="BU57" i="8"/>
  <c r="BU58" i="8"/>
  <c r="BU59" i="8"/>
  <c r="BU60" i="8"/>
  <c r="BU61" i="8"/>
  <c r="BU62" i="8"/>
  <c r="BU63" i="8"/>
  <c r="BU64" i="8"/>
  <c r="BU65" i="8"/>
  <c r="BU66" i="8"/>
  <c r="BU67" i="8"/>
  <c r="BU68" i="8"/>
  <c r="BU69" i="8"/>
  <c r="BU70" i="8"/>
  <c r="BU71" i="8"/>
  <c r="BU72" i="8"/>
  <c r="BU73" i="8"/>
  <c r="BU74" i="8"/>
  <c r="BU75" i="8"/>
  <c r="BU76" i="8"/>
  <c r="BU77" i="8"/>
  <c r="BU78" i="8"/>
  <c r="BU79" i="8"/>
  <c r="BU80" i="8"/>
  <c r="BU81" i="8"/>
  <c r="BU82" i="8"/>
  <c r="BU83" i="8"/>
  <c r="BU84" i="8"/>
  <c r="BU85" i="8"/>
  <c r="BU86" i="8"/>
  <c r="BU87" i="8"/>
  <c r="BU88" i="8"/>
  <c r="BU89" i="8"/>
  <c r="BU90" i="8"/>
  <c r="BU91" i="8"/>
  <c r="BU92" i="8"/>
  <c r="BU93" i="8"/>
  <c r="BU94" i="8"/>
  <c r="BU95" i="8"/>
  <c r="BU96" i="8"/>
  <c r="BU97" i="8"/>
  <c r="BU98" i="8"/>
  <c r="BU99" i="8"/>
  <c r="BU100" i="8"/>
  <c r="BU101" i="8"/>
  <c r="BU102" i="8"/>
  <c r="BU103" i="8"/>
  <c r="BU104" i="8"/>
  <c r="BU105" i="8"/>
  <c r="BU106" i="8"/>
  <c r="BU107" i="8"/>
  <c r="BU108" i="8"/>
  <c r="BU109" i="8"/>
  <c r="BU110" i="8"/>
  <c r="BU111" i="8"/>
  <c r="BU112" i="8"/>
  <c r="BU113" i="8"/>
  <c r="BU114" i="8"/>
  <c r="BL17" i="8" l="1"/>
  <c r="BL18" i="8"/>
  <c r="BL19" i="8"/>
  <c r="BL20" i="8"/>
  <c r="BL21" i="8"/>
  <c r="BL22" i="8"/>
  <c r="BL23" i="8"/>
  <c r="BL24" i="8"/>
  <c r="BL25" i="8"/>
  <c r="BL26" i="8"/>
  <c r="BL27" i="8"/>
  <c r="BL28" i="8"/>
  <c r="BL29" i="8"/>
  <c r="BL30" i="8"/>
  <c r="BL31" i="8"/>
  <c r="BL32" i="8"/>
  <c r="BL33" i="8"/>
  <c r="BL34" i="8"/>
  <c r="BL35" i="8"/>
  <c r="BL36" i="8"/>
  <c r="BL37" i="8"/>
  <c r="BL38" i="8"/>
  <c r="BL39" i="8"/>
  <c r="BL40" i="8"/>
  <c r="BL41" i="8"/>
  <c r="BL42" i="8"/>
  <c r="BL43" i="8"/>
  <c r="BL44" i="8"/>
  <c r="BL45" i="8"/>
  <c r="BL46" i="8"/>
  <c r="BL47" i="8"/>
  <c r="BL48" i="8"/>
  <c r="BL49" i="8"/>
  <c r="BL50" i="8"/>
  <c r="BL51" i="8"/>
  <c r="BL52" i="8"/>
  <c r="BL53" i="8"/>
  <c r="BL54" i="8"/>
  <c r="BL55" i="8"/>
  <c r="BL56" i="8"/>
  <c r="BL57" i="8"/>
  <c r="BL58" i="8"/>
  <c r="BL59" i="8"/>
  <c r="BL60" i="8"/>
  <c r="BL61" i="8"/>
  <c r="BL62" i="8"/>
  <c r="BL63" i="8"/>
  <c r="BL64" i="8"/>
  <c r="BL65" i="8"/>
  <c r="BL66" i="8"/>
  <c r="BL67" i="8"/>
  <c r="BL68" i="8"/>
  <c r="BL69" i="8"/>
  <c r="BL70" i="8"/>
  <c r="BL71" i="8"/>
  <c r="BL72" i="8"/>
  <c r="BL73" i="8"/>
  <c r="BL74" i="8"/>
  <c r="BL75" i="8"/>
  <c r="BL76" i="8"/>
  <c r="BL77" i="8"/>
  <c r="BL78" i="8"/>
  <c r="BL79" i="8"/>
  <c r="BL80" i="8"/>
  <c r="BL81" i="8"/>
  <c r="BL82" i="8"/>
  <c r="BL83" i="8"/>
  <c r="BL84" i="8"/>
  <c r="BL85" i="8"/>
  <c r="BL86" i="8"/>
  <c r="BL87" i="8"/>
  <c r="BL88" i="8"/>
  <c r="BL89" i="8"/>
  <c r="BL90" i="8"/>
  <c r="BL91" i="8"/>
  <c r="BL92" i="8"/>
  <c r="BL93" i="8"/>
  <c r="BL94" i="8"/>
  <c r="BL95" i="8"/>
  <c r="BL96" i="8"/>
  <c r="BL97" i="8"/>
  <c r="BL98" i="8"/>
  <c r="BL99" i="8"/>
  <c r="BL100" i="8"/>
  <c r="BL101" i="8"/>
  <c r="BL102" i="8"/>
  <c r="BL103" i="8"/>
  <c r="BL104" i="8"/>
  <c r="BL105" i="8"/>
  <c r="BL106" i="8"/>
  <c r="BL107" i="8"/>
  <c r="BL108" i="8"/>
  <c r="BL109" i="8"/>
  <c r="BL110" i="8"/>
  <c r="BL111" i="8"/>
  <c r="BL112" i="8"/>
  <c r="BL113" i="8"/>
  <c r="BL114" i="8"/>
  <c r="BL16" i="8"/>
  <c r="BJ3" i="8"/>
  <c r="BJ4" i="8"/>
  <c r="BJ5" i="8"/>
  <c r="BJ6" i="8"/>
  <c r="BJ7" i="8"/>
  <c r="BJ8" i="8"/>
  <c r="BJ9" i="8"/>
  <c r="BJ10" i="8"/>
  <c r="BJ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25" i="8"/>
  <c r="BJ26" i="8"/>
  <c r="BJ27" i="8"/>
  <c r="BJ28" i="8"/>
  <c r="BJ29" i="8"/>
  <c r="BJ30" i="8"/>
  <c r="BJ31" i="8"/>
  <c r="BJ32" i="8"/>
  <c r="BJ33" i="8"/>
  <c r="BJ34" i="8"/>
  <c r="BJ35" i="8"/>
  <c r="BJ36" i="8"/>
  <c r="BJ37" i="8"/>
  <c r="BJ38" i="8"/>
  <c r="BJ39" i="8"/>
  <c r="BJ40" i="8"/>
  <c r="BJ41" i="8"/>
  <c r="BJ42" i="8"/>
  <c r="BJ43" i="8"/>
  <c r="BJ44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57" i="8"/>
  <c r="BJ58" i="8"/>
  <c r="BJ59" i="8"/>
  <c r="BJ60" i="8"/>
  <c r="BJ61" i="8"/>
  <c r="BJ62" i="8"/>
  <c r="BJ63" i="8"/>
  <c r="BJ64" i="8"/>
  <c r="BJ65" i="8"/>
  <c r="BJ66" i="8"/>
  <c r="BJ67" i="8"/>
  <c r="BJ68" i="8"/>
  <c r="BJ69" i="8"/>
  <c r="BJ70" i="8"/>
  <c r="BJ71" i="8"/>
  <c r="BJ72" i="8"/>
  <c r="BJ73" i="8"/>
  <c r="BJ74" i="8"/>
  <c r="BJ75" i="8"/>
  <c r="BJ76" i="8"/>
  <c r="BJ77" i="8"/>
  <c r="BJ78" i="8"/>
  <c r="BJ79" i="8"/>
  <c r="BJ80" i="8"/>
  <c r="BJ81" i="8"/>
  <c r="BJ82" i="8"/>
  <c r="BJ83" i="8"/>
  <c r="BJ84" i="8"/>
  <c r="BJ85" i="8"/>
  <c r="BJ86" i="8"/>
  <c r="BJ87" i="8"/>
  <c r="BJ88" i="8"/>
  <c r="BJ89" i="8"/>
  <c r="BJ90" i="8"/>
  <c r="BJ91" i="8"/>
  <c r="BJ92" i="8"/>
  <c r="BJ93" i="8"/>
  <c r="BJ94" i="8"/>
  <c r="BJ95" i="8"/>
  <c r="BJ96" i="8"/>
  <c r="BJ97" i="8"/>
  <c r="BJ98" i="8"/>
  <c r="BJ99" i="8"/>
  <c r="BJ100" i="8"/>
  <c r="BJ101" i="8"/>
  <c r="BJ102" i="8"/>
  <c r="BJ103" i="8"/>
  <c r="BJ104" i="8"/>
  <c r="BJ105" i="8"/>
  <c r="BJ106" i="8"/>
  <c r="BJ107" i="8"/>
  <c r="BJ108" i="8"/>
  <c r="BJ109" i="8"/>
  <c r="BJ110" i="8"/>
  <c r="BJ111" i="8"/>
  <c r="BJ112" i="8"/>
  <c r="BJ113" i="8"/>
  <c r="BJ114" i="8"/>
  <c r="BJ2" i="8"/>
  <c r="BK113" i="8"/>
  <c r="BK112" i="8"/>
  <c r="BK111" i="8"/>
  <c r="BK110" i="8"/>
  <c r="BK109" i="8"/>
  <c r="BK108" i="8"/>
  <c r="BK107" i="8"/>
  <c r="BK106" i="8"/>
  <c r="BK105" i="8"/>
  <c r="BK104" i="8"/>
  <c r="BK103" i="8"/>
  <c r="BK102" i="8"/>
  <c r="BK101" i="8"/>
  <c r="BK100" i="8"/>
  <c r="BK99" i="8"/>
  <c r="BK98" i="8"/>
  <c r="BK97" i="8"/>
  <c r="BK96" i="8"/>
  <c r="BK95" i="8"/>
  <c r="BK94" i="8"/>
  <c r="BK93" i="8"/>
  <c r="BK92" i="8"/>
  <c r="BK91" i="8"/>
  <c r="BK90" i="8"/>
  <c r="BK89" i="8"/>
  <c r="BK88" i="8"/>
  <c r="BK87" i="8"/>
  <c r="BK86" i="8"/>
  <c r="BK85" i="8"/>
  <c r="BK84" i="8"/>
  <c r="BK83" i="8"/>
  <c r="BK82" i="8"/>
  <c r="BK81" i="8"/>
  <c r="BK80" i="8"/>
  <c r="BK79" i="8"/>
  <c r="BK78" i="8"/>
  <c r="BK77" i="8"/>
  <c r="BK76" i="8"/>
  <c r="BK75" i="8"/>
  <c r="BK74" i="8"/>
  <c r="BK73" i="8"/>
  <c r="BK72" i="8"/>
  <c r="BK71" i="8"/>
  <c r="BK70" i="8"/>
  <c r="BK69" i="8"/>
  <c r="BK68" i="8"/>
  <c r="BK67" i="8"/>
  <c r="BK66" i="8"/>
  <c r="BK65" i="8"/>
  <c r="BK64" i="8"/>
  <c r="BK63" i="8"/>
  <c r="BK62" i="8"/>
  <c r="BK61" i="8"/>
  <c r="BK60" i="8"/>
  <c r="BK59" i="8"/>
  <c r="BK58" i="8"/>
  <c r="BK57" i="8"/>
  <c r="BK56" i="8"/>
  <c r="BK55" i="8"/>
  <c r="BK54" i="8"/>
  <c r="BK53" i="8"/>
  <c r="BK52" i="8"/>
  <c r="BK51" i="8"/>
  <c r="BK50" i="8"/>
  <c r="BK49" i="8"/>
  <c r="BK48" i="8"/>
  <c r="BK47" i="8"/>
  <c r="BK46" i="8"/>
  <c r="BK45" i="8"/>
  <c r="BK44" i="8"/>
  <c r="BK43" i="8"/>
  <c r="BK42" i="8"/>
  <c r="BK41" i="8"/>
  <c r="BK40" i="8"/>
  <c r="BK39" i="8"/>
  <c r="BK38" i="8"/>
  <c r="BK37" i="8"/>
  <c r="BK36" i="8"/>
  <c r="BK35" i="8"/>
  <c r="BK34" i="8"/>
  <c r="BK33" i="8"/>
  <c r="BK32" i="8"/>
  <c r="BK31" i="8"/>
  <c r="BK30" i="8"/>
  <c r="BK29" i="8"/>
  <c r="BK28" i="8"/>
  <c r="BK27" i="8"/>
  <c r="BK26" i="8"/>
  <c r="BK25" i="8"/>
  <c r="BK24" i="8"/>
  <c r="BK23" i="8"/>
  <c r="BK22" i="8"/>
  <c r="BK21" i="8"/>
  <c r="BK20" i="8"/>
  <c r="BK19" i="8"/>
  <c r="BK18" i="8"/>
  <c r="BK17" i="8"/>
  <c r="BK114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C140" i="17" l="1"/>
  <c r="H140" i="17" s="1"/>
  <c r="C132" i="17"/>
  <c r="H132" i="17" s="1"/>
  <c r="AZ63" i="8"/>
  <c r="AZ95" i="8"/>
  <c r="AZ39" i="8"/>
  <c r="C144" i="17"/>
  <c r="H144" i="17" s="1"/>
  <c r="C136" i="17"/>
  <c r="H136" i="17" s="1"/>
  <c r="AZ91" i="8"/>
  <c r="AZ75" i="8"/>
  <c r="AZ97" i="8"/>
  <c r="AZ93" i="8"/>
  <c r="AZ89" i="8"/>
  <c r="AZ85" i="8"/>
  <c r="AZ81" i="8"/>
  <c r="AZ77" i="8"/>
  <c r="AZ73" i="8"/>
  <c r="AZ69" i="8"/>
  <c r="AZ65" i="8"/>
  <c r="AZ61" i="8"/>
  <c r="AZ57" i="8"/>
  <c r="AZ53" i="8"/>
  <c r="AZ49" i="8"/>
  <c r="AZ45" i="8"/>
  <c r="AZ41" i="8"/>
  <c r="AZ37" i="8"/>
  <c r="AZ33" i="8"/>
  <c r="AZ29" i="8"/>
  <c r="AZ25" i="8"/>
  <c r="AZ21" i="8"/>
  <c r="AZ17" i="8"/>
  <c r="AV15" i="8"/>
  <c r="AZ13" i="8"/>
  <c r="AT12" i="8"/>
  <c r="AU11" i="8"/>
  <c r="AS11" i="8"/>
  <c r="AV9" i="8"/>
  <c r="AZ9" i="8"/>
  <c r="AU8" i="8"/>
  <c r="AT8" i="8"/>
  <c r="AS7" i="8"/>
  <c r="AV5" i="8"/>
  <c r="AZ5" i="8"/>
  <c r="AZ107" i="8"/>
  <c r="AZ103" i="8"/>
  <c r="AZ87" i="8"/>
  <c r="AZ79" i="8"/>
  <c r="AZ67" i="8"/>
  <c r="AZ55" i="8"/>
  <c r="AZ114" i="8"/>
  <c r="C143" i="17"/>
  <c r="H143" i="17" s="1"/>
  <c r="AZ110" i="8"/>
  <c r="C139" i="17"/>
  <c r="H139" i="17" s="1"/>
  <c r="AZ106" i="8"/>
  <c r="AZ98" i="8"/>
  <c r="AZ90" i="8"/>
  <c r="AZ82" i="8"/>
  <c r="AZ78" i="8"/>
  <c r="AZ74" i="8"/>
  <c r="AZ70" i="8"/>
  <c r="AZ66" i="8"/>
  <c r="AZ62" i="8"/>
  <c r="AZ58" i="8"/>
  <c r="C142" i="17"/>
  <c r="H142" i="17" s="1"/>
  <c r="C138" i="17"/>
  <c r="H138" i="17" s="1"/>
  <c r="AZ105" i="8"/>
  <c r="C134" i="17"/>
  <c r="H134" i="17" s="1"/>
  <c r="AZ101" i="8"/>
  <c r="C145" i="17"/>
  <c r="H145" i="17" s="1"/>
  <c r="C141" i="17"/>
  <c r="H141" i="17" s="1"/>
  <c r="AZ108" i="8"/>
  <c r="C137" i="17"/>
  <c r="H137" i="17" s="1"/>
  <c r="AZ104" i="8"/>
  <c r="C133" i="17"/>
  <c r="H133" i="17" s="1"/>
  <c r="AZ100" i="8"/>
  <c r="AZ96" i="8"/>
  <c r="AZ92" i="8"/>
  <c r="AZ88" i="8"/>
  <c r="AZ84" i="8"/>
  <c r="AZ80" i="8"/>
  <c r="AZ76" i="8"/>
  <c r="AZ72" i="8"/>
  <c r="AZ68" i="8"/>
  <c r="AZ64" i="8"/>
  <c r="AZ60" i="8"/>
  <c r="AZ56" i="8"/>
  <c r="AZ52" i="8"/>
  <c r="AZ48" i="8"/>
  <c r="AZ44" i="8"/>
  <c r="AZ40" i="8"/>
  <c r="AZ36" i="8"/>
  <c r="AZ32" i="8"/>
  <c r="AZ28" i="8"/>
  <c r="AZ24" i="8"/>
  <c r="AZ20" i="8"/>
  <c r="AZ16" i="8"/>
  <c r="AZ12" i="8"/>
  <c r="AZ8" i="8"/>
  <c r="AZ4" i="8"/>
  <c r="AZ83" i="8"/>
  <c r="AZ71" i="8"/>
  <c r="AZ51" i="8"/>
  <c r="AZ47" i="8"/>
  <c r="AZ43" i="8"/>
  <c r="AZ35" i="8"/>
  <c r="AZ31" i="8"/>
  <c r="AZ27" i="8"/>
  <c r="AZ23" i="8"/>
  <c r="AZ19" i="8"/>
  <c r="AZ15" i="8"/>
  <c r="AZ11" i="8"/>
  <c r="AZ7" i="8"/>
  <c r="AZ3" i="8"/>
  <c r="AZ99" i="8"/>
  <c r="AZ59" i="8"/>
  <c r="C135" i="17"/>
  <c r="H135" i="17" s="1"/>
  <c r="AZ102" i="8"/>
  <c r="AZ94" i="8"/>
  <c r="AZ86" i="8"/>
  <c r="AZ54" i="8"/>
  <c r="AZ50" i="8"/>
  <c r="AZ46" i="8"/>
  <c r="AZ42" i="8"/>
  <c r="AZ38" i="8"/>
  <c r="AZ34" i="8"/>
  <c r="AZ30" i="8"/>
  <c r="AZ26" i="8"/>
  <c r="AZ22" i="8"/>
  <c r="AZ18" i="8"/>
  <c r="AZ14" i="8"/>
  <c r="AZ10" i="8"/>
  <c r="AZ6" i="8"/>
  <c r="AZ109" i="8"/>
  <c r="AZ111" i="8"/>
  <c r="AZ113" i="8"/>
  <c r="AZ112" i="8"/>
  <c r="AZ2" i="8"/>
  <c r="AU81" i="8"/>
  <c r="AU73" i="8"/>
  <c r="AS20" i="8"/>
  <c r="AV14" i="8"/>
  <c r="AY12" i="8"/>
  <c r="AY8" i="8"/>
  <c r="AX8" i="8" s="1"/>
  <c r="AY4" i="8"/>
  <c r="AX4" i="8" s="1"/>
  <c r="AS4" i="8"/>
  <c r="AY108" i="8"/>
  <c r="AY88" i="8"/>
  <c r="BP107" i="8" s="1"/>
  <c r="AY84" i="8"/>
  <c r="AY76" i="8"/>
  <c r="AY64" i="8"/>
  <c r="AX64" i="8" s="1"/>
  <c r="AY60" i="8"/>
  <c r="AY36" i="8"/>
  <c r="AY20" i="8"/>
  <c r="AX20" i="8" s="1"/>
  <c r="AY16" i="8"/>
  <c r="AY75" i="8"/>
  <c r="AY67" i="8"/>
  <c r="AU64" i="8"/>
  <c r="AS63" i="8"/>
  <c r="AU60" i="8"/>
  <c r="AS59" i="8"/>
  <c r="AT56" i="8"/>
  <c r="AS55" i="8"/>
  <c r="AV53" i="8"/>
  <c r="AT52" i="8"/>
  <c r="AS51" i="8"/>
  <c r="AV49" i="8"/>
  <c r="AU48" i="8"/>
  <c r="AY47" i="8"/>
  <c r="AS47" i="8"/>
  <c r="AV45" i="8"/>
  <c r="AU44" i="8"/>
  <c r="AT44" i="8"/>
  <c r="AY43" i="8"/>
  <c r="AS43" i="8"/>
  <c r="AV41" i="8"/>
  <c r="AU40" i="8"/>
  <c r="AT40" i="8"/>
  <c r="AY39" i="8"/>
  <c r="AS39" i="8"/>
  <c r="AV37" i="8"/>
  <c r="AU36" i="8"/>
  <c r="AT36" i="8"/>
  <c r="AY35" i="8"/>
  <c r="AS35" i="8"/>
  <c r="AV33" i="8"/>
  <c r="AU32" i="8"/>
  <c r="AT32" i="8"/>
  <c r="AY31" i="8"/>
  <c r="AX31" i="8" s="1"/>
  <c r="AS31" i="8"/>
  <c r="AV29" i="8"/>
  <c r="AU28" i="8"/>
  <c r="AT28" i="8"/>
  <c r="AY27" i="8"/>
  <c r="AS27" i="8"/>
  <c r="AV25" i="8"/>
  <c r="AU24" i="8"/>
  <c r="AT24" i="8"/>
  <c r="AY23" i="8"/>
  <c r="AS23" i="8"/>
  <c r="AV21" i="8"/>
  <c r="AU20" i="8"/>
  <c r="AT20" i="8"/>
  <c r="AY19" i="8"/>
  <c r="AS19" i="8"/>
  <c r="AV17" i="8"/>
  <c r="AU16" i="8"/>
  <c r="AT16" i="8"/>
  <c r="AY15" i="8"/>
  <c r="AX15" i="8" s="1"/>
  <c r="AS15" i="8"/>
  <c r="AV13" i="8"/>
  <c r="AU12" i="8"/>
  <c r="AY11" i="8"/>
  <c r="AY7" i="8"/>
  <c r="AY3" i="8"/>
  <c r="AY104" i="8"/>
  <c r="AY100" i="8"/>
  <c r="AY80" i="8"/>
  <c r="AY68" i="8"/>
  <c r="AY48" i="8"/>
  <c r="AY44" i="8"/>
  <c r="AY40" i="8"/>
  <c r="AX40" i="8" s="1"/>
  <c r="AY111" i="8"/>
  <c r="AY107" i="8"/>
  <c r="AY87" i="8"/>
  <c r="AX87" i="8" s="1"/>
  <c r="AY83" i="8"/>
  <c r="AY71" i="8"/>
  <c r="AT64" i="8"/>
  <c r="AY63" i="8"/>
  <c r="AX63" i="8" s="1"/>
  <c r="AT60" i="8"/>
  <c r="AY59" i="8"/>
  <c r="AV57" i="8"/>
  <c r="AU56" i="8"/>
  <c r="AY55" i="8"/>
  <c r="AU52" i="8"/>
  <c r="AY51" i="8"/>
  <c r="AT48" i="8"/>
  <c r="AY114" i="8"/>
  <c r="AY110" i="8"/>
  <c r="AY106" i="8"/>
  <c r="AX106" i="8" s="1"/>
  <c r="AY102" i="8"/>
  <c r="AX102" i="8" s="1"/>
  <c r="AY98" i="8"/>
  <c r="AY94" i="8"/>
  <c r="AY90" i="8"/>
  <c r="AY86" i="8"/>
  <c r="AY82" i="8"/>
  <c r="AY78" i="8"/>
  <c r="AY74" i="8"/>
  <c r="AY70" i="8"/>
  <c r="AY66" i="8"/>
  <c r="AY62" i="8"/>
  <c r="AY58" i="8"/>
  <c r="AY54" i="8"/>
  <c r="AY50" i="8"/>
  <c r="AY46" i="8"/>
  <c r="AY42" i="8"/>
  <c r="AY38" i="8"/>
  <c r="AY34" i="8"/>
  <c r="AY30" i="8"/>
  <c r="AY26" i="8"/>
  <c r="AY22" i="8"/>
  <c r="AY18" i="8"/>
  <c r="AY14" i="8"/>
  <c r="AX14" i="8" s="1"/>
  <c r="AY10" i="8"/>
  <c r="AX10" i="8" s="1"/>
  <c r="AY6" i="8"/>
  <c r="AX6" i="8" s="1"/>
  <c r="AY112" i="8"/>
  <c r="AX112" i="8" s="1"/>
  <c r="AY96" i="8"/>
  <c r="AY92" i="8"/>
  <c r="AY72" i="8"/>
  <c r="AX72" i="8" s="1"/>
  <c r="AY56" i="8"/>
  <c r="AY52" i="8"/>
  <c r="AY32" i="8"/>
  <c r="AY28" i="8"/>
  <c r="AY24" i="8"/>
  <c r="AX24" i="8" s="1"/>
  <c r="BC24" i="8" s="1"/>
  <c r="AY103" i="8"/>
  <c r="AY99" i="8"/>
  <c r="AY95" i="8"/>
  <c r="AY91" i="8"/>
  <c r="AY79" i="8"/>
  <c r="AV65" i="8"/>
  <c r="AV61" i="8"/>
  <c r="AY113" i="8"/>
  <c r="AX113" i="8" s="1"/>
  <c r="AY109" i="8"/>
  <c r="AY105" i="8"/>
  <c r="AY101" i="8"/>
  <c r="AX101" i="8" s="1"/>
  <c r="AY97" i="8"/>
  <c r="AX97" i="8" s="1"/>
  <c r="AY93" i="8"/>
  <c r="AY89" i="8"/>
  <c r="AY85" i="8"/>
  <c r="AX85" i="8" s="1"/>
  <c r="AY81" i="8"/>
  <c r="AY77" i="8"/>
  <c r="AY73" i="8"/>
  <c r="AY69" i="8"/>
  <c r="AX69" i="8" s="1"/>
  <c r="AY65" i="8"/>
  <c r="AY61" i="8"/>
  <c r="AY57" i="8"/>
  <c r="AY53" i="8"/>
  <c r="AX53" i="8" s="1"/>
  <c r="AY49" i="8"/>
  <c r="AY45" i="8"/>
  <c r="AY41" i="8"/>
  <c r="AY37" i="8"/>
  <c r="AX37" i="8" s="1"/>
  <c r="AY33" i="8"/>
  <c r="AY29" i="8"/>
  <c r="AY25" i="8"/>
  <c r="AY21" i="8"/>
  <c r="AX21" i="8" s="1"/>
  <c r="AY17" i="8"/>
  <c r="AX17" i="8" s="1"/>
  <c r="AY13" i="8"/>
  <c r="AY9" i="8"/>
  <c r="AY5" i="8"/>
  <c r="AY2" i="8"/>
  <c r="AV62" i="8"/>
  <c r="AT112" i="8"/>
  <c r="AV109" i="8"/>
  <c r="AU108" i="8"/>
  <c r="AW106" i="8"/>
  <c r="AV93" i="8"/>
  <c r="AU92" i="8"/>
  <c r="AS91" i="8"/>
  <c r="AU88" i="8"/>
  <c r="AW86" i="8"/>
  <c r="AV85" i="8"/>
  <c r="AU84" i="8"/>
  <c r="AS83" i="8"/>
  <c r="AV81" i="8"/>
  <c r="AU80" i="8"/>
  <c r="AT80" i="8"/>
  <c r="AS79" i="8"/>
  <c r="AV77" i="8"/>
  <c r="AU76" i="8"/>
  <c r="AT76" i="8"/>
  <c r="AS75" i="8"/>
  <c r="AV73" i="8"/>
  <c r="AU72" i="8"/>
  <c r="AT72" i="8"/>
  <c r="AS71" i="8"/>
  <c r="AV69" i="8"/>
  <c r="AU68" i="8"/>
  <c r="AT68" i="8"/>
  <c r="AS67" i="8"/>
  <c r="AT7" i="8"/>
  <c r="AV113" i="8"/>
  <c r="AU112" i="8"/>
  <c r="AW110" i="8"/>
  <c r="AT108" i="8"/>
  <c r="AT104" i="8"/>
  <c r="AS103" i="8"/>
  <c r="AW102" i="8"/>
  <c r="AT100" i="8"/>
  <c r="AW98" i="8"/>
  <c r="AU96" i="8"/>
  <c r="AT96" i="8"/>
  <c r="AT92" i="8"/>
  <c r="AV89" i="8"/>
  <c r="AT88" i="8"/>
  <c r="AS87" i="8"/>
  <c r="AT84" i="8"/>
  <c r="AS111" i="8"/>
  <c r="AS107" i="8"/>
  <c r="AV105" i="8"/>
  <c r="AU104" i="8"/>
  <c r="AV101" i="8"/>
  <c r="AU100" i="8"/>
  <c r="AS99" i="8"/>
  <c r="AV97" i="8"/>
  <c r="AS95" i="8"/>
  <c r="AS2" i="8"/>
  <c r="AW114" i="8"/>
  <c r="AT41" i="8"/>
  <c r="AS37" i="8"/>
  <c r="AW32" i="8"/>
  <c r="AU4" i="8"/>
  <c r="AT4" i="8"/>
  <c r="AS3" i="8"/>
  <c r="AW94" i="8"/>
  <c r="AW113" i="8"/>
  <c r="AV112" i="8"/>
  <c r="AU111" i="8"/>
  <c r="AV108" i="8"/>
  <c r="AT107" i="8"/>
  <c r="AS106" i="8"/>
  <c r="AU103" i="8"/>
  <c r="AS102" i="8"/>
  <c r="AV100" i="8"/>
  <c r="AT99" i="8"/>
  <c r="AW97" i="8"/>
  <c r="AT95" i="8"/>
  <c r="AS94" i="8"/>
  <c r="AV2" i="8"/>
  <c r="AU114" i="8"/>
  <c r="AW112" i="8"/>
  <c r="AU110" i="8"/>
  <c r="AW108" i="8"/>
  <c r="AU106" i="8"/>
  <c r="AW104" i="8"/>
  <c r="AU102" i="8"/>
  <c r="AW100" i="8"/>
  <c r="AU98" i="8"/>
  <c r="AT94" i="8"/>
  <c r="AS89" i="8"/>
  <c r="AT86" i="8"/>
  <c r="AT78" i="8"/>
  <c r="AU58" i="8"/>
  <c r="AT111" i="8"/>
  <c r="AW109" i="8"/>
  <c r="AU107" i="8"/>
  <c r="AW105" i="8"/>
  <c r="AT103" i="8"/>
  <c r="AW101" i="8"/>
  <c r="AU99" i="8"/>
  <c r="AV96" i="8"/>
  <c r="AU95" i="8"/>
  <c r="AS112" i="8"/>
  <c r="AS108" i="8"/>
  <c r="AS104" i="8"/>
  <c r="AS100" i="8"/>
  <c r="AU97" i="8"/>
  <c r="AT93" i="8"/>
  <c r="AW87" i="8"/>
  <c r="AW79" i="8"/>
  <c r="AW71" i="8"/>
  <c r="AW90" i="8"/>
  <c r="AW82" i="8"/>
  <c r="AW78" i="8"/>
  <c r="AW74" i="8"/>
  <c r="AW70" i="8"/>
  <c r="AW66" i="8"/>
  <c r="AW62" i="8"/>
  <c r="AW58" i="8"/>
  <c r="AW54" i="8"/>
  <c r="AW50" i="8"/>
  <c r="AW2" i="8"/>
  <c r="AS114" i="8"/>
  <c r="AS110" i="8"/>
  <c r="AV104" i="8"/>
  <c r="AS98" i="8"/>
  <c r="AW93" i="8"/>
  <c r="AV92" i="8"/>
  <c r="AU91" i="8"/>
  <c r="AT91" i="8"/>
  <c r="AS90" i="8"/>
  <c r="AW89" i="8"/>
  <c r="AV88" i="8"/>
  <c r="AU87" i="8"/>
  <c r="AT87" i="8"/>
  <c r="AS86" i="8"/>
  <c r="AW85" i="8"/>
  <c r="AV84" i="8"/>
  <c r="AV76" i="8"/>
  <c r="AS70" i="8"/>
  <c r="AS54" i="8"/>
  <c r="AW49" i="8"/>
  <c r="AT2" i="8"/>
  <c r="AU2" i="8"/>
  <c r="AV114" i="8"/>
  <c r="AU113" i="8"/>
  <c r="AT113" i="8"/>
  <c r="AW111" i="8"/>
  <c r="AV110" i="8"/>
  <c r="AU109" i="8"/>
  <c r="AT109" i="8"/>
  <c r="AW107" i="8"/>
  <c r="AV106" i="8"/>
  <c r="AU105" i="8"/>
  <c r="AT105" i="8"/>
  <c r="AW103" i="8"/>
  <c r="AV102" i="8"/>
  <c r="AU101" i="8"/>
  <c r="AT101" i="8"/>
  <c r="AW99" i="8"/>
  <c r="AV98" i="8"/>
  <c r="AT97" i="8"/>
  <c r="AS96" i="8"/>
  <c r="AW95" i="8"/>
  <c r="AV94" i="8"/>
  <c r="AU93" i="8"/>
  <c r="AS92" i="8"/>
  <c r="AW91" i="8"/>
  <c r="AV90" i="8"/>
  <c r="AU89" i="8"/>
  <c r="AT89" i="8"/>
  <c r="AS88" i="8"/>
  <c r="AV86" i="8"/>
  <c r="AU85" i="8"/>
  <c r="AT85" i="8"/>
  <c r="AS84" i="8"/>
  <c r="AW83" i="8"/>
  <c r="AV82" i="8"/>
  <c r="AT81" i="8"/>
  <c r="AS80" i="8"/>
  <c r="AV78" i="8"/>
  <c r="AU77" i="8"/>
  <c r="AT77" i="8"/>
  <c r="AS76" i="8"/>
  <c r="AW75" i="8"/>
  <c r="AV74" i="8"/>
  <c r="AT73" i="8"/>
  <c r="AS72" i="8"/>
  <c r="AV70" i="8"/>
  <c r="AU69" i="8"/>
  <c r="AT69" i="8"/>
  <c r="AS68" i="8"/>
  <c r="AW67" i="8"/>
  <c r="AV66" i="8"/>
  <c r="AU65" i="8"/>
  <c r="AT65" i="8"/>
  <c r="AS64" i="8"/>
  <c r="AW63" i="8"/>
  <c r="AU61" i="8"/>
  <c r="AT61" i="8"/>
  <c r="AS60" i="8"/>
  <c r="AW59" i="8"/>
  <c r="AV58" i="8"/>
  <c r="AU57" i="8"/>
  <c r="AT57" i="8"/>
  <c r="AS56" i="8"/>
  <c r="AW55" i="8"/>
  <c r="AV54" i="8"/>
  <c r="AS52" i="8"/>
  <c r="AV46" i="8"/>
  <c r="AS36" i="8"/>
  <c r="AV30" i="8"/>
  <c r="AT25" i="8"/>
  <c r="AT9" i="8"/>
  <c r="AW46" i="8"/>
  <c r="AW42" i="8"/>
  <c r="AW38" i="8"/>
  <c r="AW34" i="8"/>
  <c r="AW30" i="8"/>
  <c r="AW26" i="8"/>
  <c r="AW22" i="8"/>
  <c r="AW18" i="8"/>
  <c r="AW14" i="8"/>
  <c r="AW10" i="8"/>
  <c r="AW6" i="8"/>
  <c r="AU83" i="8"/>
  <c r="AT83" i="8"/>
  <c r="AS82" i="8"/>
  <c r="AW81" i="8"/>
  <c r="AV80" i="8"/>
  <c r="AU79" i="8"/>
  <c r="AT79" i="8"/>
  <c r="AS78" i="8"/>
  <c r="AW77" i="8"/>
  <c r="AU75" i="8"/>
  <c r="AT75" i="8"/>
  <c r="AS74" i="8"/>
  <c r="AW73" i="8"/>
  <c r="AV72" i="8"/>
  <c r="AU71" i="8"/>
  <c r="AT71" i="8"/>
  <c r="AW69" i="8"/>
  <c r="AV68" i="8"/>
  <c r="AU67" i="8"/>
  <c r="AT67" i="8"/>
  <c r="AS66" i="8"/>
  <c r="AW65" i="8"/>
  <c r="AV64" i="8"/>
  <c r="AU63" i="8"/>
  <c r="AT63" i="8"/>
  <c r="AS62" i="8"/>
  <c r="AW61" i="8"/>
  <c r="AV60" i="8"/>
  <c r="AU59" i="8"/>
  <c r="AT59" i="8"/>
  <c r="AS58" i="8"/>
  <c r="AW57" i="8"/>
  <c r="AV56" i="8"/>
  <c r="AU55" i="8"/>
  <c r="AT55" i="8"/>
  <c r="AW53" i="8"/>
  <c r="AV52" i="8"/>
  <c r="AU51" i="8"/>
  <c r="AT51" i="8"/>
  <c r="AS50" i="8"/>
  <c r="AV48" i="8"/>
  <c r="AU47" i="8"/>
  <c r="AT47" i="8"/>
  <c r="AS46" i="8"/>
  <c r="AW45" i="8"/>
  <c r="AV44" i="8"/>
  <c r="AU43" i="8"/>
  <c r="AT43" i="8"/>
  <c r="AT39" i="8"/>
  <c r="AS38" i="8"/>
  <c r="AW33" i="8"/>
  <c r="AU27" i="8"/>
  <c r="AT23" i="8"/>
  <c r="AS22" i="8"/>
  <c r="AW17" i="8"/>
  <c r="AS6" i="8"/>
  <c r="AT114" i="8"/>
  <c r="AS113" i="8"/>
  <c r="AV111" i="8"/>
  <c r="AT110" i="8"/>
  <c r="AS109" i="8"/>
  <c r="AV107" i="8"/>
  <c r="AT106" i="8"/>
  <c r="AS105" i="8"/>
  <c r="AV103" i="8"/>
  <c r="AT102" i="8"/>
  <c r="AS101" i="8"/>
  <c r="AV99" i="8"/>
  <c r="AT98" i="8"/>
  <c r="AS97" i="8"/>
  <c r="AW96" i="8"/>
  <c r="AV95" i="8"/>
  <c r="AU94" i="8"/>
  <c r="AS93" i="8"/>
  <c r="AW92" i="8"/>
  <c r="AV91" i="8"/>
  <c r="AU90" i="8"/>
  <c r="AT90" i="8"/>
  <c r="AW88" i="8"/>
  <c r="AV87" i="8"/>
  <c r="AU86" i="8"/>
  <c r="AS85" i="8"/>
  <c r="AW84" i="8"/>
  <c r="AV83" i="8"/>
  <c r="AU82" i="8"/>
  <c r="AT82" i="8"/>
  <c r="AS81" i="8"/>
  <c r="AW80" i="8"/>
  <c r="AV79" i="8"/>
  <c r="AU78" i="8"/>
  <c r="AS77" i="8"/>
  <c r="AW76" i="8"/>
  <c r="AV75" i="8"/>
  <c r="AU74" i="8"/>
  <c r="AT74" i="8"/>
  <c r="AS73" i="8"/>
  <c r="AW72" i="8"/>
  <c r="AV71" i="8"/>
  <c r="AU70" i="8"/>
  <c r="AT70" i="8"/>
  <c r="AS69" i="8"/>
  <c r="AW68" i="8"/>
  <c r="AV67" i="8"/>
  <c r="AU66" i="8"/>
  <c r="AT66" i="8"/>
  <c r="AS65" i="8"/>
  <c r="AW64" i="8"/>
  <c r="AV63" i="8"/>
  <c r="AU62" i="8"/>
  <c r="AT62" i="8"/>
  <c r="AS61" i="8"/>
  <c r="AW60" i="8"/>
  <c r="AV59" i="8"/>
  <c r="AT58" i="8"/>
  <c r="AS57" i="8"/>
  <c r="AW56" i="8"/>
  <c r="AV55" i="8"/>
  <c r="AU54" i="8"/>
  <c r="AT54" i="8"/>
  <c r="AS53" i="8"/>
  <c r="AW52" i="8"/>
  <c r="AV51" i="8"/>
  <c r="AU50" i="8"/>
  <c r="AT50" i="8"/>
  <c r="AS49" i="8"/>
  <c r="AW48" i="8"/>
  <c r="AV47" i="8"/>
  <c r="AU46" i="8"/>
  <c r="AT46" i="8"/>
  <c r="AS45" i="8"/>
  <c r="AW44" i="8"/>
  <c r="AV43" i="8"/>
  <c r="AU42" i="8"/>
  <c r="AT42" i="8"/>
  <c r="AS41" i="8"/>
  <c r="AW40" i="8"/>
  <c r="AV39" i="8"/>
  <c r="AU38" i="8"/>
  <c r="AT38" i="8"/>
  <c r="AW36" i="8"/>
  <c r="AV35" i="8"/>
  <c r="AU34" i="8"/>
  <c r="AT34" i="8"/>
  <c r="AS33" i="8"/>
  <c r="AV31" i="8"/>
  <c r="AU30" i="8"/>
  <c r="AT30" i="8"/>
  <c r="AS29" i="8"/>
  <c r="AU26" i="8"/>
  <c r="AS21" i="8"/>
  <c r="AW16" i="8"/>
  <c r="AU10" i="8"/>
  <c r="AS5" i="8"/>
  <c r="AS42" i="8"/>
  <c r="AW41" i="8"/>
  <c r="AV40" i="8"/>
  <c r="AU39" i="8"/>
  <c r="AW37" i="8"/>
  <c r="AV36" i="8"/>
  <c r="AU35" i="8"/>
  <c r="AT35" i="8"/>
  <c r="AS34" i="8"/>
  <c r="AV32" i="8"/>
  <c r="AU31" i="8"/>
  <c r="AT31" i="8"/>
  <c r="AS30" i="8"/>
  <c r="AW29" i="8"/>
  <c r="AV28" i="8"/>
  <c r="AT27" i="8"/>
  <c r="AS26" i="8"/>
  <c r="AW25" i="8"/>
  <c r="AV24" i="8"/>
  <c r="AU23" i="8"/>
  <c r="AW21" i="8"/>
  <c r="AV20" i="8"/>
  <c r="AU19" i="8"/>
  <c r="AT19" i="8"/>
  <c r="AS18" i="8"/>
  <c r="AV16" i="8"/>
  <c r="AU15" i="8"/>
  <c r="AT15" i="8"/>
  <c r="AS14" i="8"/>
  <c r="AW13" i="8"/>
  <c r="AV12" i="8"/>
  <c r="AT11" i="8"/>
  <c r="AS10" i="8"/>
  <c r="AW9" i="8"/>
  <c r="AV8" i="8"/>
  <c r="AU7" i="8"/>
  <c r="AW5" i="8"/>
  <c r="AV4" i="8"/>
  <c r="AU3" i="8"/>
  <c r="AT3" i="8"/>
  <c r="AW28" i="8"/>
  <c r="AV27" i="8"/>
  <c r="AT26" i="8"/>
  <c r="AS25" i="8"/>
  <c r="AW24" i="8"/>
  <c r="AV23" i="8"/>
  <c r="AU22" i="8"/>
  <c r="AT22" i="8"/>
  <c r="AW20" i="8"/>
  <c r="AV19" i="8"/>
  <c r="AU18" i="8"/>
  <c r="AT18" i="8"/>
  <c r="AS17" i="8"/>
  <c r="AU14" i="8"/>
  <c r="AT14" i="8"/>
  <c r="AS13" i="8"/>
  <c r="AW12" i="8"/>
  <c r="AV11" i="8"/>
  <c r="AT10" i="8"/>
  <c r="AS9" i="8"/>
  <c r="AW8" i="8"/>
  <c r="AV7" i="8"/>
  <c r="AU6" i="8"/>
  <c r="AT6" i="8"/>
  <c r="AW4" i="8"/>
  <c r="AV3" i="8"/>
  <c r="AU53" i="8"/>
  <c r="AT53" i="8"/>
  <c r="AW51" i="8"/>
  <c r="AV50" i="8"/>
  <c r="AU49" i="8"/>
  <c r="AT49" i="8"/>
  <c r="AS48" i="8"/>
  <c r="AW47" i="8"/>
  <c r="AU45" i="8"/>
  <c r="AT45" i="8"/>
  <c r="AS44" i="8"/>
  <c r="AW43" i="8"/>
  <c r="AV42" i="8"/>
  <c r="AU41" i="8"/>
  <c r="AS40" i="8"/>
  <c r="AW39" i="8"/>
  <c r="AV38" i="8"/>
  <c r="AU37" i="8"/>
  <c r="AT37" i="8"/>
  <c r="AW35" i="8"/>
  <c r="AV34" i="8"/>
  <c r="AU33" i="8"/>
  <c r="AT33" i="8"/>
  <c r="AS32" i="8"/>
  <c r="AW31" i="8"/>
  <c r="AU29" i="8"/>
  <c r="AT29" i="8"/>
  <c r="AS28" i="8"/>
  <c r="AW27" i="8"/>
  <c r="AV26" i="8"/>
  <c r="AU25" i="8"/>
  <c r="AS24" i="8"/>
  <c r="AW23" i="8"/>
  <c r="AV22" i="8"/>
  <c r="AU21" i="8"/>
  <c r="AT21" i="8"/>
  <c r="AW19" i="8"/>
  <c r="AV18" i="8"/>
  <c r="AU17" i="8"/>
  <c r="AT17" i="8"/>
  <c r="AS16" i="8"/>
  <c r="AW15" i="8"/>
  <c r="AU13" i="8"/>
  <c r="AT13" i="8"/>
  <c r="AS12" i="8"/>
  <c r="AW11" i="8"/>
  <c r="AV10" i="8"/>
  <c r="AU9" i="8"/>
  <c r="AS8" i="8"/>
  <c r="AW7" i="8"/>
  <c r="AV6" i="8"/>
  <c r="AU5" i="8"/>
  <c r="AT5" i="8"/>
  <c r="AW3" i="8"/>
  <c r="AX114" i="8" l="1"/>
  <c r="AX5" i="8"/>
  <c r="BA66" i="8"/>
  <c r="AX66" i="8"/>
  <c r="BA55" i="8"/>
  <c r="AX55" i="8"/>
  <c r="BC55" i="8" s="1"/>
  <c r="BA80" i="8"/>
  <c r="BB80" i="8" s="1"/>
  <c r="AX80" i="8"/>
  <c r="BC80" i="8" s="1"/>
  <c r="BC85" i="8"/>
  <c r="BA100" i="8"/>
  <c r="AX100" i="8"/>
  <c r="BA47" i="8"/>
  <c r="AX47" i="8"/>
  <c r="BA36" i="8"/>
  <c r="AX36" i="8"/>
  <c r="BA89" i="8"/>
  <c r="AX89" i="8"/>
  <c r="BC89" i="8" s="1"/>
  <c r="BA32" i="8"/>
  <c r="AX32" i="8"/>
  <c r="BA104" i="8"/>
  <c r="AX104" i="8"/>
  <c r="BA29" i="8"/>
  <c r="AX29" i="8"/>
  <c r="BC29" i="8" s="1"/>
  <c r="BA93" i="8"/>
  <c r="AX93" i="8"/>
  <c r="BC113" i="8" s="1"/>
  <c r="BA52" i="8"/>
  <c r="BB52" i="8" s="1"/>
  <c r="AX52" i="8"/>
  <c r="BA46" i="8"/>
  <c r="AX46" i="8"/>
  <c r="BA110" i="8"/>
  <c r="BB110" i="8" s="1"/>
  <c r="AX110" i="8"/>
  <c r="BC110" i="8" s="1"/>
  <c r="AX3" i="8"/>
  <c r="BA23" i="8"/>
  <c r="AX23" i="8"/>
  <c r="AX12" i="8"/>
  <c r="BA49" i="8"/>
  <c r="AX49" i="8"/>
  <c r="BA81" i="8"/>
  <c r="BB81" i="8" s="1"/>
  <c r="AX81" i="8"/>
  <c r="BC101" i="8" s="1"/>
  <c r="BA34" i="8"/>
  <c r="AX34" i="8"/>
  <c r="BC34" i="8" s="1"/>
  <c r="BA98" i="8"/>
  <c r="BB98" i="8" s="1"/>
  <c r="AX98" i="8"/>
  <c r="BA83" i="8"/>
  <c r="AX83" i="8"/>
  <c r="BC83" i="8" s="1"/>
  <c r="BA27" i="8"/>
  <c r="AX27" i="8"/>
  <c r="BA28" i="8"/>
  <c r="AX28" i="8"/>
  <c r="BC28" i="8" s="1"/>
  <c r="BA38" i="8"/>
  <c r="AX38" i="8"/>
  <c r="BC38" i="8" s="1"/>
  <c r="BA70" i="8"/>
  <c r="AX70" i="8"/>
  <c r="BC70" i="8" s="1"/>
  <c r="BC87" i="8"/>
  <c r="BA25" i="8"/>
  <c r="AX25" i="8"/>
  <c r="BC25" i="8" s="1"/>
  <c r="BA57" i="8"/>
  <c r="AX57" i="8"/>
  <c r="BC57" i="8" s="1"/>
  <c r="BA42" i="8"/>
  <c r="AX42" i="8"/>
  <c r="BA74" i="8"/>
  <c r="AX74" i="8"/>
  <c r="BC74" i="8" s="1"/>
  <c r="BA107" i="8"/>
  <c r="AX107" i="8"/>
  <c r="BC107" i="8" s="1"/>
  <c r="BA35" i="8"/>
  <c r="AX35" i="8"/>
  <c r="BC35" i="8" s="1"/>
  <c r="BA60" i="8"/>
  <c r="AX60" i="8"/>
  <c r="BC60" i="8" s="1"/>
  <c r="BA61" i="8"/>
  <c r="AX61" i="8"/>
  <c r="BA79" i="8"/>
  <c r="AX79" i="8"/>
  <c r="BA78" i="8"/>
  <c r="AX78" i="8"/>
  <c r="BA59" i="8"/>
  <c r="AX59" i="8"/>
  <c r="BA111" i="8"/>
  <c r="AX111" i="8"/>
  <c r="BP99" i="8"/>
  <c r="AX2" i="8"/>
  <c r="BA33" i="8"/>
  <c r="AX33" i="8"/>
  <c r="BC33" i="8" s="1"/>
  <c r="BA65" i="8"/>
  <c r="AX65" i="8"/>
  <c r="BA91" i="8"/>
  <c r="AX91" i="8"/>
  <c r="AX56" i="8"/>
  <c r="AX18" i="8"/>
  <c r="BA50" i="8"/>
  <c r="BB50" i="8" s="1"/>
  <c r="AX50" i="8"/>
  <c r="BA82" i="8"/>
  <c r="AX82" i="8"/>
  <c r="BC40" i="8"/>
  <c r="AX7" i="8"/>
  <c r="BA43" i="8"/>
  <c r="BB43" i="8" s="1"/>
  <c r="AX43" i="8"/>
  <c r="BA76" i="8"/>
  <c r="BB76" i="8" s="1"/>
  <c r="AX76" i="8"/>
  <c r="BC37" i="8"/>
  <c r="BA95" i="8"/>
  <c r="BB95" i="8" s="1"/>
  <c r="AX95" i="8"/>
  <c r="BC72" i="8"/>
  <c r="BA22" i="8"/>
  <c r="BB22" i="8" s="1"/>
  <c r="AX22" i="8"/>
  <c r="BA54" i="8"/>
  <c r="AX54" i="8"/>
  <c r="BC54" i="8" s="1"/>
  <c r="BA86" i="8"/>
  <c r="AX86" i="8"/>
  <c r="BC86" i="8" s="1"/>
  <c r="BA44" i="8"/>
  <c r="AX44" i="8"/>
  <c r="BC44" i="8" s="1"/>
  <c r="AX11" i="8"/>
  <c r="BC31" i="8" s="1"/>
  <c r="BA67" i="8"/>
  <c r="AX67" i="8"/>
  <c r="BA84" i="8"/>
  <c r="AX84" i="8"/>
  <c r="BC84" i="8" s="1"/>
  <c r="AX9" i="8"/>
  <c r="BA41" i="8"/>
  <c r="BB41" i="8" s="1"/>
  <c r="AX41" i="8"/>
  <c r="BC41" i="8" s="1"/>
  <c r="BA73" i="8"/>
  <c r="AX73" i="8"/>
  <c r="BC73" i="8" s="1"/>
  <c r="AX105" i="8"/>
  <c r="BC105" i="8" s="1"/>
  <c r="AX99" i="8"/>
  <c r="BA92" i="8"/>
  <c r="BB92" i="8" s="1"/>
  <c r="AX92" i="8"/>
  <c r="BC92" i="8" s="1"/>
  <c r="BA26" i="8"/>
  <c r="BB26" i="8" s="1"/>
  <c r="AX26" i="8"/>
  <c r="BC26" i="8" s="1"/>
  <c r="BA58" i="8"/>
  <c r="AX58" i="8"/>
  <c r="BA90" i="8"/>
  <c r="AX90" i="8"/>
  <c r="AX51" i="8"/>
  <c r="BC51" i="8" s="1"/>
  <c r="BA48" i="8"/>
  <c r="AX48" i="8"/>
  <c r="BC48" i="8" s="1"/>
  <c r="AX19" i="8"/>
  <c r="BA75" i="8"/>
  <c r="BB75" i="8" s="1"/>
  <c r="AX75" i="8"/>
  <c r="AX88" i="8"/>
  <c r="AX13" i="8"/>
  <c r="BA45" i="8"/>
  <c r="AX45" i="8"/>
  <c r="BA77" i="8"/>
  <c r="BB77" i="8" s="1"/>
  <c r="AX77" i="8"/>
  <c r="BC77" i="8" s="1"/>
  <c r="AX109" i="8"/>
  <c r="AX103" i="8"/>
  <c r="AX96" i="8"/>
  <c r="BA30" i="8"/>
  <c r="AX30" i="8"/>
  <c r="BC30" i="8" s="1"/>
  <c r="BA62" i="8"/>
  <c r="BB62" i="8" s="1"/>
  <c r="AX62" i="8"/>
  <c r="BC62" i="8" s="1"/>
  <c r="BA94" i="8"/>
  <c r="BB94" i="8" s="1"/>
  <c r="AX94" i="8"/>
  <c r="BA71" i="8"/>
  <c r="AX71" i="8"/>
  <c r="BA68" i="8"/>
  <c r="AX68" i="8"/>
  <c r="BA39" i="8"/>
  <c r="AX39" i="8"/>
  <c r="AX16" i="8"/>
  <c r="BA108" i="8"/>
  <c r="AX108" i="8"/>
  <c r="BC108" i="8" s="1"/>
  <c r="BR32" i="8"/>
  <c r="BA14" i="8"/>
  <c r="BR34" i="8"/>
  <c r="BA16" i="8"/>
  <c r="BR82" i="8"/>
  <c r="BA64" i="8"/>
  <c r="BB64" i="8" s="1"/>
  <c r="BR30" i="8"/>
  <c r="BA12" i="8"/>
  <c r="BB32" i="8" s="1"/>
  <c r="BR35" i="8"/>
  <c r="BA17" i="8"/>
  <c r="BT118" i="8"/>
  <c r="BA97" i="8"/>
  <c r="BB91" i="8"/>
  <c r="BA24" i="8"/>
  <c r="BA56" i="8"/>
  <c r="BR36" i="8"/>
  <c r="BA18" i="8"/>
  <c r="BB66" i="8"/>
  <c r="BB82" i="8"/>
  <c r="BA114" i="8"/>
  <c r="BA40" i="8"/>
  <c r="BR25" i="8"/>
  <c r="BA7" i="8"/>
  <c r="BR38" i="8"/>
  <c r="BA20" i="8"/>
  <c r="BR31" i="8"/>
  <c r="BA13" i="8"/>
  <c r="BB33" i="8" s="1"/>
  <c r="BS103" i="8"/>
  <c r="BA103" i="8"/>
  <c r="BB103" i="8" s="1"/>
  <c r="BT115" i="8"/>
  <c r="BA96" i="8"/>
  <c r="BR21" i="8"/>
  <c r="BA3" i="8"/>
  <c r="BB23" i="8"/>
  <c r="BB39" i="8"/>
  <c r="BR23" i="8"/>
  <c r="BA5" i="8"/>
  <c r="BR39" i="8"/>
  <c r="BA21" i="8"/>
  <c r="BA37" i="8"/>
  <c r="BA53" i="8"/>
  <c r="BB53" i="8" s="1"/>
  <c r="BA69" i="8"/>
  <c r="BB69" i="8" s="1"/>
  <c r="BA85" i="8"/>
  <c r="BB85" i="8" s="1"/>
  <c r="BS101" i="8"/>
  <c r="BA101" i="8"/>
  <c r="BA72" i="8"/>
  <c r="BR24" i="8"/>
  <c r="BA6" i="8"/>
  <c r="BS102" i="8"/>
  <c r="BA102" i="8"/>
  <c r="BB102" i="8" s="1"/>
  <c r="BA63" i="8"/>
  <c r="BT82" i="8"/>
  <c r="BA87" i="8"/>
  <c r="BR29" i="8"/>
  <c r="BA11" i="8"/>
  <c r="BR33" i="8"/>
  <c r="BA15" i="8"/>
  <c r="BA31" i="8"/>
  <c r="BR22" i="8"/>
  <c r="BA4" i="8"/>
  <c r="BR27" i="8"/>
  <c r="BA9" i="8"/>
  <c r="BS105" i="8"/>
  <c r="BA105" i="8"/>
  <c r="BS99" i="8"/>
  <c r="BA99" i="8"/>
  <c r="BB99" i="8" s="1"/>
  <c r="BR28" i="8"/>
  <c r="BA10" i="8"/>
  <c r="BB30" i="8" s="1"/>
  <c r="BS106" i="8"/>
  <c r="BA106" i="8"/>
  <c r="BB106" i="8" s="1"/>
  <c r="BA51" i="8"/>
  <c r="BB48" i="8"/>
  <c r="BR37" i="8"/>
  <c r="BA19" i="8"/>
  <c r="BA88" i="8"/>
  <c r="BB88" i="8" s="1"/>
  <c r="BR26" i="8"/>
  <c r="BA8" i="8"/>
  <c r="BS109" i="8"/>
  <c r="BA109" i="8"/>
  <c r="BB109" i="8" s="1"/>
  <c r="BA112" i="8"/>
  <c r="BS113" i="8"/>
  <c r="BA113" i="8"/>
  <c r="BP21" i="8"/>
  <c r="BA2" i="8"/>
  <c r="BS98" i="8"/>
  <c r="BS114" i="8"/>
  <c r="BS100" i="8"/>
  <c r="BS37" i="8"/>
  <c r="BR55" i="8"/>
  <c r="BT56" i="8"/>
  <c r="BS69" i="8"/>
  <c r="BT88" i="8"/>
  <c r="BR87" i="8"/>
  <c r="BR42" i="8"/>
  <c r="BT43" i="8"/>
  <c r="BS24" i="8"/>
  <c r="BR74" i="8"/>
  <c r="BT75" i="8"/>
  <c r="BS56" i="8"/>
  <c r="BS92" i="8"/>
  <c r="BT111" i="8"/>
  <c r="BR110" i="8"/>
  <c r="BS112" i="8"/>
  <c r="BR44" i="8"/>
  <c r="BT45" i="8"/>
  <c r="BS26" i="8"/>
  <c r="BR52" i="8"/>
  <c r="BT53" i="8"/>
  <c r="BS34" i="8"/>
  <c r="BR60" i="8"/>
  <c r="BT61" i="8"/>
  <c r="BS42" i="8"/>
  <c r="BR76" i="8"/>
  <c r="BT77" i="8"/>
  <c r="BS58" i="8"/>
  <c r="BT93" i="8"/>
  <c r="BR92" i="8"/>
  <c r="BS74" i="8"/>
  <c r="BS82" i="8"/>
  <c r="BT101" i="8"/>
  <c r="BR100" i="8"/>
  <c r="BS90" i="8"/>
  <c r="BT109" i="8"/>
  <c r="BR108" i="8"/>
  <c r="BS71" i="8"/>
  <c r="BR89" i="8"/>
  <c r="BT90" i="8"/>
  <c r="BS87" i="8"/>
  <c r="BT106" i="8"/>
  <c r="BR105" i="8"/>
  <c r="BS111" i="8"/>
  <c r="BS27" i="8"/>
  <c r="BR45" i="8"/>
  <c r="BT46" i="8"/>
  <c r="BS35" i="8"/>
  <c r="BR53" i="8"/>
  <c r="BT54" i="8"/>
  <c r="BS43" i="8"/>
  <c r="BR61" i="8"/>
  <c r="BT62" i="8"/>
  <c r="BS29" i="8"/>
  <c r="BR47" i="8"/>
  <c r="BT48" i="8"/>
  <c r="BS45" i="8"/>
  <c r="BR63" i="8"/>
  <c r="BT64" i="8"/>
  <c r="BS53" i="8"/>
  <c r="BR71" i="8"/>
  <c r="BT72" i="8"/>
  <c r="BS61" i="8"/>
  <c r="BR79" i="8"/>
  <c r="BT80" i="8"/>
  <c r="BS77" i="8"/>
  <c r="BT96" i="8"/>
  <c r="BR95" i="8"/>
  <c r="BS85" i="8"/>
  <c r="BR103" i="8"/>
  <c r="BT104" i="8"/>
  <c r="BT112" i="8"/>
  <c r="BS93" i="8"/>
  <c r="BR111" i="8"/>
  <c r="BS91" i="8"/>
  <c r="BR109" i="8"/>
  <c r="BT110" i="8"/>
  <c r="BR50" i="8"/>
  <c r="BT51" i="8"/>
  <c r="BS32" i="8"/>
  <c r="BT85" i="8"/>
  <c r="BR84" i="8"/>
  <c r="BS66" i="8"/>
  <c r="BS21" i="8"/>
  <c r="BS63" i="8"/>
  <c r="BR81" i="8"/>
  <c r="BR62" i="8"/>
  <c r="BT63" i="8"/>
  <c r="BS44" i="8"/>
  <c r="BT87" i="8"/>
  <c r="BR86" i="8"/>
  <c r="BS68" i="8"/>
  <c r="BS75" i="8"/>
  <c r="BT94" i="8"/>
  <c r="BR93" i="8"/>
  <c r="BR78" i="8"/>
  <c r="BT79" i="8"/>
  <c r="BS60" i="8"/>
  <c r="BT95" i="8"/>
  <c r="BR94" i="8"/>
  <c r="BS76" i="8"/>
  <c r="BS88" i="8"/>
  <c r="BT107" i="8"/>
  <c r="BR106" i="8"/>
  <c r="BP87" i="8"/>
  <c r="BT41" i="8"/>
  <c r="BS25" i="8"/>
  <c r="BT44" i="8"/>
  <c r="BR43" i="8"/>
  <c r="BS33" i="8"/>
  <c r="BT52" i="8"/>
  <c r="BR51" i="8"/>
  <c r="BS41" i="8"/>
  <c r="BT60" i="8"/>
  <c r="BR59" i="8"/>
  <c r="BS49" i="8"/>
  <c r="BT68" i="8"/>
  <c r="BR67" i="8"/>
  <c r="BS57" i="8"/>
  <c r="BT76" i="8"/>
  <c r="BR75" i="8"/>
  <c r="BS65" i="8"/>
  <c r="BT84" i="8"/>
  <c r="BR83" i="8"/>
  <c r="BS73" i="8"/>
  <c r="BT92" i="8"/>
  <c r="BR91" i="8"/>
  <c r="BS81" i="8"/>
  <c r="BT100" i="8"/>
  <c r="BR99" i="8"/>
  <c r="BT108" i="8"/>
  <c r="BR107" i="8"/>
  <c r="BS89" i="8"/>
  <c r="BR115" i="8"/>
  <c r="BS97" i="8"/>
  <c r="BS79" i="8"/>
  <c r="BT98" i="8"/>
  <c r="BR97" i="8"/>
  <c r="BS95" i="8"/>
  <c r="BT114" i="8"/>
  <c r="BR113" i="8"/>
  <c r="BR46" i="8"/>
  <c r="BT47" i="8"/>
  <c r="BS28" i="8"/>
  <c r="BR70" i="8"/>
  <c r="BT71" i="8"/>
  <c r="BS52" i="8"/>
  <c r="BT91" i="8"/>
  <c r="BR90" i="8"/>
  <c r="BS72" i="8"/>
  <c r="BP115" i="8"/>
  <c r="BS115" i="8"/>
  <c r="BS96" i="8"/>
  <c r="BR114" i="8"/>
  <c r="BR40" i="8"/>
  <c r="BS22" i="8"/>
  <c r="BR48" i="8"/>
  <c r="BT49" i="8"/>
  <c r="BS30" i="8"/>
  <c r="BR56" i="8"/>
  <c r="BT57" i="8"/>
  <c r="BS38" i="8"/>
  <c r="BR64" i="8"/>
  <c r="BT65" i="8"/>
  <c r="BS46" i="8"/>
  <c r="BR72" i="8"/>
  <c r="BT73" i="8"/>
  <c r="BS54" i="8"/>
  <c r="BR80" i="8"/>
  <c r="BT81" i="8"/>
  <c r="BS62" i="8"/>
  <c r="BT89" i="8"/>
  <c r="BR88" i="8"/>
  <c r="BS70" i="8"/>
  <c r="BT97" i="8"/>
  <c r="BR96" i="8"/>
  <c r="BS78" i="8"/>
  <c r="BS86" i="8"/>
  <c r="BT105" i="8"/>
  <c r="BR104" i="8"/>
  <c r="BS94" i="8"/>
  <c r="BT113" i="8"/>
  <c r="BR112" i="8"/>
  <c r="BS110" i="8"/>
  <c r="BS55" i="8"/>
  <c r="BT74" i="8"/>
  <c r="BR73" i="8"/>
  <c r="BS59" i="8"/>
  <c r="BR77" i="8"/>
  <c r="BT78" i="8"/>
  <c r="BS83" i="8"/>
  <c r="BT102" i="8"/>
  <c r="BR101" i="8"/>
  <c r="BS107" i="8"/>
  <c r="BS23" i="8"/>
  <c r="BR41" i="8"/>
  <c r="BT42" i="8"/>
  <c r="BS31" i="8"/>
  <c r="BT50" i="8"/>
  <c r="BR49" i="8"/>
  <c r="BS39" i="8"/>
  <c r="BT58" i="8"/>
  <c r="BR57" i="8"/>
  <c r="BS47" i="8"/>
  <c r="BT66" i="8"/>
  <c r="BR65" i="8"/>
  <c r="BR68" i="8"/>
  <c r="BT69" i="8"/>
  <c r="BS50" i="8"/>
  <c r="BP111" i="8"/>
  <c r="BS51" i="8"/>
  <c r="BR69" i="8"/>
  <c r="BT70" i="8"/>
  <c r="BR58" i="8"/>
  <c r="BT59" i="8"/>
  <c r="BS40" i="8"/>
  <c r="BR66" i="8"/>
  <c r="BT67" i="8"/>
  <c r="BS48" i="8"/>
  <c r="BT99" i="8"/>
  <c r="BR98" i="8"/>
  <c r="BS80" i="8"/>
  <c r="BS104" i="8"/>
  <c r="BS67" i="8"/>
  <c r="BT86" i="8"/>
  <c r="BR85" i="8"/>
  <c r="BR54" i="8"/>
  <c r="BT55" i="8"/>
  <c r="BS36" i="8"/>
  <c r="BT83" i="8"/>
  <c r="BS64" i="8"/>
  <c r="BS84" i="8"/>
  <c r="BT103" i="8"/>
  <c r="BR102" i="8"/>
  <c r="BS108" i="8"/>
  <c r="BP24" i="8"/>
  <c r="BP40" i="8"/>
  <c r="BP56" i="8"/>
  <c r="BP72" i="8"/>
  <c r="BP88" i="8"/>
  <c r="BP104" i="8"/>
  <c r="BP29" i="8"/>
  <c r="BP45" i="8"/>
  <c r="BP61" i="8"/>
  <c r="BP77" i="8"/>
  <c r="BP93" i="8"/>
  <c r="BP109" i="8"/>
  <c r="BP95" i="8"/>
  <c r="BP30" i="8"/>
  <c r="BP46" i="8"/>
  <c r="BP62" i="8"/>
  <c r="BP78" i="8"/>
  <c r="BP90" i="8"/>
  <c r="BP27" i="8"/>
  <c r="BP43" i="8"/>
  <c r="BP59" i="8"/>
  <c r="BP75" i="8"/>
  <c r="BP28" i="8"/>
  <c r="BP44" i="8"/>
  <c r="BP60" i="8"/>
  <c r="BP76" i="8"/>
  <c r="BP92" i="8"/>
  <c r="BP108" i="8"/>
  <c r="BP33" i="8"/>
  <c r="BP49" i="8"/>
  <c r="BP65" i="8"/>
  <c r="BP81" i="8"/>
  <c r="BP97" i="8"/>
  <c r="BP113" i="8"/>
  <c r="BP110" i="8"/>
  <c r="BP103" i="8"/>
  <c r="BP22" i="8"/>
  <c r="BP34" i="8"/>
  <c r="BP50" i="8"/>
  <c r="BP66" i="8"/>
  <c r="BP82" i="8"/>
  <c r="BP94" i="8"/>
  <c r="BP31" i="8"/>
  <c r="BP47" i="8"/>
  <c r="BP63" i="8"/>
  <c r="BP79" i="8"/>
  <c r="BP32" i="8"/>
  <c r="BP48" i="8"/>
  <c r="BP64" i="8"/>
  <c r="BP80" i="8"/>
  <c r="BP96" i="8"/>
  <c r="BP112" i="8"/>
  <c r="BP37" i="8"/>
  <c r="BP53" i="8"/>
  <c r="BP69" i="8"/>
  <c r="BP85" i="8"/>
  <c r="BP101" i="8"/>
  <c r="BP106" i="8"/>
  <c r="BP26" i="8"/>
  <c r="BP38" i="8"/>
  <c r="BP54" i="8"/>
  <c r="BP70" i="8"/>
  <c r="BP98" i="8"/>
  <c r="BP35" i="8"/>
  <c r="BP51" i="8"/>
  <c r="BP67" i="8"/>
  <c r="BP36" i="8"/>
  <c r="BP52" i="8"/>
  <c r="BP68" i="8"/>
  <c r="BP84" i="8"/>
  <c r="BP100" i="8"/>
  <c r="BP25" i="8"/>
  <c r="BP41" i="8"/>
  <c r="BP57" i="8"/>
  <c r="BP73" i="8"/>
  <c r="BP89" i="8"/>
  <c r="BP105" i="8"/>
  <c r="BP102" i="8"/>
  <c r="BP114" i="8"/>
  <c r="BP91" i="8"/>
  <c r="BP42" i="8"/>
  <c r="BP58" i="8"/>
  <c r="BP74" i="8"/>
  <c r="BP86" i="8"/>
  <c r="BP23" i="8"/>
  <c r="BP39" i="8"/>
  <c r="BP55" i="8"/>
  <c r="BP71" i="8"/>
  <c r="BP83" i="8"/>
  <c r="BB44" i="8" l="1"/>
  <c r="BC61" i="8"/>
  <c r="BC82" i="8"/>
  <c r="BB111" i="8"/>
  <c r="BB29" i="8"/>
  <c r="BB72" i="8"/>
  <c r="BB34" i="8"/>
  <c r="BC99" i="8"/>
  <c r="BB86" i="8"/>
  <c r="BC65" i="8"/>
  <c r="BB70" i="8"/>
  <c r="BB83" i="8"/>
  <c r="BB49" i="8"/>
  <c r="BB104" i="8"/>
  <c r="BB55" i="8"/>
  <c r="BB51" i="8"/>
  <c r="BC111" i="8"/>
  <c r="BB28" i="8"/>
  <c r="BB45" i="8"/>
  <c r="BC97" i="8"/>
  <c r="BB61" i="8"/>
  <c r="BC104" i="8"/>
  <c r="BB36" i="8"/>
  <c r="BB87" i="8"/>
  <c r="BB115" i="8"/>
  <c r="BB27" i="8"/>
  <c r="BB38" i="8"/>
  <c r="BC76" i="8"/>
  <c r="BC50" i="8"/>
  <c r="BB65" i="8"/>
  <c r="BB60" i="8"/>
  <c r="BC52" i="8"/>
  <c r="BC106" i="8"/>
  <c r="BC27" i="8"/>
  <c r="BB97" i="8"/>
  <c r="BC45" i="8"/>
  <c r="BB113" i="8"/>
  <c r="BB25" i="8"/>
  <c r="BB54" i="8"/>
  <c r="BC78" i="8"/>
  <c r="BC23" i="8"/>
  <c r="BC94" i="8"/>
  <c r="BC109" i="8"/>
  <c r="BB58" i="8"/>
  <c r="BC22" i="8"/>
  <c r="BC43" i="8"/>
  <c r="BB35" i="8"/>
  <c r="BB57" i="8"/>
  <c r="BB74" i="8"/>
  <c r="BC36" i="8"/>
  <c r="BC49" i="8"/>
  <c r="BB59" i="8"/>
  <c r="BB42" i="8"/>
  <c r="BC47" i="8"/>
  <c r="BB84" i="8"/>
  <c r="BC68" i="8"/>
  <c r="BC95" i="8"/>
  <c r="BC115" i="8"/>
  <c r="BC98" i="8"/>
  <c r="BB47" i="8"/>
  <c r="BC90" i="8"/>
  <c r="BC56" i="8"/>
  <c r="BB78" i="8"/>
  <c r="BC32" i="8"/>
  <c r="BC100" i="8"/>
  <c r="BC66" i="8"/>
  <c r="BB67" i="8"/>
  <c r="BB114" i="8"/>
  <c r="BC71" i="8"/>
  <c r="BC96" i="8"/>
  <c r="BC118" i="8"/>
  <c r="BC88" i="8"/>
  <c r="BB90" i="8"/>
  <c r="BC67" i="8"/>
  <c r="BC91" i="8"/>
  <c r="BC79" i="8"/>
  <c r="BC93" i="8"/>
  <c r="BB100" i="8"/>
  <c r="BC81" i="8"/>
  <c r="BC39" i="8"/>
  <c r="BC59" i="8"/>
  <c r="BC42" i="8"/>
  <c r="BC46" i="8"/>
  <c r="BB46" i="8"/>
  <c r="BB105" i="8"/>
  <c r="BC63" i="8"/>
  <c r="BB56" i="8"/>
  <c r="BB68" i="8"/>
  <c r="BB112" i="8"/>
  <c r="BB63" i="8"/>
  <c r="BB101" i="8"/>
  <c r="BC103" i="8"/>
  <c r="BC75" i="8"/>
  <c r="BC58" i="8"/>
  <c r="BC69" i="8"/>
  <c r="BC114" i="8"/>
  <c r="BC64" i="8"/>
  <c r="BB79" i="8"/>
  <c r="BC53" i="8"/>
  <c r="BB93" i="8"/>
  <c r="BC102" i="8"/>
  <c r="BC112" i="8"/>
  <c r="BB73" i="8"/>
  <c r="BB108" i="8"/>
  <c r="BB40" i="8"/>
  <c r="BB24" i="8"/>
  <c r="BB71" i="8"/>
  <c r="BB107" i="8"/>
  <c r="BB96" i="8"/>
  <c r="BB118" i="8"/>
  <c r="BB89" i="8"/>
  <c r="BB31" i="8"/>
  <c r="BB37" i="8"/>
</calcChain>
</file>

<file path=xl/sharedStrings.xml><?xml version="1.0" encoding="utf-8"?>
<sst xmlns="http://schemas.openxmlformats.org/spreadsheetml/2006/main" count="89" uniqueCount="60">
  <si>
    <t>&lt;5</t>
  </si>
  <si>
    <t>65+</t>
  </si>
  <si>
    <t>Total</t>
  </si>
  <si>
    <t>Year</t>
  </si>
  <si>
    <t>0 to 14</t>
  </si>
  <si>
    <t>15 to 64</t>
  </si>
  <si>
    <t>65 &amp; up</t>
  </si>
  <si>
    <t>&lt;14</t>
  </si>
  <si>
    <t>15-64</t>
  </si>
  <si>
    <t>30-34</t>
  </si>
  <si>
    <t>25-29</t>
  </si>
  <si>
    <t>20-24</t>
  </si>
  <si>
    <t>15-19</t>
  </si>
  <si>
    <t>10-14</t>
  </si>
  <si>
    <t>5-9</t>
  </si>
  <si>
    <t>65-69</t>
  </si>
  <si>
    <t>60-64</t>
  </si>
  <si>
    <t>55-59</t>
  </si>
  <si>
    <t>50-54</t>
  </si>
  <si>
    <t>45-49</t>
  </si>
  <si>
    <t>40-45</t>
  </si>
  <si>
    <t>35-39</t>
  </si>
  <si>
    <t>100+</t>
  </si>
  <si>
    <t>95-99</t>
  </si>
  <si>
    <t>90-94</t>
  </si>
  <si>
    <t>85-89</t>
  </si>
  <si>
    <t>80-84</t>
  </si>
  <si>
    <t>75-79</t>
  </si>
  <si>
    <t>70-74</t>
  </si>
  <si>
    <t>General Government Debt ($US, Bln)</t>
  </si>
  <si>
    <t>Private Debt ($US, Bln)</t>
  </si>
  <si>
    <t>GDP ($US, Bln)</t>
  </si>
  <si>
    <t>Gross Public Debt ($US, Bln)</t>
  </si>
  <si>
    <t>&lt;15 (LHS)</t>
  </si>
  <si>
    <t>15-34 (LHS)</t>
  </si>
  <si>
    <t>35-49 (LHS)</t>
  </si>
  <si>
    <t>50-65 (LHS)</t>
  </si>
  <si>
    <t>Gross Public Debt % GDP (RHS)</t>
  </si>
  <si>
    <t>65+ (LHS)</t>
  </si>
  <si>
    <t>US Public Debt % GDP (RHS)</t>
  </si>
  <si>
    <t>US Private Debt % GDP (RHS)</t>
  </si>
  <si>
    <t>M1</t>
  </si>
  <si>
    <t>M1 % GDP (RHS)</t>
  </si>
  <si>
    <t>Baa Yield</t>
  </si>
  <si>
    <t>Aaa Yield</t>
  </si>
  <si>
    <t>10 Year Yield</t>
  </si>
  <si>
    <t>20-50</t>
  </si>
  <si>
    <t>US 10 Year Yield (RHS)</t>
  </si>
  <si>
    <t>% of US Population between ages 20-50 (LHS)</t>
  </si>
  <si>
    <t>MSFT US Equity</t>
  </si>
  <si>
    <t>VOD LN Equity</t>
  </si>
  <si>
    <t>IBM US Equity</t>
  </si>
  <si>
    <t>US CPI Rate %</t>
  </si>
  <si>
    <t>US 10 Year Real Yield (RHS)</t>
  </si>
  <si>
    <t>Old Age Dependency Ratio (LHS)</t>
  </si>
  <si>
    <t>50+</t>
  </si>
  <si>
    <t>Under 20</t>
  </si>
  <si>
    <t>Generation Change in Propensity to Spend vs Save Ratio</t>
  </si>
  <si>
    <t>20-50/50+ (Propensity to Spend vs Save Ratio)</t>
  </si>
  <si>
    <t>Generation Change in % of Population Under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</si>
</sst>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0" borderId="0" xfId="0" applyFont="1"/>
    <xf numFmtId="165" fontId="0" fillId="0" borderId="0" xfId="0" applyNumberFormat="1"/>
    <xf numFmtId="166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/>
    <xf numFmtId="22" fontId="0" fillId="0" borderId="0" xfId="0" applyNumberFormat="1"/>
    <xf numFmtId="0" fontId="3" fillId="0" borderId="0" xfId="0" applyFont="1" applyBorder="1" applyAlignment="1"/>
    <xf numFmtId="0" fontId="0" fillId="0" borderId="0" xfId="0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4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Historical Age Distribution of US Residential Population vs US Public Debt as a % of GDP</a:t>
            </a:r>
            <a:endParaRPr lang="en-US" sz="1400"/>
          </a:p>
        </c:rich>
      </c:tx>
      <c:layout>
        <c:manualLayout>
          <c:xMode val="edge"/>
          <c:yMode val="edge"/>
          <c:x val="0.17615305611882126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2183182787770264E-2"/>
          <c:y val="4.0353086327961286E-2"/>
          <c:w val="0.86687372606852242"/>
          <c:h val="0.84471862301288847"/>
        </c:manualLayout>
      </c:layout>
      <c:lineChart>
        <c:grouping val="standard"/>
        <c:varyColors val="0"/>
        <c:ser>
          <c:idx val="2"/>
          <c:order val="0"/>
          <c:tx>
            <c:strRef>
              <c:f>us_data!$AS$1</c:f>
              <c:strCache>
                <c:ptCount val="1"/>
                <c:pt idx="0">
                  <c:v>&lt;15 (LHS)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us_data!$AS$2:$AS$114</c:f>
              <c:numCache>
                <c:formatCode>0.0</c:formatCode>
                <c:ptCount val="113"/>
                <c:pt idx="0">
                  <c:v>34.55949492577809</c:v>
                </c:pt>
                <c:pt idx="1">
                  <c:v>34.342478713339638</c:v>
                </c:pt>
                <c:pt idx="2">
                  <c:v>34.105345082975575</c:v>
                </c:pt>
                <c:pt idx="3">
                  <c:v>33.863476771832993</c:v>
                </c:pt>
                <c:pt idx="4">
                  <c:v>33.612308732775375</c:v>
                </c:pt>
                <c:pt idx="5">
                  <c:v>33.362162930666798</c:v>
                </c:pt>
                <c:pt idx="6">
                  <c:v>33.116890673183221</c:v>
                </c:pt>
                <c:pt idx="7">
                  <c:v>32.878651249329394</c:v>
                </c:pt>
                <c:pt idx="8">
                  <c:v>32.654774161779848</c:v>
                </c:pt>
                <c:pt idx="9">
                  <c:v>32.465995155474204</c:v>
                </c:pt>
                <c:pt idx="10">
                  <c:v>32.384775594332396</c:v>
                </c:pt>
                <c:pt idx="11">
                  <c:v>32.322438049900114</c:v>
                </c:pt>
                <c:pt idx="12">
                  <c:v>32.289864738125509</c:v>
                </c:pt>
                <c:pt idx="13">
                  <c:v>32.266639402924042</c:v>
                </c:pt>
                <c:pt idx="14">
                  <c:v>32.26121840099988</c:v>
                </c:pt>
                <c:pt idx="15">
                  <c:v>32.258705874166196</c:v>
                </c:pt>
                <c:pt idx="16">
                  <c:v>32.293088046177857</c:v>
                </c:pt>
                <c:pt idx="17">
                  <c:v>32.757214585400845</c:v>
                </c:pt>
                <c:pt idx="18">
                  <c:v>32.393751212885697</c:v>
                </c:pt>
                <c:pt idx="19">
                  <c:v>32.17632270597646</c:v>
                </c:pt>
                <c:pt idx="20">
                  <c:v>32.126810951175543</c:v>
                </c:pt>
                <c:pt idx="21">
                  <c:v>32.080304412320224</c:v>
                </c:pt>
                <c:pt idx="22">
                  <c:v>31.89101547993225</c:v>
                </c:pt>
                <c:pt idx="23">
                  <c:v>31.662252715024618</c:v>
                </c:pt>
                <c:pt idx="24">
                  <c:v>31.462897774041576</c:v>
                </c:pt>
                <c:pt idx="25">
                  <c:v>31.191669547182855</c:v>
                </c:pt>
                <c:pt idx="26">
                  <c:v>30.913167271921299</c:v>
                </c:pt>
                <c:pt idx="27">
                  <c:v>30.573945856707269</c:v>
                </c:pt>
                <c:pt idx="28">
                  <c:v>30.191889119611716</c:v>
                </c:pt>
                <c:pt idx="29">
                  <c:v>29.722121322193971</c:v>
                </c:pt>
                <c:pt idx="30">
                  <c:v>29.350819672131149</c:v>
                </c:pt>
                <c:pt idx="31">
                  <c:v>28.94314375820003</c:v>
                </c:pt>
                <c:pt idx="32">
                  <c:v>28.487010092003402</c:v>
                </c:pt>
                <c:pt idx="33">
                  <c:v>27.991521872280067</c:v>
                </c:pt>
                <c:pt idx="34">
                  <c:v>27.530847392484525</c:v>
                </c:pt>
                <c:pt idx="35">
                  <c:v>27.052670959730634</c:v>
                </c:pt>
                <c:pt idx="36">
                  <c:v>26.573321407935666</c:v>
                </c:pt>
                <c:pt idx="37">
                  <c:v>26.179458372288522</c:v>
                </c:pt>
                <c:pt idx="38">
                  <c:v>25.819151341279927</c:v>
                </c:pt>
                <c:pt idx="39">
                  <c:v>25.035148917413345</c:v>
                </c:pt>
                <c:pt idx="40">
                  <c:v>24.815423095467693</c:v>
                </c:pt>
                <c:pt idx="41">
                  <c:v>24.808640033553527</c:v>
                </c:pt>
                <c:pt idx="42">
                  <c:v>25.192973017403066</c:v>
                </c:pt>
                <c:pt idx="43">
                  <c:v>25.74213323669747</c:v>
                </c:pt>
                <c:pt idx="44">
                  <c:v>26.189700747563037</c:v>
                </c:pt>
                <c:pt idx="45">
                  <c:v>25.137371494071715</c:v>
                </c:pt>
                <c:pt idx="46">
                  <c:v>25.647070345290729</c:v>
                </c:pt>
                <c:pt idx="47">
                  <c:v>26.108699236137824</c:v>
                </c:pt>
                <c:pt idx="48">
                  <c:v>26.58506450981319</c:v>
                </c:pt>
                <c:pt idx="49">
                  <c:v>27.100919493121978</c:v>
                </c:pt>
                <c:pt idx="50">
                  <c:v>27.713946633975848</c:v>
                </c:pt>
                <c:pt idx="51">
                  <c:v>28.308974622418578</c:v>
                </c:pt>
                <c:pt idx="52">
                  <c:v>28.840345267734151</c:v>
                </c:pt>
                <c:pt idx="53">
                  <c:v>29.339671231856627</c:v>
                </c:pt>
                <c:pt idx="54">
                  <c:v>29.795794150765389</c:v>
                </c:pt>
                <c:pt idx="55">
                  <c:v>30.232002056395451</c:v>
                </c:pt>
                <c:pt idx="56">
                  <c:v>30.621433770869046</c:v>
                </c:pt>
                <c:pt idx="57">
                  <c:v>30.801103378230209</c:v>
                </c:pt>
                <c:pt idx="58">
                  <c:v>31.060584567022065</c:v>
                </c:pt>
                <c:pt idx="59">
                  <c:v>31.321075091043141</c:v>
                </c:pt>
                <c:pt idx="60">
                  <c:v>31.61748952090052</c:v>
                </c:pt>
                <c:pt idx="61">
                  <c:v>31.335198523721651</c:v>
                </c:pt>
                <c:pt idx="62">
                  <c:v>31.18519308726264</c:v>
                </c:pt>
                <c:pt idx="63">
                  <c:v>31.008616426970782</c:v>
                </c:pt>
                <c:pt idx="64">
                  <c:v>30.788536984593001</c:v>
                </c:pt>
                <c:pt idx="65">
                  <c:v>30.475186423245052</c:v>
                </c:pt>
                <c:pt idx="66">
                  <c:v>30.090384772152934</c:v>
                </c:pt>
                <c:pt idx="67">
                  <c:v>29.614751864673643</c:v>
                </c:pt>
                <c:pt idx="68">
                  <c:v>29.118498193213682</c:v>
                </c:pt>
                <c:pt idx="69">
                  <c:v>28.603730363261153</c:v>
                </c:pt>
                <c:pt idx="70">
                  <c:v>28.116705708177292</c:v>
                </c:pt>
                <c:pt idx="71">
                  <c:v>27.460636080504088</c:v>
                </c:pt>
                <c:pt idx="72">
                  <c:v>26.774476524657693</c:v>
                </c:pt>
                <c:pt idx="73">
                  <c:v>26.084183070773129</c:v>
                </c:pt>
                <c:pt idx="74">
                  <c:v>25.444664956656869</c:v>
                </c:pt>
                <c:pt idx="75">
                  <c:v>24.749380987267351</c:v>
                </c:pt>
                <c:pt idx="76">
                  <c:v>24.153116375609017</c:v>
                </c:pt>
                <c:pt idx="77">
                  <c:v>23.615909090909092</c:v>
                </c:pt>
                <c:pt idx="78">
                  <c:v>23.139154210062419</c:v>
                </c:pt>
                <c:pt idx="79">
                  <c:v>22.572098775212016</c:v>
                </c:pt>
                <c:pt idx="80">
                  <c:v>22.335868215196218</c:v>
                </c:pt>
                <c:pt idx="81">
                  <c:v>22.157425592989881</c:v>
                </c:pt>
                <c:pt idx="82">
                  <c:v>22.014679589724288</c:v>
                </c:pt>
                <c:pt idx="83">
                  <c:v>21.831018763913921</c:v>
                </c:pt>
                <c:pt idx="84">
                  <c:v>21.660039844991218</c:v>
                </c:pt>
                <c:pt idx="85">
                  <c:v>21.460934311675981</c:v>
                </c:pt>
                <c:pt idx="86">
                  <c:v>21.403778132725794</c:v>
                </c:pt>
                <c:pt idx="87">
                  <c:v>21.452205957537313</c:v>
                </c:pt>
                <c:pt idx="88">
                  <c:v>21.563082408232724</c:v>
                </c:pt>
                <c:pt idx="89">
                  <c:v>21.691197090000081</c:v>
                </c:pt>
                <c:pt idx="90">
                  <c:v>21.837608357939921</c:v>
                </c:pt>
                <c:pt idx="91">
                  <c:v>21.910999356762762</c:v>
                </c:pt>
                <c:pt idx="92">
                  <c:v>21.966843516634029</c:v>
                </c:pt>
                <c:pt idx="93">
                  <c:v>21.967635523395458</c:v>
                </c:pt>
                <c:pt idx="94">
                  <c:v>21.883813594012295</c:v>
                </c:pt>
                <c:pt idx="95">
                  <c:v>21.791050316449823</c:v>
                </c:pt>
                <c:pt idx="96">
                  <c:v>21.671819812286124</c:v>
                </c:pt>
                <c:pt idx="97">
                  <c:v>21.562130692322754</c:v>
                </c:pt>
                <c:pt idx="98">
                  <c:v>21.486243858385386</c:v>
                </c:pt>
                <c:pt idx="99">
                  <c:v>21.363538096773848</c:v>
                </c:pt>
                <c:pt idx="100">
                  <c:v>21.213056996273238</c:v>
                </c:pt>
                <c:pt idx="101">
                  <c:v>21.056181572277406</c:v>
                </c:pt>
                <c:pt idx="102">
                  <c:v>20.89835199873151</c:v>
                </c:pt>
                <c:pt idx="103">
                  <c:v>20.713985662911064</c:v>
                </c:pt>
                <c:pt idx="104">
                  <c:v>20.479024895352886</c:v>
                </c:pt>
                <c:pt idx="105">
                  <c:v>20.281855352235404</c:v>
                </c:pt>
                <c:pt idx="106">
                  <c:v>20.144673025020666</c:v>
                </c:pt>
                <c:pt idx="107">
                  <c:v>20.02926716979891</c:v>
                </c:pt>
                <c:pt idx="108">
                  <c:v>19.913095350633856</c:v>
                </c:pt>
                <c:pt idx="109">
                  <c:v>20.004052910087498</c:v>
                </c:pt>
                <c:pt idx="110">
                  <c:v>19.866594789792618</c:v>
                </c:pt>
                <c:pt idx="111">
                  <c:v>19.721427257797554</c:v>
                </c:pt>
                <c:pt idx="112">
                  <c:v>19.316011182654236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us_data!$AT$1</c:f>
              <c:strCache>
                <c:ptCount val="1"/>
                <c:pt idx="0">
                  <c:v>15-34 (LHS)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us_data!$AT$2:$AT$114</c:f>
              <c:numCache>
                <c:formatCode>0.0</c:formatCode>
                <c:ptCount val="113"/>
                <c:pt idx="0">
                  <c:v>36.111763324724116</c:v>
                </c:pt>
                <c:pt idx="1">
                  <c:v>36.170702395867956</c:v>
                </c:pt>
                <c:pt idx="2">
                  <c:v>36.249403730762474</c:v>
                </c:pt>
                <c:pt idx="3">
                  <c:v>36.333509910930971</c:v>
                </c:pt>
                <c:pt idx="4">
                  <c:v>36.420178012873933</c:v>
                </c:pt>
                <c:pt idx="5">
                  <c:v>36.51011800388607</c:v>
                </c:pt>
                <c:pt idx="6">
                  <c:v>36.586955256880202</c:v>
                </c:pt>
                <c:pt idx="7">
                  <c:v>36.65346376431107</c:v>
                </c:pt>
                <c:pt idx="8">
                  <c:v>36.700389453422261</c:v>
                </c:pt>
                <c:pt idx="9">
                  <c:v>36.702215110097875</c:v>
                </c:pt>
                <c:pt idx="10">
                  <c:v>36.5664152287222</c:v>
                </c:pt>
                <c:pt idx="11">
                  <c:v>36.39329281251328</c:v>
                </c:pt>
                <c:pt idx="12">
                  <c:v>36.179946228715529</c:v>
                </c:pt>
                <c:pt idx="13">
                  <c:v>35.953379000102245</c:v>
                </c:pt>
                <c:pt idx="14">
                  <c:v>35.705358222795631</c:v>
                </c:pt>
                <c:pt idx="15">
                  <c:v>35.437853528575545</c:v>
                </c:pt>
                <c:pt idx="16">
                  <c:v>35.093798776836465</c:v>
                </c:pt>
                <c:pt idx="17">
                  <c:v>33.914692501940593</c:v>
                </c:pt>
                <c:pt idx="18">
                  <c:v>34.32660586066369</c:v>
                </c:pt>
                <c:pt idx="19">
                  <c:v>34.507484858873269</c:v>
                </c:pt>
                <c:pt idx="20">
                  <c:v>34.455476988893764</c:v>
                </c:pt>
                <c:pt idx="21">
                  <c:v>34.390115813040708</c:v>
                </c:pt>
                <c:pt idx="22">
                  <c:v>34.446245957917043</c:v>
                </c:pt>
                <c:pt idx="23">
                  <c:v>34.545244485522829</c:v>
                </c:pt>
                <c:pt idx="24">
                  <c:v>34.511112278673885</c:v>
                </c:pt>
                <c:pt idx="25">
                  <c:v>34.483235395782927</c:v>
                </c:pt>
                <c:pt idx="26">
                  <c:v>34.421086730431526</c:v>
                </c:pt>
                <c:pt idx="27">
                  <c:v>34.335674938090669</c:v>
                </c:pt>
                <c:pt idx="28">
                  <c:v>34.268177762210932</c:v>
                </c:pt>
                <c:pt idx="29">
                  <c:v>34.28161014430539</c:v>
                </c:pt>
                <c:pt idx="30">
                  <c:v>34.31065573770492</c:v>
                </c:pt>
                <c:pt idx="31">
                  <c:v>34.389184519977505</c:v>
                </c:pt>
                <c:pt idx="32">
                  <c:v>34.507356219349084</c:v>
                </c:pt>
                <c:pt idx="33">
                  <c:v>34.641855517230262</c:v>
                </c:pt>
                <c:pt idx="34">
                  <c:v>34.754862317738151</c:v>
                </c:pt>
                <c:pt idx="35">
                  <c:v>34.875705450174721</c:v>
                </c:pt>
                <c:pt idx="36">
                  <c:v>34.992599393704339</c:v>
                </c:pt>
                <c:pt idx="37">
                  <c:v>35.046314118931825</c:v>
                </c:pt>
                <c:pt idx="38">
                  <c:v>35.077529955641481</c:v>
                </c:pt>
                <c:pt idx="39">
                  <c:v>34.44897897144768</c:v>
                </c:pt>
                <c:pt idx="40">
                  <c:v>34.284594985535193</c:v>
                </c:pt>
                <c:pt idx="41">
                  <c:v>33.811920490121182</c:v>
                </c:pt>
                <c:pt idx="42">
                  <c:v>32.879762678682177</c:v>
                </c:pt>
                <c:pt idx="43">
                  <c:v>31.336443800205352</c:v>
                </c:pt>
                <c:pt idx="44">
                  <c:v>30.085057070795052</c:v>
                </c:pt>
                <c:pt idx="45">
                  <c:v>32.284987641938599</c:v>
                </c:pt>
                <c:pt idx="46">
                  <c:v>31.991157871173538</c:v>
                </c:pt>
                <c:pt idx="47">
                  <c:v>31.514123207122054</c:v>
                </c:pt>
                <c:pt idx="48">
                  <c:v>30.93770465240317</c:v>
                </c:pt>
                <c:pt idx="49">
                  <c:v>30.430529022534522</c:v>
                </c:pt>
                <c:pt idx="50">
                  <c:v>29.655181407965777</c:v>
                </c:pt>
                <c:pt idx="51">
                  <c:v>28.968457823898078</c:v>
                </c:pt>
                <c:pt idx="52">
                  <c:v>28.420766615693761</c:v>
                </c:pt>
                <c:pt idx="53">
                  <c:v>27.9397072238391</c:v>
                </c:pt>
                <c:pt idx="54">
                  <c:v>27.551051462308653</c:v>
                </c:pt>
                <c:pt idx="55">
                  <c:v>27.114530466335491</c:v>
                </c:pt>
                <c:pt idx="56">
                  <c:v>26.742315730152395</c:v>
                </c:pt>
                <c:pt idx="57">
                  <c:v>26.647276756345001</c:v>
                </c:pt>
                <c:pt idx="58">
                  <c:v>26.429783298247205</c:v>
                </c:pt>
                <c:pt idx="59">
                  <c:v>26.208136911012307</c:v>
                </c:pt>
                <c:pt idx="60">
                  <c:v>26.017282960407407</c:v>
                </c:pt>
                <c:pt idx="61">
                  <c:v>26.392263608764594</c:v>
                </c:pt>
                <c:pt idx="62">
                  <c:v>26.668978024322598</c:v>
                </c:pt>
                <c:pt idx="63">
                  <c:v>26.980778739834403</c:v>
                </c:pt>
                <c:pt idx="64">
                  <c:v>27.328327574112087</c:v>
                </c:pt>
                <c:pt idx="65">
                  <c:v>27.724865003857033</c:v>
                </c:pt>
                <c:pt idx="66">
                  <c:v>28.151239096763678</c:v>
                </c:pt>
                <c:pt idx="67">
                  <c:v>28.737169329524924</c:v>
                </c:pt>
                <c:pt idx="68">
                  <c:v>29.385892572433892</c:v>
                </c:pt>
                <c:pt idx="69">
                  <c:v>30.075436673677142</c:v>
                </c:pt>
                <c:pt idx="70">
                  <c:v>30.772340104316317</c:v>
                </c:pt>
                <c:pt idx="71">
                  <c:v>31.554676255529721</c:v>
                </c:pt>
                <c:pt idx="72">
                  <c:v>32.279549181890992</c:v>
                </c:pt>
                <c:pt idx="73">
                  <c:v>32.985248117032235</c:v>
                </c:pt>
                <c:pt idx="74">
                  <c:v>33.632585048023813</c:v>
                </c:pt>
                <c:pt idx="75">
                  <c:v>34.255283633025137</c:v>
                </c:pt>
                <c:pt idx="76">
                  <c:v>34.729001832216703</c:v>
                </c:pt>
                <c:pt idx="77">
                  <c:v>34.993636363636362</c:v>
                </c:pt>
                <c:pt idx="78">
                  <c:v>35.293112442213946</c:v>
                </c:pt>
                <c:pt idx="79">
                  <c:v>35.175136319826777</c:v>
                </c:pt>
                <c:pt idx="80">
                  <c:v>35.344823829342168</c:v>
                </c:pt>
                <c:pt idx="81">
                  <c:v>34.991043101029504</c:v>
                </c:pt>
                <c:pt idx="82">
                  <c:v>34.743406588706293</c:v>
                </c:pt>
                <c:pt idx="83">
                  <c:v>34.526449697869182</c:v>
                </c:pt>
                <c:pt idx="84">
                  <c:v>34.333941375744992</c:v>
                </c:pt>
                <c:pt idx="85">
                  <c:v>34.118034097628822</c:v>
                </c:pt>
                <c:pt idx="86">
                  <c:v>33.732856217162151</c:v>
                </c:pt>
                <c:pt idx="87">
                  <c:v>33.244170685120878</c:v>
                </c:pt>
                <c:pt idx="88">
                  <c:v>32.66631553358723</c:v>
                </c:pt>
                <c:pt idx="89">
                  <c:v>32.103740856174539</c:v>
                </c:pt>
                <c:pt idx="90">
                  <c:v>31.51541024820046</c:v>
                </c:pt>
                <c:pt idx="91">
                  <c:v>30.965440617507753</c:v>
                </c:pt>
                <c:pt idx="92">
                  <c:v>30.439098334481127</c:v>
                </c:pt>
                <c:pt idx="93">
                  <c:v>29.970964701590106</c:v>
                </c:pt>
                <c:pt idx="94">
                  <c:v>29.565230453772173</c:v>
                </c:pt>
                <c:pt idx="95">
                  <c:v>29.178715269399952</c:v>
                </c:pt>
                <c:pt idx="96">
                  <c:v>28.847712626857245</c:v>
                </c:pt>
                <c:pt idx="97">
                  <c:v>28.552785168966196</c:v>
                </c:pt>
                <c:pt idx="98">
                  <c:v>28.259132235995686</c:v>
                </c:pt>
                <c:pt idx="99">
                  <c:v>28.074552652190398</c:v>
                </c:pt>
                <c:pt idx="100">
                  <c:v>27.962634138809541</c:v>
                </c:pt>
                <c:pt idx="101">
                  <c:v>27.884959721299904</c:v>
                </c:pt>
                <c:pt idx="102">
                  <c:v>27.794036034731771</c:v>
                </c:pt>
                <c:pt idx="103">
                  <c:v>27.737041805694538</c:v>
                </c:pt>
                <c:pt idx="104">
                  <c:v>27.648155605261287</c:v>
                </c:pt>
                <c:pt idx="105">
                  <c:v>27.561833903076614</c:v>
                </c:pt>
                <c:pt idx="106">
                  <c:v>27.507129080340338</c:v>
                </c:pt>
                <c:pt idx="107">
                  <c:v>27.491408934707902</c:v>
                </c:pt>
                <c:pt idx="108">
                  <c:v>27.47960218141753</c:v>
                </c:pt>
                <c:pt idx="109">
                  <c:v>26.641020025951697</c:v>
                </c:pt>
                <c:pt idx="110">
                  <c:v>26.586541271830978</c:v>
                </c:pt>
                <c:pt idx="111">
                  <c:v>26.502805408841155</c:v>
                </c:pt>
                <c:pt idx="112">
                  <c:v>27.468343221464622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us_data!$AU$1</c:f>
              <c:strCache>
                <c:ptCount val="1"/>
                <c:pt idx="0">
                  <c:v>35-49 (LHS)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us_data!$AU$2:$AU$114</c:f>
              <c:numCache>
                <c:formatCode>0.0</c:formatCode>
                <c:ptCount val="113"/>
                <c:pt idx="0">
                  <c:v>17.042341707756123</c:v>
                </c:pt>
                <c:pt idx="1">
                  <c:v>17.130328057480376</c:v>
                </c:pt>
                <c:pt idx="2">
                  <c:v>17.220255579824759</c:v>
                </c:pt>
                <c:pt idx="3">
                  <c:v>17.306247151146316</c:v>
                </c:pt>
                <c:pt idx="4">
                  <c:v>17.391881936644808</c:v>
                </c:pt>
                <c:pt idx="5">
                  <c:v>17.473105540021798</c:v>
                </c:pt>
                <c:pt idx="6">
                  <c:v>17.560947227555712</c:v>
                </c:pt>
                <c:pt idx="7">
                  <c:v>17.651557523942149</c:v>
                </c:pt>
                <c:pt idx="8">
                  <c:v>17.740274855633647</c:v>
                </c:pt>
                <c:pt idx="9">
                  <c:v>17.838157764941855</c:v>
                </c:pt>
                <c:pt idx="10">
                  <c:v>17.952453408440977</c:v>
                </c:pt>
                <c:pt idx="11">
                  <c:v>18.079228120882391</c:v>
                </c:pt>
                <c:pt idx="12">
                  <c:v>18.210333256914193</c:v>
                </c:pt>
                <c:pt idx="13">
                  <c:v>18.349861977302933</c:v>
                </c:pt>
                <c:pt idx="14">
                  <c:v>18.484659113816875</c:v>
                </c:pt>
                <c:pt idx="15">
                  <c:v>18.627538695535474</c:v>
                </c:pt>
                <c:pt idx="16">
                  <c:v>18.78429717180245</c:v>
                </c:pt>
                <c:pt idx="17">
                  <c:v>19.167166144262229</c:v>
                </c:pt>
                <c:pt idx="18">
                  <c:v>19.126722297690666</c:v>
                </c:pt>
                <c:pt idx="19">
                  <c:v>19.116862834723648</c:v>
                </c:pt>
                <c:pt idx="20">
                  <c:v>19.087028405428882</c:v>
                </c:pt>
                <c:pt idx="21">
                  <c:v>19.027612703502029</c:v>
                </c:pt>
                <c:pt idx="22">
                  <c:v>19.02790735591163</c:v>
                </c:pt>
                <c:pt idx="23">
                  <c:v>19.061161372887081</c:v>
                </c:pt>
                <c:pt idx="24">
                  <c:v>19.159705073644023</c:v>
                </c:pt>
                <c:pt idx="25">
                  <c:v>19.281887314206706</c:v>
                </c:pt>
                <c:pt idx="26">
                  <c:v>19.454247864559356</c:v>
                </c:pt>
                <c:pt idx="27">
                  <c:v>19.688852950590455</c:v>
                </c:pt>
                <c:pt idx="28">
                  <c:v>19.928614912478213</c:v>
                </c:pt>
                <c:pt idx="29">
                  <c:v>20.098735264009509</c:v>
                </c:pt>
                <c:pt idx="30">
                  <c:v>20.140983606557377</c:v>
                </c:pt>
                <c:pt idx="31">
                  <c:v>20.175531524777327</c:v>
                </c:pt>
                <c:pt idx="32">
                  <c:v>20.218862724435617</c:v>
                </c:pt>
                <c:pt idx="33">
                  <c:v>20.283839979368814</c:v>
                </c:pt>
                <c:pt idx="34">
                  <c:v>20.3460673077693</c:v>
                </c:pt>
                <c:pt idx="35">
                  <c:v>20.414872362273041</c:v>
                </c:pt>
                <c:pt idx="36">
                  <c:v>20.48266200204209</c:v>
                </c:pt>
                <c:pt idx="37">
                  <c:v>20.532199901007992</c:v>
                </c:pt>
                <c:pt idx="38">
                  <c:v>20.573308490485136</c:v>
                </c:pt>
                <c:pt idx="39">
                  <c:v>20.273895564016627</c:v>
                </c:pt>
                <c:pt idx="40">
                  <c:v>20.370509884281581</c:v>
                </c:pt>
                <c:pt idx="41">
                  <c:v>20.485627406042632</c:v>
                </c:pt>
                <c:pt idx="42">
                  <c:v>20.612432468784327</c:v>
                </c:pt>
                <c:pt idx="43">
                  <c:v>20.921664552757143</c:v>
                </c:pt>
                <c:pt idx="44">
                  <c:v>21.120359920926461</c:v>
                </c:pt>
                <c:pt idx="45">
                  <c:v>20.708528853386824</c:v>
                </c:pt>
                <c:pt idx="46">
                  <c:v>20.509681571436566</c:v>
                </c:pt>
                <c:pt idx="47">
                  <c:v>20.428504698576688</c:v>
                </c:pt>
                <c:pt idx="48">
                  <c:v>20.38388571197094</c:v>
                </c:pt>
                <c:pt idx="49">
                  <c:v>20.31676571103722</c:v>
                </c:pt>
                <c:pt idx="50">
                  <c:v>20.316779258718277</c:v>
                </c:pt>
                <c:pt idx="51">
                  <c:v>20.321971642864483</c:v>
                </c:pt>
                <c:pt idx="52">
                  <c:v>20.262994932197607</c:v>
                </c:pt>
                <c:pt idx="53">
                  <c:v>20.179091140387349</c:v>
                </c:pt>
                <c:pt idx="54">
                  <c:v>20.075473994948112</c:v>
                </c:pt>
                <c:pt idx="55">
                  <c:v>20.019966165121382</c:v>
                </c:pt>
                <c:pt idx="56">
                  <c:v>19.950923990889237</c:v>
                </c:pt>
                <c:pt idx="57">
                  <c:v>19.820989577923203</c:v>
                </c:pt>
                <c:pt idx="58">
                  <c:v>19.69324700822207</c:v>
                </c:pt>
                <c:pt idx="59">
                  <c:v>19.560311892580263</c:v>
                </c:pt>
                <c:pt idx="60">
                  <c:v>19.377681578210066</c:v>
                </c:pt>
                <c:pt idx="61">
                  <c:v>19.192700864228932</c:v>
                </c:pt>
                <c:pt idx="62">
                  <c:v>18.997226370812886</c:v>
                </c:pt>
                <c:pt idx="63">
                  <c:v>18.776761948848513</c:v>
                </c:pt>
                <c:pt idx="64">
                  <c:v>18.552313648055289</c:v>
                </c:pt>
                <c:pt idx="65">
                  <c:v>18.345075854975573</c:v>
                </c:pt>
                <c:pt idx="66">
                  <c:v>18.15337898426673</c:v>
                </c:pt>
                <c:pt idx="67">
                  <c:v>17.914997123507504</c:v>
                </c:pt>
                <c:pt idx="68">
                  <c:v>17.641031792441986</c:v>
                </c:pt>
                <c:pt idx="69">
                  <c:v>17.367220593027042</c:v>
                </c:pt>
                <c:pt idx="70">
                  <c:v>17.049533206387547</c:v>
                </c:pt>
                <c:pt idx="71">
                  <c:v>16.754035072518185</c:v>
                </c:pt>
                <c:pt idx="72">
                  <c:v>16.540485907166559</c:v>
                </c:pt>
                <c:pt idx="73">
                  <c:v>16.347562300953534</c:v>
                </c:pt>
                <c:pt idx="74">
                  <c:v>16.166145550542023</c:v>
                </c:pt>
                <c:pt idx="75">
                  <c:v>16.078565930652026</c:v>
                </c:pt>
                <c:pt idx="76">
                  <c:v>16.069780363596287</c:v>
                </c:pt>
                <c:pt idx="77">
                  <c:v>16.238636363636363</c:v>
                </c:pt>
                <c:pt idx="78">
                  <c:v>16.335689745111793</c:v>
                </c:pt>
                <c:pt idx="79">
                  <c:v>16.218868688469037</c:v>
                </c:pt>
                <c:pt idx="80">
                  <c:v>16.289630226831978</c:v>
                </c:pt>
                <c:pt idx="81">
                  <c:v>16.852351455765866</c:v>
                </c:pt>
                <c:pt idx="82">
                  <c:v>17.309255156248661</c:v>
                </c:pt>
                <c:pt idx="83">
                  <c:v>17.780981660129335</c:v>
                </c:pt>
                <c:pt idx="84">
                  <c:v>18.19798085086709</c:v>
                </c:pt>
                <c:pt idx="85">
                  <c:v>18.692480031982143</c:v>
                </c:pt>
                <c:pt idx="86">
                  <c:v>19.200624048140856</c:v>
                </c:pt>
                <c:pt idx="87">
                  <c:v>19.687358127093585</c:v>
                </c:pt>
                <c:pt idx="88">
                  <c:v>20.191232477108827</c:v>
                </c:pt>
                <c:pt idx="89">
                  <c:v>20.676062206055555</c:v>
                </c:pt>
                <c:pt idx="90">
                  <c:v>21.131231199180966</c:v>
                </c:pt>
                <c:pt idx="91">
                  <c:v>21.592889304719023</c:v>
                </c:pt>
                <c:pt idx="92">
                  <c:v>21.901053789834524</c:v>
                </c:pt>
                <c:pt idx="93">
                  <c:v>22.274330363929341</c:v>
                </c:pt>
                <c:pt idx="94">
                  <c:v>22.658564888706959</c:v>
                </c:pt>
                <c:pt idx="95">
                  <c:v>23.075038512221834</c:v>
                </c:pt>
                <c:pt idx="96">
                  <c:v>23.075822761132446</c:v>
                </c:pt>
                <c:pt idx="97">
                  <c:v>23.150652156575578</c:v>
                </c:pt>
                <c:pt idx="98">
                  <c:v>23.197832561039853</c:v>
                </c:pt>
                <c:pt idx="99">
                  <c:v>23.174193639846472</c:v>
                </c:pt>
                <c:pt idx="100">
                  <c:v>23.073278917484892</c:v>
                </c:pt>
                <c:pt idx="101">
                  <c:v>22.909314688426782</c:v>
                </c:pt>
                <c:pt idx="102">
                  <c:v>22.707671943993464</c:v>
                </c:pt>
                <c:pt idx="103">
                  <c:v>22.494680796565653</c:v>
                </c:pt>
                <c:pt idx="104">
                  <c:v>22.307684498692122</c:v>
                </c:pt>
                <c:pt idx="105">
                  <c:v>22.105704135665928</c:v>
                </c:pt>
                <c:pt idx="106">
                  <c:v>21.775979231885167</c:v>
                </c:pt>
                <c:pt idx="107">
                  <c:v>21.379174271198146</c:v>
                </c:pt>
                <c:pt idx="108">
                  <c:v>20.976422305743988</c:v>
                </c:pt>
                <c:pt idx="109">
                  <c:v>20.795350919912536</c:v>
                </c:pt>
                <c:pt idx="110">
                  <c:v>20.410867263764317</c:v>
                </c:pt>
                <c:pt idx="111">
                  <c:v>20.098923329579883</c:v>
                </c:pt>
                <c:pt idx="112">
                  <c:v>19.517147158163716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us_data!$AV$1</c:f>
              <c:strCache>
                <c:ptCount val="1"/>
                <c:pt idx="0">
                  <c:v>50-65 (LHS)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us_data!$AV$2:$AV$114</c:f>
              <c:numCache>
                <c:formatCode>0.0</c:formatCode>
                <c:ptCount val="113"/>
                <c:pt idx="0">
                  <c:v>9.3488299287782723</c:v>
                </c:pt>
                <c:pt idx="1">
                  <c:v>9.4019279449743021</c:v>
                </c:pt>
                <c:pt idx="2">
                  <c:v>9.4562024553739548</c:v>
                </c:pt>
                <c:pt idx="3">
                  <c:v>9.5142473482561947</c:v>
                </c:pt>
                <c:pt idx="4">
                  <c:v>9.5733246379962083</c:v>
                </c:pt>
                <c:pt idx="5">
                  <c:v>9.6346144732477121</c:v>
                </c:pt>
                <c:pt idx="6">
                  <c:v>9.696863908768254</c:v>
                </c:pt>
                <c:pt idx="7">
                  <c:v>9.7617770269499005</c:v>
                </c:pt>
                <c:pt idx="8">
                  <c:v>9.8336989122163025</c:v>
                </c:pt>
                <c:pt idx="9">
                  <c:v>9.9071648563630976</c:v>
                </c:pt>
                <c:pt idx="10">
                  <c:v>9.990611544562789</c:v>
                </c:pt>
                <c:pt idx="11">
                  <c:v>10.078845581672121</c:v>
                </c:pt>
                <c:pt idx="12">
                  <c:v>10.174860882432631</c:v>
                </c:pt>
                <c:pt idx="13">
                  <c:v>10.260709538901953</c:v>
                </c:pt>
                <c:pt idx="14">
                  <c:v>10.356610087489416</c:v>
                </c:pt>
                <c:pt idx="15">
                  <c:v>10.45997236388218</c:v>
                </c:pt>
                <c:pt idx="16">
                  <c:v>10.576536071544268</c:v>
                </c:pt>
                <c:pt idx="17">
                  <c:v>10.829001798119343</c:v>
                </c:pt>
                <c:pt idx="18">
                  <c:v>10.822821657287017</c:v>
                </c:pt>
                <c:pt idx="19">
                  <c:v>10.885422618367425</c:v>
                </c:pt>
                <c:pt idx="20">
                  <c:v>10.968923097041763</c:v>
                </c:pt>
                <c:pt idx="21">
                  <c:v>11.075485779043092</c:v>
                </c:pt>
                <c:pt idx="22">
                  <c:v>11.133957119953624</c:v>
                </c:pt>
                <c:pt idx="23">
                  <c:v>11.156929311601287</c:v>
                </c:pt>
                <c:pt idx="24">
                  <c:v>11.227867388220458</c:v>
                </c:pt>
                <c:pt idx="25">
                  <c:v>11.342032492222605</c:v>
                </c:pt>
                <c:pt idx="26">
                  <c:v>11.462329292619305</c:v>
                </c:pt>
                <c:pt idx="27">
                  <c:v>11.601051195229191</c:v>
                </c:pt>
                <c:pt idx="28">
                  <c:v>11.758524930574666</c:v>
                </c:pt>
                <c:pt idx="29">
                  <c:v>11.967935805567478</c:v>
                </c:pt>
                <c:pt idx="30">
                  <c:v>12.18934426229508</c:v>
                </c:pt>
                <c:pt idx="31">
                  <c:v>12.402108986008002</c:v>
                </c:pt>
                <c:pt idx="32">
                  <c:v>12.612167146273253</c:v>
                </c:pt>
                <c:pt idx="33">
                  <c:v>12.818735695174235</c:v>
                </c:pt>
                <c:pt idx="34">
                  <c:v>13.010753549151648</c:v>
                </c:pt>
                <c:pt idx="35">
                  <c:v>13.197589728486257</c:v>
                </c:pt>
                <c:pt idx="36">
                  <c:v>13.38045448429251</c:v>
                </c:pt>
                <c:pt idx="37">
                  <c:v>13.55562015351618</c:v>
                </c:pt>
                <c:pt idx="38">
                  <c:v>13.729311702384759</c:v>
                </c:pt>
                <c:pt idx="39">
                  <c:v>13.65981927756625</c:v>
                </c:pt>
                <c:pt idx="40">
                  <c:v>13.822173336547733</c:v>
                </c:pt>
                <c:pt idx="41">
                  <c:v>14.017585643883223</c:v>
                </c:pt>
                <c:pt idx="42">
                  <c:v>14.253476503246729</c:v>
                </c:pt>
                <c:pt idx="43">
                  <c:v>14.663737392039621</c:v>
                </c:pt>
                <c:pt idx="44">
                  <c:v>14.998977497368003</c:v>
                </c:pt>
                <c:pt idx="45">
                  <c:v>14.448543897983306</c:v>
                </c:pt>
                <c:pt idx="46">
                  <c:v>14.371957020538362</c:v>
                </c:pt>
                <c:pt idx="47">
                  <c:v>14.37805682255317</c:v>
                </c:pt>
                <c:pt idx="48">
                  <c:v>14.415630886393863</c:v>
                </c:pt>
                <c:pt idx="49">
                  <c:v>14.347001236126628</c:v>
                </c:pt>
                <c:pt idx="50">
                  <c:v>14.375048905813923</c:v>
                </c:pt>
                <c:pt idx="51">
                  <c:v>14.349378403369979</c:v>
                </c:pt>
                <c:pt idx="52">
                  <c:v>14.314330127516524</c:v>
                </c:pt>
                <c:pt idx="53">
                  <c:v>14.264615537366506</c:v>
                </c:pt>
                <c:pt idx="54">
                  <c:v>14.207979548982014</c:v>
                </c:pt>
                <c:pt idx="55">
                  <c:v>14.184944076803978</c:v>
                </c:pt>
                <c:pt idx="56">
                  <c:v>14.143987601850329</c:v>
                </c:pt>
                <c:pt idx="57">
                  <c:v>14.108468081668455</c:v>
                </c:pt>
                <c:pt idx="58">
                  <c:v>14.108027440944658</c:v>
                </c:pt>
                <c:pt idx="59">
                  <c:v>14.122299425813802</c:v>
                </c:pt>
                <c:pt idx="60">
                  <c:v>14.129067346411837</c:v>
                </c:pt>
                <c:pt idx="61">
                  <c:v>14.164804182067112</c:v>
                </c:pt>
                <c:pt idx="62">
                  <c:v>14.201514828248344</c:v>
                </c:pt>
                <c:pt idx="63">
                  <c:v>14.245510304994159</c:v>
                </c:pt>
                <c:pt idx="64">
                  <c:v>14.304866325443633</c:v>
                </c:pt>
                <c:pt idx="65">
                  <c:v>14.389817433787606</c:v>
                </c:pt>
                <c:pt idx="66">
                  <c:v>14.492642862965681</c:v>
                </c:pt>
                <c:pt idx="67">
                  <c:v>14.586340193179179</c:v>
                </c:pt>
                <c:pt idx="68">
                  <c:v>14.671704676652723</c:v>
                </c:pt>
                <c:pt idx="69">
                  <c:v>14.7333550559357</c:v>
                </c:pt>
                <c:pt idx="70">
                  <c:v>14.772301143973078</c:v>
                </c:pt>
                <c:pt idx="71">
                  <c:v>14.855035837894302</c:v>
                </c:pt>
                <c:pt idx="72">
                  <c:v>14.909512185819445</c:v>
                </c:pt>
                <c:pt idx="73">
                  <c:v>14.964986722360301</c:v>
                </c:pt>
                <c:pt idx="74">
                  <c:v>14.985677107711894</c:v>
                </c:pt>
                <c:pt idx="75">
                  <c:v>15.002364767742712</c:v>
                </c:pt>
                <c:pt idx="76">
                  <c:v>14.991573639957938</c:v>
                </c:pt>
                <c:pt idx="77">
                  <c:v>14.966363636363635</c:v>
                </c:pt>
                <c:pt idx="78">
                  <c:v>14.917345708992141</c:v>
                </c:pt>
                <c:pt idx="79">
                  <c:v>14.720780906862423</c:v>
                </c:pt>
                <c:pt idx="80">
                  <c:v>14.602662715446799</c:v>
                </c:pt>
                <c:pt idx="81">
                  <c:v>14.436362851531305</c:v>
                </c:pt>
                <c:pt idx="82">
                  <c:v>14.229193221382927</c:v>
                </c:pt>
                <c:pt idx="83">
                  <c:v>14.040920173857735</c:v>
                </c:pt>
                <c:pt idx="84">
                  <c:v>13.865468514891436</c:v>
                </c:pt>
                <c:pt idx="85">
                  <c:v>13.648629515187352</c:v>
                </c:pt>
                <c:pt idx="86">
                  <c:v>13.435607889751495</c:v>
                </c:pt>
                <c:pt idx="87">
                  <c:v>13.295868660965166</c:v>
                </c:pt>
                <c:pt idx="88">
                  <c:v>13.148448261891257</c:v>
                </c:pt>
                <c:pt idx="89">
                  <c:v>13.011273044843804</c:v>
                </c:pt>
                <c:pt idx="90">
                  <c:v>12.94049750771797</c:v>
                </c:pt>
                <c:pt idx="91">
                  <c:v>12.916593571526032</c:v>
                </c:pt>
                <c:pt idx="92">
                  <c:v>13.03444534643485</c:v>
                </c:pt>
                <c:pt idx="93">
                  <c:v>13.11947037183424</c:v>
                </c:pt>
                <c:pt idx="94">
                  <c:v>13.210204334551353</c:v>
                </c:pt>
                <c:pt idx="95">
                  <c:v>13.281241299949887</c:v>
                </c:pt>
                <c:pt idx="96">
                  <c:v>13.786956856617849</c:v>
                </c:pt>
                <c:pt idx="97">
                  <c:v>14.184677401814003</c:v>
                </c:pt>
                <c:pt idx="98">
                  <c:v>14.586491494020549</c:v>
                </c:pt>
                <c:pt idx="99">
                  <c:v>14.958729528676686</c:v>
                </c:pt>
                <c:pt idx="100">
                  <c:v>15.367447344595494</c:v>
                </c:pt>
                <c:pt idx="101">
                  <c:v>15.799611294029297</c:v>
                </c:pt>
                <c:pt idx="102">
                  <c:v>16.237345273673</c:v>
                </c:pt>
                <c:pt idx="103">
                  <c:v>16.690174756751034</c:v>
                </c:pt>
                <c:pt idx="104">
                  <c:v>17.163141206766447</c:v>
                </c:pt>
                <c:pt idx="105">
                  <c:v>17.595348213687245</c:v>
                </c:pt>
                <c:pt idx="106">
                  <c:v>18.01574207169913</c:v>
                </c:pt>
                <c:pt idx="107">
                  <c:v>18.34821355168615</c:v>
                </c:pt>
                <c:pt idx="108">
                  <c:v>18.714489215152575</c:v>
                </c:pt>
                <c:pt idx="109">
                  <c:v>19.329439489071852</c:v>
                </c:pt>
                <c:pt idx="110">
                  <c:v>19.702273863879924</c:v>
                </c:pt>
                <c:pt idx="111">
                  <c:v>19.750788063380622</c:v>
                </c:pt>
                <c:pt idx="112">
                  <c:v>19.571858673514566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94816"/>
        <c:axId val="2030395208"/>
      </c:lineChart>
      <c:lineChart>
        <c:grouping val="standard"/>
        <c:varyColors val="0"/>
        <c:ser>
          <c:idx val="6"/>
          <c:order val="4"/>
          <c:tx>
            <c:strRef>
              <c:f>us_data!$AW$1</c:f>
              <c:strCache>
                <c:ptCount val="1"/>
                <c:pt idx="0">
                  <c:v>65+ (LHS)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us_data!$AW$2:$AW$114</c:f>
              <c:numCache>
                <c:formatCode>0.0</c:formatCode>
                <c:ptCount val="113"/>
                <c:pt idx="0">
                  <c:v>2.9375701129633978</c:v>
                </c:pt>
                <c:pt idx="1">
                  <c:v>2.9545628883377226</c:v>
                </c:pt>
                <c:pt idx="2">
                  <c:v>2.9687931510632426</c:v>
                </c:pt>
                <c:pt idx="3">
                  <c:v>2.9825188178335162</c:v>
                </c:pt>
                <c:pt idx="4">
                  <c:v>3.0023066797096725</c:v>
                </c:pt>
                <c:pt idx="5">
                  <c:v>3.0199990521776217</c:v>
                </c:pt>
                <c:pt idx="6">
                  <c:v>3.0383429336126144</c:v>
                </c:pt>
                <c:pt idx="7">
                  <c:v>3.0545504354674851</c:v>
                </c:pt>
                <c:pt idx="8">
                  <c:v>3.0708626169479385</c:v>
                </c:pt>
                <c:pt idx="9">
                  <c:v>3.0864671131229655</c:v>
                </c:pt>
                <c:pt idx="10">
                  <c:v>3.1057442239416408</c:v>
                </c:pt>
                <c:pt idx="11">
                  <c:v>3.1261954350320904</c:v>
                </c:pt>
                <c:pt idx="12">
                  <c:v>3.1449948938121337</c:v>
                </c:pt>
                <c:pt idx="13">
                  <c:v>3.1694100807688379</c:v>
                </c:pt>
                <c:pt idx="14">
                  <c:v>3.1921541748981976</c:v>
                </c:pt>
                <c:pt idx="15">
                  <c:v>3.215929537840605</c:v>
                </c:pt>
                <c:pt idx="16">
                  <c:v>3.2522799336389605</c:v>
                </c:pt>
                <c:pt idx="17">
                  <c:v>3.3319249702769893</c:v>
                </c:pt>
                <c:pt idx="18">
                  <c:v>3.3300989714729283</c:v>
                </c:pt>
                <c:pt idx="19">
                  <c:v>3.3139069820591933</c:v>
                </c:pt>
                <c:pt idx="20">
                  <c:v>3.3617605574600447</c:v>
                </c:pt>
                <c:pt idx="21">
                  <c:v>3.4264812920939405</c:v>
                </c:pt>
                <c:pt idx="22">
                  <c:v>3.5008740862854504</c:v>
                </c:pt>
                <c:pt idx="23">
                  <c:v>3.574412114964185</c:v>
                </c:pt>
                <c:pt idx="24">
                  <c:v>3.6384174854200597</c:v>
                </c:pt>
                <c:pt idx="25">
                  <c:v>3.7011752506049085</c:v>
                </c:pt>
                <c:pt idx="26">
                  <c:v>3.7491688404685184</c:v>
                </c:pt>
                <c:pt idx="27">
                  <c:v>3.800475059382423</c:v>
                </c:pt>
                <c:pt idx="28">
                  <c:v>3.8527932751244656</c:v>
                </c:pt>
                <c:pt idx="29">
                  <c:v>3.9295974639236535</c:v>
                </c:pt>
                <c:pt idx="30">
                  <c:v>4.0081967213114753</c:v>
                </c:pt>
                <c:pt idx="31">
                  <c:v>4.090031211037136</c:v>
                </c:pt>
                <c:pt idx="32">
                  <c:v>4.1746038179386371</c:v>
                </c:pt>
                <c:pt idx="33">
                  <c:v>4.2640469359466167</c:v>
                </c:pt>
                <c:pt idx="34">
                  <c:v>4.3574694328563766</c:v>
                </c:pt>
                <c:pt idx="35">
                  <c:v>4.4591614993353446</c:v>
                </c:pt>
                <c:pt idx="36">
                  <c:v>4.5709627120253913</c:v>
                </c:pt>
                <c:pt idx="37">
                  <c:v>4.6864074542554786</c:v>
                </c:pt>
                <c:pt idx="38">
                  <c:v>4.8006985102086954</c:v>
                </c:pt>
                <c:pt idx="39">
                  <c:v>6.5821572695560979</c:v>
                </c:pt>
                <c:pt idx="40">
                  <c:v>6.7072986981677909</c:v>
                </c:pt>
                <c:pt idx="41">
                  <c:v>6.8762264263994366</c:v>
                </c:pt>
                <c:pt idx="42">
                  <c:v>7.0613553318836999</c:v>
                </c:pt>
                <c:pt idx="43">
                  <c:v>7.336021018300416</c:v>
                </c:pt>
                <c:pt idx="44">
                  <c:v>7.6059047633474464</c:v>
                </c:pt>
                <c:pt idx="45">
                  <c:v>7.4205681126195495</c:v>
                </c:pt>
                <c:pt idx="46">
                  <c:v>7.4801331915608049</c:v>
                </c:pt>
                <c:pt idx="47">
                  <c:v>7.5706160356102652</c:v>
                </c:pt>
                <c:pt idx="48">
                  <c:v>7.6777142394188385</c:v>
                </c:pt>
                <c:pt idx="49">
                  <c:v>7.804784537179648</c:v>
                </c:pt>
                <c:pt idx="50">
                  <c:v>7.9390437935261744</c:v>
                </c:pt>
                <c:pt idx="51">
                  <c:v>8.0512175074488859</c:v>
                </c:pt>
                <c:pt idx="52">
                  <c:v>8.1615630568579629</c:v>
                </c:pt>
                <c:pt idx="53">
                  <c:v>8.2769148665504169</c:v>
                </c:pt>
                <c:pt idx="54">
                  <c:v>8.3697008429958313</c:v>
                </c:pt>
                <c:pt idx="55">
                  <c:v>8.4485572353436993</c:v>
                </c:pt>
                <c:pt idx="56">
                  <c:v>8.5413389062389928</c:v>
                </c:pt>
                <c:pt idx="57">
                  <c:v>8.6221622058331313</c:v>
                </c:pt>
                <c:pt idx="58">
                  <c:v>8.7083576855639979</c:v>
                </c:pt>
                <c:pt idx="59">
                  <c:v>8.7881766795504799</c:v>
                </c:pt>
                <c:pt idx="60">
                  <c:v>8.858478594070176</c:v>
                </c:pt>
                <c:pt idx="61">
                  <c:v>8.9150328212177126</c:v>
                </c:pt>
                <c:pt idx="62">
                  <c:v>8.9470876893535323</c:v>
                </c:pt>
                <c:pt idx="63">
                  <c:v>8.9883325793521376</c:v>
                </c:pt>
                <c:pt idx="64">
                  <c:v>9.0259554677959937</c:v>
                </c:pt>
                <c:pt idx="65">
                  <c:v>9.065055284134738</c:v>
                </c:pt>
                <c:pt idx="66">
                  <c:v>9.1123542838509834</c:v>
                </c:pt>
                <c:pt idx="67">
                  <c:v>9.1467414891147474</c:v>
                </c:pt>
                <c:pt idx="68">
                  <c:v>9.1828727652577236</c:v>
                </c:pt>
                <c:pt idx="69">
                  <c:v>9.220257314098955</c:v>
                </c:pt>
                <c:pt idx="70">
                  <c:v>9.2891198371457655</c:v>
                </c:pt>
                <c:pt idx="71">
                  <c:v>9.3756167535537038</c:v>
                </c:pt>
                <c:pt idx="72">
                  <c:v>9.4959762004653125</c:v>
                </c:pt>
                <c:pt idx="73">
                  <c:v>9.6180197888808028</c:v>
                </c:pt>
                <c:pt idx="74">
                  <c:v>9.7709273370653982</c:v>
                </c:pt>
                <c:pt idx="75">
                  <c:v>9.9144046813127709</c:v>
                </c:pt>
                <c:pt idx="76">
                  <c:v>10.05652778862005</c:v>
                </c:pt>
                <c:pt idx="77">
                  <c:v>10.185454545454546</c:v>
                </c:pt>
                <c:pt idx="78">
                  <c:v>10.314697893619702</c:v>
                </c:pt>
                <c:pt idx="79">
                  <c:v>11.313115309629749</c:v>
                </c:pt>
                <c:pt idx="80">
                  <c:v>11.427015013182839</c:v>
                </c:pt>
                <c:pt idx="81">
                  <c:v>11.562816998683443</c:v>
                </c:pt>
                <c:pt idx="82">
                  <c:v>11.703465443937827</c:v>
                </c:pt>
                <c:pt idx="83">
                  <c:v>11.820629704229832</c:v>
                </c:pt>
                <c:pt idx="84">
                  <c:v>11.942569413505264</c:v>
                </c:pt>
                <c:pt idx="85">
                  <c:v>12.079922043525698</c:v>
                </c:pt>
                <c:pt idx="86">
                  <c:v>12.227133712219704</c:v>
                </c:pt>
                <c:pt idx="87">
                  <c:v>12.32039656928306</c:v>
                </c:pt>
                <c:pt idx="88">
                  <c:v>12.430921319179969</c:v>
                </c:pt>
                <c:pt idx="89">
                  <c:v>12.517726802926024</c:v>
                </c:pt>
                <c:pt idx="90">
                  <c:v>12.575252686960681</c:v>
                </c:pt>
                <c:pt idx="91">
                  <c:v>12.614077149484435</c:v>
                </c:pt>
                <c:pt idx="92">
                  <c:v>12.658559012615468</c:v>
                </c:pt>
                <c:pt idx="93">
                  <c:v>12.667599039250858</c:v>
                </c:pt>
                <c:pt idx="94">
                  <c:v>12.682186728957223</c:v>
                </c:pt>
                <c:pt idx="95">
                  <c:v>12.67395460197851</c:v>
                </c:pt>
                <c:pt idx="96">
                  <c:v>12.617687943106338</c:v>
                </c:pt>
                <c:pt idx="97">
                  <c:v>12.549754580321473</c:v>
                </c:pt>
                <c:pt idx="98">
                  <c:v>12.470299850558524</c:v>
                </c:pt>
                <c:pt idx="99">
                  <c:v>12.428986082512589</c:v>
                </c:pt>
                <c:pt idx="100">
                  <c:v>12.38358260283683</c:v>
                </c:pt>
                <c:pt idx="101">
                  <c:v>12.34993272396661</c:v>
                </c:pt>
                <c:pt idx="102">
                  <c:v>12.362594748870253</c:v>
                </c:pt>
                <c:pt idx="103">
                  <c:v>12.364116978077709</c:v>
                </c:pt>
                <c:pt idx="104">
                  <c:v>12.40199379392725</c:v>
                </c:pt>
                <c:pt idx="105">
                  <c:v>12.455258395334809</c:v>
                </c:pt>
                <c:pt idx="106">
                  <c:v>12.556476591054704</c:v>
                </c:pt>
                <c:pt idx="107">
                  <c:v>12.751936072608887</c:v>
                </c:pt>
                <c:pt idx="108">
                  <c:v>12.916390947052058</c:v>
                </c:pt>
                <c:pt idx="109">
                  <c:v>13.230136654976416</c:v>
                </c:pt>
                <c:pt idx="110">
                  <c:v>13.433722810732169</c:v>
                </c:pt>
                <c:pt idx="111">
                  <c:v>13.926055940400794</c:v>
                </c:pt>
                <c:pt idx="112">
                  <c:v>14.126639764202858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us_data!$BI$1</c:f>
              <c:strCache>
                <c:ptCount val="1"/>
                <c:pt idx="0">
                  <c:v>US Public Debt % GDP (RHS)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us_data!$BI$2:$BI$114</c:f>
              <c:numCache>
                <c:formatCode>0.0</c:formatCode>
                <c:ptCount val="113"/>
                <c:pt idx="0">
                  <c:v>10.5</c:v>
                </c:pt>
                <c:pt idx="1">
                  <c:v>9.9</c:v>
                </c:pt>
                <c:pt idx="2">
                  <c:v>9.5</c:v>
                </c:pt>
                <c:pt idx="3">
                  <c:v>9.5</c:v>
                </c:pt>
                <c:pt idx="4">
                  <c:v>9.3000000000000007</c:v>
                </c:pt>
                <c:pt idx="5">
                  <c:v>8.4</c:v>
                </c:pt>
                <c:pt idx="6">
                  <c:v>8.1</c:v>
                </c:pt>
                <c:pt idx="7">
                  <c:v>9.1999999999999993</c:v>
                </c:pt>
                <c:pt idx="8">
                  <c:v>9.3000000000000007</c:v>
                </c:pt>
                <c:pt idx="9">
                  <c:v>8.5</c:v>
                </c:pt>
                <c:pt idx="10">
                  <c:v>8.6</c:v>
                </c:pt>
                <c:pt idx="11">
                  <c:v>8.5</c:v>
                </c:pt>
                <c:pt idx="12">
                  <c:v>8.1</c:v>
                </c:pt>
                <c:pt idx="13">
                  <c:v>8.1999999999999993</c:v>
                </c:pt>
                <c:pt idx="14">
                  <c:v>8.6999999999999993</c:v>
                </c:pt>
                <c:pt idx="15">
                  <c:v>8.9</c:v>
                </c:pt>
                <c:pt idx="16">
                  <c:v>11.8</c:v>
                </c:pt>
                <c:pt idx="17">
                  <c:v>24.6</c:v>
                </c:pt>
                <c:pt idx="18">
                  <c:v>38.200000000000003</c:v>
                </c:pt>
                <c:pt idx="19">
                  <c:v>31.7</c:v>
                </c:pt>
                <c:pt idx="20">
                  <c:v>29.8</c:v>
                </c:pt>
                <c:pt idx="21">
                  <c:v>31.3</c:v>
                </c:pt>
                <c:pt idx="22">
                  <c:v>28.3</c:v>
                </c:pt>
                <c:pt idx="23">
                  <c:v>24.7</c:v>
                </c:pt>
                <c:pt idx="24">
                  <c:v>23</c:v>
                </c:pt>
                <c:pt idx="25">
                  <c:v>20.8</c:v>
                </c:pt>
                <c:pt idx="26">
                  <c:v>19.100000000000001</c:v>
                </c:pt>
                <c:pt idx="27">
                  <c:v>18.2</c:v>
                </c:pt>
                <c:pt idx="28">
                  <c:v>16.899999999999999</c:v>
                </c:pt>
                <c:pt idx="29">
                  <c:v>16.399999999999999</c:v>
                </c:pt>
                <c:pt idx="30">
                  <c:v>19.8</c:v>
                </c:pt>
                <c:pt idx="31">
                  <c:v>28.4</c:v>
                </c:pt>
                <c:pt idx="32">
                  <c:v>38.700000000000003</c:v>
                </c:pt>
                <c:pt idx="33">
                  <c:v>43.6</c:v>
                </c:pt>
                <c:pt idx="34">
                  <c:v>40.700000000000003</c:v>
                </c:pt>
                <c:pt idx="35">
                  <c:v>42.4</c:v>
                </c:pt>
                <c:pt idx="36">
                  <c:v>41</c:v>
                </c:pt>
                <c:pt idx="37">
                  <c:v>41.2</c:v>
                </c:pt>
                <c:pt idx="38">
                  <c:v>44.7</c:v>
                </c:pt>
                <c:pt idx="39">
                  <c:v>43.8</c:v>
                </c:pt>
                <c:pt idx="40">
                  <c:v>42.1</c:v>
                </c:pt>
                <c:pt idx="41">
                  <c:v>49</c:v>
                </c:pt>
                <c:pt idx="42">
                  <c:v>74</c:v>
                </c:pt>
                <c:pt idx="43">
                  <c:v>94</c:v>
                </c:pt>
                <c:pt idx="44">
                  <c:v>114.3</c:v>
                </c:pt>
                <c:pt idx="45">
                  <c:v>118.2</c:v>
                </c:pt>
                <c:pt idx="46">
                  <c:v>108.1</c:v>
                </c:pt>
                <c:pt idx="47">
                  <c:v>96.1</c:v>
                </c:pt>
                <c:pt idx="48">
                  <c:v>91.3</c:v>
                </c:pt>
                <c:pt idx="49">
                  <c:v>92.2</c:v>
                </c:pt>
                <c:pt idx="50">
                  <c:v>78</c:v>
                </c:pt>
                <c:pt idx="51">
                  <c:v>72.5</c:v>
                </c:pt>
                <c:pt idx="52">
                  <c:v>69.599999999999994</c:v>
                </c:pt>
                <c:pt idx="53">
                  <c:v>70</c:v>
                </c:pt>
                <c:pt idx="54">
                  <c:v>67.400000000000006</c:v>
                </c:pt>
                <c:pt idx="55">
                  <c:v>62.1</c:v>
                </c:pt>
                <c:pt idx="56">
                  <c:v>58.3</c:v>
                </c:pt>
                <c:pt idx="57">
                  <c:v>58.3</c:v>
                </c:pt>
                <c:pt idx="58">
                  <c:v>56.3</c:v>
                </c:pt>
                <c:pt idx="59">
                  <c:v>53.5</c:v>
                </c:pt>
                <c:pt idx="60">
                  <c:v>52.8</c:v>
                </c:pt>
                <c:pt idx="61">
                  <c:v>50.8</c:v>
                </c:pt>
                <c:pt idx="62">
                  <c:v>49.4</c:v>
                </c:pt>
                <c:pt idx="63">
                  <c:v>47</c:v>
                </c:pt>
                <c:pt idx="64">
                  <c:v>44.6</c:v>
                </c:pt>
                <c:pt idx="65">
                  <c:v>40.9</c:v>
                </c:pt>
                <c:pt idx="66">
                  <c:v>38.9</c:v>
                </c:pt>
                <c:pt idx="67">
                  <c:v>38.6</c:v>
                </c:pt>
                <c:pt idx="68">
                  <c:v>36</c:v>
                </c:pt>
                <c:pt idx="69">
                  <c:v>35.4</c:v>
                </c:pt>
                <c:pt idx="70">
                  <c:v>35.6</c:v>
                </c:pt>
                <c:pt idx="71">
                  <c:v>35</c:v>
                </c:pt>
                <c:pt idx="72">
                  <c:v>33.799999999999997</c:v>
                </c:pt>
                <c:pt idx="73">
                  <c:v>32</c:v>
                </c:pt>
                <c:pt idx="74">
                  <c:v>33.1</c:v>
                </c:pt>
                <c:pt idx="75">
                  <c:v>34.700000000000003</c:v>
                </c:pt>
                <c:pt idx="76">
                  <c:v>34.5</c:v>
                </c:pt>
                <c:pt idx="77">
                  <c:v>33.9</c:v>
                </c:pt>
                <c:pt idx="78">
                  <c:v>32.200000000000003</c:v>
                </c:pt>
                <c:pt idx="79">
                  <c:v>32.5</c:v>
                </c:pt>
                <c:pt idx="80">
                  <c:v>31.8</c:v>
                </c:pt>
                <c:pt idx="81">
                  <c:v>34.5</c:v>
                </c:pt>
                <c:pt idx="82">
                  <c:v>38.9</c:v>
                </c:pt>
                <c:pt idx="83">
                  <c:v>39.799999999999997</c:v>
                </c:pt>
                <c:pt idx="84">
                  <c:v>42.7</c:v>
                </c:pt>
                <c:pt idx="85">
                  <c:v>46.9</c:v>
                </c:pt>
                <c:pt idx="86">
                  <c:v>49.1</c:v>
                </c:pt>
                <c:pt idx="87">
                  <c:v>50.5</c:v>
                </c:pt>
                <c:pt idx="88">
                  <c:v>51.3</c:v>
                </c:pt>
                <c:pt idx="89">
                  <c:v>54.7</c:v>
                </c:pt>
                <c:pt idx="90">
                  <c:v>60</c:v>
                </c:pt>
                <c:pt idx="91">
                  <c:v>63.2</c:v>
                </c:pt>
                <c:pt idx="92">
                  <c:v>64.900000000000006</c:v>
                </c:pt>
                <c:pt idx="93">
                  <c:v>65.2</c:v>
                </c:pt>
                <c:pt idx="94">
                  <c:v>65.599999999999994</c:v>
                </c:pt>
                <c:pt idx="95">
                  <c:v>65.5</c:v>
                </c:pt>
                <c:pt idx="96">
                  <c:v>63.8</c:v>
                </c:pt>
                <c:pt idx="97">
                  <c:v>61.7</c:v>
                </c:pt>
                <c:pt idx="98">
                  <c:v>59.5</c:v>
                </c:pt>
                <c:pt idx="99">
                  <c:v>55.9</c:v>
                </c:pt>
                <c:pt idx="100">
                  <c:v>55</c:v>
                </c:pt>
                <c:pt idx="101">
                  <c:v>57.2</c:v>
                </c:pt>
                <c:pt idx="102">
                  <c:v>59.8</c:v>
                </c:pt>
                <c:pt idx="103">
                  <c:v>61</c:v>
                </c:pt>
                <c:pt idx="104">
                  <c:v>61.5</c:v>
                </c:pt>
                <c:pt idx="105">
                  <c:v>62.2</c:v>
                </c:pt>
                <c:pt idx="106">
                  <c:v>62.9</c:v>
                </c:pt>
                <c:pt idx="107">
                  <c:v>67.900000000000006</c:v>
                </c:pt>
                <c:pt idx="108">
                  <c:v>82.6</c:v>
                </c:pt>
                <c:pt idx="109">
                  <c:v>91.7</c:v>
                </c:pt>
                <c:pt idx="110">
                  <c:v>96.1</c:v>
                </c:pt>
                <c:pt idx="111">
                  <c:v>99.8</c:v>
                </c:pt>
                <c:pt idx="112">
                  <c:v>100.6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95992"/>
        <c:axId val="2030395600"/>
      </c:lineChart>
      <c:catAx>
        <c:axId val="20303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95208"/>
        <c:crosses val="autoZero"/>
        <c:auto val="0"/>
        <c:lblAlgn val="ctr"/>
        <c:lblOffset val="100"/>
        <c:noMultiLvlLbl val="0"/>
      </c:catAx>
      <c:valAx>
        <c:axId val="2030395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Total Population</a:t>
                </a:r>
              </a:p>
            </c:rich>
          </c:tx>
          <c:layout>
            <c:manualLayout>
              <c:xMode val="edge"/>
              <c:yMode val="edge"/>
              <c:x val="0"/>
              <c:y val="0.3575269718324291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94816"/>
        <c:crosses val="autoZero"/>
        <c:crossBetween val="midCat"/>
        <c:majorUnit val="2"/>
      </c:valAx>
      <c:valAx>
        <c:axId val="203039560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95992"/>
        <c:crosses val="max"/>
        <c:crossBetween val="between"/>
        <c:majorUnit val="6.5"/>
      </c:valAx>
      <c:catAx>
        <c:axId val="2030395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303956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9954601828617579E-2"/>
          <c:y val="0.96351492595763533"/>
          <c:w val="0.93525563150760005"/>
          <c:h val="3.6485074042364708E-2"/>
        </c:manualLayout>
      </c:layout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079177602799652E-2"/>
                  <c:y val="-0.56062809857101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us_data!$BU$41:$BU$82</c:f>
              <c:numCache>
                <c:formatCode>0.0</c:formatCode>
                <c:ptCount val="42"/>
                <c:pt idx="0">
                  <c:v>-3.1399999999999997</c:v>
                </c:pt>
                <c:pt idx="1">
                  <c:v>-1.8399999999999999</c:v>
                </c:pt>
                <c:pt idx="2">
                  <c:v>-1.8900000000000006</c:v>
                </c:pt>
                <c:pt idx="3">
                  <c:v>-1.5799999999999996</c:v>
                </c:pt>
                <c:pt idx="4">
                  <c:v>-1.4900000000000002</c:v>
                </c:pt>
                <c:pt idx="5">
                  <c:v>-1.4899999999999998</c:v>
                </c:pt>
                <c:pt idx="6">
                  <c:v>-1.0899999999999999</c:v>
                </c:pt>
                <c:pt idx="7">
                  <c:v>-0.89000000000000057</c:v>
                </c:pt>
                <c:pt idx="8">
                  <c:v>-1.2899999999999996</c:v>
                </c:pt>
                <c:pt idx="9">
                  <c:v>-0.9700000000000002</c:v>
                </c:pt>
                <c:pt idx="10">
                  <c:v>-0.76999999999999957</c:v>
                </c:pt>
                <c:pt idx="11">
                  <c:v>-0.99999999999999956</c:v>
                </c:pt>
                <c:pt idx="12">
                  <c:v>-0.47999999999999954</c:v>
                </c:pt>
                <c:pt idx="13">
                  <c:v>-0.63999999999999968</c:v>
                </c:pt>
                <c:pt idx="14">
                  <c:v>-0.39000000000000012</c:v>
                </c:pt>
                <c:pt idx="15">
                  <c:v>0.16999999999999993</c:v>
                </c:pt>
                <c:pt idx="16">
                  <c:v>0.5</c:v>
                </c:pt>
                <c:pt idx="17">
                  <c:v>1.0899999999999999</c:v>
                </c:pt>
                <c:pt idx="18">
                  <c:v>0.96</c:v>
                </c:pt>
                <c:pt idx="19">
                  <c:v>2.12</c:v>
                </c:pt>
                <c:pt idx="20">
                  <c:v>2.17</c:v>
                </c:pt>
                <c:pt idx="21">
                  <c:v>1.42</c:v>
                </c:pt>
                <c:pt idx="22">
                  <c:v>1.4800000000000004</c:v>
                </c:pt>
                <c:pt idx="23">
                  <c:v>1.52</c:v>
                </c:pt>
                <c:pt idx="24">
                  <c:v>1.8200000000000003</c:v>
                </c:pt>
                <c:pt idx="25">
                  <c:v>2.0900000000000003</c:v>
                </c:pt>
                <c:pt idx="26">
                  <c:v>2.67</c:v>
                </c:pt>
                <c:pt idx="27">
                  <c:v>2.6300000000000003</c:v>
                </c:pt>
                <c:pt idx="28">
                  <c:v>3.3400000000000003</c:v>
                </c:pt>
                <c:pt idx="29">
                  <c:v>4.3499999999999996</c:v>
                </c:pt>
                <c:pt idx="30">
                  <c:v>4.7799999999999994</c:v>
                </c:pt>
                <c:pt idx="31">
                  <c:v>3.48</c:v>
                </c:pt>
                <c:pt idx="32">
                  <c:v>3.38</c:v>
                </c:pt>
                <c:pt idx="33">
                  <c:v>4.3599999999999994</c:v>
                </c:pt>
                <c:pt idx="34">
                  <c:v>5.16</c:v>
                </c:pt>
                <c:pt idx="35">
                  <c:v>5.17</c:v>
                </c:pt>
                <c:pt idx="36">
                  <c:v>4.43</c:v>
                </c:pt>
                <c:pt idx="37">
                  <c:v>3.77</c:v>
                </c:pt>
                <c:pt idx="38">
                  <c:v>5.09</c:v>
                </c:pt>
                <c:pt idx="39">
                  <c:v>5.1099999999999994</c:v>
                </c:pt>
                <c:pt idx="40">
                  <c:v>7.3400000000000007</c:v>
                </c:pt>
                <c:pt idx="41">
                  <c:v>10.030000000000001</c:v>
                </c:pt>
              </c:numCache>
            </c:numRef>
          </c:xVal>
          <c:yVal>
            <c:numRef>
              <c:f>us_data!$BT$41:$BT$82</c:f>
              <c:numCache>
                <c:formatCode>0.0</c:formatCode>
                <c:ptCount val="42"/>
                <c:pt idx="0">
                  <c:v>1.2599996826154083</c:v>
                </c:pt>
                <c:pt idx="1">
                  <c:v>0.90235637313092099</c:v>
                </c:pt>
                <c:pt idx="2">
                  <c:v>0.71825267490603295</c:v>
                </c:pt>
                <c:pt idx="3">
                  <c:v>0.59602877346902261</c:v>
                </c:pt>
                <c:pt idx="4">
                  <c:v>0.42601657588836161</c:v>
                </c:pt>
                <c:pt idx="5">
                  <c:v>0.31090179369241611</c:v>
                </c:pt>
                <c:pt idx="6">
                  <c:v>0.21118644314854151</c:v>
                </c:pt>
                <c:pt idx="7">
                  <c:v>0.17010692335712463</c:v>
                </c:pt>
                <c:pt idx="8">
                  <c:v>0.19319610146337141</c:v>
                </c:pt>
                <c:pt idx="9">
                  <c:v>0.25530132210140266</c:v>
                </c:pt>
                <c:pt idx="10">
                  <c:v>0.30119250367125971</c:v>
                </c:pt>
                <c:pt idx="11">
                  <c:v>0.41321753234548453</c:v>
                </c:pt>
                <c:pt idx="12">
                  <c:v>0.58583677219946395</c:v>
                </c:pt>
                <c:pt idx="13">
                  <c:v>0.77550061309968754</c:v>
                </c:pt>
                <c:pt idx="14">
                  <c:v>0.95499559081593333</c:v>
                </c:pt>
                <c:pt idx="15">
                  <c:v>1.11908430860192</c:v>
                </c:pt>
                <c:pt idx="16">
                  <c:v>1.331415309223857</c:v>
                </c:pt>
                <c:pt idx="17">
                  <c:v>2.1748796546160705</c:v>
                </c:pt>
                <c:pt idx="18">
                  <c:v>1.7236652589319448</c:v>
                </c:pt>
                <c:pt idx="19">
                  <c:v>0.8602866856635174</c:v>
                </c:pt>
                <c:pt idx="20">
                  <c:v>1.0687032163036534</c:v>
                </c:pt>
                <c:pt idx="21">
                  <c:v>1.0927390647565147</c:v>
                </c:pt>
                <c:pt idx="22">
                  <c:v>0.58596994907602351</c:v>
                </c:pt>
                <c:pt idx="23">
                  <c:v>-0.40964333891685811</c:v>
                </c:pt>
                <c:pt idx="24">
                  <c:v>-1.2264108233975648</c:v>
                </c:pt>
                <c:pt idx="25">
                  <c:v>0.90620149866250443</c:v>
                </c:pt>
                <c:pt idx="26">
                  <c:v>0.42644235844536382</c:v>
                </c:pt>
                <c:pt idx="27">
                  <c:v>-4.6678328518112266E-2</c:v>
                </c:pt>
                <c:pt idx="28">
                  <c:v>-0.56302303334462778</c:v>
                </c:pt>
                <c:pt idx="29">
                  <c:v>-1.0887400777388549</c:v>
                </c:pt>
                <c:pt idx="30">
                  <c:v>-1.7663916894965013</c:v>
                </c:pt>
                <c:pt idx="31">
                  <c:v>-2.4774969893243508</c:v>
                </c:pt>
                <c:pt idx="32">
                  <c:v>-3.2647451530528144</c:v>
                </c:pt>
                <c:pt idx="33">
                  <c:v>-4.0440946438783385</c:v>
                </c:pt>
                <c:pt idx="34">
                  <c:v>-4.6469690685621003</c:v>
                </c:pt>
                <c:pt idx="35">
                  <c:v>-5.3477386300424641</c:v>
                </c:pt>
                <c:pt idx="36">
                  <c:v>-6.0662263398497558</c:v>
                </c:pt>
                <c:pt idx="37">
                  <c:v>-6.6743422516283033</c:v>
                </c:pt>
                <c:pt idx="38">
                  <c:v>-7.2678183704367427</c:v>
                </c:pt>
                <c:pt idx="39">
                  <c:v>-7.0347098914036366</c:v>
                </c:pt>
                <c:pt idx="40">
                  <c:v>-7.541322201345217</c:v>
                </c:pt>
                <c:pt idx="41">
                  <c:v>-7.7107056360847039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48560"/>
        <c:axId val="2030348952"/>
      </c:scatterChart>
      <c:valAx>
        <c:axId val="20303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48952"/>
        <c:crosses val="autoZero"/>
        <c:crossBetween val="midCat"/>
      </c:valAx>
      <c:valAx>
        <c:axId val="20303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588582677165353E-2"/>
                  <c:y val="-0.46538859725867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us_data!$BU$83:$BU$118</c:f>
              <c:numCache>
                <c:formatCode>0.0</c:formatCode>
                <c:ptCount val="36"/>
                <c:pt idx="0">
                  <c:v>9.0500000000000007</c:v>
                </c:pt>
                <c:pt idx="1">
                  <c:v>7.1099999999999994</c:v>
                </c:pt>
                <c:pt idx="2">
                  <c:v>8.25</c:v>
                </c:pt>
                <c:pt idx="3">
                  <c:v>6.339999999999999</c:v>
                </c:pt>
                <c:pt idx="4">
                  <c:v>2.76</c:v>
                </c:pt>
                <c:pt idx="5">
                  <c:v>3.3100000000000005</c:v>
                </c:pt>
                <c:pt idx="6">
                  <c:v>3.1999999999999993</c:v>
                </c:pt>
                <c:pt idx="7">
                  <c:v>1.83</c:v>
                </c:pt>
                <c:pt idx="8">
                  <c:v>1.2000000000000011</c:v>
                </c:pt>
                <c:pt idx="9">
                  <c:v>1.7000000000000002</c:v>
                </c:pt>
                <c:pt idx="10">
                  <c:v>0.79999999999999982</c:v>
                </c:pt>
                <c:pt idx="11">
                  <c:v>-0.97999999999999954</c:v>
                </c:pt>
                <c:pt idx="12">
                  <c:v>-0.47999999999999954</c:v>
                </c:pt>
                <c:pt idx="13">
                  <c:v>-1.4100000000000001</c:v>
                </c:pt>
                <c:pt idx="14">
                  <c:v>-1.17</c:v>
                </c:pt>
                <c:pt idx="15">
                  <c:v>-1.0700000000000003</c:v>
                </c:pt>
                <c:pt idx="16">
                  <c:v>-3.1500000000000004</c:v>
                </c:pt>
                <c:pt idx="17">
                  <c:v>-3.8</c:v>
                </c:pt>
                <c:pt idx="18">
                  <c:v>-5.4300000000000006</c:v>
                </c:pt>
                <c:pt idx="19">
                  <c:v>-8.89</c:v>
                </c:pt>
                <c:pt idx="20">
                  <c:v>-8.39</c:v>
                </c:pt>
                <c:pt idx="21">
                  <c:v>-7.1</c:v>
                </c:pt>
                <c:pt idx="22">
                  <c:v>-8.17</c:v>
                </c:pt>
                <c:pt idx="23">
                  <c:v>-6.3299999999999992</c:v>
                </c:pt>
                <c:pt idx="24">
                  <c:v>-2.8899999999999997</c:v>
                </c:pt>
                <c:pt idx="25">
                  <c:v>-3.7500000000000009</c:v>
                </c:pt>
                <c:pt idx="26">
                  <c:v>-5.18</c:v>
                </c:pt>
                <c:pt idx="27">
                  <c:v>-5.24</c:v>
                </c:pt>
                <c:pt idx="28">
                  <c:v>-5.3400000000000007</c:v>
                </c:pt>
                <c:pt idx="29">
                  <c:v>-5.07</c:v>
                </c:pt>
                <c:pt idx="30">
                  <c:v>-5.2525999999999993</c:v>
                </c:pt>
                <c:pt idx="31">
                  <c:v>-2.8318000000000003</c:v>
                </c:pt>
                <c:pt idx="32">
                  <c:v>-4.9088000000000003</c:v>
                </c:pt>
                <c:pt idx="33">
                  <c:v>-4.4399999999999995</c:v>
                </c:pt>
                <c:pt idx="34">
                  <c:v>-4.4399999999999995</c:v>
                </c:pt>
                <c:pt idx="35">
                  <c:v>-4.1745999999999999</c:v>
                </c:pt>
              </c:numCache>
            </c:numRef>
          </c:xVal>
          <c:yVal>
            <c:numRef>
              <c:f>us_data!$BT$83:$BT$118</c:f>
              <c:numCache>
                <c:formatCode>0.0</c:formatCode>
                <c:ptCount val="36"/>
                <c:pt idx="0">
                  <c:v>-7.3052535986895393</c:v>
                </c:pt>
                <c:pt idx="1">
                  <c:v>-6.5497937322258082</c:v>
                </c:pt>
                <c:pt idx="2">
                  <c:v>-5.9136792967075422</c:v>
                </c:pt>
                <c:pt idx="3">
                  <c:v>-8.2797218029018893</c:v>
                </c:pt>
                <c:pt idx="4">
                  <c:v>-7.5378109121407846</c:v>
                </c:pt>
                <c:pt idx="5">
                  <c:v>-6.9548477747017046</c:v>
                </c:pt>
                <c:pt idx="6">
                  <c:v>-6.3597419240981381</c:v>
                </c:pt>
                <c:pt idx="7">
                  <c:v>-5.7899917102095415</c:v>
                </c:pt>
                <c:pt idx="8">
                  <c:v>-4.9449918002756519</c:v>
                </c:pt>
                <c:pt idx="9">
                  <c:v>-4.028974176604855</c:v>
                </c:pt>
                <c:pt idx="10">
                  <c:v>-3.0263793433304187</c:v>
                </c:pt>
                <c:pt idx="11">
                  <c:v>-2.0119423030803176</c:v>
                </c:pt>
                <c:pt idx="12">
                  <c:v>-1.1302456762144288</c:v>
                </c:pt>
                <c:pt idx="13">
                  <c:v>-6.8508551087184344E-2</c:v>
                </c:pt>
                <c:pt idx="14">
                  <c:v>1.0857208718118301</c:v>
                </c:pt>
                <c:pt idx="15">
                  <c:v>2.1714310866009257</c:v>
                </c:pt>
                <c:pt idx="16">
                  <c:v>3.234576222760964</c:v>
                </c:pt>
                <c:pt idx="17">
                  <c:v>3.7778791435791348</c:v>
                </c:pt>
                <c:pt idx="18">
                  <c:v>4.7827571327380838</c:v>
                </c:pt>
                <c:pt idx="19">
                  <c:v>5.6670469207494563</c:v>
                </c:pt>
                <c:pt idx="20">
                  <c:v>6.3110966481739297</c:v>
                </c:pt>
                <c:pt idx="21">
                  <c:v>7.0203973153579895</c:v>
                </c:pt>
                <c:pt idx="22">
                  <c:v>7.5733756986626517</c:v>
                </c:pt>
                <c:pt idx="23">
                  <c:v>8.0669071579459128</c:v>
                </c:pt>
                <c:pt idx="24">
                  <c:v>7.9760934979914495</c:v>
                </c:pt>
                <c:pt idx="25">
                  <c:v>7.8944916065512061</c:v>
                </c:pt>
                <c:pt idx="26">
                  <c:v>7.7912978728802784</c:v>
                </c:pt>
                <c:pt idx="27">
                  <c:v>7.7118393348133907</c:v>
                </c:pt>
                <c:pt idx="28">
                  <c:v>7.599458097979948</c:v>
                </c:pt>
                <c:pt idx="29">
                  <c:v>7.2616241368870931</c:v>
                </c:pt>
                <c:pt idx="30">
                  <c:v>6.6403061218938362</c:v>
                </c:pt>
                <c:pt idx="31">
                  <c:v>6.0312288175143678</c:v>
                </c:pt>
                <c:pt idx="32">
                  <c:v>5.4585985917112367</c:v>
                </c:pt>
                <c:pt idx="33">
                  <c:v>4.855677721102289</c:v>
                </c:pt>
                <c:pt idx="34">
                  <c:v>4.855677721102289</c:v>
                </c:pt>
                <c:pt idx="35">
                  <c:v>4.855677721102289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49736"/>
        <c:axId val="2030350128"/>
      </c:scatterChart>
      <c:valAx>
        <c:axId val="203034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0128"/>
        <c:crosses val="autoZero"/>
        <c:crossBetween val="midCat"/>
      </c:valAx>
      <c:valAx>
        <c:axId val="20303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4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01924759405075"/>
                  <c:y val="-0.52334645669291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us_data!$BT$56:$BT$81</c:f>
              <c:numCache>
                <c:formatCode>0.0</c:formatCode>
                <c:ptCount val="26"/>
                <c:pt idx="0">
                  <c:v>1.11908430860192</c:v>
                </c:pt>
                <c:pt idx="1">
                  <c:v>1.331415309223857</c:v>
                </c:pt>
                <c:pt idx="2">
                  <c:v>2.1748796546160705</c:v>
                </c:pt>
                <c:pt idx="3">
                  <c:v>1.7236652589319448</c:v>
                </c:pt>
                <c:pt idx="4">
                  <c:v>0.8602866856635174</c:v>
                </c:pt>
                <c:pt idx="5">
                  <c:v>1.0687032163036534</c:v>
                </c:pt>
                <c:pt idx="6">
                  <c:v>1.0927390647565147</c:v>
                </c:pt>
                <c:pt idx="7">
                  <c:v>0.58596994907602351</c:v>
                </c:pt>
                <c:pt idx="8">
                  <c:v>-0.40964333891685811</c:v>
                </c:pt>
                <c:pt idx="9">
                  <c:v>-1.2264108233975648</c:v>
                </c:pt>
                <c:pt idx="10">
                  <c:v>0.90620149866250443</c:v>
                </c:pt>
                <c:pt idx="11">
                  <c:v>0.42644235844536382</c:v>
                </c:pt>
                <c:pt idx="12">
                  <c:v>-4.6678328518112266E-2</c:v>
                </c:pt>
                <c:pt idx="13">
                  <c:v>-0.56302303334462778</c:v>
                </c:pt>
                <c:pt idx="14">
                  <c:v>-1.0887400777388549</c:v>
                </c:pt>
                <c:pt idx="15">
                  <c:v>-1.7663916894965013</c:v>
                </c:pt>
                <c:pt idx="16">
                  <c:v>-2.4774969893243508</c:v>
                </c:pt>
                <c:pt idx="17">
                  <c:v>-3.2647451530528144</c:v>
                </c:pt>
                <c:pt idx="18">
                  <c:v>-4.0440946438783385</c:v>
                </c:pt>
                <c:pt idx="19">
                  <c:v>-4.6469690685621003</c:v>
                </c:pt>
                <c:pt idx="20">
                  <c:v>-5.3477386300424641</c:v>
                </c:pt>
                <c:pt idx="21">
                  <c:v>-6.0662263398497558</c:v>
                </c:pt>
                <c:pt idx="22">
                  <c:v>-6.6743422516283033</c:v>
                </c:pt>
                <c:pt idx="23">
                  <c:v>-7.2678183704367427</c:v>
                </c:pt>
                <c:pt idx="24">
                  <c:v>-7.0347098914036366</c:v>
                </c:pt>
                <c:pt idx="25">
                  <c:v>-7.541322201345217</c:v>
                </c:pt>
              </c:numCache>
            </c:numRef>
          </c:xVal>
          <c:yVal>
            <c:numRef>
              <c:f>us_data!$BU$56:$BU$81</c:f>
              <c:numCache>
                <c:formatCode>0.0</c:formatCode>
                <c:ptCount val="26"/>
                <c:pt idx="0">
                  <c:v>0.16999999999999993</c:v>
                </c:pt>
                <c:pt idx="1">
                  <c:v>0.5</c:v>
                </c:pt>
                <c:pt idx="2">
                  <c:v>1.0899999999999999</c:v>
                </c:pt>
                <c:pt idx="3">
                  <c:v>0.96</c:v>
                </c:pt>
                <c:pt idx="4">
                  <c:v>2.12</c:v>
                </c:pt>
                <c:pt idx="5">
                  <c:v>2.17</c:v>
                </c:pt>
                <c:pt idx="6">
                  <c:v>1.42</c:v>
                </c:pt>
                <c:pt idx="7">
                  <c:v>1.4800000000000004</c:v>
                </c:pt>
                <c:pt idx="8">
                  <c:v>1.52</c:v>
                </c:pt>
                <c:pt idx="9">
                  <c:v>1.8200000000000003</c:v>
                </c:pt>
                <c:pt idx="10">
                  <c:v>2.0900000000000003</c:v>
                </c:pt>
                <c:pt idx="11">
                  <c:v>2.67</c:v>
                </c:pt>
                <c:pt idx="12">
                  <c:v>2.6300000000000003</c:v>
                </c:pt>
                <c:pt idx="13">
                  <c:v>3.3400000000000003</c:v>
                </c:pt>
                <c:pt idx="14">
                  <c:v>4.3499999999999996</c:v>
                </c:pt>
                <c:pt idx="15">
                  <c:v>4.7799999999999994</c:v>
                </c:pt>
                <c:pt idx="16">
                  <c:v>3.48</c:v>
                </c:pt>
                <c:pt idx="17">
                  <c:v>3.38</c:v>
                </c:pt>
                <c:pt idx="18">
                  <c:v>4.3599999999999994</c:v>
                </c:pt>
                <c:pt idx="19">
                  <c:v>5.16</c:v>
                </c:pt>
                <c:pt idx="20">
                  <c:v>5.17</c:v>
                </c:pt>
                <c:pt idx="21">
                  <c:v>4.43</c:v>
                </c:pt>
                <c:pt idx="22">
                  <c:v>3.77</c:v>
                </c:pt>
                <c:pt idx="23">
                  <c:v>5.09</c:v>
                </c:pt>
                <c:pt idx="24">
                  <c:v>5.1099999999999994</c:v>
                </c:pt>
                <c:pt idx="25">
                  <c:v>7.3400000000000007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50912"/>
        <c:axId val="2030351304"/>
      </c:scatterChart>
      <c:valAx>
        <c:axId val="20303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1304"/>
        <c:crosses val="autoZero"/>
        <c:crossBetween val="midCat"/>
      </c:valAx>
      <c:valAx>
        <c:axId val="203035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us_data!$A$2:$A$118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us_data!$BA$2:$BA$118</c:f>
              <c:numCache>
                <c:formatCode>0.00</c:formatCode>
                <c:ptCount val="117"/>
                <c:pt idx="0">
                  <c:v>3.5089712283681926</c:v>
                </c:pt>
                <c:pt idx="1">
                  <c:v>3.5022245214692189</c:v>
                </c:pt>
                <c:pt idx="2">
                  <c:v>3.4969690846635682</c:v>
                </c:pt>
                <c:pt idx="3">
                  <c:v>3.4907334384858038</c:v>
                </c:pt>
                <c:pt idx="4">
                  <c:v>3.4830500336118315</c:v>
                </c:pt>
                <c:pt idx="5">
                  <c:v>3.4747682801235844</c:v>
                </c:pt>
                <c:pt idx="6">
                  <c:v>3.4660087719298245</c:v>
                </c:pt>
                <c:pt idx="7">
                  <c:v>3.4568044175276098</c:v>
                </c:pt>
                <c:pt idx="8">
                  <c:v>3.4444540803052641</c:v>
                </c:pt>
                <c:pt idx="9">
                  <c:v>3.4302825811893713</c:v>
                </c:pt>
                <c:pt idx="10">
                  <c:v>3.4078773895847068</c:v>
                </c:pt>
                <c:pt idx="11">
                  <c:v>3.3825541160376602</c:v>
                </c:pt>
                <c:pt idx="12">
                  <c:v>3.3545611015490531</c:v>
                </c:pt>
                <c:pt idx="13">
                  <c:v>3.3284104750304508</c:v>
                </c:pt>
                <c:pt idx="14">
                  <c:v>3.2982443088826066</c:v>
                </c:pt>
                <c:pt idx="15">
                  <c:v>3.2664825179908408</c:v>
                </c:pt>
                <c:pt idx="16">
                  <c:v>3.2241073330020593</c:v>
                </c:pt>
                <c:pt idx="17">
                  <c:v>3.0942270330280324</c:v>
                </c:pt>
                <c:pt idx="18">
                  <c:v>3.1327985739750446</c:v>
                </c:pt>
                <c:pt idx="19">
                  <c:v>3.1339279726376499</c:v>
                </c:pt>
                <c:pt idx="20">
                  <c:v>3.0963368530830402</c:v>
                </c:pt>
                <c:pt idx="21">
                  <c:v>3.0463151207115629</c:v>
                </c:pt>
                <c:pt idx="22">
                  <c:v>3.0180107693259881</c:v>
                </c:pt>
                <c:pt idx="23">
                  <c:v>3.001689189189189</c:v>
                </c:pt>
                <c:pt idx="24">
                  <c:v>2.9750250338693527</c:v>
                </c:pt>
                <c:pt idx="25">
                  <c:v>2.9437040441176467</c:v>
                </c:pt>
                <c:pt idx="26">
                  <c:v>2.9156579242322347</c:v>
                </c:pt>
                <c:pt idx="27">
                  <c:v>2.8876127973748975</c:v>
                </c:pt>
                <c:pt idx="28">
                  <c:v>2.8596153846153847</c:v>
                </c:pt>
                <c:pt idx="29">
                  <c:v>2.8197538557407702</c:v>
                </c:pt>
                <c:pt idx="30">
                  <c:v>2.773999291533829</c:v>
                </c:pt>
                <c:pt idx="31">
                  <c:v>2.7334222749283521</c:v>
                </c:pt>
                <c:pt idx="32">
                  <c:v>2.6966536288570184</c:v>
                </c:pt>
                <c:pt idx="33">
                  <c:v>2.6621219983960005</c:v>
                </c:pt>
                <c:pt idx="34">
                  <c:v>2.6279101931676734</c:v>
                </c:pt>
                <c:pt idx="35">
                  <c:v>2.5934090704174557</c:v>
                </c:pt>
                <c:pt idx="36">
                  <c:v>2.5578483245149912</c:v>
                </c:pt>
                <c:pt idx="37">
                  <c:v>2.5212110771351046</c:v>
                </c:pt>
                <c:pt idx="38">
                  <c:v>2.4858008330177963</c:v>
                </c:pt>
                <c:pt idx="39">
                  <c:v>2.2408860521869722</c:v>
                </c:pt>
                <c:pt idx="40">
                  <c:v>2.2134678899082574</c:v>
                </c:pt>
                <c:pt idx="41">
                  <c:v>2.1666845897408322</c:v>
                </c:pt>
                <c:pt idx="42">
                  <c:v>2.0996669588080636</c:v>
                </c:pt>
                <c:pt idx="43">
                  <c:v>1.9913520933424846</c:v>
                </c:pt>
                <c:pt idx="44">
                  <c:v>1.9022951918244264</c:v>
                </c:pt>
                <c:pt idx="45">
                  <c:v>2.0663368931402735</c:v>
                </c:pt>
                <c:pt idx="46">
                  <c:v>2.0491388693258208</c:v>
                </c:pt>
                <c:pt idx="47">
                  <c:v>2.0241299449173753</c:v>
                </c:pt>
                <c:pt idx="48">
                  <c:v>1.9951411807847454</c:v>
                </c:pt>
                <c:pt idx="49">
                  <c:v>1.9744859896750322</c:v>
                </c:pt>
                <c:pt idx="50">
                  <c:v>1.9344535359438926</c:v>
                </c:pt>
                <c:pt idx="51">
                  <c:v>1.9018461185643849</c:v>
                </c:pt>
                <c:pt idx="52">
                  <c:v>1.8688183530602489</c:v>
                </c:pt>
                <c:pt idx="53">
                  <c:v>1.8380454232622161</c:v>
                </c:pt>
                <c:pt idx="54">
                  <c:v>1.8157383943494905</c:v>
                </c:pt>
                <c:pt idx="55">
                  <c:v>1.7868839469652951</c:v>
                </c:pt>
                <c:pt idx="56">
                  <c:v>1.7566763275023294</c:v>
                </c:pt>
                <c:pt idx="57">
                  <c:v>1.7297214958490952</c:v>
                </c:pt>
                <c:pt idx="58">
                  <c:v>1.7002735637901019</c:v>
                </c:pt>
                <c:pt idx="59">
                  <c:v>1.6728265639475353</c:v>
                </c:pt>
                <c:pt idx="60">
                  <c:v>1.6487190517158972</c:v>
                </c:pt>
                <c:pt idx="61">
                  <c:v>1.6273769607728201</c:v>
                </c:pt>
                <c:pt idx="62">
                  <c:v>1.6177561694969929</c:v>
                </c:pt>
                <c:pt idx="63">
                  <c:v>1.6036723419670349</c:v>
                </c:pt>
                <c:pt idx="64">
                  <c:v>1.5896345130181073</c:v>
                </c:pt>
                <c:pt idx="65">
                  <c:v>1.5736274337835467</c:v>
                </c:pt>
                <c:pt idx="66">
                  <c:v>1.5776386790416574</c:v>
                </c:pt>
                <c:pt idx="67">
                  <c:v>1.5788981266877888</c:v>
                </c:pt>
                <c:pt idx="68">
                  <c:v>1.5812311431444852</c:v>
                </c:pt>
                <c:pt idx="69">
                  <c:v>1.5842453471835776</c:v>
                </c:pt>
                <c:pt idx="70">
                  <c:v>1.5884591252251705</c:v>
                </c:pt>
                <c:pt idx="71">
                  <c:v>1.5919303891769478</c:v>
                </c:pt>
                <c:pt idx="72">
                  <c:v>1.5970580766150302</c:v>
                </c:pt>
                <c:pt idx="73">
                  <c:v>1.6035636028139779</c:v>
                </c:pt>
                <c:pt idx="74">
                  <c:v>1.6102739596528712</c:v>
                </c:pt>
                <c:pt idx="75">
                  <c:v>1.620391908740719</c:v>
                </c:pt>
                <c:pt idx="76">
                  <c:v>1.63431536106477</c:v>
                </c:pt>
                <c:pt idx="77">
                  <c:v>1.6495463910073376</c:v>
                </c:pt>
                <c:pt idx="78">
                  <c:v>1.6656864317667399</c:v>
                </c:pt>
                <c:pt idx="79">
                  <c:v>1.6172428366156704</c:v>
                </c:pt>
                <c:pt idx="80">
                  <c:v>1.6397729746019523</c:v>
                </c:pt>
                <c:pt idx="81">
                  <c:v>1.6626155966196814</c:v>
                </c:pt>
                <c:pt idx="82">
                  <c:v>1.6874433027099245</c:v>
                </c:pt>
                <c:pt idx="83">
                  <c:v>1.7121892831376659</c:v>
                </c:pt>
                <c:pt idx="84">
                  <c:v>1.7305017670146414</c:v>
                </c:pt>
                <c:pt idx="85">
                  <c:v>1.7481022287684311</c:v>
                </c:pt>
                <c:pt idx="86">
                  <c:v>1.7619415227250799</c:v>
                </c:pt>
                <c:pt idx="87">
                  <c:v>1.7710079673005379</c:v>
                </c:pt>
                <c:pt idx="88">
                  <c:v>1.7792032945275997</c:v>
                </c:pt>
                <c:pt idx="89">
                  <c:v>1.7885635376455451</c:v>
                </c:pt>
                <c:pt idx="90">
                  <c:v>1.7957552285050347</c:v>
                </c:pt>
                <c:pt idx="91">
                  <c:v>1.7952969919071611</c:v>
                </c:pt>
                <c:pt idx="92">
                  <c:v>1.775475060271634</c:v>
                </c:pt>
                <c:pt idx="93">
                  <c:v>1.7625749782618305</c:v>
                </c:pt>
                <c:pt idx="94">
                  <c:v>1.7504568792968411</c:v>
                </c:pt>
                <c:pt idx="95">
                  <c:v>1.7426418008638198</c:v>
                </c:pt>
                <c:pt idx="96">
                  <c:v>1.6970080008889876</c:v>
                </c:pt>
                <c:pt idx="97">
                  <c:v>1.6649400661712859</c:v>
                </c:pt>
                <c:pt idx="98">
                  <c:v>1.6357832554073566</c:v>
                </c:pt>
                <c:pt idx="99">
                  <c:v>1.6086078832267914</c:v>
                </c:pt>
                <c:pt idx="100">
                  <c:v>1.5803922560412742</c:v>
                </c:pt>
                <c:pt idx="101">
                  <c:v>1.5498863692505311</c:v>
                </c:pt>
                <c:pt idx="102">
                  <c:v>1.515143845439973</c:v>
                </c:pt>
                <c:pt idx="103">
                  <c:v>1.4808341071785405</c:v>
                </c:pt>
                <c:pt idx="104">
                  <c:v>1.4437678837129451</c:v>
                </c:pt>
                <c:pt idx="105">
                  <c:v>1.4095801037194002</c:v>
                </c:pt>
                <c:pt idx="106">
                  <c:v>1.3723952960594179</c:v>
                </c:pt>
                <c:pt idx="107">
                  <c:v>1.3365406982891703</c:v>
                </c:pt>
                <c:pt idx="108">
                  <c:v>1.3032101818931312</c:v>
                </c:pt>
                <c:pt idx="109">
                  <c:v>1.2362347792043527</c:v>
                </c:pt>
                <c:pt idx="110">
                  <c:v>1.205993904172016</c:v>
                </c:pt>
                <c:pt idx="111">
                  <c:v>1.1789857918890179</c:v>
                </c:pt>
                <c:pt idx="112">
                  <c:v>1.195521603663801</c:v>
                </c:pt>
                <c:pt idx="113">
                  <c:v>1.173432243119519</c:v>
                </c:pt>
                <c:pt idx="114">
                  <c:v>1.1058465198428433</c:v>
                </c:pt>
                <c:pt idx="115">
                  <c:v>1.1058465198428433</c:v>
                </c:pt>
                <c:pt idx="116">
                  <c:v>1.1303670238845698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52088"/>
        <c:axId val="2030352480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us_data!$BB$2:$BB$118</c:f>
              <c:numCache>
                <c:formatCode>0.00</c:formatCode>
                <c:ptCount val="117"/>
                <c:pt idx="20">
                  <c:v>-0.41263437528515245</c:v>
                </c:pt>
                <c:pt idx="21">
                  <c:v>-0.45590940075765607</c:v>
                </c:pt>
                <c:pt idx="22">
                  <c:v>-0.47895831533758004</c:v>
                </c:pt>
                <c:pt idx="23">
                  <c:v>-0.48904424929661472</c:v>
                </c:pt>
                <c:pt idx="24">
                  <c:v>-0.50802499974247883</c:v>
                </c:pt>
                <c:pt idx="25">
                  <c:v>-0.53106423600593766</c:v>
                </c:pt>
                <c:pt idx="26">
                  <c:v>-0.5503508476975898</c:v>
                </c:pt>
                <c:pt idx="27">
                  <c:v>-0.5691916201527123</c:v>
                </c:pt>
                <c:pt idx="28">
                  <c:v>-0.58483869568987945</c:v>
                </c:pt>
                <c:pt idx="29">
                  <c:v>-0.61052872544860115</c:v>
                </c:pt>
                <c:pt idx="30">
                  <c:v>-0.6338780980508778</c:v>
                </c:pt>
                <c:pt idx="31">
                  <c:v>-0.64913184110930811</c:v>
                </c:pt>
                <c:pt idx="32">
                  <c:v>-0.65790747269203464</c:v>
                </c:pt>
                <c:pt idx="33">
                  <c:v>-0.66628847663445034</c:v>
                </c:pt>
                <c:pt idx="34">
                  <c:v>-0.67033411571493318</c:v>
                </c:pt>
                <c:pt idx="35">
                  <c:v>-0.67307344757338505</c:v>
                </c:pt>
                <c:pt idx="36">
                  <c:v>-0.66625900848706809</c:v>
                </c:pt>
                <c:pt idx="37">
                  <c:v>-0.57301595589292775</c:v>
                </c:pt>
                <c:pt idx="38">
                  <c:v>-0.64699774095724827</c:v>
                </c:pt>
                <c:pt idx="39">
                  <c:v>-0.89304192045067765</c:v>
                </c:pt>
                <c:pt idx="40">
                  <c:v>-0.88286896317478281</c:v>
                </c:pt>
                <c:pt idx="41">
                  <c:v>-0.87963053097073063</c:v>
                </c:pt>
                <c:pt idx="42">
                  <c:v>-0.91834381051792446</c:v>
                </c:pt>
                <c:pt idx="43">
                  <c:v>-1.0103370958467044</c:v>
                </c:pt>
                <c:pt idx="44">
                  <c:v>-1.0727298420449263</c:v>
                </c:pt>
                <c:pt idx="45">
                  <c:v>-0.87736715097737328</c:v>
                </c:pt>
                <c:pt idx="46">
                  <c:v>-0.8665190549064139</c:v>
                </c:pt>
                <c:pt idx="47">
                  <c:v>-0.86348285245752221</c:v>
                </c:pt>
                <c:pt idx="48">
                  <c:v>-0.86447420383063922</c:v>
                </c:pt>
                <c:pt idx="49">
                  <c:v>-0.845267866065738</c:v>
                </c:pt>
                <c:pt idx="50">
                  <c:v>-0.83954575558993638</c:v>
                </c:pt>
                <c:pt idx="51">
                  <c:v>-0.8315761563639672</c:v>
                </c:pt>
                <c:pt idx="52">
                  <c:v>-0.82783527579676952</c:v>
                </c:pt>
                <c:pt idx="53">
                  <c:v>-0.82407657513378441</c:v>
                </c:pt>
                <c:pt idx="54">
                  <c:v>-0.81217179881818291</c:v>
                </c:pt>
                <c:pt idx="55">
                  <c:v>-0.80652512345216065</c:v>
                </c:pt>
                <c:pt idx="56">
                  <c:v>-0.80117199701266184</c:v>
                </c:pt>
                <c:pt idx="57">
                  <c:v>-0.79148958128600944</c:v>
                </c:pt>
                <c:pt idx="58">
                  <c:v>-0.78552726922769445</c:v>
                </c:pt>
                <c:pt idx="59">
                  <c:v>-0.56805948823943697</c:v>
                </c:pt>
                <c:pt idx="60">
                  <c:v>-0.56474883819236021</c:v>
                </c:pt>
                <c:pt idx="61">
                  <c:v>-0.5393076289680121</c:v>
                </c:pt>
                <c:pt idx="62">
                  <c:v>-0.48191078931107079</c:v>
                </c:pt>
                <c:pt idx="63">
                  <c:v>-0.38767975137544974</c:v>
                </c:pt>
                <c:pt idx="64">
                  <c:v>-0.31266067880631909</c:v>
                </c:pt>
                <c:pt idx="65">
                  <c:v>-0.49270945935672672</c:v>
                </c:pt>
                <c:pt idx="66">
                  <c:v>-0.47150019028416335</c:v>
                </c:pt>
                <c:pt idx="67">
                  <c:v>-0.44523181822958646</c:v>
                </c:pt>
                <c:pt idx="68">
                  <c:v>-0.41391003764026024</c:v>
                </c:pt>
                <c:pt idx="69">
                  <c:v>-0.39024064249145463</c:v>
                </c:pt>
                <c:pt idx="70">
                  <c:v>-0.34599441071872206</c:v>
                </c:pt>
                <c:pt idx="71">
                  <c:v>-0.30991572938743706</c:v>
                </c:pt>
                <c:pt idx="72">
                  <c:v>-0.27176027644521872</c:v>
                </c:pt>
                <c:pt idx="73">
                  <c:v>-0.23448182044823818</c:v>
                </c:pt>
                <c:pt idx="74">
                  <c:v>-0.20546443469661924</c:v>
                </c:pt>
                <c:pt idx="75">
                  <c:v>-0.16649203822457603</c:v>
                </c:pt>
                <c:pt idx="76">
                  <c:v>-0.12236096643755934</c:v>
                </c:pt>
                <c:pt idx="77">
                  <c:v>-8.0175104841757605E-2</c:v>
                </c:pt>
                <c:pt idx="78">
                  <c:v>-3.4587132023361944E-2</c:v>
                </c:pt>
                <c:pt idx="79">
                  <c:v>-5.5583727331864896E-2</c:v>
                </c:pt>
                <c:pt idx="80">
                  <c:v>-8.9460771139449058E-3</c:v>
                </c:pt>
                <c:pt idx="81">
                  <c:v>3.5238635846861266E-2</c:v>
                </c:pt>
                <c:pt idx="82">
                  <c:v>6.9687133212931629E-2</c:v>
                </c:pt>
                <c:pt idx="83">
                  <c:v>0.10851694117063104</c:v>
                </c:pt>
                <c:pt idx="84">
                  <c:v>0.1408672539965341</c:v>
                </c:pt>
                <c:pt idx="85">
                  <c:v>0.17447479498488438</c:v>
                </c:pt>
                <c:pt idx="86">
                  <c:v>0.18430284368342242</c:v>
                </c:pt>
                <c:pt idx="87">
                  <c:v>0.19210984061274905</c:v>
                </c:pt>
                <c:pt idx="88">
                  <c:v>0.19797215138311453</c:v>
                </c:pt>
                <c:pt idx="89">
                  <c:v>0.20431819046196753</c:v>
                </c:pt>
                <c:pt idx="90">
                  <c:v>0.20729610327986414</c:v>
                </c:pt>
                <c:pt idx="91">
                  <c:v>0.20336660273021323</c:v>
                </c:pt>
                <c:pt idx="92">
                  <c:v>0.17841698365660386</c:v>
                </c:pt>
                <c:pt idx="93">
                  <c:v>0.1590113754478526</c:v>
                </c:pt>
                <c:pt idx="94">
                  <c:v>0.14018291964396989</c:v>
                </c:pt>
                <c:pt idx="95">
                  <c:v>0.12224989212310078</c:v>
                </c:pt>
                <c:pt idx="96">
                  <c:v>6.2692639824217578E-2</c:v>
                </c:pt>
                <c:pt idx="97">
                  <c:v>1.5393675163948295E-2</c:v>
                </c:pt>
                <c:pt idx="98">
                  <c:v>-2.9903176359383332E-2</c:v>
                </c:pt>
                <c:pt idx="99">
                  <c:v>-8.6349533888789853E-3</c:v>
                </c:pt>
                <c:pt idx="100">
                  <c:v>-5.9380718560678059E-2</c:v>
                </c:pt>
                <c:pt idx="101">
                  <c:v>-0.11272922736915025</c:v>
                </c:pt>
                <c:pt idx="102">
                  <c:v>-0.17229945726995144</c:v>
                </c:pt>
                <c:pt idx="103">
                  <c:v>-0.23135517595912547</c:v>
                </c:pt>
                <c:pt idx="104">
                  <c:v>-0.28673388330169636</c:v>
                </c:pt>
                <c:pt idx="105">
                  <c:v>-0.3385221250490309</c:v>
                </c:pt>
                <c:pt idx="106">
                  <c:v>-0.38954622666566197</c:v>
                </c:pt>
                <c:pt idx="107">
                  <c:v>-0.43446726901136756</c:v>
                </c:pt>
                <c:pt idx="108">
                  <c:v>-0.47599311263446853</c:v>
                </c:pt>
                <c:pt idx="109">
                  <c:v>-0.55232875844119245</c:v>
                </c:pt>
                <c:pt idx="110">
                  <c:v>-0.58976132433301864</c:v>
                </c:pt>
                <c:pt idx="111">
                  <c:v>-0.61631120001814321</c:v>
                </c:pt>
                <c:pt idx="112">
                  <c:v>-0.57995345660783304</c:v>
                </c:pt>
                <c:pt idx="113">
                  <c:v>-0.58914273514231152</c:v>
                </c:pt>
                <c:pt idx="114">
                  <c:v>-0.64461035945399781</c:v>
                </c:pt>
                <c:pt idx="115">
                  <c:v>-0.64461035945399781</c:v>
                </c:pt>
                <c:pt idx="116">
                  <c:v>-0.62008985541227135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53264"/>
        <c:axId val="2030352872"/>
      </c:lineChart>
      <c:catAx>
        <c:axId val="203035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2480"/>
        <c:crosses val="autoZero"/>
        <c:auto val="1"/>
        <c:lblAlgn val="ctr"/>
        <c:lblOffset val="100"/>
        <c:noMultiLvlLbl val="0"/>
      </c:catAx>
      <c:valAx>
        <c:axId val="20303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2088"/>
        <c:crosses val="autoZero"/>
        <c:crossBetween val="between"/>
      </c:valAx>
      <c:valAx>
        <c:axId val="20303528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3264"/>
        <c:crosses val="max"/>
        <c:crossBetween val="between"/>
      </c:valAx>
      <c:catAx>
        <c:axId val="203035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30352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us_data!$AX$1</c:f>
              <c:strCache>
                <c:ptCount val="1"/>
                <c:pt idx="0">
                  <c:v>Under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us_data!$A$2:$A$118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us_data!$AX$2:$AX$118</c:f>
              <c:numCache>
                <c:formatCode>0.0</c:formatCode>
                <c:ptCount val="117"/>
                <c:pt idx="0">
                  <c:v>44.600975711565049</c:v>
                </c:pt>
                <c:pt idx="1">
                  <c:v>44.368303970952979</c:v>
                </c:pt>
                <c:pt idx="2">
                  <c:v>44.125178880771259</c:v>
                </c:pt>
                <c:pt idx="3">
                  <c:v>43.880354305002889</c:v>
                </c:pt>
                <c:pt idx="4">
                  <c:v>43.622815598468648</c:v>
                </c:pt>
                <c:pt idx="5">
                  <c:v>43.373536799203833</c:v>
                </c:pt>
                <c:pt idx="6">
                  <c:v>43.124454529586316</c:v>
                </c:pt>
                <c:pt idx="7">
                  <c:v>42.880135149017775</c:v>
                </c:pt>
                <c:pt idx="8">
                  <c:v>42.646268857155654</c:v>
                </c:pt>
                <c:pt idx="9">
                  <c:v>42.434538619200552</c:v>
                </c:pt>
                <c:pt idx="10">
                  <c:v>42.272869522052076</c:v>
                </c:pt>
                <c:pt idx="11">
                  <c:v>42.128193139796835</c:v>
                </c:pt>
                <c:pt idx="12">
                  <c:v>41.997874158521078</c:v>
                </c:pt>
                <c:pt idx="13">
                  <c:v>41.868929557304973</c:v>
                </c:pt>
                <c:pt idx="14">
                  <c:v>41.76410111680039</c:v>
                </c:pt>
                <c:pt idx="15">
                  <c:v>41.652003618542039</c:v>
                </c:pt>
                <c:pt idx="16">
                  <c:v>41.585596905769286</c:v>
                </c:pt>
                <c:pt idx="17">
                  <c:v>42.021950812101437</c:v>
                </c:pt>
                <c:pt idx="18">
                  <c:v>41.508829807878911</c:v>
                </c:pt>
                <c:pt idx="19">
                  <c:v>41.300994172094626</c:v>
                </c:pt>
                <c:pt idx="20">
                  <c:v>41.296692416189501</c:v>
                </c:pt>
                <c:pt idx="21">
                  <c:v>41.32047135999705</c:v>
                </c:pt>
                <c:pt idx="22">
                  <c:v>41.197090606063348</c:v>
                </c:pt>
                <c:pt idx="23">
                  <c:v>41.049750271058109</c:v>
                </c:pt>
                <c:pt idx="24">
                  <c:v>40.906145466645654</c:v>
                </c:pt>
                <c:pt idx="25">
                  <c:v>40.674040788109238</c:v>
                </c:pt>
                <c:pt idx="26">
                  <c:v>40.436976795730821</c:v>
                </c:pt>
                <c:pt idx="27">
                  <c:v>40.124829433466424</c:v>
                </c:pt>
                <c:pt idx="28">
                  <c:v>39.746316079157396</c:v>
                </c:pt>
                <c:pt idx="29">
                  <c:v>39.275335997094075</c:v>
                </c:pt>
                <c:pt idx="30">
                  <c:v>38.870491803278689</c:v>
                </c:pt>
                <c:pt idx="31">
                  <c:v>38.427876427110419</c:v>
                </c:pt>
                <c:pt idx="32">
                  <c:v>37.94512219835449</c:v>
                </c:pt>
                <c:pt idx="33">
                  <c:v>37.440765932755227</c:v>
                </c:pt>
                <c:pt idx="34">
                  <c:v>36.98964680636405</c:v>
                </c:pt>
                <c:pt idx="35">
                  <c:v>36.552069983841307</c:v>
                </c:pt>
                <c:pt idx="36">
                  <c:v>36.131580405410759</c:v>
                </c:pt>
                <c:pt idx="37">
                  <c:v>35.76597031811005</c:v>
                </c:pt>
                <c:pt idx="38">
                  <c:v>35.408074965113457</c:v>
                </c:pt>
                <c:pt idx="39">
                  <c:v>34.398060539735383</c:v>
                </c:pt>
                <c:pt idx="40">
                  <c:v>34.029200819672141</c:v>
                </c:pt>
                <c:pt idx="41">
                  <c:v>33.83588729609491</c:v>
                </c:pt>
                <c:pt idx="42">
                  <c:v>33.931120028095975</c:v>
                </c:pt>
                <c:pt idx="43">
                  <c:v>34.19097662620041</c:v>
                </c:pt>
                <c:pt idx="44">
                  <c:v>34.393958902968294</c:v>
                </c:pt>
                <c:pt idx="45">
                  <c:v>32.941935021671384</c:v>
                </c:pt>
                <c:pt idx="46">
                  <c:v>33.369942358274116</c:v>
                </c:pt>
                <c:pt idx="47">
                  <c:v>33.624361158432706</c:v>
                </c:pt>
                <c:pt idx="48">
                  <c:v>33.827312192388447</c:v>
                </c:pt>
                <c:pt idx="49">
                  <c:v>34.109823571017785</c:v>
                </c:pt>
                <c:pt idx="50">
                  <c:v>34.520331777041648</c:v>
                </c:pt>
                <c:pt idx="51">
                  <c:v>34.996917702661051</c:v>
                </c:pt>
                <c:pt idx="52">
                  <c:v>35.520745131244709</c:v>
                </c:pt>
                <c:pt idx="53">
                  <c:v>36.026112803837492</c:v>
                </c:pt>
                <c:pt idx="54">
                  <c:v>36.427158464956321</c:v>
                </c:pt>
                <c:pt idx="55">
                  <c:v>36.923058529557693</c:v>
                </c:pt>
                <c:pt idx="56">
                  <c:v>37.463897433489095</c:v>
                </c:pt>
                <c:pt idx="57">
                  <c:v>37.951709890008416</c:v>
                </c:pt>
                <c:pt idx="58">
                  <c:v>38.389518421634996</c:v>
                </c:pt>
                <c:pt idx="59">
                  <c:v>38.764270872897079</c:v>
                </c:pt>
                <c:pt idx="60">
                  <c:v>39.112449115250868</c:v>
                </c:pt>
                <c:pt idx="61">
                  <c:v>39.360567999177448</c:v>
                </c:pt>
                <c:pt idx="62">
                  <c:v>39.402602944314069</c:v>
                </c:pt>
                <c:pt idx="63">
                  <c:v>39.506685884419952</c:v>
                </c:pt>
                <c:pt idx="64">
                  <c:v>39.581698667151649</c:v>
                </c:pt>
                <c:pt idx="65">
                  <c:v>39.635896117253793</c:v>
                </c:pt>
                <c:pt idx="66">
                  <c:v>39.1548463356974</c:v>
                </c:pt>
                <c:pt idx="67">
                  <c:v>38.79480010900393</c:v>
                </c:pt>
                <c:pt idx="68">
                  <c:v>38.425821800388839</c:v>
                </c:pt>
                <c:pt idx="69">
                  <c:v>38.097988684498944</c:v>
                </c:pt>
                <c:pt idx="70">
                  <c:v>37.717995295538557</c:v>
                </c:pt>
                <c:pt idx="71">
                  <c:v>37.195835198636757</c:v>
                </c:pt>
                <c:pt idx="72">
                  <c:v>36.617529272664854</c:v>
                </c:pt>
                <c:pt idx="73">
                  <c:v>35.996578999593623</c:v>
                </c:pt>
                <c:pt idx="74">
                  <c:v>35.378480088371305</c:v>
                </c:pt>
                <c:pt idx="75">
                  <c:v>34.708298943737077</c:v>
                </c:pt>
                <c:pt idx="76">
                  <c:v>34.015401641188589</c:v>
                </c:pt>
                <c:pt idx="77">
                  <c:v>33.359090909090895</c:v>
                </c:pt>
                <c:pt idx="78">
                  <c:v>32.73928372277085</c:v>
                </c:pt>
                <c:pt idx="79">
                  <c:v>31.862971618190045</c:v>
                </c:pt>
                <c:pt idx="80">
                  <c:v>31.287560194365156</c:v>
                </c:pt>
                <c:pt idx="81">
                  <c:v>30.77417823149807</c:v>
                </c:pt>
                <c:pt idx="82">
                  <c:v>30.307450148421253</c:v>
                </c:pt>
                <c:pt idx="83">
                  <c:v>29.858581575320699</c:v>
                </c:pt>
                <c:pt idx="84">
                  <c:v>29.531106833331933</c:v>
                </c:pt>
                <c:pt idx="85">
                  <c:v>29.295310118517165</c:v>
                </c:pt>
                <c:pt idx="86">
                  <c:v>29.121008382551423</c:v>
                </c:pt>
                <c:pt idx="87">
                  <c:v>29.017124954498428</c:v>
                </c:pt>
                <c:pt idx="88">
                  <c:v>28.909731788347784</c:v>
                </c:pt>
                <c:pt idx="89">
                  <c:v>28.81076187195039</c:v>
                </c:pt>
                <c:pt idx="90">
                  <c:v>28.664207983998807</c:v>
                </c:pt>
                <c:pt idx="91">
                  <c:v>28.634192932187204</c:v>
                </c:pt>
                <c:pt idx="92">
                  <c:v>28.689707178005449</c:v>
                </c:pt>
                <c:pt idx="93">
                  <c:v>28.761287282235259</c:v>
                </c:pt>
                <c:pt idx="94">
                  <c:v>28.784094877928794</c:v>
                </c:pt>
                <c:pt idx="95">
                  <c:v>28.814194769761869</c:v>
                </c:pt>
                <c:pt idx="96">
                  <c:v>28.786461714512058</c:v>
                </c:pt>
                <c:pt idx="97">
                  <c:v>28.754341064476137</c:v>
                </c:pt>
                <c:pt idx="98">
                  <c:v>28.684162428907783</c:v>
                </c:pt>
                <c:pt idx="99">
                  <c:v>28.556189153078179</c:v>
                </c:pt>
                <c:pt idx="100">
                  <c:v>28.391457226476135</c:v>
                </c:pt>
                <c:pt idx="101">
                  <c:v>28.221861407894423</c:v>
                </c:pt>
                <c:pt idx="102">
                  <c:v>28.067036872347984</c:v>
                </c:pt>
                <c:pt idx="103">
                  <c:v>27.92112210432127</c:v>
                </c:pt>
                <c:pt idx="104">
                  <c:v>27.749672607667236</c:v>
                </c:pt>
                <c:pt idx="105">
                  <c:v>27.590656210201757</c:v>
                </c:pt>
                <c:pt idx="106">
                  <c:v>27.470612254382843</c:v>
                </c:pt>
                <c:pt idx="107">
                  <c:v>27.333234679951985</c:v>
                </c:pt>
                <c:pt idx="108">
                  <c:v>27.147434748168834</c:v>
                </c:pt>
                <c:pt idx="109">
                  <c:v>27.189143430526912</c:v>
                </c:pt>
                <c:pt idx="110">
                  <c:v>26.902193327141532</c:v>
                </c:pt>
                <c:pt idx="111">
                  <c:v>26.618635400097446</c:v>
                </c:pt>
                <c:pt idx="112">
                  <c:v>26.014218668960552</c:v>
                </c:pt>
                <c:pt idx="113">
                  <c:v>25.779283153671813</c:v>
                </c:pt>
                <c:pt idx="114">
                  <c:v>26.004147998036828</c:v>
                </c:pt>
                <c:pt idx="115">
                  <c:v>26.004147998036828</c:v>
                </c:pt>
                <c:pt idx="116">
                  <c:v>25.244171077978052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us_data!$AY$1</c:f>
              <c:strCache>
                <c:ptCount val="1"/>
                <c:pt idx="0">
                  <c:v>20-50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us_data!$A$2:$A$118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us_data!$AY$2:$AY$118</c:f>
              <c:numCache>
                <c:formatCode>0.0</c:formatCode>
                <c:ptCount val="117"/>
                <c:pt idx="0">
                  <c:v>43.112624246693279</c:v>
                </c:pt>
                <c:pt idx="1">
                  <c:v>43.275205195734998</c:v>
                </c:pt>
                <c:pt idx="2">
                  <c:v>43.449825512791541</c:v>
                </c:pt>
                <c:pt idx="3">
                  <c:v>43.622879528907397</c:v>
                </c:pt>
                <c:pt idx="4">
                  <c:v>43.801553083825468</c:v>
                </c:pt>
                <c:pt idx="5">
                  <c:v>43.971849675370834</c:v>
                </c:pt>
                <c:pt idx="6">
                  <c:v>44.140338628032815</c:v>
                </c:pt>
                <c:pt idx="7">
                  <c:v>44.303537388564841</c:v>
                </c:pt>
                <c:pt idx="8">
                  <c:v>44.449169613680105</c:v>
                </c:pt>
                <c:pt idx="9">
                  <c:v>44.571829411313388</c:v>
                </c:pt>
                <c:pt idx="10">
                  <c:v>44.630774709443493</c:v>
                </c:pt>
                <c:pt idx="11">
                  <c:v>44.666765843498958</c:v>
                </c:pt>
                <c:pt idx="12">
                  <c:v>44.682270065234157</c:v>
                </c:pt>
                <c:pt idx="13">
                  <c:v>44.700950823024236</c:v>
                </c:pt>
                <c:pt idx="14">
                  <c:v>44.687134620811996</c:v>
                </c:pt>
                <c:pt idx="15">
                  <c:v>44.672094479735172</c:v>
                </c:pt>
                <c:pt idx="16">
                  <c:v>44.585587089047486</c:v>
                </c:pt>
                <c:pt idx="17">
                  <c:v>43.817122419502226</c:v>
                </c:pt>
                <c:pt idx="18">
                  <c:v>44.338249563361146</c:v>
                </c:pt>
                <c:pt idx="19">
                  <c:v>44.499676227478759</c:v>
                </c:pt>
                <c:pt idx="20">
                  <c:v>44.372623929308688</c:v>
                </c:pt>
                <c:pt idx="21">
                  <c:v>44.177561568865919</c:v>
                </c:pt>
                <c:pt idx="22">
                  <c:v>44.168078187697574</c:v>
                </c:pt>
                <c:pt idx="23">
                  <c:v>44.21890830237642</c:v>
                </c:pt>
                <c:pt idx="24">
                  <c:v>44.227569659713829</c:v>
                </c:pt>
                <c:pt idx="25">
                  <c:v>44.28275146906325</c:v>
                </c:pt>
                <c:pt idx="26">
                  <c:v>44.351525071181356</c:v>
                </c:pt>
                <c:pt idx="27">
                  <c:v>44.473644311921966</c:v>
                </c:pt>
                <c:pt idx="28">
                  <c:v>44.642365715143477</c:v>
                </c:pt>
                <c:pt idx="29">
                  <c:v>44.827130733414791</c:v>
                </c:pt>
                <c:pt idx="30">
                  <c:v>44.931967213114753</c:v>
                </c:pt>
                <c:pt idx="31">
                  <c:v>45.079983375844442</c:v>
                </c:pt>
                <c:pt idx="32">
                  <c:v>45.268106837433621</c:v>
                </c:pt>
                <c:pt idx="33">
                  <c:v>45.476451436123924</c:v>
                </c:pt>
                <c:pt idx="34">
                  <c:v>45.642130211627929</c:v>
                </c:pt>
                <c:pt idx="35">
                  <c:v>45.791178788337092</c:v>
                </c:pt>
                <c:pt idx="36">
                  <c:v>45.917002398271343</c:v>
                </c:pt>
                <c:pt idx="37">
                  <c:v>45.992002074118297</c:v>
                </c:pt>
                <c:pt idx="38">
                  <c:v>46.06191482229309</c:v>
                </c:pt>
                <c:pt idx="39">
                  <c:v>45.359962913142276</c:v>
                </c:pt>
                <c:pt idx="40">
                  <c:v>45.441327145612341</c:v>
                </c:pt>
                <c:pt idx="41">
                  <c:v>45.270300633622433</c:v>
                </c:pt>
                <c:pt idx="42">
                  <c:v>44.754048136773598</c:v>
                </c:pt>
                <c:pt idx="43">
                  <c:v>43.809264963459562</c:v>
                </c:pt>
                <c:pt idx="44">
                  <c:v>43.001158836316264</c:v>
                </c:pt>
                <c:pt idx="45">
                  <c:v>45.188952967725754</c:v>
                </c:pt>
                <c:pt idx="46">
                  <c:v>44.77796742962672</c:v>
                </c:pt>
                <c:pt idx="47">
                  <c:v>44.426965983403853</c:v>
                </c:pt>
                <c:pt idx="48">
                  <c:v>44.079342681798849</c:v>
                </c:pt>
                <c:pt idx="49">
                  <c:v>43.738390655675936</c:v>
                </c:pt>
                <c:pt idx="50">
                  <c:v>43.165575523618251</c:v>
                </c:pt>
                <c:pt idx="51">
                  <c:v>42.602486386520091</c:v>
                </c:pt>
                <c:pt idx="52">
                  <c:v>42.003361684380806</c:v>
                </c:pt>
                <c:pt idx="53">
                  <c:v>41.432356792245585</c:v>
                </c:pt>
                <c:pt idx="54">
                  <c:v>40.995161143065829</c:v>
                </c:pt>
                <c:pt idx="55">
                  <c:v>40.443440158294628</c:v>
                </c:pt>
                <c:pt idx="56">
                  <c:v>39.850776058421587</c:v>
                </c:pt>
                <c:pt idx="57">
                  <c:v>39.317659822489993</c:v>
                </c:pt>
                <c:pt idx="58">
                  <c:v>38.794096451856348</c:v>
                </c:pt>
                <c:pt idx="59">
                  <c:v>38.325253021738639</c:v>
                </c:pt>
                <c:pt idx="60">
                  <c:v>37.900004944267124</c:v>
                </c:pt>
                <c:pt idx="61">
                  <c:v>37.559594997537729</c:v>
                </c:pt>
                <c:pt idx="62">
                  <c:v>37.448794538084059</c:v>
                </c:pt>
                <c:pt idx="63">
                  <c:v>37.259471231233753</c:v>
                </c:pt>
                <c:pt idx="64">
                  <c:v>37.087479539608722</c:v>
                </c:pt>
                <c:pt idx="65">
                  <c:v>36.909231164823865</c:v>
                </c:pt>
                <c:pt idx="66">
                  <c:v>37.240156517485936</c:v>
                </c:pt>
                <c:pt idx="67">
                  <c:v>37.472118208702149</c:v>
                </c:pt>
                <c:pt idx="68">
                  <c:v>37.719600757700711</c:v>
                </c:pt>
                <c:pt idx="69">
                  <c:v>37.948398945466394</c:v>
                </c:pt>
                <c:pt idx="70">
                  <c:v>38.2205837233426</c:v>
                </c:pt>
                <c:pt idx="71">
                  <c:v>38.573512209915236</c:v>
                </c:pt>
                <c:pt idx="72">
                  <c:v>38.976982341050388</c:v>
                </c:pt>
                <c:pt idx="73">
                  <c:v>39.420414489165267</c:v>
                </c:pt>
                <c:pt idx="74">
                  <c:v>39.8649154668514</c:v>
                </c:pt>
                <c:pt idx="75">
                  <c:v>40.374931607207444</c:v>
                </c:pt>
                <c:pt idx="76">
                  <c:v>40.936496930233417</c:v>
                </c:pt>
                <c:pt idx="77">
                  <c:v>41.489090909090919</c:v>
                </c:pt>
                <c:pt idx="78">
                  <c:v>42.028672674617312</c:v>
                </c:pt>
                <c:pt idx="79">
                  <c:v>42.103132165317774</c:v>
                </c:pt>
                <c:pt idx="80">
                  <c:v>42.682762077005208</c:v>
                </c:pt>
                <c:pt idx="81">
                  <c:v>43.226641918287186</c:v>
                </c:pt>
                <c:pt idx="82">
                  <c:v>43.759891186257988</c:v>
                </c:pt>
                <c:pt idx="83">
                  <c:v>44.279868546591743</c:v>
                </c:pt>
                <c:pt idx="84">
                  <c:v>44.660855238271374</c:v>
                </c:pt>
                <c:pt idx="85">
                  <c:v>44.976138322769778</c:v>
                </c:pt>
                <c:pt idx="86">
                  <c:v>45.216250015477385</c:v>
                </c:pt>
                <c:pt idx="87">
                  <c:v>45.366609815253355</c:v>
                </c:pt>
                <c:pt idx="88">
                  <c:v>45.510898630580989</c:v>
                </c:pt>
                <c:pt idx="89">
                  <c:v>45.660238280279785</c:v>
                </c:pt>
                <c:pt idx="90">
                  <c:v>45.820041821322548</c:v>
                </c:pt>
                <c:pt idx="91">
                  <c:v>45.835136346802329</c:v>
                </c:pt>
                <c:pt idx="92">
                  <c:v>45.617288462944224</c:v>
                </c:pt>
                <c:pt idx="93">
                  <c:v>45.451643306679635</c:v>
                </c:pt>
                <c:pt idx="94">
                  <c:v>45.323514058562637</c:v>
                </c:pt>
                <c:pt idx="95">
                  <c:v>45.230609328309733</c:v>
                </c:pt>
                <c:pt idx="96">
                  <c:v>44.808893485763747</c:v>
                </c:pt>
                <c:pt idx="97">
                  <c:v>44.511226953388388</c:v>
                </c:pt>
                <c:pt idx="98">
                  <c:v>44.259046226513142</c:v>
                </c:pt>
                <c:pt idx="99">
                  <c:v>44.056095235732535</c:v>
                </c:pt>
                <c:pt idx="100">
                  <c:v>43.857512826091536</c:v>
                </c:pt>
                <c:pt idx="101">
                  <c:v>43.628594574109677</c:v>
                </c:pt>
                <c:pt idx="102">
                  <c:v>43.333023105108772</c:v>
                </c:pt>
                <c:pt idx="103">
                  <c:v>43.024586160849978</c:v>
                </c:pt>
                <c:pt idx="104">
                  <c:v>42.685192391639063</c:v>
                </c:pt>
                <c:pt idx="105">
                  <c:v>42.358737180776195</c:v>
                </c:pt>
                <c:pt idx="106">
                  <c:v>41.957169082863317</c:v>
                </c:pt>
                <c:pt idx="107">
                  <c:v>41.566615695752972</c:v>
                </c:pt>
                <c:pt idx="108">
                  <c:v>41.221685089626533</c:v>
                </c:pt>
                <c:pt idx="109">
                  <c:v>40.251280425424824</c:v>
                </c:pt>
                <c:pt idx="110">
                  <c:v>39.96180999824638</c:v>
                </c:pt>
                <c:pt idx="111">
                  <c:v>39.704520596121149</c:v>
                </c:pt>
                <c:pt idx="112">
                  <c:v>40.287282893322029</c:v>
                </c:pt>
                <c:pt idx="113">
                  <c:v>40.071634407116981</c:v>
                </c:pt>
                <c:pt idx="114">
                  <c:v>38.857559013979703</c:v>
                </c:pt>
                <c:pt idx="115">
                  <c:v>38.857559013979703</c:v>
                </c:pt>
                <c:pt idx="116">
                  <c:v>39.665242143359684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us_data!$AZ$1</c:f>
              <c:strCache>
                <c:ptCount val="1"/>
                <c:pt idx="0">
                  <c:v>50+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us_data!$A$2:$A$118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us_data!$AZ$2:$AZ$118</c:f>
              <c:numCache>
                <c:formatCode>0.0</c:formatCode>
                <c:ptCount val="117"/>
                <c:pt idx="0">
                  <c:v>12.28640004174167</c:v>
                </c:pt>
                <c:pt idx="1">
                  <c:v>12.356490833312025</c:v>
                </c:pt>
                <c:pt idx="2">
                  <c:v>12.424995606437196</c:v>
                </c:pt>
                <c:pt idx="3">
                  <c:v>12.496766166089712</c:v>
                </c:pt>
                <c:pt idx="4">
                  <c:v>12.575631317705881</c:v>
                </c:pt>
                <c:pt idx="5">
                  <c:v>12.654613525425333</c:v>
                </c:pt>
                <c:pt idx="6">
                  <c:v>12.735206842380869</c:v>
                </c:pt>
                <c:pt idx="7">
                  <c:v>12.816327462417386</c:v>
                </c:pt>
                <c:pt idx="8">
                  <c:v>12.904561529164241</c:v>
                </c:pt>
                <c:pt idx="9">
                  <c:v>12.993631969486064</c:v>
                </c:pt>
                <c:pt idx="10">
                  <c:v>13.096355768504431</c:v>
                </c:pt>
                <c:pt idx="11">
                  <c:v>13.205041016704211</c:v>
                </c:pt>
                <c:pt idx="12">
                  <c:v>13.319855776244765</c:v>
                </c:pt>
                <c:pt idx="13">
                  <c:v>13.430119619670791</c:v>
                </c:pt>
                <c:pt idx="14">
                  <c:v>13.548764262387614</c:v>
                </c:pt>
                <c:pt idx="15">
                  <c:v>13.675901901722785</c:v>
                </c:pt>
                <c:pt idx="16">
                  <c:v>13.828816005183228</c:v>
                </c:pt>
                <c:pt idx="17">
                  <c:v>14.160926768396333</c:v>
                </c:pt>
                <c:pt idx="18">
                  <c:v>14.152920628759945</c:v>
                </c:pt>
                <c:pt idx="19">
                  <c:v>14.199329600426617</c:v>
                </c:pt>
                <c:pt idx="20">
                  <c:v>14.330683654501808</c:v>
                </c:pt>
                <c:pt idx="21">
                  <c:v>14.501967071137033</c:v>
                </c:pt>
                <c:pt idx="22">
                  <c:v>14.634831206239076</c:v>
                </c:pt>
                <c:pt idx="23">
                  <c:v>14.731341426565471</c:v>
                </c:pt>
                <c:pt idx="24">
                  <c:v>14.866284873640518</c:v>
                </c:pt>
                <c:pt idx="25">
                  <c:v>15.043207742827514</c:v>
                </c:pt>
                <c:pt idx="26">
                  <c:v>15.211498133087822</c:v>
                </c:pt>
                <c:pt idx="27">
                  <c:v>15.401526254611612</c:v>
                </c:pt>
                <c:pt idx="28">
                  <c:v>15.611318205699131</c:v>
                </c:pt>
                <c:pt idx="29">
                  <c:v>15.897533269491131</c:v>
                </c:pt>
                <c:pt idx="30">
                  <c:v>16.197540983606558</c:v>
                </c:pt>
                <c:pt idx="31">
                  <c:v>16.492140197045138</c:v>
                </c:pt>
                <c:pt idx="32">
                  <c:v>16.78677096421189</c:v>
                </c:pt>
                <c:pt idx="33">
                  <c:v>17.08278263112085</c:v>
                </c:pt>
                <c:pt idx="34">
                  <c:v>17.368222982008025</c:v>
                </c:pt>
                <c:pt idx="35">
                  <c:v>17.656751227821601</c:v>
                </c:pt>
                <c:pt idx="36">
                  <c:v>17.951417196317902</c:v>
                </c:pt>
                <c:pt idx="37">
                  <c:v>18.242027607771657</c:v>
                </c:pt>
                <c:pt idx="38">
                  <c:v>18.530010212593456</c:v>
                </c:pt>
                <c:pt idx="39">
                  <c:v>20.241976547122349</c:v>
                </c:pt>
                <c:pt idx="40">
                  <c:v>20.529472034715521</c:v>
                </c:pt>
                <c:pt idx="41">
                  <c:v>20.89381207028266</c:v>
                </c:pt>
                <c:pt idx="42">
                  <c:v>21.314831835130427</c:v>
                </c:pt>
                <c:pt idx="43">
                  <c:v>21.999758410340036</c:v>
                </c:pt>
                <c:pt idx="44">
                  <c:v>22.604882260715446</c:v>
                </c:pt>
                <c:pt idx="45">
                  <c:v>21.869112010602858</c:v>
                </c:pt>
                <c:pt idx="46">
                  <c:v>21.852090212099167</c:v>
                </c:pt>
                <c:pt idx="47">
                  <c:v>21.948672858163437</c:v>
                </c:pt>
                <c:pt idx="48">
                  <c:v>22.0933451258127</c:v>
                </c:pt>
                <c:pt idx="49">
                  <c:v>22.151785773306273</c:v>
                </c:pt>
                <c:pt idx="50">
                  <c:v>22.314092699340097</c:v>
                </c:pt>
                <c:pt idx="51">
                  <c:v>22.400595910818865</c:v>
                </c:pt>
                <c:pt idx="52">
                  <c:v>22.475893184374488</c:v>
                </c:pt>
                <c:pt idx="53">
                  <c:v>22.541530403916919</c:v>
                </c:pt>
                <c:pt idx="54">
                  <c:v>22.577680391977847</c:v>
                </c:pt>
                <c:pt idx="55">
                  <c:v>22.633501312147679</c:v>
                </c:pt>
                <c:pt idx="56">
                  <c:v>22.685326508089318</c:v>
                </c:pt>
                <c:pt idx="57">
                  <c:v>22.730630287501587</c:v>
                </c:pt>
                <c:pt idx="58">
                  <c:v>22.816385126508656</c:v>
                </c:pt>
                <c:pt idx="59">
                  <c:v>22.910476105364282</c:v>
                </c:pt>
                <c:pt idx="60">
                  <c:v>22.987545940482011</c:v>
                </c:pt>
                <c:pt idx="61">
                  <c:v>23.079837003284823</c:v>
                </c:pt>
                <c:pt idx="62">
                  <c:v>23.148602517601876</c:v>
                </c:pt>
                <c:pt idx="63">
                  <c:v>23.233842884346295</c:v>
                </c:pt>
                <c:pt idx="64">
                  <c:v>23.330821793239629</c:v>
                </c:pt>
                <c:pt idx="65">
                  <c:v>23.454872717922346</c:v>
                </c:pt>
                <c:pt idx="66">
                  <c:v>23.604997146816665</c:v>
                </c:pt>
                <c:pt idx="67">
                  <c:v>23.733081682293921</c:v>
                </c:pt>
                <c:pt idx="68">
                  <c:v>23.85457744191045</c:v>
                </c:pt>
                <c:pt idx="69">
                  <c:v>23.953612370034659</c:v>
                </c:pt>
                <c:pt idx="70">
                  <c:v>24.061420981118843</c:v>
                </c:pt>
                <c:pt idx="71">
                  <c:v>24.230652591448003</c:v>
                </c:pt>
                <c:pt idx="72">
                  <c:v>24.405488386284755</c:v>
                </c:pt>
                <c:pt idx="73">
                  <c:v>24.583006511241106</c:v>
                </c:pt>
                <c:pt idx="74">
                  <c:v>24.756604444777292</c:v>
                </c:pt>
                <c:pt idx="75">
                  <c:v>24.916769449055479</c:v>
                </c:pt>
                <c:pt idx="76">
                  <c:v>25.04810142857799</c:v>
                </c:pt>
                <c:pt idx="77">
                  <c:v>25.151818181818182</c:v>
                </c:pt>
                <c:pt idx="78">
                  <c:v>25.232043602611839</c:v>
                </c:pt>
                <c:pt idx="79">
                  <c:v>26.033896216492174</c:v>
                </c:pt>
                <c:pt idx="80">
                  <c:v>26.029677728629636</c:v>
                </c:pt>
                <c:pt idx="81">
                  <c:v>25.999179850214745</c:v>
                </c:pt>
                <c:pt idx="82">
                  <c:v>25.932658665320751</c:v>
                </c:pt>
                <c:pt idx="83">
                  <c:v>25.861549878087565</c:v>
                </c:pt>
                <c:pt idx="84">
                  <c:v>25.808037928396701</c:v>
                </c:pt>
                <c:pt idx="85">
                  <c:v>25.72855155871305</c:v>
                </c:pt>
                <c:pt idx="86">
                  <c:v>25.662741601971195</c:v>
                </c:pt>
                <c:pt idx="87">
                  <c:v>25.616265230248224</c:v>
                </c:pt>
                <c:pt idx="88">
                  <c:v>25.579369581071223</c:v>
                </c:pt>
                <c:pt idx="89">
                  <c:v>25.528999847769828</c:v>
                </c:pt>
                <c:pt idx="90">
                  <c:v>25.515750194678652</c:v>
                </c:pt>
                <c:pt idx="91">
                  <c:v>25.53067072101047</c:v>
                </c:pt>
                <c:pt idx="92">
                  <c:v>25.69300435905032</c:v>
                </c:pt>
                <c:pt idx="93">
                  <c:v>25.787069411085099</c:v>
                </c:pt>
                <c:pt idx="94">
                  <c:v>25.892391063508576</c:v>
                </c:pt>
                <c:pt idx="95">
                  <c:v>25.955195901928395</c:v>
                </c:pt>
                <c:pt idx="96">
                  <c:v>26.404644799724188</c:v>
                </c:pt>
                <c:pt idx="97">
                  <c:v>26.734431982135479</c:v>
                </c:pt>
                <c:pt idx="98">
                  <c:v>27.056791344579072</c:v>
                </c:pt>
                <c:pt idx="99">
                  <c:v>27.387715611189279</c:v>
                </c:pt>
                <c:pt idx="100">
                  <c:v>27.751029947432325</c:v>
                </c:pt>
                <c:pt idx="101">
                  <c:v>28.149544017995904</c:v>
                </c:pt>
                <c:pt idx="102">
                  <c:v>28.599940022543251</c:v>
                </c:pt>
                <c:pt idx="103">
                  <c:v>29.054291734828748</c:v>
                </c:pt>
                <c:pt idx="104">
                  <c:v>29.565135000693701</c:v>
                </c:pt>
                <c:pt idx="105">
                  <c:v>30.050606609022051</c:v>
                </c:pt>
                <c:pt idx="106">
                  <c:v>30.572218662753841</c:v>
                </c:pt>
                <c:pt idx="107">
                  <c:v>31.100149624295039</c:v>
                </c:pt>
                <c:pt idx="108">
                  <c:v>31.630880162204633</c:v>
                </c:pt>
                <c:pt idx="109">
                  <c:v>32.559576144048272</c:v>
                </c:pt>
                <c:pt idx="110">
                  <c:v>33.135996674612095</c:v>
                </c:pt>
                <c:pt idx="111">
                  <c:v>33.676844003781412</c:v>
                </c:pt>
                <c:pt idx="112">
                  <c:v>33.698498437717426</c:v>
                </c:pt>
                <c:pt idx="113">
                  <c:v>34.149082439211206</c:v>
                </c:pt>
                <c:pt idx="114">
                  <c:v>35.138292987983469</c:v>
                </c:pt>
                <c:pt idx="115">
                  <c:v>35.138292987983469</c:v>
                </c:pt>
                <c:pt idx="116">
                  <c:v>35.090586778662257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54048"/>
        <c:axId val="2030354440"/>
      </c:lineChart>
      <c:lineChart>
        <c:grouping val="standard"/>
        <c:varyColors val="0"/>
        <c:ser>
          <c:idx val="4"/>
          <c:order val="3"/>
          <c:tx>
            <c:strRef>
              <c:f>us_data!$BQ$1</c:f>
              <c:strCache>
                <c:ptCount val="1"/>
                <c:pt idx="0">
                  <c:v>10 Year Yield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us_data!$BQ$2:$BQ$118</c:f>
              <c:numCache>
                <c:formatCode>0.0</c:formatCode>
                <c:ptCount val="117"/>
                <c:pt idx="0">
                  <c:v>3.18</c:v>
                </c:pt>
                <c:pt idx="1">
                  <c:v>3.3000000000000003</c:v>
                </c:pt>
                <c:pt idx="2">
                  <c:v>3.4000000000000004</c:v>
                </c:pt>
                <c:pt idx="3">
                  <c:v>3.4799999999999995</c:v>
                </c:pt>
                <c:pt idx="4">
                  <c:v>3.4299999999999997</c:v>
                </c:pt>
                <c:pt idx="5">
                  <c:v>3.6700000000000004</c:v>
                </c:pt>
                <c:pt idx="6">
                  <c:v>3.8699999999999997</c:v>
                </c:pt>
                <c:pt idx="7">
                  <c:v>3.7600000000000002</c:v>
                </c:pt>
                <c:pt idx="8">
                  <c:v>3.91</c:v>
                </c:pt>
                <c:pt idx="9">
                  <c:v>3.9800000000000004</c:v>
                </c:pt>
                <c:pt idx="10">
                  <c:v>4.01</c:v>
                </c:pt>
                <c:pt idx="11">
                  <c:v>4.45</c:v>
                </c:pt>
                <c:pt idx="12">
                  <c:v>4.16</c:v>
                </c:pt>
                <c:pt idx="13">
                  <c:v>4.24</c:v>
                </c:pt>
                <c:pt idx="14">
                  <c:v>4.05</c:v>
                </c:pt>
                <c:pt idx="15">
                  <c:v>4.2299999999999995</c:v>
                </c:pt>
                <c:pt idx="16">
                  <c:v>4.5699999999999994</c:v>
                </c:pt>
                <c:pt idx="17">
                  <c:v>4.5</c:v>
                </c:pt>
                <c:pt idx="18">
                  <c:v>4.97</c:v>
                </c:pt>
                <c:pt idx="19">
                  <c:v>5.09</c:v>
                </c:pt>
                <c:pt idx="20">
                  <c:v>4.3</c:v>
                </c:pt>
                <c:pt idx="21">
                  <c:v>4.3600000000000003</c:v>
                </c:pt>
                <c:pt idx="22">
                  <c:v>4.0599999999999996</c:v>
                </c:pt>
                <c:pt idx="23">
                  <c:v>3.8600000000000003</c:v>
                </c:pt>
                <c:pt idx="24">
                  <c:v>3.6799999999999997</c:v>
                </c:pt>
                <c:pt idx="25">
                  <c:v>3.34</c:v>
                </c:pt>
                <c:pt idx="26">
                  <c:v>3.3300000000000005</c:v>
                </c:pt>
                <c:pt idx="27">
                  <c:v>3.5999999999999996</c:v>
                </c:pt>
                <c:pt idx="28">
                  <c:v>3.29</c:v>
                </c:pt>
                <c:pt idx="29">
                  <c:v>3.34</c:v>
                </c:pt>
                <c:pt idx="30">
                  <c:v>3.6799999999999997</c:v>
                </c:pt>
                <c:pt idx="31">
                  <c:v>3.3099999999999996</c:v>
                </c:pt>
                <c:pt idx="32">
                  <c:v>3.1199999999999997</c:v>
                </c:pt>
                <c:pt idx="33">
                  <c:v>2.79</c:v>
                </c:pt>
                <c:pt idx="34">
                  <c:v>2.65</c:v>
                </c:pt>
                <c:pt idx="35">
                  <c:v>2.68</c:v>
                </c:pt>
                <c:pt idx="36">
                  <c:v>2.56</c:v>
                </c:pt>
                <c:pt idx="37">
                  <c:v>2.36</c:v>
                </c:pt>
                <c:pt idx="38">
                  <c:v>2.21</c:v>
                </c:pt>
                <c:pt idx="39">
                  <c:v>1.95</c:v>
                </c:pt>
                <c:pt idx="40">
                  <c:v>2.46</c:v>
                </c:pt>
                <c:pt idx="41">
                  <c:v>2.4699999999999998</c:v>
                </c:pt>
                <c:pt idx="42">
                  <c:v>2.48</c:v>
                </c:pt>
                <c:pt idx="43">
                  <c:v>2.37</c:v>
                </c:pt>
                <c:pt idx="44">
                  <c:v>2.19</c:v>
                </c:pt>
                <c:pt idx="45">
                  <c:v>2.25</c:v>
                </c:pt>
                <c:pt idx="46">
                  <c:v>2.44</c:v>
                </c:pt>
                <c:pt idx="47">
                  <c:v>2.31</c:v>
                </c:pt>
                <c:pt idx="48">
                  <c:v>2.3199999999999998</c:v>
                </c:pt>
                <c:pt idx="49">
                  <c:v>2.5700000000000003</c:v>
                </c:pt>
                <c:pt idx="50">
                  <c:v>2.68</c:v>
                </c:pt>
                <c:pt idx="51">
                  <c:v>2.83</c:v>
                </c:pt>
                <c:pt idx="52">
                  <c:v>2.48</c:v>
                </c:pt>
                <c:pt idx="53">
                  <c:v>2.4</c:v>
                </c:pt>
                <c:pt idx="54">
                  <c:v>2.82</c:v>
                </c:pt>
                <c:pt idx="55">
                  <c:v>3.18</c:v>
                </c:pt>
                <c:pt idx="56">
                  <c:v>3.65</c:v>
                </c:pt>
                <c:pt idx="57">
                  <c:v>3.32</c:v>
                </c:pt>
                <c:pt idx="58">
                  <c:v>4.33</c:v>
                </c:pt>
                <c:pt idx="59">
                  <c:v>4.12</c:v>
                </c:pt>
                <c:pt idx="60">
                  <c:v>3.88</c:v>
                </c:pt>
                <c:pt idx="61">
                  <c:v>3.95</c:v>
                </c:pt>
                <c:pt idx="62">
                  <c:v>4</c:v>
                </c:pt>
                <c:pt idx="63">
                  <c:v>4.1900000000000004</c:v>
                </c:pt>
                <c:pt idx="64">
                  <c:v>4.28</c:v>
                </c:pt>
                <c:pt idx="65">
                  <c:v>4.92</c:v>
                </c:pt>
                <c:pt idx="66">
                  <c:v>5.07</c:v>
                </c:pt>
                <c:pt idx="67">
                  <c:v>5.65</c:v>
                </c:pt>
                <c:pt idx="68">
                  <c:v>6.67</c:v>
                </c:pt>
                <c:pt idx="69">
                  <c:v>7.35</c:v>
                </c:pt>
                <c:pt idx="70">
                  <c:v>6.16</c:v>
                </c:pt>
                <c:pt idx="71">
                  <c:v>6.21</c:v>
                </c:pt>
                <c:pt idx="72">
                  <c:v>6.84</c:v>
                </c:pt>
                <c:pt idx="73">
                  <c:v>7.56</c:v>
                </c:pt>
                <c:pt idx="74">
                  <c:v>7.99</c:v>
                </c:pt>
                <c:pt idx="75">
                  <c:v>7.61</c:v>
                </c:pt>
                <c:pt idx="76">
                  <c:v>7.42</c:v>
                </c:pt>
                <c:pt idx="77">
                  <c:v>8.41</c:v>
                </c:pt>
                <c:pt idx="78">
                  <c:v>9.44</c:v>
                </c:pt>
                <c:pt idx="79">
                  <c:v>11.46</c:v>
                </c:pt>
                <c:pt idx="80">
                  <c:v>13.91</c:v>
                </c:pt>
                <c:pt idx="81">
                  <c:v>13</c:v>
                </c:pt>
                <c:pt idx="82">
                  <c:v>11.11</c:v>
                </c:pt>
                <c:pt idx="83">
                  <c:v>12.44</c:v>
                </c:pt>
                <c:pt idx="84">
                  <c:v>10.62</c:v>
                </c:pt>
                <c:pt idx="85">
                  <c:v>7.68</c:v>
                </c:pt>
                <c:pt idx="86">
                  <c:v>8.3800000000000008</c:v>
                </c:pt>
                <c:pt idx="87">
                  <c:v>8.85</c:v>
                </c:pt>
                <c:pt idx="88">
                  <c:v>8.5</c:v>
                </c:pt>
                <c:pt idx="89">
                  <c:v>8.5500000000000007</c:v>
                </c:pt>
                <c:pt idx="90">
                  <c:v>7.86</c:v>
                </c:pt>
                <c:pt idx="91">
                  <c:v>7.01</c:v>
                </c:pt>
                <c:pt idx="92">
                  <c:v>5.86</c:v>
                </c:pt>
                <c:pt idx="93">
                  <c:v>7.08</c:v>
                </c:pt>
                <c:pt idx="94">
                  <c:v>6.58</c:v>
                </c:pt>
                <c:pt idx="95">
                  <c:v>6.44</c:v>
                </c:pt>
                <c:pt idx="96">
                  <c:v>6.35</c:v>
                </c:pt>
                <c:pt idx="97">
                  <c:v>5.26</c:v>
                </c:pt>
                <c:pt idx="98">
                  <c:v>5.64</c:v>
                </c:pt>
                <c:pt idx="99">
                  <c:v>6.03</c:v>
                </c:pt>
                <c:pt idx="100">
                  <c:v>5.0199999999999996</c:v>
                </c:pt>
                <c:pt idx="101">
                  <c:v>4.6100000000000003</c:v>
                </c:pt>
                <c:pt idx="102">
                  <c:v>4.01</c:v>
                </c:pt>
                <c:pt idx="103">
                  <c:v>4.2699999999999996</c:v>
                </c:pt>
                <c:pt idx="104">
                  <c:v>4.29</c:v>
                </c:pt>
                <c:pt idx="105">
                  <c:v>4.79</c:v>
                </c:pt>
                <c:pt idx="106">
                  <c:v>4.63</c:v>
                </c:pt>
                <c:pt idx="107">
                  <c:v>3.67</c:v>
                </c:pt>
                <c:pt idx="108">
                  <c:v>3.26</c:v>
                </c:pt>
                <c:pt idx="109">
                  <c:v>3.21</c:v>
                </c:pt>
                <c:pt idx="110">
                  <c:v>2.79</c:v>
                </c:pt>
                <c:pt idx="111">
                  <c:v>1.7574000000000001</c:v>
                </c:pt>
                <c:pt idx="112">
                  <c:v>3.0282</c:v>
                </c:pt>
                <c:pt idx="113">
                  <c:v>2.1711999999999998</c:v>
                </c:pt>
                <c:pt idx="114">
                  <c:v>2.2694000000000001</c:v>
                </c:pt>
                <c:pt idx="115">
                  <c:v>2.4443000000000001</c:v>
                </c:pt>
                <c:pt idx="116">
                  <c:v>2.4054000000000002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55224"/>
        <c:axId val="2030385800"/>
      </c:lineChart>
      <c:catAx>
        <c:axId val="20303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4440"/>
        <c:crosses val="autoZero"/>
        <c:auto val="1"/>
        <c:lblAlgn val="ctr"/>
        <c:lblOffset val="100"/>
        <c:noMultiLvlLbl val="0"/>
      </c:catAx>
      <c:valAx>
        <c:axId val="203035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4048"/>
        <c:crosses val="autoZero"/>
        <c:crossBetween val="between"/>
      </c:valAx>
      <c:valAx>
        <c:axId val="203038580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5224"/>
        <c:crosses val="max"/>
        <c:crossBetween val="between"/>
      </c:valAx>
      <c:catAx>
        <c:axId val="2030355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3038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Historical US Demographics and 10 Year Yield</a:t>
            </a:r>
            <a:endParaRPr lang="en-US" sz="1400" baseline="0"/>
          </a:p>
          <a:p>
            <a:pPr>
              <a:defRPr/>
            </a:pPr>
            <a:r>
              <a:rPr lang="en-US" sz="1400" baseline="0"/>
              <a:t>From 1870 - 2014</a:t>
            </a:r>
            <a:endParaRPr lang="en-US" sz="1400"/>
          </a:p>
        </c:rich>
      </c:tx>
      <c:layout>
        <c:manualLayout>
          <c:xMode val="edge"/>
          <c:yMode val="edge"/>
          <c:x val="0.3022820224395027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9041562112428248E-2"/>
          <c:y val="3.8542287419828014E-2"/>
          <c:w val="0.8654641982461222"/>
          <c:h val="0.85142261333301139"/>
        </c:manualLayout>
      </c:layout>
      <c:lineChart>
        <c:grouping val="standard"/>
        <c:varyColors val="0"/>
        <c:ser>
          <c:idx val="1"/>
          <c:order val="1"/>
          <c:tx>
            <c:strRef>
              <c:f>historic_data!$C$1</c:f>
              <c:strCache>
                <c:ptCount val="1"/>
                <c:pt idx="0">
                  <c:v>% of US Population between ages 20-50 (LHS)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historic_data!$A$2:$A$147</c:f>
              <c:numCache>
                <c:formatCode>General</c:formatCode>
                <c:ptCount val="146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</c:numCache>
            </c:numRef>
          </c:cat>
          <c:val>
            <c:numRef>
              <c:f>historic_data!$C$2:$C$147</c:f>
              <c:numCache>
                <c:formatCode>General</c:formatCode>
                <c:ptCount val="146"/>
                <c:pt idx="31" formatCode="0.0">
                  <c:v>43.112624246693279</c:v>
                </c:pt>
                <c:pt idx="32" formatCode="0.0">
                  <c:v>43.275205195734998</c:v>
                </c:pt>
                <c:pt idx="33" formatCode="0.0">
                  <c:v>43.449825512791541</c:v>
                </c:pt>
                <c:pt idx="34" formatCode="0.0">
                  <c:v>43.622879528907397</c:v>
                </c:pt>
                <c:pt idx="35" formatCode="0.0">
                  <c:v>43.801553083825468</c:v>
                </c:pt>
                <c:pt idx="36" formatCode="0.0">
                  <c:v>43.971849675370834</c:v>
                </c:pt>
                <c:pt idx="37" formatCode="0.0">
                  <c:v>44.140338628032815</c:v>
                </c:pt>
                <c:pt idx="38" formatCode="0.0">
                  <c:v>44.303537388564841</c:v>
                </c:pt>
                <c:pt idx="39" formatCode="0.0">
                  <c:v>44.449169613680105</c:v>
                </c:pt>
                <c:pt idx="40" formatCode="0.0">
                  <c:v>44.571829411313388</c:v>
                </c:pt>
                <c:pt idx="41" formatCode="0.0">
                  <c:v>44.630774709443493</c:v>
                </c:pt>
                <c:pt idx="42" formatCode="0.0">
                  <c:v>44.666765843498958</c:v>
                </c:pt>
                <c:pt idx="43" formatCode="0.0">
                  <c:v>44.682270065234157</c:v>
                </c:pt>
                <c:pt idx="44" formatCode="0.0">
                  <c:v>44.700950823024236</c:v>
                </c:pt>
                <c:pt idx="45" formatCode="0.0">
                  <c:v>44.687134620811996</c:v>
                </c:pt>
                <c:pt idx="46" formatCode="0.0">
                  <c:v>44.672094479735172</c:v>
                </c:pt>
                <c:pt idx="47" formatCode="0.0">
                  <c:v>44.585587089047486</c:v>
                </c:pt>
                <c:pt idx="48" formatCode="0.0">
                  <c:v>43.817122419502226</c:v>
                </c:pt>
                <c:pt idx="49" formatCode="0.0">
                  <c:v>44.338249563361146</c:v>
                </c:pt>
                <c:pt idx="50" formatCode="0.0">
                  <c:v>44.499676227478759</c:v>
                </c:pt>
                <c:pt idx="51" formatCode="0.0">
                  <c:v>44.372623929308688</c:v>
                </c:pt>
                <c:pt idx="52" formatCode="0.0">
                  <c:v>44.177561568865919</c:v>
                </c:pt>
                <c:pt idx="53" formatCode="0.0">
                  <c:v>44.168078187697574</c:v>
                </c:pt>
                <c:pt idx="54" formatCode="0.0">
                  <c:v>44.21890830237642</c:v>
                </c:pt>
                <c:pt idx="55" formatCode="0.0">
                  <c:v>44.227569659713829</c:v>
                </c:pt>
                <c:pt idx="56" formatCode="0.0">
                  <c:v>44.28275146906325</c:v>
                </c:pt>
                <c:pt idx="57" formatCode="0.0">
                  <c:v>44.351525071181356</c:v>
                </c:pt>
                <c:pt idx="58" formatCode="0.0">
                  <c:v>44.473644311921966</c:v>
                </c:pt>
                <c:pt idx="59" formatCode="0.0">
                  <c:v>44.642365715143477</c:v>
                </c:pt>
                <c:pt idx="60" formatCode="0.0">
                  <c:v>44.827130733414791</c:v>
                </c:pt>
                <c:pt idx="61" formatCode="0.0">
                  <c:v>44.931967213114753</c:v>
                </c:pt>
                <c:pt idx="62" formatCode="0.0">
                  <c:v>45.079983375844442</c:v>
                </c:pt>
                <c:pt idx="63" formatCode="0.0">
                  <c:v>45.268106837433621</c:v>
                </c:pt>
                <c:pt idx="64" formatCode="0.0">
                  <c:v>45.476451436123924</c:v>
                </c:pt>
                <c:pt idx="65" formatCode="0.0">
                  <c:v>45.642130211627929</c:v>
                </c:pt>
                <c:pt idx="66" formatCode="0.0">
                  <c:v>45.791178788337092</c:v>
                </c:pt>
                <c:pt idx="67" formatCode="0.0">
                  <c:v>45.917002398271343</c:v>
                </c:pt>
                <c:pt idx="68" formatCode="0.0">
                  <c:v>45.992002074118297</c:v>
                </c:pt>
                <c:pt idx="69" formatCode="0.0">
                  <c:v>46.06191482229309</c:v>
                </c:pt>
                <c:pt idx="70" formatCode="0.0">
                  <c:v>45.359962913142276</c:v>
                </c:pt>
                <c:pt idx="71" formatCode="0.0">
                  <c:v>45.441327145612341</c:v>
                </c:pt>
                <c:pt idx="72" formatCode="0.0">
                  <c:v>45.270300633622433</c:v>
                </c:pt>
                <c:pt idx="73" formatCode="0.0">
                  <c:v>44.754048136773598</c:v>
                </c:pt>
                <c:pt idx="74" formatCode="0.0">
                  <c:v>43.809264963459562</c:v>
                </c:pt>
                <c:pt idx="75" formatCode="0.0">
                  <c:v>43.001158836316264</c:v>
                </c:pt>
                <c:pt idx="76" formatCode="0.0">
                  <c:v>45.188952967725754</c:v>
                </c:pt>
                <c:pt idx="77" formatCode="0.0">
                  <c:v>44.77796742962672</c:v>
                </c:pt>
                <c:pt idx="78" formatCode="0.0">
                  <c:v>44.426965983403853</c:v>
                </c:pt>
                <c:pt idx="79" formatCode="0.0">
                  <c:v>44.079342681798849</c:v>
                </c:pt>
                <c:pt idx="80" formatCode="0.0">
                  <c:v>43.738390655675936</c:v>
                </c:pt>
                <c:pt idx="81" formatCode="0.0">
                  <c:v>43.165575523618251</c:v>
                </c:pt>
                <c:pt idx="82" formatCode="0.0">
                  <c:v>42.602486386520091</c:v>
                </c:pt>
                <c:pt idx="83" formatCode="0.0">
                  <c:v>42.003361684380806</c:v>
                </c:pt>
                <c:pt idx="84" formatCode="0.0">
                  <c:v>41.432356792245585</c:v>
                </c:pt>
                <c:pt idx="85" formatCode="0.0">
                  <c:v>40.995161143065829</c:v>
                </c:pt>
                <c:pt idx="86" formatCode="0.0">
                  <c:v>40.443440158294628</c:v>
                </c:pt>
                <c:pt idx="87" formatCode="0.0">
                  <c:v>39.850776058421587</c:v>
                </c:pt>
                <c:pt idx="88" formatCode="0.0">
                  <c:v>39.317659822489993</c:v>
                </c:pt>
                <c:pt idx="89" formatCode="0.0">
                  <c:v>38.794096451856348</c:v>
                </c:pt>
                <c:pt idx="90" formatCode="0.0">
                  <c:v>38.325253021738639</c:v>
                </c:pt>
                <c:pt idx="91" formatCode="0.0">
                  <c:v>37.900004944267124</c:v>
                </c:pt>
                <c:pt idx="92" formatCode="0.0">
                  <c:v>37.559594997537729</c:v>
                </c:pt>
                <c:pt idx="93" formatCode="0.0">
                  <c:v>37.448794538084059</c:v>
                </c:pt>
                <c:pt idx="94" formatCode="0.0">
                  <c:v>37.259471231233753</c:v>
                </c:pt>
                <c:pt idx="95" formatCode="0.0">
                  <c:v>37.087479539608722</c:v>
                </c:pt>
                <c:pt idx="96" formatCode="0.0">
                  <c:v>36.909231164823865</c:v>
                </c:pt>
                <c:pt idx="97" formatCode="0.0">
                  <c:v>37.240156517485936</c:v>
                </c:pt>
                <c:pt idx="98" formatCode="0.0">
                  <c:v>37.472118208702149</c:v>
                </c:pt>
                <c:pt idx="99" formatCode="0.0">
                  <c:v>37.719600757700711</c:v>
                </c:pt>
                <c:pt idx="100" formatCode="0.0">
                  <c:v>37.948398945466394</c:v>
                </c:pt>
                <c:pt idx="101" formatCode="0.0">
                  <c:v>38.2205837233426</c:v>
                </c:pt>
                <c:pt idx="102" formatCode="0.0">
                  <c:v>38.573512209915236</c:v>
                </c:pt>
                <c:pt idx="103" formatCode="0.0">
                  <c:v>38.976982341050388</c:v>
                </c:pt>
                <c:pt idx="104" formatCode="0.0">
                  <c:v>39.420414489165267</c:v>
                </c:pt>
                <c:pt idx="105" formatCode="0.0">
                  <c:v>39.8649154668514</c:v>
                </c:pt>
                <c:pt idx="106" formatCode="0.0">
                  <c:v>40.374931607207444</c:v>
                </c:pt>
                <c:pt idx="107" formatCode="0.0">
                  <c:v>40.936496930233417</c:v>
                </c:pt>
                <c:pt idx="108" formatCode="0.0">
                  <c:v>41.489090909090919</c:v>
                </c:pt>
                <c:pt idx="109" formatCode="0.0">
                  <c:v>42.028672674617312</c:v>
                </c:pt>
                <c:pt idx="110" formatCode="0.0">
                  <c:v>42.103132165317774</c:v>
                </c:pt>
                <c:pt idx="111" formatCode="0.0">
                  <c:v>42.682762077005208</c:v>
                </c:pt>
                <c:pt idx="112" formatCode="0.0">
                  <c:v>43.226641918287186</c:v>
                </c:pt>
                <c:pt idx="113" formatCode="0.0">
                  <c:v>43.759891186257988</c:v>
                </c:pt>
                <c:pt idx="114" formatCode="0.0">
                  <c:v>44.279868546591743</c:v>
                </c:pt>
                <c:pt idx="115" formatCode="0.0">
                  <c:v>44.660855238271374</c:v>
                </c:pt>
                <c:pt idx="116" formatCode="0.0">
                  <c:v>44.976138322769778</c:v>
                </c:pt>
                <c:pt idx="117" formatCode="0.0">
                  <c:v>45.216250015477385</c:v>
                </c:pt>
                <c:pt idx="118" formatCode="0.0">
                  <c:v>45.366609815253355</c:v>
                </c:pt>
                <c:pt idx="119" formatCode="0.0">
                  <c:v>45.510898630580989</c:v>
                </c:pt>
                <c:pt idx="120" formatCode="0.0">
                  <c:v>45.660238280279785</c:v>
                </c:pt>
                <c:pt idx="121" formatCode="0.0">
                  <c:v>45.820041821322548</c:v>
                </c:pt>
                <c:pt idx="122" formatCode="0.0">
                  <c:v>45.835136346802329</c:v>
                </c:pt>
                <c:pt idx="123" formatCode="0.0">
                  <c:v>45.617288462944224</c:v>
                </c:pt>
                <c:pt idx="124" formatCode="0.0">
                  <c:v>45.451643306679635</c:v>
                </c:pt>
                <c:pt idx="125" formatCode="0.0">
                  <c:v>45.323514058562637</c:v>
                </c:pt>
                <c:pt idx="126" formatCode="0.0">
                  <c:v>45.230609328309733</c:v>
                </c:pt>
                <c:pt idx="127" formatCode="0.0">
                  <c:v>44.808893485763747</c:v>
                </c:pt>
                <c:pt idx="128" formatCode="0.0">
                  <c:v>44.511226953388388</c:v>
                </c:pt>
                <c:pt idx="129" formatCode="0.0">
                  <c:v>44.259046226513142</c:v>
                </c:pt>
                <c:pt idx="130" formatCode="0.0">
                  <c:v>44.056095235732535</c:v>
                </c:pt>
                <c:pt idx="131" formatCode="0.0">
                  <c:v>43.857512826091536</c:v>
                </c:pt>
                <c:pt idx="132" formatCode="0.0">
                  <c:v>43.628594574109677</c:v>
                </c:pt>
                <c:pt idx="133" formatCode="0.0">
                  <c:v>43.333023105108772</c:v>
                </c:pt>
                <c:pt idx="134" formatCode="0.0">
                  <c:v>43.024586160849978</c:v>
                </c:pt>
                <c:pt idx="135" formatCode="0.0">
                  <c:v>42.685192391639063</c:v>
                </c:pt>
                <c:pt idx="136" formatCode="0.0">
                  <c:v>42.358737180776195</c:v>
                </c:pt>
                <c:pt idx="137" formatCode="0.0">
                  <c:v>41.957169082863317</c:v>
                </c:pt>
                <c:pt idx="138" formatCode="0.0">
                  <c:v>41.566615695752972</c:v>
                </c:pt>
                <c:pt idx="139" formatCode="0.0">
                  <c:v>41.221685089626533</c:v>
                </c:pt>
                <c:pt idx="140" formatCode="0.0">
                  <c:v>40.251280425424824</c:v>
                </c:pt>
                <c:pt idx="141" formatCode="0.0">
                  <c:v>39.96180999824638</c:v>
                </c:pt>
                <c:pt idx="142" formatCode="0.0">
                  <c:v>39.704520596121149</c:v>
                </c:pt>
                <c:pt idx="143" formatCode="0.0">
                  <c:v>40.287282893322029</c:v>
                </c:pt>
                <c:pt idx="144" formatCode="0.0">
                  <c:v>40.071634407116981</c:v>
                </c:pt>
                <c:pt idx="145" formatCode="0.0">
                  <c:v>39.665242143359684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59144"/>
        <c:axId val="2030365024"/>
      </c:lineChart>
      <c:lineChart>
        <c:grouping val="standard"/>
        <c:varyColors val="0"/>
        <c:ser>
          <c:idx val="0"/>
          <c:order val="0"/>
          <c:tx>
            <c:strRef>
              <c:f>historic_data!$B$1</c:f>
              <c:strCache>
                <c:ptCount val="1"/>
                <c:pt idx="0">
                  <c:v>US 10 Year Yield (RHS)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historic_data!$A$2:$A$147</c:f>
              <c:numCache>
                <c:formatCode>General</c:formatCode>
                <c:ptCount val="146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</c:numCache>
            </c:numRef>
          </c:cat>
          <c:val>
            <c:numRef>
              <c:f>historic_data!$B$2:$B$147</c:f>
              <c:numCache>
                <c:formatCode>0.0</c:formatCode>
                <c:ptCount val="146"/>
                <c:pt idx="0">
                  <c:v>5.3199999999999994</c:v>
                </c:pt>
                <c:pt idx="1">
                  <c:v>5.36</c:v>
                </c:pt>
                <c:pt idx="2">
                  <c:v>5.58</c:v>
                </c:pt>
                <c:pt idx="3">
                  <c:v>5.47</c:v>
                </c:pt>
                <c:pt idx="4">
                  <c:v>5.07</c:v>
                </c:pt>
                <c:pt idx="5">
                  <c:v>4.5900000000000007</c:v>
                </c:pt>
                <c:pt idx="6">
                  <c:v>4.45</c:v>
                </c:pt>
                <c:pt idx="7">
                  <c:v>4.34</c:v>
                </c:pt>
                <c:pt idx="8">
                  <c:v>4.22</c:v>
                </c:pt>
                <c:pt idx="9">
                  <c:v>4.0199999999999996</c:v>
                </c:pt>
                <c:pt idx="10">
                  <c:v>3.6999999999999997</c:v>
                </c:pt>
                <c:pt idx="11">
                  <c:v>3.62</c:v>
                </c:pt>
                <c:pt idx="12">
                  <c:v>3.63</c:v>
                </c:pt>
                <c:pt idx="13">
                  <c:v>3.62</c:v>
                </c:pt>
                <c:pt idx="14">
                  <c:v>3.52</c:v>
                </c:pt>
                <c:pt idx="15">
                  <c:v>3.37</c:v>
                </c:pt>
                <c:pt idx="16">
                  <c:v>3.52</c:v>
                </c:pt>
                <c:pt idx="17">
                  <c:v>3.6700000000000004</c:v>
                </c:pt>
                <c:pt idx="18">
                  <c:v>3.45</c:v>
                </c:pt>
                <c:pt idx="19">
                  <c:v>3.42</c:v>
                </c:pt>
                <c:pt idx="20">
                  <c:v>3.62</c:v>
                </c:pt>
                <c:pt idx="21">
                  <c:v>3.5999999999999996</c:v>
                </c:pt>
                <c:pt idx="22">
                  <c:v>3.75</c:v>
                </c:pt>
                <c:pt idx="23">
                  <c:v>3.6999999999999997</c:v>
                </c:pt>
                <c:pt idx="24">
                  <c:v>3.46</c:v>
                </c:pt>
                <c:pt idx="25">
                  <c:v>3.5999999999999996</c:v>
                </c:pt>
                <c:pt idx="26">
                  <c:v>3.4000000000000004</c:v>
                </c:pt>
                <c:pt idx="27">
                  <c:v>3.35</c:v>
                </c:pt>
                <c:pt idx="28">
                  <c:v>3.1</c:v>
                </c:pt>
                <c:pt idx="29">
                  <c:v>3.15</c:v>
                </c:pt>
                <c:pt idx="30">
                  <c:v>3.1</c:v>
                </c:pt>
                <c:pt idx="31">
                  <c:v>3.18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3.4799999999999995</c:v>
                </c:pt>
                <c:pt idx="35">
                  <c:v>3.4299999999999997</c:v>
                </c:pt>
                <c:pt idx="36">
                  <c:v>3.6700000000000004</c:v>
                </c:pt>
                <c:pt idx="37">
                  <c:v>3.8699999999999997</c:v>
                </c:pt>
                <c:pt idx="38">
                  <c:v>3.7600000000000002</c:v>
                </c:pt>
                <c:pt idx="39">
                  <c:v>3.91</c:v>
                </c:pt>
                <c:pt idx="40">
                  <c:v>3.9800000000000004</c:v>
                </c:pt>
                <c:pt idx="41">
                  <c:v>4.01</c:v>
                </c:pt>
                <c:pt idx="42">
                  <c:v>4.45</c:v>
                </c:pt>
                <c:pt idx="43">
                  <c:v>4.16</c:v>
                </c:pt>
                <c:pt idx="44">
                  <c:v>4.24</c:v>
                </c:pt>
                <c:pt idx="45">
                  <c:v>4.05</c:v>
                </c:pt>
                <c:pt idx="46">
                  <c:v>4.2299999999999995</c:v>
                </c:pt>
                <c:pt idx="47">
                  <c:v>4.5699999999999994</c:v>
                </c:pt>
                <c:pt idx="48">
                  <c:v>4.5</c:v>
                </c:pt>
                <c:pt idx="49">
                  <c:v>4.97</c:v>
                </c:pt>
                <c:pt idx="50">
                  <c:v>5.09</c:v>
                </c:pt>
                <c:pt idx="51">
                  <c:v>4.3</c:v>
                </c:pt>
                <c:pt idx="52">
                  <c:v>4.3600000000000003</c:v>
                </c:pt>
                <c:pt idx="53">
                  <c:v>4.0599999999999996</c:v>
                </c:pt>
                <c:pt idx="54">
                  <c:v>3.8600000000000003</c:v>
                </c:pt>
                <c:pt idx="55">
                  <c:v>3.6799999999999997</c:v>
                </c:pt>
                <c:pt idx="56">
                  <c:v>3.34</c:v>
                </c:pt>
                <c:pt idx="57">
                  <c:v>3.3300000000000005</c:v>
                </c:pt>
                <c:pt idx="58">
                  <c:v>3.5999999999999996</c:v>
                </c:pt>
                <c:pt idx="59">
                  <c:v>3.29</c:v>
                </c:pt>
                <c:pt idx="60">
                  <c:v>3.34</c:v>
                </c:pt>
                <c:pt idx="61">
                  <c:v>3.6799999999999997</c:v>
                </c:pt>
                <c:pt idx="62">
                  <c:v>3.3099999999999996</c:v>
                </c:pt>
                <c:pt idx="63">
                  <c:v>3.1199999999999997</c:v>
                </c:pt>
                <c:pt idx="64">
                  <c:v>2.79</c:v>
                </c:pt>
                <c:pt idx="65">
                  <c:v>2.65</c:v>
                </c:pt>
                <c:pt idx="66">
                  <c:v>2.68</c:v>
                </c:pt>
                <c:pt idx="67">
                  <c:v>2.56</c:v>
                </c:pt>
                <c:pt idx="68">
                  <c:v>2.36</c:v>
                </c:pt>
                <c:pt idx="69">
                  <c:v>2.21</c:v>
                </c:pt>
                <c:pt idx="70">
                  <c:v>1.95</c:v>
                </c:pt>
                <c:pt idx="71">
                  <c:v>2.46</c:v>
                </c:pt>
                <c:pt idx="72">
                  <c:v>2.4699999999999998</c:v>
                </c:pt>
                <c:pt idx="73">
                  <c:v>2.48</c:v>
                </c:pt>
                <c:pt idx="74">
                  <c:v>2.37</c:v>
                </c:pt>
                <c:pt idx="75">
                  <c:v>2.19</c:v>
                </c:pt>
                <c:pt idx="76">
                  <c:v>2.25</c:v>
                </c:pt>
                <c:pt idx="77">
                  <c:v>2.44</c:v>
                </c:pt>
                <c:pt idx="78">
                  <c:v>2.31</c:v>
                </c:pt>
                <c:pt idx="79">
                  <c:v>2.3199999999999998</c:v>
                </c:pt>
                <c:pt idx="80">
                  <c:v>2.5700000000000003</c:v>
                </c:pt>
                <c:pt idx="81">
                  <c:v>2.68</c:v>
                </c:pt>
                <c:pt idx="82">
                  <c:v>2.83</c:v>
                </c:pt>
                <c:pt idx="83">
                  <c:v>2.48</c:v>
                </c:pt>
                <c:pt idx="84">
                  <c:v>2.6100000000000003</c:v>
                </c:pt>
                <c:pt idx="85">
                  <c:v>2.9000000000000004</c:v>
                </c:pt>
                <c:pt idx="86">
                  <c:v>3.46</c:v>
                </c:pt>
                <c:pt idx="87">
                  <c:v>3.09</c:v>
                </c:pt>
                <c:pt idx="88">
                  <c:v>4.0199999999999996</c:v>
                </c:pt>
                <c:pt idx="89">
                  <c:v>4.72</c:v>
                </c:pt>
                <c:pt idx="90">
                  <c:v>3.84</c:v>
                </c:pt>
                <c:pt idx="91">
                  <c:v>4.08</c:v>
                </c:pt>
                <c:pt idx="92">
                  <c:v>3.83</c:v>
                </c:pt>
                <c:pt idx="93">
                  <c:v>4.17</c:v>
                </c:pt>
                <c:pt idx="94">
                  <c:v>4.1900000000000004</c:v>
                </c:pt>
                <c:pt idx="95">
                  <c:v>4.6100000000000003</c:v>
                </c:pt>
                <c:pt idx="96">
                  <c:v>4.58</c:v>
                </c:pt>
                <c:pt idx="97">
                  <c:v>5.53</c:v>
                </c:pt>
                <c:pt idx="98">
                  <c:v>6.04</c:v>
                </c:pt>
                <c:pt idx="99">
                  <c:v>7.79</c:v>
                </c:pt>
                <c:pt idx="100">
                  <c:v>6.2399999999999993</c:v>
                </c:pt>
                <c:pt idx="101">
                  <c:v>5.9499999999999993</c:v>
                </c:pt>
                <c:pt idx="102">
                  <c:v>6.4600000000000009</c:v>
                </c:pt>
                <c:pt idx="103">
                  <c:v>6.99</c:v>
                </c:pt>
                <c:pt idx="104">
                  <c:v>7.5</c:v>
                </c:pt>
                <c:pt idx="105">
                  <c:v>7.7399999999999993</c:v>
                </c:pt>
                <c:pt idx="106">
                  <c:v>7.21</c:v>
                </c:pt>
                <c:pt idx="107">
                  <c:v>7.9600000000000009</c:v>
                </c:pt>
                <c:pt idx="108">
                  <c:v>9.1</c:v>
                </c:pt>
                <c:pt idx="109">
                  <c:v>10.8</c:v>
                </c:pt>
                <c:pt idx="110">
                  <c:v>12.57</c:v>
                </c:pt>
                <c:pt idx="111">
                  <c:v>14.59</c:v>
                </c:pt>
                <c:pt idx="112">
                  <c:v>10.459999999999999</c:v>
                </c:pt>
                <c:pt idx="113">
                  <c:v>11.67</c:v>
                </c:pt>
                <c:pt idx="114">
                  <c:v>11.379999999999999</c:v>
                </c:pt>
                <c:pt idx="115">
                  <c:v>9.19</c:v>
                </c:pt>
                <c:pt idx="116">
                  <c:v>7.08</c:v>
                </c:pt>
                <c:pt idx="117">
                  <c:v>8.67</c:v>
                </c:pt>
                <c:pt idx="118">
                  <c:v>9.09</c:v>
                </c:pt>
                <c:pt idx="119">
                  <c:v>8.2100000000000009</c:v>
                </c:pt>
                <c:pt idx="120">
                  <c:v>8.09</c:v>
                </c:pt>
                <c:pt idx="121">
                  <c:v>7.03</c:v>
                </c:pt>
                <c:pt idx="122">
                  <c:v>6.6000000000000005</c:v>
                </c:pt>
                <c:pt idx="123">
                  <c:v>5.75</c:v>
                </c:pt>
                <c:pt idx="124">
                  <c:v>7.7799999999999994</c:v>
                </c:pt>
                <c:pt idx="125">
                  <c:v>5.65</c:v>
                </c:pt>
                <c:pt idx="126">
                  <c:v>6.58</c:v>
                </c:pt>
                <c:pt idx="127">
                  <c:v>5.54</c:v>
                </c:pt>
                <c:pt idx="128">
                  <c:v>4.72</c:v>
                </c:pt>
                <c:pt idx="129">
                  <c:v>6.660000000000001</c:v>
                </c:pt>
                <c:pt idx="130">
                  <c:v>5.16</c:v>
                </c:pt>
                <c:pt idx="131">
                  <c:v>5.04</c:v>
                </c:pt>
                <c:pt idx="132">
                  <c:v>4.05</c:v>
                </c:pt>
                <c:pt idx="133">
                  <c:v>4.1500000000000004</c:v>
                </c:pt>
                <c:pt idx="134">
                  <c:v>4.22</c:v>
                </c:pt>
                <c:pt idx="135">
                  <c:v>4.42</c:v>
                </c:pt>
                <c:pt idx="136">
                  <c:v>4.7600000000000007</c:v>
                </c:pt>
                <c:pt idx="137">
                  <c:v>3.74</c:v>
                </c:pt>
                <c:pt idx="138">
                  <c:v>2.52</c:v>
                </c:pt>
                <c:pt idx="139">
                  <c:v>3.73</c:v>
                </c:pt>
                <c:pt idx="140">
                  <c:v>3.39</c:v>
                </c:pt>
                <c:pt idx="141">
                  <c:v>1.97</c:v>
                </c:pt>
                <c:pt idx="142">
                  <c:v>1.91</c:v>
                </c:pt>
                <c:pt idx="143">
                  <c:v>2.86</c:v>
                </c:pt>
                <c:pt idx="144">
                  <c:v>2.1711999999999998</c:v>
                </c:pt>
                <c:pt idx="145">
                  <c:v>2.2694000000000001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61496"/>
        <c:axId val="2030365416"/>
      </c:lineChart>
      <c:catAx>
        <c:axId val="203035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65024"/>
        <c:crosses val="autoZero"/>
        <c:auto val="1"/>
        <c:lblAlgn val="ctr"/>
        <c:lblOffset val="100"/>
        <c:tickLblSkip val="3"/>
        <c:noMultiLvlLbl val="0"/>
      </c:catAx>
      <c:valAx>
        <c:axId val="2030365024"/>
        <c:scaling>
          <c:orientation val="minMax"/>
          <c:min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4652014652014652E-3"/>
              <c:y val="0.44277558104084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0359144"/>
        <c:crosses val="autoZero"/>
        <c:crossBetween val="midCat"/>
        <c:majorUnit val="1"/>
      </c:valAx>
      <c:valAx>
        <c:axId val="20303654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97772155403651462"/>
              <c:y val="0.4447932356777897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61496"/>
        <c:crosses val="max"/>
        <c:crossBetween val="between"/>
        <c:majorUnit val="1.3"/>
      </c:valAx>
      <c:catAx>
        <c:axId val="2030361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3654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5158605174353229E-2"/>
          <c:y val="0.96351492595763533"/>
          <c:w val="0.89822294056657992"/>
          <c:h val="3.6485023554747482E-2"/>
        </c:manualLayout>
      </c:layout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Historical US Demographics and 10 Year Yield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From 1901 - 2015</a:t>
            </a:r>
            <a:endParaRPr lang="en-US" sz="1400"/>
          </a:p>
        </c:rich>
      </c:tx>
      <c:layout>
        <c:manualLayout>
          <c:xMode val="edge"/>
          <c:yMode val="edge"/>
          <c:x val="0.330161114476075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731389345562574E-2"/>
          <c:y val="4.2370747375817724E-2"/>
          <c:w val="0.84907201984367342"/>
          <c:h val="0.89618515524104858"/>
        </c:manualLayout>
      </c:layout>
      <c:lineChart>
        <c:grouping val="standard"/>
        <c:varyColors val="0"/>
        <c:ser>
          <c:idx val="1"/>
          <c:order val="1"/>
          <c:tx>
            <c:strRef>
              <c:f>historic_data!$H$1</c:f>
              <c:strCache>
                <c:ptCount val="1"/>
                <c:pt idx="0">
                  <c:v>Old Age Dependency Ratio (LHS)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historic_data!$A$33:$A$147</c:f>
              <c:numCache>
                <c:formatCode>General</c:formatCode>
                <c:ptCount val="115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cat>
          <c:val>
            <c:numRef>
              <c:f>historic_data!$H$33:$H$147</c:f>
              <c:numCache>
                <c:formatCode>0.0</c:formatCode>
                <c:ptCount val="115"/>
                <c:pt idx="0">
                  <c:v>6.8137121418413962</c:v>
                </c:pt>
                <c:pt idx="1">
                  <c:v>6.8273804248279113</c:v>
                </c:pt>
                <c:pt idx="2">
                  <c:v>6.8326929188455221</c:v>
                </c:pt>
                <c:pt idx="3">
                  <c:v>6.8370516803162946</c:v>
                </c:pt>
                <c:pt idx="4">
                  <c:v>6.8543384157269296</c:v>
                </c:pt>
                <c:pt idx="5">
                  <c:v>6.868028237322843</c:v>
                </c:pt>
                <c:pt idx="6">
                  <c:v>6.8833702414847622</c:v>
                </c:pt>
                <c:pt idx="7">
                  <c:v>6.8945971710509353</c:v>
                </c:pt>
                <c:pt idx="8">
                  <c:v>6.9087063799788515</c:v>
                </c:pt>
                <c:pt idx="9">
                  <c:v>6.9247036836669471</c:v>
                </c:pt>
                <c:pt idx="10">
                  <c:v>6.9587504231345809</c:v>
                </c:pt>
                <c:pt idx="11">
                  <c:v>6.9989294635422858</c:v>
                </c:pt>
                <c:pt idx="12">
                  <c:v>7.0385745603806145</c:v>
                </c:pt>
                <c:pt idx="13">
                  <c:v>7.0902520470243813</c:v>
                </c:pt>
                <c:pt idx="14">
                  <c:v>7.1433404759219581</c:v>
                </c:pt>
                <c:pt idx="15">
                  <c:v>7.1989674433095212</c:v>
                </c:pt>
                <c:pt idx="16">
                  <c:v>7.294464749658724</c:v>
                </c:pt>
                <c:pt idx="17">
                  <c:v>7.6041619948872059</c:v>
                </c:pt>
                <c:pt idx="18">
                  <c:v>7.5106685633001424</c:v>
                </c:pt>
                <c:pt idx="19">
                  <c:v>7.4470361652043664</c:v>
                </c:pt>
                <c:pt idx="20">
                  <c:v>7.5762041091276515</c:v>
                </c:pt>
                <c:pt idx="21">
                  <c:v>7.7561575840997721</c:v>
                </c:pt>
                <c:pt idx="22">
                  <c:v>7.9262540502850589</c:v>
                </c:pt>
                <c:pt idx="23">
                  <c:v>8.0834472224455354</c:v>
                </c:pt>
                <c:pt idx="24">
                  <c:v>8.2265824539172794</c:v>
                </c:pt>
                <c:pt idx="25">
                  <c:v>8.358051674342363</c:v>
                </c:pt>
                <c:pt idx="26">
                  <c:v>8.4533030926249833</c:v>
                </c:pt>
                <c:pt idx="27">
                  <c:v>8.5454545454545467</c:v>
                </c:pt>
                <c:pt idx="28">
                  <c:v>8.6303519390271255</c:v>
                </c:pt>
                <c:pt idx="29">
                  <c:v>8.7661141804788212</c:v>
                </c:pt>
                <c:pt idx="30">
                  <c:v>8.9205903278180116</c:v>
                </c:pt>
                <c:pt idx="31">
                  <c:v>9.0728321191634009</c:v>
                </c:pt>
                <c:pt idx="32">
                  <c:v>9.2219536216313021</c:v>
                </c:pt>
                <c:pt idx="33">
                  <c:v>9.3763844831558227</c:v>
                </c:pt>
                <c:pt idx="34">
                  <c:v>9.5470334374232486</c:v>
                </c:pt>
                <c:pt idx="35">
                  <c:v>9.7380360526361525</c:v>
                </c:pt>
                <c:pt idx="36">
                  <c:v>9.9548369302902842</c:v>
                </c:pt>
                <c:pt idx="37">
                  <c:v>10.189613939186884</c:v>
                </c:pt>
                <c:pt idx="38">
                  <c:v>10.42227299653042</c:v>
                </c:pt>
                <c:pt idx="39">
                  <c:v>14.510940589082869</c:v>
                </c:pt>
                <c:pt idx="40">
                  <c:v>14.760349486877661</c:v>
                </c:pt>
                <c:pt idx="41">
                  <c:v>15.189266097544834</c:v>
                </c:pt>
                <c:pt idx="42">
                  <c:v>15.778137678860633</c:v>
                </c:pt>
                <c:pt idx="43">
                  <c:v>16.74536430688633</c:v>
                </c:pt>
                <c:pt idx="44">
                  <c:v>17.68767393525205</c:v>
                </c:pt>
                <c:pt idx="45">
                  <c:v>16.42119948634209</c:v>
                </c:pt>
                <c:pt idx="46">
                  <c:v>16.704941338207501</c:v>
                </c:pt>
                <c:pt idx="47">
                  <c:v>17.04058755315037</c:v>
                </c:pt>
                <c:pt idx="48">
                  <c:v>17.417941766606933</c:v>
                </c:pt>
                <c:pt idx="49">
                  <c:v>17.844242598274064</c:v>
                </c:pt>
                <c:pt idx="50">
                  <c:v>18.392072148284662</c:v>
                </c:pt>
                <c:pt idx="51">
                  <c:v>18.898468587965752</c:v>
                </c:pt>
                <c:pt idx="52">
                  <c:v>19.43073775424239</c:v>
                </c:pt>
                <c:pt idx="53">
                  <c:v>19.976934713256551</c:v>
                </c:pt>
                <c:pt idx="54">
                  <c:v>20.416314046887297</c:v>
                </c:pt>
                <c:pt idx="55">
                  <c:v>20.889808587687533</c:v>
                </c:pt>
                <c:pt idx="56">
                  <c:v>21.433306326876334</c:v>
                </c:pt>
                <c:pt idx="57">
                  <c:v>21.92948981389068</c:v>
                </c:pt>
                <c:pt idx="58">
                  <c:v>22.447636321085891</c:v>
                </c:pt>
                <c:pt idx="59">
                  <c:v>22.930511833974581</c:v>
                </c:pt>
                <c:pt idx="60">
                  <c:v>23.373291394280248</c:v>
                </c:pt>
                <c:pt idx="61">
                  <c:v>23.735700083566265</c:v>
                </c:pt>
                <c:pt idx="62">
                  <c:v>23.891523878705016</c:v>
                </c:pt>
                <c:pt idx="63">
                  <c:v>24.123618189775666</c:v>
                </c:pt>
                <c:pt idx="64">
                  <c:v>24.336934134756838</c:v>
                </c:pt>
                <c:pt idx="65">
                  <c:v>24.560401281872643</c:v>
                </c:pt>
                <c:pt idx="66">
                  <c:v>24.469162151808685</c:v>
                </c:pt>
                <c:pt idx="67">
                  <c:v>24.409459423061382</c:v>
                </c:pt>
                <c:pt idx="68">
                  <c:v>24.345095337158305</c:v>
                </c:pt>
                <c:pt idx="69">
                  <c:v>24.296828246558945</c:v>
                </c:pt>
                <c:pt idx="70">
                  <c:v>24.303971661930916</c:v>
                </c:pt>
                <c:pt idx="71">
                  <c:v>24.305841538442337</c:v>
                </c:pt>
                <c:pt idx="72">
                  <c:v>24.363035899944958</c:v>
                </c:pt>
                <c:pt idx="73">
                  <c:v>24.398576000575346</c:v>
                </c:pt>
                <c:pt idx="74">
                  <c:v>24.510091700031701</c:v>
                </c:pt>
                <c:pt idx="75">
                  <c:v>24.555842664369795</c:v>
                </c:pt>
                <c:pt idx="76">
                  <c:v>24.566165995490589</c:v>
                </c:pt>
                <c:pt idx="77">
                  <c:v>24.549717340812474</c:v>
                </c:pt>
                <c:pt idx="78">
                  <c:v>24.542050074898352</c:v>
                </c:pt>
                <c:pt idx="79">
                  <c:v>26.870008780365435</c:v>
                </c:pt>
                <c:pt idx="80">
                  <c:v>26.771967082559065</c:v>
                </c:pt>
                <c:pt idx="81">
                  <c:v>26.749283510250542</c:v>
                </c:pt>
                <c:pt idx="82">
                  <c:v>26.744731594792199</c:v>
                </c:pt>
                <c:pt idx="83">
                  <c:v>26.695268283807216</c:v>
                </c:pt>
                <c:pt idx="84">
                  <c:v>26.74057482730711</c:v>
                </c:pt>
                <c:pt idx="85">
                  <c:v>26.858513189448445</c:v>
                </c:pt>
                <c:pt idx="86">
                  <c:v>27.041459006517332</c:v>
                </c:pt>
                <c:pt idx="87">
                  <c:v>27.157410746483958</c:v>
                </c:pt>
                <c:pt idx="88">
                  <c:v>27.314163625033384</c:v>
                </c:pt>
                <c:pt idx="89">
                  <c:v>27.414939725210125</c:v>
                </c:pt>
                <c:pt idx="90">
                  <c:v>27.444873874184754</c:v>
                </c:pt>
                <c:pt idx="91">
                  <c:v>27.520540255498666</c:v>
                </c:pt>
                <c:pt idx="92">
                  <c:v>27.749477093313541</c:v>
                </c:pt>
                <c:pt idx="93">
                  <c:v>27.870497341048196</c:v>
                </c:pt>
                <c:pt idx="94">
                  <c:v>27.981472735257324</c:v>
                </c:pt>
                <c:pt idx="95">
                  <c:v>28.020746990127126</c:v>
                </c:pt>
                <c:pt idx="96">
                  <c:v>28.158892044756939</c:v>
                </c:pt>
                <c:pt idx="97">
                  <c:v>28.194582444252596</c:v>
                </c:pt>
                <c:pt idx="98">
                  <c:v>28.175708502024289</c:v>
                </c:pt>
                <c:pt idx="99">
                  <c:v>28.211728742659481</c:v>
                </c:pt>
                <c:pt idx="100">
                  <c:v>28.235943638531275</c:v>
                </c:pt>
                <c:pt idx="101">
                  <c:v>28.306968960433522</c:v>
                </c:pt>
                <c:pt idx="102">
                  <c:v>28.529269049342549</c:v>
                </c:pt>
                <c:pt idx="103">
                  <c:v>28.737329237412585</c:v>
                </c:pt>
                <c:pt idx="104">
                  <c:v>29.054557562112532</c:v>
                </c:pt>
                <c:pt idx="105">
                  <c:v>29.404225017802045</c:v>
                </c:pt>
                <c:pt idx="106">
                  <c:v>29.926891793524696</c:v>
                </c:pt>
                <c:pt idx="107">
                  <c:v>30.678312052024488</c:v>
                </c:pt>
                <c:pt idx="108">
                  <c:v>31.333971231327652</c:v>
                </c:pt>
                <c:pt idx="109">
                  <c:v>32.508839134692295</c:v>
                </c:pt>
                <c:pt idx="110">
                  <c:v>33.224534551542028</c:v>
                </c:pt>
                <c:pt idx="111">
                  <c:v>34.619733865132005</c:v>
                </c:pt>
                <c:pt idx="112">
                  <c:v>35.100783960390586</c:v>
                </c:pt>
                <c:pt idx="113">
                  <c:v>36.191251160360977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59928"/>
        <c:axId val="2030359536"/>
      </c:lineChart>
      <c:lineChart>
        <c:grouping val="standard"/>
        <c:varyColors val="0"/>
        <c:ser>
          <c:idx val="0"/>
          <c:order val="0"/>
          <c:tx>
            <c:strRef>
              <c:f>historic_data!$B$1</c:f>
              <c:strCache>
                <c:ptCount val="1"/>
                <c:pt idx="0">
                  <c:v>US 10 Year Yield (RHS)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historic_data!$A$33:$A$147</c:f>
              <c:numCache>
                <c:formatCode>General</c:formatCode>
                <c:ptCount val="115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cat>
          <c:val>
            <c:numRef>
              <c:f>historic_data!$B$33:$B$147</c:f>
              <c:numCache>
                <c:formatCode>0.0</c:formatCode>
                <c:ptCount val="115"/>
                <c:pt idx="0">
                  <c:v>3.18</c:v>
                </c:pt>
                <c:pt idx="1">
                  <c:v>3.3000000000000003</c:v>
                </c:pt>
                <c:pt idx="2">
                  <c:v>3.4000000000000004</c:v>
                </c:pt>
                <c:pt idx="3">
                  <c:v>3.4799999999999995</c:v>
                </c:pt>
                <c:pt idx="4">
                  <c:v>3.4299999999999997</c:v>
                </c:pt>
                <c:pt idx="5">
                  <c:v>3.6700000000000004</c:v>
                </c:pt>
                <c:pt idx="6">
                  <c:v>3.8699999999999997</c:v>
                </c:pt>
                <c:pt idx="7">
                  <c:v>3.7600000000000002</c:v>
                </c:pt>
                <c:pt idx="8">
                  <c:v>3.91</c:v>
                </c:pt>
                <c:pt idx="9">
                  <c:v>3.9800000000000004</c:v>
                </c:pt>
                <c:pt idx="10">
                  <c:v>4.01</c:v>
                </c:pt>
                <c:pt idx="11">
                  <c:v>4.45</c:v>
                </c:pt>
                <c:pt idx="12">
                  <c:v>4.16</c:v>
                </c:pt>
                <c:pt idx="13">
                  <c:v>4.24</c:v>
                </c:pt>
                <c:pt idx="14">
                  <c:v>4.05</c:v>
                </c:pt>
                <c:pt idx="15">
                  <c:v>4.2299999999999995</c:v>
                </c:pt>
                <c:pt idx="16">
                  <c:v>4.5699999999999994</c:v>
                </c:pt>
                <c:pt idx="17">
                  <c:v>4.5</c:v>
                </c:pt>
                <c:pt idx="18">
                  <c:v>4.97</c:v>
                </c:pt>
                <c:pt idx="19">
                  <c:v>5.09</c:v>
                </c:pt>
                <c:pt idx="20">
                  <c:v>4.3</c:v>
                </c:pt>
                <c:pt idx="21">
                  <c:v>4.3600000000000003</c:v>
                </c:pt>
                <c:pt idx="22">
                  <c:v>4.0599999999999996</c:v>
                </c:pt>
                <c:pt idx="23">
                  <c:v>3.8600000000000003</c:v>
                </c:pt>
                <c:pt idx="24">
                  <c:v>3.6799999999999997</c:v>
                </c:pt>
                <c:pt idx="25">
                  <c:v>3.34</c:v>
                </c:pt>
                <c:pt idx="26">
                  <c:v>3.3300000000000005</c:v>
                </c:pt>
                <c:pt idx="27">
                  <c:v>3.5999999999999996</c:v>
                </c:pt>
                <c:pt idx="28">
                  <c:v>3.29</c:v>
                </c:pt>
                <c:pt idx="29">
                  <c:v>3.34</c:v>
                </c:pt>
                <c:pt idx="30">
                  <c:v>3.6799999999999997</c:v>
                </c:pt>
                <c:pt idx="31">
                  <c:v>3.3099999999999996</c:v>
                </c:pt>
                <c:pt idx="32">
                  <c:v>3.1199999999999997</c:v>
                </c:pt>
                <c:pt idx="33">
                  <c:v>2.79</c:v>
                </c:pt>
                <c:pt idx="34">
                  <c:v>2.65</c:v>
                </c:pt>
                <c:pt idx="35">
                  <c:v>2.68</c:v>
                </c:pt>
                <c:pt idx="36">
                  <c:v>2.56</c:v>
                </c:pt>
                <c:pt idx="37">
                  <c:v>2.36</c:v>
                </c:pt>
                <c:pt idx="38">
                  <c:v>2.21</c:v>
                </c:pt>
                <c:pt idx="39">
                  <c:v>1.95</c:v>
                </c:pt>
                <c:pt idx="40">
                  <c:v>2.46</c:v>
                </c:pt>
                <c:pt idx="41">
                  <c:v>2.4699999999999998</c:v>
                </c:pt>
                <c:pt idx="42">
                  <c:v>2.48</c:v>
                </c:pt>
                <c:pt idx="43">
                  <c:v>2.37</c:v>
                </c:pt>
                <c:pt idx="44">
                  <c:v>2.19</c:v>
                </c:pt>
                <c:pt idx="45">
                  <c:v>2.25</c:v>
                </c:pt>
                <c:pt idx="46">
                  <c:v>2.44</c:v>
                </c:pt>
                <c:pt idx="47">
                  <c:v>2.31</c:v>
                </c:pt>
                <c:pt idx="48">
                  <c:v>2.3199999999999998</c:v>
                </c:pt>
                <c:pt idx="49">
                  <c:v>2.5700000000000003</c:v>
                </c:pt>
                <c:pt idx="50">
                  <c:v>2.68</c:v>
                </c:pt>
                <c:pt idx="51">
                  <c:v>2.83</c:v>
                </c:pt>
                <c:pt idx="52">
                  <c:v>2.48</c:v>
                </c:pt>
                <c:pt idx="53">
                  <c:v>2.6100000000000003</c:v>
                </c:pt>
                <c:pt idx="54">
                  <c:v>2.9000000000000004</c:v>
                </c:pt>
                <c:pt idx="55">
                  <c:v>3.46</c:v>
                </c:pt>
                <c:pt idx="56">
                  <c:v>3.09</c:v>
                </c:pt>
                <c:pt idx="57">
                  <c:v>4.0199999999999996</c:v>
                </c:pt>
                <c:pt idx="58">
                  <c:v>4.72</c:v>
                </c:pt>
                <c:pt idx="59">
                  <c:v>3.84</c:v>
                </c:pt>
                <c:pt idx="60">
                  <c:v>4.08</c:v>
                </c:pt>
                <c:pt idx="61">
                  <c:v>3.83</c:v>
                </c:pt>
                <c:pt idx="62">
                  <c:v>4.17</c:v>
                </c:pt>
                <c:pt idx="63">
                  <c:v>4.1900000000000004</c:v>
                </c:pt>
                <c:pt idx="64">
                  <c:v>4.6100000000000003</c:v>
                </c:pt>
                <c:pt idx="65">
                  <c:v>4.58</c:v>
                </c:pt>
                <c:pt idx="66">
                  <c:v>5.53</c:v>
                </c:pt>
                <c:pt idx="67">
                  <c:v>6.04</c:v>
                </c:pt>
                <c:pt idx="68">
                  <c:v>7.79</c:v>
                </c:pt>
                <c:pt idx="69">
                  <c:v>6.2399999999999993</c:v>
                </c:pt>
                <c:pt idx="70">
                  <c:v>5.9499999999999993</c:v>
                </c:pt>
                <c:pt idx="71">
                  <c:v>6.4600000000000009</c:v>
                </c:pt>
                <c:pt idx="72">
                  <c:v>6.99</c:v>
                </c:pt>
                <c:pt idx="73">
                  <c:v>7.5</c:v>
                </c:pt>
                <c:pt idx="74">
                  <c:v>7.7399999999999993</c:v>
                </c:pt>
                <c:pt idx="75">
                  <c:v>7.21</c:v>
                </c:pt>
                <c:pt idx="76">
                  <c:v>7.9600000000000009</c:v>
                </c:pt>
                <c:pt idx="77">
                  <c:v>9.1</c:v>
                </c:pt>
                <c:pt idx="78">
                  <c:v>10.8</c:v>
                </c:pt>
                <c:pt idx="79">
                  <c:v>12.57</c:v>
                </c:pt>
                <c:pt idx="80">
                  <c:v>14.59</c:v>
                </c:pt>
                <c:pt idx="81">
                  <c:v>10.459999999999999</c:v>
                </c:pt>
                <c:pt idx="82">
                  <c:v>11.67</c:v>
                </c:pt>
                <c:pt idx="83">
                  <c:v>11.379999999999999</c:v>
                </c:pt>
                <c:pt idx="84">
                  <c:v>9.19</c:v>
                </c:pt>
                <c:pt idx="85">
                  <c:v>7.08</c:v>
                </c:pt>
                <c:pt idx="86">
                  <c:v>8.67</c:v>
                </c:pt>
                <c:pt idx="87">
                  <c:v>9.09</c:v>
                </c:pt>
                <c:pt idx="88">
                  <c:v>8.2100000000000009</c:v>
                </c:pt>
                <c:pt idx="89">
                  <c:v>8.09</c:v>
                </c:pt>
                <c:pt idx="90">
                  <c:v>7.03</c:v>
                </c:pt>
                <c:pt idx="91">
                  <c:v>6.6000000000000005</c:v>
                </c:pt>
                <c:pt idx="92">
                  <c:v>5.75</c:v>
                </c:pt>
                <c:pt idx="93">
                  <c:v>7.7799999999999994</c:v>
                </c:pt>
                <c:pt idx="94">
                  <c:v>5.65</c:v>
                </c:pt>
                <c:pt idx="95">
                  <c:v>6.58</c:v>
                </c:pt>
                <c:pt idx="96">
                  <c:v>5.54</c:v>
                </c:pt>
                <c:pt idx="97">
                  <c:v>4.72</c:v>
                </c:pt>
                <c:pt idx="98">
                  <c:v>6.660000000000001</c:v>
                </c:pt>
                <c:pt idx="99">
                  <c:v>5.16</c:v>
                </c:pt>
                <c:pt idx="100">
                  <c:v>5.04</c:v>
                </c:pt>
                <c:pt idx="101">
                  <c:v>4.05</c:v>
                </c:pt>
                <c:pt idx="102">
                  <c:v>4.1500000000000004</c:v>
                </c:pt>
                <c:pt idx="103">
                  <c:v>4.22</c:v>
                </c:pt>
                <c:pt idx="104">
                  <c:v>4.42</c:v>
                </c:pt>
                <c:pt idx="105">
                  <c:v>4.7600000000000007</c:v>
                </c:pt>
                <c:pt idx="106">
                  <c:v>3.74</c:v>
                </c:pt>
                <c:pt idx="107">
                  <c:v>2.52</c:v>
                </c:pt>
                <c:pt idx="108">
                  <c:v>3.73</c:v>
                </c:pt>
                <c:pt idx="109">
                  <c:v>3.39</c:v>
                </c:pt>
                <c:pt idx="110">
                  <c:v>1.97</c:v>
                </c:pt>
                <c:pt idx="111">
                  <c:v>1.91</c:v>
                </c:pt>
                <c:pt idx="112">
                  <c:v>2.86</c:v>
                </c:pt>
                <c:pt idx="113">
                  <c:v>2.1711999999999998</c:v>
                </c:pt>
                <c:pt idx="114">
                  <c:v>2.2694000000000001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57968"/>
        <c:axId val="2030357184"/>
      </c:lineChart>
      <c:catAx>
        <c:axId val="203035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30359536"/>
        <c:crosses val="autoZero"/>
        <c:auto val="0"/>
        <c:lblAlgn val="ctr"/>
        <c:lblOffset val="100"/>
        <c:noMultiLvlLbl val="0"/>
      </c:catAx>
      <c:valAx>
        <c:axId val="203035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4652014652014652E-3"/>
              <c:y val="0.4730207006599637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59928"/>
        <c:crosses val="autoZero"/>
        <c:crossBetween val="midCat"/>
        <c:majorUnit val="2"/>
      </c:valAx>
      <c:valAx>
        <c:axId val="203035718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97772155403651462"/>
              <c:y val="0.4831089738446822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57968"/>
        <c:crosses val="max"/>
        <c:crossBetween val="between"/>
        <c:majorUnit val="0.85000000000000009"/>
      </c:valAx>
      <c:catAx>
        <c:axId val="203035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3571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8.3070346975858786E-2"/>
          <c:y val="0.10654280915036564"/>
          <c:w val="0.24602001672867815"/>
          <c:h val="6.4707455170335326E-2"/>
        </c:manualLayout>
      </c:layout>
      <c:overlay val="1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Historical Age Distribution of US Residential Population vs US Private Debt as a % of GDP</a:t>
            </a:r>
          </a:p>
        </c:rich>
      </c:tx>
      <c:layout>
        <c:manualLayout>
          <c:xMode val="edge"/>
          <c:yMode val="edge"/>
          <c:x val="0.1246263447838251"/>
          <c:y val="2.017654636943701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6196590810764034E-2"/>
          <c:y val="4.2370747375817724E-2"/>
          <c:w val="0.84092549969715324"/>
          <c:h val="0.8475941533770216"/>
        </c:manualLayout>
      </c:layout>
      <c:lineChart>
        <c:grouping val="standard"/>
        <c:varyColors val="0"/>
        <c:ser>
          <c:idx val="0"/>
          <c:order val="0"/>
          <c:tx>
            <c:strRef>
              <c:f>us_data!$AS$1</c:f>
              <c:strCache>
                <c:ptCount val="1"/>
                <c:pt idx="0">
                  <c:v>&lt;15 (LHS)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us_data!$AS$2:$AS$114</c:f>
              <c:numCache>
                <c:formatCode>0.0</c:formatCode>
                <c:ptCount val="113"/>
                <c:pt idx="0">
                  <c:v>34.55949492577809</c:v>
                </c:pt>
                <c:pt idx="1">
                  <c:v>34.342478713339638</c:v>
                </c:pt>
                <c:pt idx="2">
                  <c:v>34.105345082975575</c:v>
                </c:pt>
                <c:pt idx="3">
                  <c:v>33.863476771832993</c:v>
                </c:pt>
                <c:pt idx="4">
                  <c:v>33.612308732775375</c:v>
                </c:pt>
                <c:pt idx="5">
                  <c:v>33.362162930666798</c:v>
                </c:pt>
                <c:pt idx="6">
                  <c:v>33.116890673183221</c:v>
                </c:pt>
                <c:pt idx="7">
                  <c:v>32.878651249329394</c:v>
                </c:pt>
                <c:pt idx="8">
                  <c:v>32.654774161779848</c:v>
                </c:pt>
                <c:pt idx="9">
                  <c:v>32.465995155474204</c:v>
                </c:pt>
                <c:pt idx="10">
                  <c:v>32.384775594332396</c:v>
                </c:pt>
                <c:pt idx="11">
                  <c:v>32.322438049900114</c:v>
                </c:pt>
                <c:pt idx="12">
                  <c:v>32.289864738125509</c:v>
                </c:pt>
                <c:pt idx="13">
                  <c:v>32.266639402924042</c:v>
                </c:pt>
                <c:pt idx="14">
                  <c:v>32.26121840099988</c:v>
                </c:pt>
                <c:pt idx="15">
                  <c:v>32.258705874166196</c:v>
                </c:pt>
                <c:pt idx="16">
                  <c:v>32.293088046177857</c:v>
                </c:pt>
                <c:pt idx="17">
                  <c:v>32.757214585400845</c:v>
                </c:pt>
                <c:pt idx="18">
                  <c:v>32.393751212885697</c:v>
                </c:pt>
                <c:pt idx="19">
                  <c:v>32.17632270597646</c:v>
                </c:pt>
                <c:pt idx="20">
                  <c:v>32.126810951175543</c:v>
                </c:pt>
                <c:pt idx="21">
                  <c:v>32.080304412320224</c:v>
                </c:pt>
                <c:pt idx="22">
                  <c:v>31.89101547993225</c:v>
                </c:pt>
                <c:pt idx="23">
                  <c:v>31.662252715024618</c:v>
                </c:pt>
                <c:pt idx="24">
                  <c:v>31.462897774041576</c:v>
                </c:pt>
                <c:pt idx="25">
                  <c:v>31.191669547182855</c:v>
                </c:pt>
                <c:pt idx="26">
                  <c:v>30.913167271921299</c:v>
                </c:pt>
                <c:pt idx="27">
                  <c:v>30.573945856707269</c:v>
                </c:pt>
                <c:pt idx="28">
                  <c:v>30.191889119611716</c:v>
                </c:pt>
                <c:pt idx="29">
                  <c:v>29.722121322193971</c:v>
                </c:pt>
                <c:pt idx="30">
                  <c:v>29.350819672131149</c:v>
                </c:pt>
                <c:pt idx="31">
                  <c:v>28.94314375820003</c:v>
                </c:pt>
                <c:pt idx="32">
                  <c:v>28.487010092003402</c:v>
                </c:pt>
                <c:pt idx="33">
                  <c:v>27.991521872280067</c:v>
                </c:pt>
                <c:pt idx="34">
                  <c:v>27.530847392484525</c:v>
                </c:pt>
                <c:pt idx="35">
                  <c:v>27.052670959730634</c:v>
                </c:pt>
                <c:pt idx="36">
                  <c:v>26.573321407935666</c:v>
                </c:pt>
                <c:pt idx="37">
                  <c:v>26.179458372288522</c:v>
                </c:pt>
                <c:pt idx="38">
                  <c:v>25.819151341279927</c:v>
                </c:pt>
                <c:pt idx="39">
                  <c:v>25.035148917413345</c:v>
                </c:pt>
                <c:pt idx="40">
                  <c:v>24.815423095467693</c:v>
                </c:pt>
                <c:pt idx="41">
                  <c:v>24.808640033553527</c:v>
                </c:pt>
                <c:pt idx="42">
                  <c:v>25.192973017403066</c:v>
                </c:pt>
                <c:pt idx="43">
                  <c:v>25.74213323669747</c:v>
                </c:pt>
                <c:pt idx="44">
                  <c:v>26.189700747563037</c:v>
                </c:pt>
                <c:pt idx="45">
                  <c:v>25.137371494071715</c:v>
                </c:pt>
                <c:pt idx="46">
                  <c:v>25.647070345290729</c:v>
                </c:pt>
                <c:pt idx="47">
                  <c:v>26.108699236137824</c:v>
                </c:pt>
                <c:pt idx="48">
                  <c:v>26.58506450981319</c:v>
                </c:pt>
                <c:pt idx="49">
                  <c:v>27.100919493121978</c:v>
                </c:pt>
                <c:pt idx="50">
                  <c:v>27.713946633975848</c:v>
                </c:pt>
                <c:pt idx="51">
                  <c:v>28.308974622418578</c:v>
                </c:pt>
                <c:pt idx="52">
                  <c:v>28.840345267734151</c:v>
                </c:pt>
                <c:pt idx="53">
                  <c:v>29.339671231856627</c:v>
                </c:pt>
                <c:pt idx="54">
                  <c:v>29.795794150765389</c:v>
                </c:pt>
                <c:pt idx="55">
                  <c:v>30.232002056395451</c:v>
                </c:pt>
                <c:pt idx="56">
                  <c:v>30.621433770869046</c:v>
                </c:pt>
                <c:pt idx="57">
                  <c:v>30.801103378230209</c:v>
                </c:pt>
                <c:pt idx="58">
                  <c:v>31.060584567022065</c:v>
                </c:pt>
                <c:pt idx="59">
                  <c:v>31.321075091043141</c:v>
                </c:pt>
                <c:pt idx="60">
                  <c:v>31.61748952090052</c:v>
                </c:pt>
                <c:pt idx="61">
                  <c:v>31.335198523721651</c:v>
                </c:pt>
                <c:pt idx="62">
                  <c:v>31.18519308726264</c:v>
                </c:pt>
                <c:pt idx="63">
                  <c:v>31.008616426970782</c:v>
                </c:pt>
                <c:pt idx="64">
                  <c:v>30.788536984593001</c:v>
                </c:pt>
                <c:pt idx="65">
                  <c:v>30.475186423245052</c:v>
                </c:pt>
                <c:pt idx="66">
                  <c:v>30.090384772152934</c:v>
                </c:pt>
                <c:pt idx="67">
                  <c:v>29.614751864673643</c:v>
                </c:pt>
                <c:pt idx="68">
                  <c:v>29.118498193213682</c:v>
                </c:pt>
                <c:pt idx="69">
                  <c:v>28.603730363261153</c:v>
                </c:pt>
                <c:pt idx="70">
                  <c:v>28.116705708177292</c:v>
                </c:pt>
                <c:pt idx="71">
                  <c:v>27.460636080504088</c:v>
                </c:pt>
                <c:pt idx="72">
                  <c:v>26.774476524657693</c:v>
                </c:pt>
                <c:pt idx="73">
                  <c:v>26.084183070773129</c:v>
                </c:pt>
                <c:pt idx="74">
                  <c:v>25.444664956656869</c:v>
                </c:pt>
                <c:pt idx="75">
                  <c:v>24.749380987267351</c:v>
                </c:pt>
                <c:pt idx="76">
                  <c:v>24.153116375609017</c:v>
                </c:pt>
                <c:pt idx="77">
                  <c:v>23.615909090909092</c:v>
                </c:pt>
                <c:pt idx="78">
                  <c:v>23.139154210062419</c:v>
                </c:pt>
                <c:pt idx="79">
                  <c:v>22.572098775212016</c:v>
                </c:pt>
                <c:pt idx="80">
                  <c:v>22.335868215196218</c:v>
                </c:pt>
                <c:pt idx="81">
                  <c:v>22.157425592989881</c:v>
                </c:pt>
                <c:pt idx="82">
                  <c:v>22.014679589724288</c:v>
                </c:pt>
                <c:pt idx="83">
                  <c:v>21.831018763913921</c:v>
                </c:pt>
                <c:pt idx="84">
                  <c:v>21.660039844991218</c:v>
                </c:pt>
                <c:pt idx="85">
                  <c:v>21.460934311675981</c:v>
                </c:pt>
                <c:pt idx="86">
                  <c:v>21.403778132725794</c:v>
                </c:pt>
                <c:pt idx="87">
                  <c:v>21.452205957537313</c:v>
                </c:pt>
                <c:pt idx="88">
                  <c:v>21.563082408232724</c:v>
                </c:pt>
                <c:pt idx="89">
                  <c:v>21.691197090000081</c:v>
                </c:pt>
                <c:pt idx="90">
                  <c:v>21.837608357939921</c:v>
                </c:pt>
                <c:pt idx="91">
                  <c:v>21.910999356762762</c:v>
                </c:pt>
                <c:pt idx="92">
                  <c:v>21.966843516634029</c:v>
                </c:pt>
                <c:pt idx="93">
                  <c:v>21.967635523395458</c:v>
                </c:pt>
                <c:pt idx="94">
                  <c:v>21.883813594012295</c:v>
                </c:pt>
                <c:pt idx="95">
                  <c:v>21.791050316449823</c:v>
                </c:pt>
                <c:pt idx="96">
                  <c:v>21.671819812286124</c:v>
                </c:pt>
                <c:pt idx="97">
                  <c:v>21.562130692322754</c:v>
                </c:pt>
                <c:pt idx="98">
                  <c:v>21.486243858385386</c:v>
                </c:pt>
                <c:pt idx="99">
                  <c:v>21.363538096773848</c:v>
                </c:pt>
                <c:pt idx="100">
                  <c:v>21.213056996273238</c:v>
                </c:pt>
                <c:pt idx="101">
                  <c:v>21.056181572277406</c:v>
                </c:pt>
                <c:pt idx="102">
                  <c:v>20.89835199873151</c:v>
                </c:pt>
                <c:pt idx="103">
                  <c:v>20.713985662911064</c:v>
                </c:pt>
                <c:pt idx="104">
                  <c:v>20.479024895352886</c:v>
                </c:pt>
                <c:pt idx="105">
                  <c:v>20.281855352235404</c:v>
                </c:pt>
                <c:pt idx="106">
                  <c:v>20.144673025020666</c:v>
                </c:pt>
                <c:pt idx="107">
                  <c:v>20.02926716979891</c:v>
                </c:pt>
                <c:pt idx="108">
                  <c:v>19.913095350633856</c:v>
                </c:pt>
                <c:pt idx="109">
                  <c:v>20.004052910087498</c:v>
                </c:pt>
                <c:pt idx="110">
                  <c:v>19.866594789792618</c:v>
                </c:pt>
                <c:pt idx="111">
                  <c:v>19.721427257797554</c:v>
                </c:pt>
                <c:pt idx="112">
                  <c:v>19.316011182654236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us_data!$AT$1</c:f>
              <c:strCache>
                <c:ptCount val="1"/>
                <c:pt idx="0">
                  <c:v>15-34 (LHS)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us_data!$AT$2:$AT$114</c:f>
              <c:numCache>
                <c:formatCode>0.0</c:formatCode>
                <c:ptCount val="113"/>
                <c:pt idx="0">
                  <c:v>36.111763324724116</c:v>
                </c:pt>
                <c:pt idx="1">
                  <c:v>36.170702395867956</c:v>
                </c:pt>
                <c:pt idx="2">
                  <c:v>36.249403730762474</c:v>
                </c:pt>
                <c:pt idx="3">
                  <c:v>36.333509910930971</c:v>
                </c:pt>
                <c:pt idx="4">
                  <c:v>36.420178012873933</c:v>
                </c:pt>
                <c:pt idx="5">
                  <c:v>36.51011800388607</c:v>
                </c:pt>
                <c:pt idx="6">
                  <c:v>36.586955256880202</c:v>
                </c:pt>
                <c:pt idx="7">
                  <c:v>36.65346376431107</c:v>
                </c:pt>
                <c:pt idx="8">
                  <c:v>36.700389453422261</c:v>
                </c:pt>
                <c:pt idx="9">
                  <c:v>36.702215110097875</c:v>
                </c:pt>
                <c:pt idx="10">
                  <c:v>36.5664152287222</c:v>
                </c:pt>
                <c:pt idx="11">
                  <c:v>36.39329281251328</c:v>
                </c:pt>
                <c:pt idx="12">
                  <c:v>36.179946228715529</c:v>
                </c:pt>
                <c:pt idx="13">
                  <c:v>35.953379000102245</c:v>
                </c:pt>
                <c:pt idx="14">
                  <c:v>35.705358222795631</c:v>
                </c:pt>
                <c:pt idx="15">
                  <c:v>35.437853528575545</c:v>
                </c:pt>
                <c:pt idx="16">
                  <c:v>35.093798776836465</c:v>
                </c:pt>
                <c:pt idx="17">
                  <c:v>33.914692501940593</c:v>
                </c:pt>
                <c:pt idx="18">
                  <c:v>34.32660586066369</c:v>
                </c:pt>
                <c:pt idx="19">
                  <c:v>34.507484858873269</c:v>
                </c:pt>
                <c:pt idx="20">
                  <c:v>34.455476988893764</c:v>
                </c:pt>
                <c:pt idx="21">
                  <c:v>34.390115813040708</c:v>
                </c:pt>
                <c:pt idx="22">
                  <c:v>34.446245957917043</c:v>
                </c:pt>
                <c:pt idx="23">
                  <c:v>34.545244485522829</c:v>
                </c:pt>
                <c:pt idx="24">
                  <c:v>34.511112278673885</c:v>
                </c:pt>
                <c:pt idx="25">
                  <c:v>34.483235395782927</c:v>
                </c:pt>
                <c:pt idx="26">
                  <c:v>34.421086730431526</c:v>
                </c:pt>
                <c:pt idx="27">
                  <c:v>34.335674938090669</c:v>
                </c:pt>
                <c:pt idx="28">
                  <c:v>34.268177762210932</c:v>
                </c:pt>
                <c:pt idx="29">
                  <c:v>34.28161014430539</c:v>
                </c:pt>
                <c:pt idx="30">
                  <c:v>34.31065573770492</c:v>
                </c:pt>
                <c:pt idx="31">
                  <c:v>34.389184519977505</c:v>
                </c:pt>
                <c:pt idx="32">
                  <c:v>34.507356219349084</c:v>
                </c:pt>
                <c:pt idx="33">
                  <c:v>34.641855517230262</c:v>
                </c:pt>
                <c:pt idx="34">
                  <c:v>34.754862317738151</c:v>
                </c:pt>
                <c:pt idx="35">
                  <c:v>34.875705450174721</c:v>
                </c:pt>
                <c:pt idx="36">
                  <c:v>34.992599393704339</c:v>
                </c:pt>
                <c:pt idx="37">
                  <c:v>35.046314118931825</c:v>
                </c:pt>
                <c:pt idx="38">
                  <c:v>35.077529955641481</c:v>
                </c:pt>
                <c:pt idx="39">
                  <c:v>34.44897897144768</c:v>
                </c:pt>
                <c:pt idx="40">
                  <c:v>34.284594985535193</c:v>
                </c:pt>
                <c:pt idx="41">
                  <c:v>33.811920490121182</c:v>
                </c:pt>
                <c:pt idx="42">
                  <c:v>32.879762678682177</c:v>
                </c:pt>
                <c:pt idx="43">
                  <c:v>31.336443800205352</c:v>
                </c:pt>
                <c:pt idx="44">
                  <c:v>30.085057070795052</c:v>
                </c:pt>
                <c:pt idx="45">
                  <c:v>32.284987641938599</c:v>
                </c:pt>
                <c:pt idx="46">
                  <c:v>31.991157871173538</c:v>
                </c:pt>
                <c:pt idx="47">
                  <c:v>31.514123207122054</c:v>
                </c:pt>
                <c:pt idx="48">
                  <c:v>30.93770465240317</c:v>
                </c:pt>
                <c:pt idx="49">
                  <c:v>30.430529022534522</c:v>
                </c:pt>
                <c:pt idx="50">
                  <c:v>29.655181407965777</c:v>
                </c:pt>
                <c:pt idx="51">
                  <c:v>28.968457823898078</c:v>
                </c:pt>
                <c:pt idx="52">
                  <c:v>28.420766615693761</c:v>
                </c:pt>
                <c:pt idx="53">
                  <c:v>27.9397072238391</c:v>
                </c:pt>
                <c:pt idx="54">
                  <c:v>27.551051462308653</c:v>
                </c:pt>
                <c:pt idx="55">
                  <c:v>27.114530466335491</c:v>
                </c:pt>
                <c:pt idx="56">
                  <c:v>26.742315730152395</c:v>
                </c:pt>
                <c:pt idx="57">
                  <c:v>26.647276756345001</c:v>
                </c:pt>
                <c:pt idx="58">
                  <c:v>26.429783298247205</c:v>
                </c:pt>
                <c:pt idx="59">
                  <c:v>26.208136911012307</c:v>
                </c:pt>
                <c:pt idx="60">
                  <c:v>26.017282960407407</c:v>
                </c:pt>
                <c:pt idx="61">
                  <c:v>26.392263608764594</c:v>
                </c:pt>
                <c:pt idx="62">
                  <c:v>26.668978024322598</c:v>
                </c:pt>
                <c:pt idx="63">
                  <c:v>26.980778739834403</c:v>
                </c:pt>
                <c:pt idx="64">
                  <c:v>27.328327574112087</c:v>
                </c:pt>
                <c:pt idx="65">
                  <c:v>27.724865003857033</c:v>
                </c:pt>
                <c:pt idx="66">
                  <c:v>28.151239096763678</c:v>
                </c:pt>
                <c:pt idx="67">
                  <c:v>28.737169329524924</c:v>
                </c:pt>
                <c:pt idx="68">
                  <c:v>29.385892572433892</c:v>
                </c:pt>
                <c:pt idx="69">
                  <c:v>30.075436673677142</c:v>
                </c:pt>
                <c:pt idx="70">
                  <c:v>30.772340104316317</c:v>
                </c:pt>
                <c:pt idx="71">
                  <c:v>31.554676255529721</c:v>
                </c:pt>
                <c:pt idx="72">
                  <c:v>32.279549181890992</c:v>
                </c:pt>
                <c:pt idx="73">
                  <c:v>32.985248117032235</c:v>
                </c:pt>
                <c:pt idx="74">
                  <c:v>33.632585048023813</c:v>
                </c:pt>
                <c:pt idx="75">
                  <c:v>34.255283633025137</c:v>
                </c:pt>
                <c:pt idx="76">
                  <c:v>34.729001832216703</c:v>
                </c:pt>
                <c:pt idx="77">
                  <c:v>34.993636363636362</c:v>
                </c:pt>
                <c:pt idx="78">
                  <c:v>35.293112442213946</c:v>
                </c:pt>
                <c:pt idx="79">
                  <c:v>35.175136319826777</c:v>
                </c:pt>
                <c:pt idx="80">
                  <c:v>35.344823829342168</c:v>
                </c:pt>
                <c:pt idx="81">
                  <c:v>34.991043101029504</c:v>
                </c:pt>
                <c:pt idx="82">
                  <c:v>34.743406588706293</c:v>
                </c:pt>
                <c:pt idx="83">
                  <c:v>34.526449697869182</c:v>
                </c:pt>
                <c:pt idx="84">
                  <c:v>34.333941375744992</c:v>
                </c:pt>
                <c:pt idx="85">
                  <c:v>34.118034097628822</c:v>
                </c:pt>
                <c:pt idx="86">
                  <c:v>33.732856217162151</c:v>
                </c:pt>
                <c:pt idx="87">
                  <c:v>33.244170685120878</c:v>
                </c:pt>
                <c:pt idx="88">
                  <c:v>32.66631553358723</c:v>
                </c:pt>
                <c:pt idx="89">
                  <c:v>32.103740856174539</c:v>
                </c:pt>
                <c:pt idx="90">
                  <c:v>31.51541024820046</c:v>
                </c:pt>
                <c:pt idx="91">
                  <c:v>30.965440617507753</c:v>
                </c:pt>
                <c:pt idx="92">
                  <c:v>30.439098334481127</c:v>
                </c:pt>
                <c:pt idx="93">
                  <c:v>29.970964701590106</c:v>
                </c:pt>
                <c:pt idx="94">
                  <c:v>29.565230453772173</c:v>
                </c:pt>
                <c:pt idx="95">
                  <c:v>29.178715269399952</c:v>
                </c:pt>
                <c:pt idx="96">
                  <c:v>28.847712626857245</c:v>
                </c:pt>
                <c:pt idx="97">
                  <c:v>28.552785168966196</c:v>
                </c:pt>
                <c:pt idx="98">
                  <c:v>28.259132235995686</c:v>
                </c:pt>
                <c:pt idx="99">
                  <c:v>28.074552652190398</c:v>
                </c:pt>
                <c:pt idx="100">
                  <c:v>27.962634138809541</c:v>
                </c:pt>
                <c:pt idx="101">
                  <c:v>27.884959721299904</c:v>
                </c:pt>
                <c:pt idx="102">
                  <c:v>27.794036034731771</c:v>
                </c:pt>
                <c:pt idx="103">
                  <c:v>27.737041805694538</c:v>
                </c:pt>
                <c:pt idx="104">
                  <c:v>27.648155605261287</c:v>
                </c:pt>
                <c:pt idx="105">
                  <c:v>27.561833903076614</c:v>
                </c:pt>
                <c:pt idx="106">
                  <c:v>27.507129080340338</c:v>
                </c:pt>
                <c:pt idx="107">
                  <c:v>27.491408934707902</c:v>
                </c:pt>
                <c:pt idx="108">
                  <c:v>27.47960218141753</c:v>
                </c:pt>
                <c:pt idx="109">
                  <c:v>26.641020025951697</c:v>
                </c:pt>
                <c:pt idx="110">
                  <c:v>26.586541271830978</c:v>
                </c:pt>
                <c:pt idx="111">
                  <c:v>26.502805408841155</c:v>
                </c:pt>
                <c:pt idx="112">
                  <c:v>27.468343221464622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us_data!$AU$1</c:f>
              <c:strCache>
                <c:ptCount val="1"/>
                <c:pt idx="0">
                  <c:v>35-49 (LHS)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us_data!$AU$2:$AU$114</c:f>
              <c:numCache>
                <c:formatCode>0.0</c:formatCode>
                <c:ptCount val="113"/>
                <c:pt idx="0">
                  <c:v>17.042341707756123</c:v>
                </c:pt>
                <c:pt idx="1">
                  <c:v>17.130328057480376</c:v>
                </c:pt>
                <c:pt idx="2">
                  <c:v>17.220255579824759</c:v>
                </c:pt>
                <c:pt idx="3">
                  <c:v>17.306247151146316</c:v>
                </c:pt>
                <c:pt idx="4">
                  <c:v>17.391881936644808</c:v>
                </c:pt>
                <c:pt idx="5">
                  <c:v>17.473105540021798</c:v>
                </c:pt>
                <c:pt idx="6">
                  <c:v>17.560947227555712</c:v>
                </c:pt>
                <c:pt idx="7">
                  <c:v>17.651557523942149</c:v>
                </c:pt>
                <c:pt idx="8">
                  <c:v>17.740274855633647</c:v>
                </c:pt>
                <c:pt idx="9">
                  <c:v>17.838157764941855</c:v>
                </c:pt>
                <c:pt idx="10">
                  <c:v>17.952453408440977</c:v>
                </c:pt>
                <c:pt idx="11">
                  <c:v>18.079228120882391</c:v>
                </c:pt>
                <c:pt idx="12">
                  <c:v>18.210333256914193</c:v>
                </c:pt>
                <c:pt idx="13">
                  <c:v>18.349861977302933</c:v>
                </c:pt>
                <c:pt idx="14">
                  <c:v>18.484659113816875</c:v>
                </c:pt>
                <c:pt idx="15">
                  <c:v>18.627538695535474</c:v>
                </c:pt>
                <c:pt idx="16">
                  <c:v>18.78429717180245</c:v>
                </c:pt>
                <c:pt idx="17">
                  <c:v>19.167166144262229</c:v>
                </c:pt>
                <c:pt idx="18">
                  <c:v>19.126722297690666</c:v>
                </c:pt>
                <c:pt idx="19">
                  <c:v>19.116862834723648</c:v>
                </c:pt>
                <c:pt idx="20">
                  <c:v>19.087028405428882</c:v>
                </c:pt>
                <c:pt idx="21">
                  <c:v>19.027612703502029</c:v>
                </c:pt>
                <c:pt idx="22">
                  <c:v>19.02790735591163</c:v>
                </c:pt>
                <c:pt idx="23">
                  <c:v>19.061161372887081</c:v>
                </c:pt>
                <c:pt idx="24">
                  <c:v>19.159705073644023</c:v>
                </c:pt>
                <c:pt idx="25">
                  <c:v>19.281887314206706</c:v>
                </c:pt>
                <c:pt idx="26">
                  <c:v>19.454247864559356</c:v>
                </c:pt>
                <c:pt idx="27">
                  <c:v>19.688852950590455</c:v>
                </c:pt>
                <c:pt idx="28">
                  <c:v>19.928614912478213</c:v>
                </c:pt>
                <c:pt idx="29">
                  <c:v>20.098735264009509</c:v>
                </c:pt>
                <c:pt idx="30">
                  <c:v>20.140983606557377</c:v>
                </c:pt>
                <c:pt idx="31">
                  <c:v>20.175531524777327</c:v>
                </c:pt>
                <c:pt idx="32">
                  <c:v>20.218862724435617</c:v>
                </c:pt>
                <c:pt idx="33">
                  <c:v>20.283839979368814</c:v>
                </c:pt>
                <c:pt idx="34">
                  <c:v>20.3460673077693</c:v>
                </c:pt>
                <c:pt idx="35">
                  <c:v>20.414872362273041</c:v>
                </c:pt>
                <c:pt idx="36">
                  <c:v>20.48266200204209</c:v>
                </c:pt>
                <c:pt idx="37">
                  <c:v>20.532199901007992</c:v>
                </c:pt>
                <c:pt idx="38">
                  <c:v>20.573308490485136</c:v>
                </c:pt>
                <c:pt idx="39">
                  <c:v>20.273895564016627</c:v>
                </c:pt>
                <c:pt idx="40">
                  <c:v>20.370509884281581</c:v>
                </c:pt>
                <c:pt idx="41">
                  <c:v>20.485627406042632</c:v>
                </c:pt>
                <c:pt idx="42">
                  <c:v>20.612432468784327</c:v>
                </c:pt>
                <c:pt idx="43">
                  <c:v>20.921664552757143</c:v>
                </c:pt>
                <c:pt idx="44">
                  <c:v>21.120359920926461</c:v>
                </c:pt>
                <c:pt idx="45">
                  <c:v>20.708528853386824</c:v>
                </c:pt>
                <c:pt idx="46">
                  <c:v>20.509681571436566</c:v>
                </c:pt>
                <c:pt idx="47">
                  <c:v>20.428504698576688</c:v>
                </c:pt>
                <c:pt idx="48">
                  <c:v>20.38388571197094</c:v>
                </c:pt>
                <c:pt idx="49">
                  <c:v>20.31676571103722</c:v>
                </c:pt>
                <c:pt idx="50">
                  <c:v>20.316779258718277</c:v>
                </c:pt>
                <c:pt idx="51">
                  <c:v>20.321971642864483</c:v>
                </c:pt>
                <c:pt idx="52">
                  <c:v>20.262994932197607</c:v>
                </c:pt>
                <c:pt idx="53">
                  <c:v>20.179091140387349</c:v>
                </c:pt>
                <c:pt idx="54">
                  <c:v>20.075473994948112</c:v>
                </c:pt>
                <c:pt idx="55">
                  <c:v>20.019966165121382</c:v>
                </c:pt>
                <c:pt idx="56">
                  <c:v>19.950923990889237</c:v>
                </c:pt>
                <c:pt idx="57">
                  <c:v>19.820989577923203</c:v>
                </c:pt>
                <c:pt idx="58">
                  <c:v>19.69324700822207</c:v>
                </c:pt>
                <c:pt idx="59">
                  <c:v>19.560311892580263</c:v>
                </c:pt>
                <c:pt idx="60">
                  <c:v>19.377681578210066</c:v>
                </c:pt>
                <c:pt idx="61">
                  <c:v>19.192700864228932</c:v>
                </c:pt>
                <c:pt idx="62">
                  <c:v>18.997226370812886</c:v>
                </c:pt>
                <c:pt idx="63">
                  <c:v>18.776761948848513</c:v>
                </c:pt>
                <c:pt idx="64">
                  <c:v>18.552313648055289</c:v>
                </c:pt>
                <c:pt idx="65">
                  <c:v>18.345075854975573</c:v>
                </c:pt>
                <c:pt idx="66">
                  <c:v>18.15337898426673</c:v>
                </c:pt>
                <c:pt idx="67">
                  <c:v>17.914997123507504</c:v>
                </c:pt>
                <c:pt idx="68">
                  <c:v>17.641031792441986</c:v>
                </c:pt>
                <c:pt idx="69">
                  <c:v>17.367220593027042</c:v>
                </c:pt>
                <c:pt idx="70">
                  <c:v>17.049533206387547</c:v>
                </c:pt>
                <c:pt idx="71">
                  <c:v>16.754035072518185</c:v>
                </c:pt>
                <c:pt idx="72">
                  <c:v>16.540485907166559</c:v>
                </c:pt>
                <c:pt idx="73">
                  <c:v>16.347562300953534</c:v>
                </c:pt>
                <c:pt idx="74">
                  <c:v>16.166145550542023</c:v>
                </c:pt>
                <c:pt idx="75">
                  <c:v>16.078565930652026</c:v>
                </c:pt>
                <c:pt idx="76">
                  <c:v>16.069780363596287</c:v>
                </c:pt>
                <c:pt idx="77">
                  <c:v>16.238636363636363</c:v>
                </c:pt>
                <c:pt idx="78">
                  <c:v>16.335689745111793</c:v>
                </c:pt>
                <c:pt idx="79">
                  <c:v>16.218868688469037</c:v>
                </c:pt>
                <c:pt idx="80">
                  <c:v>16.289630226831978</c:v>
                </c:pt>
                <c:pt idx="81">
                  <c:v>16.852351455765866</c:v>
                </c:pt>
                <c:pt idx="82">
                  <c:v>17.309255156248661</c:v>
                </c:pt>
                <c:pt idx="83">
                  <c:v>17.780981660129335</c:v>
                </c:pt>
                <c:pt idx="84">
                  <c:v>18.19798085086709</c:v>
                </c:pt>
                <c:pt idx="85">
                  <c:v>18.692480031982143</c:v>
                </c:pt>
                <c:pt idx="86">
                  <c:v>19.200624048140856</c:v>
                </c:pt>
                <c:pt idx="87">
                  <c:v>19.687358127093585</c:v>
                </c:pt>
                <c:pt idx="88">
                  <c:v>20.191232477108827</c:v>
                </c:pt>
                <c:pt idx="89">
                  <c:v>20.676062206055555</c:v>
                </c:pt>
                <c:pt idx="90">
                  <c:v>21.131231199180966</c:v>
                </c:pt>
                <c:pt idx="91">
                  <c:v>21.592889304719023</c:v>
                </c:pt>
                <c:pt idx="92">
                  <c:v>21.901053789834524</c:v>
                </c:pt>
                <c:pt idx="93">
                  <c:v>22.274330363929341</c:v>
                </c:pt>
                <c:pt idx="94">
                  <c:v>22.658564888706959</c:v>
                </c:pt>
                <c:pt idx="95">
                  <c:v>23.075038512221834</c:v>
                </c:pt>
                <c:pt idx="96">
                  <c:v>23.075822761132446</c:v>
                </c:pt>
                <c:pt idx="97">
                  <c:v>23.150652156575578</c:v>
                </c:pt>
                <c:pt idx="98">
                  <c:v>23.197832561039853</c:v>
                </c:pt>
                <c:pt idx="99">
                  <c:v>23.174193639846472</c:v>
                </c:pt>
                <c:pt idx="100">
                  <c:v>23.073278917484892</c:v>
                </c:pt>
                <c:pt idx="101">
                  <c:v>22.909314688426782</c:v>
                </c:pt>
                <c:pt idx="102">
                  <c:v>22.707671943993464</c:v>
                </c:pt>
                <c:pt idx="103">
                  <c:v>22.494680796565653</c:v>
                </c:pt>
                <c:pt idx="104">
                  <c:v>22.307684498692122</c:v>
                </c:pt>
                <c:pt idx="105">
                  <c:v>22.105704135665928</c:v>
                </c:pt>
                <c:pt idx="106">
                  <c:v>21.775979231885167</c:v>
                </c:pt>
                <c:pt idx="107">
                  <c:v>21.379174271198146</c:v>
                </c:pt>
                <c:pt idx="108">
                  <c:v>20.976422305743988</c:v>
                </c:pt>
                <c:pt idx="109">
                  <c:v>20.795350919912536</c:v>
                </c:pt>
                <c:pt idx="110">
                  <c:v>20.410867263764317</c:v>
                </c:pt>
                <c:pt idx="111">
                  <c:v>20.098923329579883</c:v>
                </c:pt>
                <c:pt idx="112">
                  <c:v>19.517147158163716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us_data!$AV$1</c:f>
              <c:strCache>
                <c:ptCount val="1"/>
                <c:pt idx="0">
                  <c:v>50-65 (LHS)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us_data!$AV$2:$AV$114</c:f>
              <c:numCache>
                <c:formatCode>0.0</c:formatCode>
                <c:ptCount val="113"/>
                <c:pt idx="0">
                  <c:v>9.3488299287782723</c:v>
                </c:pt>
                <c:pt idx="1">
                  <c:v>9.4019279449743021</c:v>
                </c:pt>
                <c:pt idx="2">
                  <c:v>9.4562024553739548</c:v>
                </c:pt>
                <c:pt idx="3">
                  <c:v>9.5142473482561947</c:v>
                </c:pt>
                <c:pt idx="4">
                  <c:v>9.5733246379962083</c:v>
                </c:pt>
                <c:pt idx="5">
                  <c:v>9.6346144732477121</c:v>
                </c:pt>
                <c:pt idx="6">
                  <c:v>9.696863908768254</c:v>
                </c:pt>
                <c:pt idx="7">
                  <c:v>9.7617770269499005</c:v>
                </c:pt>
                <c:pt idx="8">
                  <c:v>9.8336989122163025</c:v>
                </c:pt>
                <c:pt idx="9">
                  <c:v>9.9071648563630976</c:v>
                </c:pt>
                <c:pt idx="10">
                  <c:v>9.990611544562789</c:v>
                </c:pt>
                <c:pt idx="11">
                  <c:v>10.078845581672121</c:v>
                </c:pt>
                <c:pt idx="12">
                  <c:v>10.174860882432631</c:v>
                </c:pt>
                <c:pt idx="13">
                  <c:v>10.260709538901953</c:v>
                </c:pt>
                <c:pt idx="14">
                  <c:v>10.356610087489416</c:v>
                </c:pt>
                <c:pt idx="15">
                  <c:v>10.45997236388218</c:v>
                </c:pt>
                <c:pt idx="16">
                  <c:v>10.576536071544268</c:v>
                </c:pt>
                <c:pt idx="17">
                  <c:v>10.829001798119343</c:v>
                </c:pt>
                <c:pt idx="18">
                  <c:v>10.822821657287017</c:v>
                </c:pt>
                <c:pt idx="19">
                  <c:v>10.885422618367425</c:v>
                </c:pt>
                <c:pt idx="20">
                  <c:v>10.968923097041763</c:v>
                </c:pt>
                <c:pt idx="21">
                  <c:v>11.075485779043092</c:v>
                </c:pt>
                <c:pt idx="22">
                  <c:v>11.133957119953624</c:v>
                </c:pt>
                <c:pt idx="23">
                  <c:v>11.156929311601287</c:v>
                </c:pt>
                <c:pt idx="24">
                  <c:v>11.227867388220458</c:v>
                </c:pt>
                <c:pt idx="25">
                  <c:v>11.342032492222605</c:v>
                </c:pt>
                <c:pt idx="26">
                  <c:v>11.462329292619305</c:v>
                </c:pt>
                <c:pt idx="27">
                  <c:v>11.601051195229191</c:v>
                </c:pt>
                <c:pt idx="28">
                  <c:v>11.758524930574666</c:v>
                </c:pt>
                <c:pt idx="29">
                  <c:v>11.967935805567478</c:v>
                </c:pt>
                <c:pt idx="30">
                  <c:v>12.18934426229508</c:v>
                </c:pt>
                <c:pt idx="31">
                  <c:v>12.402108986008002</c:v>
                </c:pt>
                <c:pt idx="32">
                  <c:v>12.612167146273253</c:v>
                </c:pt>
                <c:pt idx="33">
                  <c:v>12.818735695174235</c:v>
                </c:pt>
                <c:pt idx="34">
                  <c:v>13.010753549151648</c:v>
                </c:pt>
                <c:pt idx="35">
                  <c:v>13.197589728486257</c:v>
                </c:pt>
                <c:pt idx="36">
                  <c:v>13.38045448429251</c:v>
                </c:pt>
                <c:pt idx="37">
                  <c:v>13.55562015351618</c:v>
                </c:pt>
                <c:pt idx="38">
                  <c:v>13.729311702384759</c:v>
                </c:pt>
                <c:pt idx="39">
                  <c:v>13.65981927756625</c:v>
                </c:pt>
                <c:pt idx="40">
                  <c:v>13.822173336547733</c:v>
                </c:pt>
                <c:pt idx="41">
                  <c:v>14.017585643883223</c:v>
                </c:pt>
                <c:pt idx="42">
                  <c:v>14.253476503246729</c:v>
                </c:pt>
                <c:pt idx="43">
                  <c:v>14.663737392039621</c:v>
                </c:pt>
                <c:pt idx="44">
                  <c:v>14.998977497368003</c:v>
                </c:pt>
                <c:pt idx="45">
                  <c:v>14.448543897983306</c:v>
                </c:pt>
                <c:pt idx="46">
                  <c:v>14.371957020538362</c:v>
                </c:pt>
                <c:pt idx="47">
                  <c:v>14.37805682255317</c:v>
                </c:pt>
                <c:pt idx="48">
                  <c:v>14.415630886393863</c:v>
                </c:pt>
                <c:pt idx="49">
                  <c:v>14.347001236126628</c:v>
                </c:pt>
                <c:pt idx="50">
                  <c:v>14.375048905813923</c:v>
                </c:pt>
                <c:pt idx="51">
                  <c:v>14.349378403369979</c:v>
                </c:pt>
                <c:pt idx="52">
                  <c:v>14.314330127516524</c:v>
                </c:pt>
                <c:pt idx="53">
                  <c:v>14.264615537366506</c:v>
                </c:pt>
                <c:pt idx="54">
                  <c:v>14.207979548982014</c:v>
                </c:pt>
                <c:pt idx="55">
                  <c:v>14.184944076803978</c:v>
                </c:pt>
                <c:pt idx="56">
                  <c:v>14.143987601850329</c:v>
                </c:pt>
                <c:pt idx="57">
                  <c:v>14.108468081668455</c:v>
                </c:pt>
                <c:pt idx="58">
                  <c:v>14.108027440944658</c:v>
                </c:pt>
                <c:pt idx="59">
                  <c:v>14.122299425813802</c:v>
                </c:pt>
                <c:pt idx="60">
                  <c:v>14.129067346411837</c:v>
                </c:pt>
                <c:pt idx="61">
                  <c:v>14.164804182067112</c:v>
                </c:pt>
                <c:pt idx="62">
                  <c:v>14.201514828248344</c:v>
                </c:pt>
                <c:pt idx="63">
                  <c:v>14.245510304994159</c:v>
                </c:pt>
                <c:pt idx="64">
                  <c:v>14.304866325443633</c:v>
                </c:pt>
                <c:pt idx="65">
                  <c:v>14.389817433787606</c:v>
                </c:pt>
                <c:pt idx="66">
                  <c:v>14.492642862965681</c:v>
                </c:pt>
                <c:pt idx="67">
                  <c:v>14.586340193179179</c:v>
                </c:pt>
                <c:pt idx="68">
                  <c:v>14.671704676652723</c:v>
                </c:pt>
                <c:pt idx="69">
                  <c:v>14.7333550559357</c:v>
                </c:pt>
                <c:pt idx="70">
                  <c:v>14.772301143973078</c:v>
                </c:pt>
                <c:pt idx="71">
                  <c:v>14.855035837894302</c:v>
                </c:pt>
                <c:pt idx="72">
                  <c:v>14.909512185819445</c:v>
                </c:pt>
                <c:pt idx="73">
                  <c:v>14.964986722360301</c:v>
                </c:pt>
                <c:pt idx="74">
                  <c:v>14.985677107711894</c:v>
                </c:pt>
                <c:pt idx="75">
                  <c:v>15.002364767742712</c:v>
                </c:pt>
                <c:pt idx="76">
                  <c:v>14.991573639957938</c:v>
                </c:pt>
                <c:pt idx="77">
                  <c:v>14.966363636363635</c:v>
                </c:pt>
                <c:pt idx="78">
                  <c:v>14.917345708992141</c:v>
                </c:pt>
                <c:pt idx="79">
                  <c:v>14.720780906862423</c:v>
                </c:pt>
                <c:pt idx="80">
                  <c:v>14.602662715446799</c:v>
                </c:pt>
                <c:pt idx="81">
                  <c:v>14.436362851531305</c:v>
                </c:pt>
                <c:pt idx="82">
                  <c:v>14.229193221382927</c:v>
                </c:pt>
                <c:pt idx="83">
                  <c:v>14.040920173857735</c:v>
                </c:pt>
                <c:pt idx="84">
                  <c:v>13.865468514891436</c:v>
                </c:pt>
                <c:pt idx="85">
                  <c:v>13.648629515187352</c:v>
                </c:pt>
                <c:pt idx="86">
                  <c:v>13.435607889751495</c:v>
                </c:pt>
                <c:pt idx="87">
                  <c:v>13.295868660965166</c:v>
                </c:pt>
                <c:pt idx="88">
                  <c:v>13.148448261891257</c:v>
                </c:pt>
                <c:pt idx="89">
                  <c:v>13.011273044843804</c:v>
                </c:pt>
                <c:pt idx="90">
                  <c:v>12.94049750771797</c:v>
                </c:pt>
                <c:pt idx="91">
                  <c:v>12.916593571526032</c:v>
                </c:pt>
                <c:pt idx="92">
                  <c:v>13.03444534643485</c:v>
                </c:pt>
                <c:pt idx="93">
                  <c:v>13.11947037183424</c:v>
                </c:pt>
                <c:pt idx="94">
                  <c:v>13.210204334551353</c:v>
                </c:pt>
                <c:pt idx="95">
                  <c:v>13.281241299949887</c:v>
                </c:pt>
                <c:pt idx="96">
                  <c:v>13.786956856617849</c:v>
                </c:pt>
                <c:pt idx="97">
                  <c:v>14.184677401814003</c:v>
                </c:pt>
                <c:pt idx="98">
                  <c:v>14.586491494020549</c:v>
                </c:pt>
                <c:pt idx="99">
                  <c:v>14.958729528676686</c:v>
                </c:pt>
                <c:pt idx="100">
                  <c:v>15.367447344595494</c:v>
                </c:pt>
                <c:pt idx="101">
                  <c:v>15.799611294029297</c:v>
                </c:pt>
                <c:pt idx="102">
                  <c:v>16.237345273673</c:v>
                </c:pt>
                <c:pt idx="103">
                  <c:v>16.690174756751034</c:v>
                </c:pt>
                <c:pt idx="104">
                  <c:v>17.163141206766447</c:v>
                </c:pt>
                <c:pt idx="105">
                  <c:v>17.595348213687245</c:v>
                </c:pt>
                <c:pt idx="106">
                  <c:v>18.01574207169913</c:v>
                </c:pt>
                <c:pt idx="107">
                  <c:v>18.34821355168615</c:v>
                </c:pt>
                <c:pt idx="108">
                  <c:v>18.714489215152575</c:v>
                </c:pt>
                <c:pt idx="109">
                  <c:v>19.329439489071852</c:v>
                </c:pt>
                <c:pt idx="110">
                  <c:v>19.702273863879924</c:v>
                </c:pt>
                <c:pt idx="111">
                  <c:v>19.750788063380622</c:v>
                </c:pt>
                <c:pt idx="112">
                  <c:v>19.571858673514566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us_data!$AW$1</c:f>
              <c:strCache>
                <c:ptCount val="1"/>
                <c:pt idx="0">
                  <c:v>65+ (LHS)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us_data!$AW$2:$AW$114</c:f>
              <c:numCache>
                <c:formatCode>0.0</c:formatCode>
                <c:ptCount val="113"/>
                <c:pt idx="0">
                  <c:v>2.9375701129633978</c:v>
                </c:pt>
                <c:pt idx="1">
                  <c:v>2.9545628883377226</c:v>
                </c:pt>
                <c:pt idx="2">
                  <c:v>2.9687931510632426</c:v>
                </c:pt>
                <c:pt idx="3">
                  <c:v>2.9825188178335162</c:v>
                </c:pt>
                <c:pt idx="4">
                  <c:v>3.0023066797096725</c:v>
                </c:pt>
                <c:pt idx="5">
                  <c:v>3.0199990521776217</c:v>
                </c:pt>
                <c:pt idx="6">
                  <c:v>3.0383429336126144</c:v>
                </c:pt>
                <c:pt idx="7">
                  <c:v>3.0545504354674851</c:v>
                </c:pt>
                <c:pt idx="8">
                  <c:v>3.0708626169479385</c:v>
                </c:pt>
                <c:pt idx="9">
                  <c:v>3.0864671131229655</c:v>
                </c:pt>
                <c:pt idx="10">
                  <c:v>3.1057442239416408</c:v>
                </c:pt>
                <c:pt idx="11">
                  <c:v>3.1261954350320904</c:v>
                </c:pt>
                <c:pt idx="12">
                  <c:v>3.1449948938121337</c:v>
                </c:pt>
                <c:pt idx="13">
                  <c:v>3.1694100807688379</c:v>
                </c:pt>
                <c:pt idx="14">
                  <c:v>3.1921541748981976</c:v>
                </c:pt>
                <c:pt idx="15">
                  <c:v>3.215929537840605</c:v>
                </c:pt>
                <c:pt idx="16">
                  <c:v>3.2522799336389605</c:v>
                </c:pt>
                <c:pt idx="17">
                  <c:v>3.3319249702769893</c:v>
                </c:pt>
                <c:pt idx="18">
                  <c:v>3.3300989714729283</c:v>
                </c:pt>
                <c:pt idx="19">
                  <c:v>3.3139069820591933</c:v>
                </c:pt>
                <c:pt idx="20">
                  <c:v>3.3617605574600447</c:v>
                </c:pt>
                <c:pt idx="21">
                  <c:v>3.4264812920939405</c:v>
                </c:pt>
                <c:pt idx="22">
                  <c:v>3.5008740862854504</c:v>
                </c:pt>
                <c:pt idx="23">
                  <c:v>3.574412114964185</c:v>
                </c:pt>
                <c:pt idx="24">
                  <c:v>3.6384174854200597</c:v>
                </c:pt>
                <c:pt idx="25">
                  <c:v>3.7011752506049085</c:v>
                </c:pt>
                <c:pt idx="26">
                  <c:v>3.7491688404685184</c:v>
                </c:pt>
                <c:pt idx="27">
                  <c:v>3.800475059382423</c:v>
                </c:pt>
                <c:pt idx="28">
                  <c:v>3.8527932751244656</c:v>
                </c:pt>
                <c:pt idx="29">
                  <c:v>3.9295974639236535</c:v>
                </c:pt>
                <c:pt idx="30">
                  <c:v>4.0081967213114753</c:v>
                </c:pt>
                <c:pt idx="31">
                  <c:v>4.090031211037136</c:v>
                </c:pt>
                <c:pt idx="32">
                  <c:v>4.1746038179386371</c:v>
                </c:pt>
                <c:pt idx="33">
                  <c:v>4.2640469359466167</c:v>
                </c:pt>
                <c:pt idx="34">
                  <c:v>4.3574694328563766</c:v>
                </c:pt>
                <c:pt idx="35">
                  <c:v>4.4591614993353446</c:v>
                </c:pt>
                <c:pt idx="36">
                  <c:v>4.5709627120253913</c:v>
                </c:pt>
                <c:pt idx="37">
                  <c:v>4.6864074542554786</c:v>
                </c:pt>
                <c:pt idx="38">
                  <c:v>4.8006985102086954</c:v>
                </c:pt>
                <c:pt idx="39">
                  <c:v>6.5821572695560979</c:v>
                </c:pt>
                <c:pt idx="40">
                  <c:v>6.7072986981677909</c:v>
                </c:pt>
                <c:pt idx="41">
                  <c:v>6.8762264263994366</c:v>
                </c:pt>
                <c:pt idx="42">
                  <c:v>7.0613553318836999</c:v>
                </c:pt>
                <c:pt idx="43">
                  <c:v>7.336021018300416</c:v>
                </c:pt>
                <c:pt idx="44">
                  <c:v>7.6059047633474464</c:v>
                </c:pt>
                <c:pt idx="45">
                  <c:v>7.4205681126195495</c:v>
                </c:pt>
                <c:pt idx="46">
                  <c:v>7.4801331915608049</c:v>
                </c:pt>
                <c:pt idx="47">
                  <c:v>7.5706160356102652</c:v>
                </c:pt>
                <c:pt idx="48">
                  <c:v>7.6777142394188385</c:v>
                </c:pt>
                <c:pt idx="49">
                  <c:v>7.804784537179648</c:v>
                </c:pt>
                <c:pt idx="50">
                  <c:v>7.9390437935261744</c:v>
                </c:pt>
                <c:pt idx="51">
                  <c:v>8.0512175074488859</c:v>
                </c:pt>
                <c:pt idx="52">
                  <c:v>8.1615630568579629</c:v>
                </c:pt>
                <c:pt idx="53">
                  <c:v>8.2769148665504169</c:v>
                </c:pt>
                <c:pt idx="54">
                  <c:v>8.3697008429958313</c:v>
                </c:pt>
                <c:pt idx="55">
                  <c:v>8.4485572353436993</c:v>
                </c:pt>
                <c:pt idx="56">
                  <c:v>8.5413389062389928</c:v>
                </c:pt>
                <c:pt idx="57">
                  <c:v>8.6221622058331313</c:v>
                </c:pt>
                <c:pt idx="58">
                  <c:v>8.7083576855639979</c:v>
                </c:pt>
                <c:pt idx="59">
                  <c:v>8.7881766795504799</c:v>
                </c:pt>
                <c:pt idx="60">
                  <c:v>8.858478594070176</c:v>
                </c:pt>
                <c:pt idx="61">
                  <c:v>8.9150328212177126</c:v>
                </c:pt>
                <c:pt idx="62">
                  <c:v>8.9470876893535323</c:v>
                </c:pt>
                <c:pt idx="63">
                  <c:v>8.9883325793521376</c:v>
                </c:pt>
                <c:pt idx="64">
                  <c:v>9.0259554677959937</c:v>
                </c:pt>
                <c:pt idx="65">
                  <c:v>9.065055284134738</c:v>
                </c:pt>
                <c:pt idx="66">
                  <c:v>9.1123542838509834</c:v>
                </c:pt>
                <c:pt idx="67">
                  <c:v>9.1467414891147474</c:v>
                </c:pt>
                <c:pt idx="68">
                  <c:v>9.1828727652577236</c:v>
                </c:pt>
                <c:pt idx="69">
                  <c:v>9.220257314098955</c:v>
                </c:pt>
                <c:pt idx="70">
                  <c:v>9.2891198371457655</c:v>
                </c:pt>
                <c:pt idx="71">
                  <c:v>9.3756167535537038</c:v>
                </c:pt>
                <c:pt idx="72">
                  <c:v>9.4959762004653125</c:v>
                </c:pt>
                <c:pt idx="73">
                  <c:v>9.6180197888808028</c:v>
                </c:pt>
                <c:pt idx="74">
                  <c:v>9.7709273370653982</c:v>
                </c:pt>
                <c:pt idx="75">
                  <c:v>9.9144046813127709</c:v>
                </c:pt>
                <c:pt idx="76">
                  <c:v>10.05652778862005</c:v>
                </c:pt>
                <c:pt idx="77">
                  <c:v>10.185454545454546</c:v>
                </c:pt>
                <c:pt idx="78">
                  <c:v>10.314697893619702</c:v>
                </c:pt>
                <c:pt idx="79">
                  <c:v>11.313115309629749</c:v>
                </c:pt>
                <c:pt idx="80">
                  <c:v>11.427015013182839</c:v>
                </c:pt>
                <c:pt idx="81">
                  <c:v>11.562816998683443</c:v>
                </c:pt>
                <c:pt idx="82">
                  <c:v>11.703465443937827</c:v>
                </c:pt>
                <c:pt idx="83">
                  <c:v>11.820629704229832</c:v>
                </c:pt>
                <c:pt idx="84">
                  <c:v>11.942569413505264</c:v>
                </c:pt>
                <c:pt idx="85">
                  <c:v>12.079922043525698</c:v>
                </c:pt>
                <c:pt idx="86">
                  <c:v>12.227133712219704</c:v>
                </c:pt>
                <c:pt idx="87">
                  <c:v>12.32039656928306</c:v>
                </c:pt>
                <c:pt idx="88">
                  <c:v>12.430921319179969</c:v>
                </c:pt>
                <c:pt idx="89">
                  <c:v>12.517726802926024</c:v>
                </c:pt>
                <c:pt idx="90">
                  <c:v>12.575252686960681</c:v>
                </c:pt>
                <c:pt idx="91">
                  <c:v>12.614077149484435</c:v>
                </c:pt>
                <c:pt idx="92">
                  <c:v>12.658559012615468</c:v>
                </c:pt>
                <c:pt idx="93">
                  <c:v>12.667599039250858</c:v>
                </c:pt>
                <c:pt idx="94">
                  <c:v>12.682186728957223</c:v>
                </c:pt>
                <c:pt idx="95">
                  <c:v>12.67395460197851</c:v>
                </c:pt>
                <c:pt idx="96">
                  <c:v>12.617687943106338</c:v>
                </c:pt>
                <c:pt idx="97">
                  <c:v>12.549754580321473</c:v>
                </c:pt>
                <c:pt idx="98">
                  <c:v>12.470299850558524</c:v>
                </c:pt>
                <c:pt idx="99">
                  <c:v>12.428986082512589</c:v>
                </c:pt>
                <c:pt idx="100">
                  <c:v>12.38358260283683</c:v>
                </c:pt>
                <c:pt idx="101">
                  <c:v>12.34993272396661</c:v>
                </c:pt>
                <c:pt idx="102">
                  <c:v>12.362594748870253</c:v>
                </c:pt>
                <c:pt idx="103">
                  <c:v>12.364116978077709</c:v>
                </c:pt>
                <c:pt idx="104">
                  <c:v>12.40199379392725</c:v>
                </c:pt>
                <c:pt idx="105">
                  <c:v>12.455258395334809</c:v>
                </c:pt>
                <c:pt idx="106">
                  <c:v>12.556476591054704</c:v>
                </c:pt>
                <c:pt idx="107">
                  <c:v>12.751936072608887</c:v>
                </c:pt>
                <c:pt idx="108">
                  <c:v>12.916390947052058</c:v>
                </c:pt>
                <c:pt idx="109">
                  <c:v>13.230136654976416</c:v>
                </c:pt>
                <c:pt idx="110">
                  <c:v>13.433722810732169</c:v>
                </c:pt>
                <c:pt idx="111">
                  <c:v>13.926055940400794</c:v>
                </c:pt>
                <c:pt idx="112">
                  <c:v>14.126639764202858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96776"/>
        <c:axId val="2030397168"/>
      </c:lineChart>
      <c:lineChart>
        <c:grouping val="standard"/>
        <c:varyColors val="0"/>
        <c:ser>
          <c:idx val="5"/>
          <c:order val="5"/>
          <c:tx>
            <c:strRef>
              <c:f>us_data!$BK$1</c:f>
              <c:strCache>
                <c:ptCount val="1"/>
                <c:pt idx="0">
                  <c:v>US Private Debt % GDP (RHS)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us_data!$BK$2:$BK$114</c:f>
              <c:numCache>
                <c:formatCode>0.0</c:formatCode>
                <c:ptCount val="113"/>
                <c:pt idx="15">
                  <c:v>114.12270103369579</c:v>
                </c:pt>
                <c:pt idx="16">
                  <c:v>105.55032564215865</c:v>
                </c:pt>
                <c:pt idx="17">
                  <c:v>91.300508829691722</c:v>
                </c:pt>
                <c:pt idx="18">
                  <c:v>84.637787151793773</c:v>
                </c:pt>
                <c:pt idx="19">
                  <c:v>81.025016654797739</c:v>
                </c:pt>
                <c:pt idx="20">
                  <c:v>95.765485528807133</c:v>
                </c:pt>
                <c:pt idx="21">
                  <c:v>100.26092091349786</c:v>
                </c:pt>
                <c:pt idx="22">
                  <c:v>91.325905686154428</c:v>
                </c:pt>
                <c:pt idx="23">
                  <c:v>94.239453937464816</c:v>
                </c:pt>
                <c:pt idx="24">
                  <c:v>96.564822822362586</c:v>
                </c:pt>
                <c:pt idx="25">
                  <c:v>95.028525693646358</c:v>
                </c:pt>
                <c:pt idx="26">
                  <c:v>101.66318877709138</c:v>
                </c:pt>
                <c:pt idx="27">
                  <c:v>107.51407468622487</c:v>
                </c:pt>
                <c:pt idx="28">
                  <c:v>103.1357552581262</c:v>
                </c:pt>
                <c:pt idx="29">
                  <c:v>116.5</c:v>
                </c:pt>
                <c:pt idx="30">
                  <c:v>127.83591731266148</c:v>
                </c:pt>
                <c:pt idx="31">
                  <c:v>153.63193277310924</c:v>
                </c:pt>
                <c:pt idx="32">
                  <c:v>149.08566433566432</c:v>
                </c:pt>
                <c:pt idx="33">
                  <c:v>125.06437125748504</c:v>
                </c:pt>
                <c:pt idx="34">
                  <c:v>111.72274562584118</c:v>
                </c:pt>
                <c:pt idx="35">
                  <c:v>99.5017667844523</c:v>
                </c:pt>
                <c:pt idx="36">
                  <c:v>90.978494623655919</c:v>
                </c:pt>
                <c:pt idx="37">
                  <c:v>94.061784897025163</c:v>
                </c:pt>
                <c:pt idx="38">
                  <c:v>88.638502673796779</c:v>
                </c:pt>
                <c:pt idx="39">
                  <c:v>83.327502429543244</c:v>
                </c:pt>
                <c:pt idx="40">
                  <c:v>71.621329211746527</c:v>
                </c:pt>
                <c:pt idx="41">
                  <c:v>56.834337349397593</c:v>
                </c:pt>
                <c:pt idx="42">
                  <c:v>47.371738060068935</c:v>
                </c:pt>
                <c:pt idx="43">
                  <c:v>42.985307212822796</c:v>
                </c:pt>
                <c:pt idx="44">
                  <c:v>40.904907975460127</c:v>
                </c:pt>
                <c:pt idx="45">
                  <c:v>44.898595258999116</c:v>
                </c:pt>
                <c:pt idx="46">
                  <c:v>48.225290116046416</c:v>
                </c:pt>
                <c:pt idx="47">
                  <c:v>50.213973799126634</c:v>
                </c:pt>
                <c:pt idx="48">
                  <c:v>54.826612903225801</c:v>
                </c:pt>
                <c:pt idx="49">
                  <c:v>57.911725516322456</c:v>
                </c:pt>
                <c:pt idx="50">
                  <c:v>56.213360207313571</c:v>
                </c:pt>
                <c:pt idx="51">
                  <c:v>59.197987489801477</c:v>
                </c:pt>
                <c:pt idx="52">
                  <c:v>60.697972799589429</c:v>
                </c:pt>
                <c:pt idx="53">
                  <c:v>64.874712349782655</c:v>
                </c:pt>
                <c:pt idx="54">
                  <c:v>67.955889253871419</c:v>
                </c:pt>
                <c:pt idx="55">
                  <c:v>71.075538769162407</c:v>
                </c:pt>
                <c:pt idx="56">
                  <c:v>73.158559696778269</c:v>
                </c:pt>
                <c:pt idx="57">
                  <c:v>76.673858921161823</c:v>
                </c:pt>
                <c:pt idx="58">
                  <c:v>79.018755980861243</c:v>
                </c:pt>
                <c:pt idx="59">
                  <c:v>82.671636296705316</c:v>
                </c:pt>
                <c:pt idx="60">
                  <c:v>85.667672643351679</c:v>
                </c:pt>
                <c:pt idx="61">
                  <c:v>87.131879028259789</c:v>
                </c:pt>
                <c:pt idx="62">
                  <c:v>90.926714688380827</c:v>
                </c:pt>
                <c:pt idx="63">
                  <c:v>93.085156022163901</c:v>
                </c:pt>
                <c:pt idx="64">
                  <c:v>94.80664246335887</c:v>
                </c:pt>
                <c:pt idx="65">
                  <c:v>94.842576687116562</c:v>
                </c:pt>
                <c:pt idx="66">
                  <c:v>97.156202854821856</c:v>
                </c:pt>
                <c:pt idx="67">
                  <c:v>96.643607427055699</c:v>
                </c:pt>
                <c:pt idx="68">
                  <c:v>99.676144720070596</c:v>
                </c:pt>
                <c:pt idx="69">
                  <c:v>102.170833720606</c:v>
                </c:pt>
                <c:pt idx="70">
                  <c:v>102.98938174344923</c:v>
                </c:pt>
                <c:pt idx="71">
                  <c:v>105.53774173424829</c:v>
                </c:pt>
                <c:pt idx="72">
                  <c:v>109.41316065803291</c:v>
                </c:pt>
                <c:pt idx="73">
                  <c:v>113.70273760330578</c:v>
                </c:pt>
                <c:pt idx="74">
                  <c:v>110.03594055302266</c:v>
                </c:pt>
                <c:pt idx="75">
                  <c:v>108.5586386876864</c:v>
                </c:pt>
                <c:pt idx="76">
                  <c:v>112.11112176414188</c:v>
                </c:pt>
                <c:pt idx="77">
                  <c:v>114.76415174403802</c:v>
                </c:pt>
                <c:pt idx="78">
                  <c:v>118.7437787318111</c:v>
                </c:pt>
                <c:pt idx="79">
                  <c:v>120.46913537117905</c:v>
                </c:pt>
                <c:pt idx="80">
                  <c:v>119.77047648707568</c:v>
                </c:pt>
                <c:pt idx="81">
                  <c:v>124.38209267563526</c:v>
                </c:pt>
                <c:pt idx="82">
                  <c:v>126.6089717160056</c:v>
                </c:pt>
                <c:pt idx="83">
                  <c:v>131.54463335560669</c:v>
                </c:pt>
                <c:pt idx="84">
                  <c:v>140.40350150689028</c:v>
                </c:pt>
                <c:pt idx="85">
                  <c:v>152.32534530085834</c:v>
                </c:pt>
                <c:pt idx="86">
                  <c:v>159.42293950967107</c:v>
                </c:pt>
                <c:pt idx="87">
                  <c:v>163.56217873053342</c:v>
                </c:pt>
                <c:pt idx="88">
                  <c:v>165.30079360871025</c:v>
                </c:pt>
                <c:pt idx="89">
                  <c:v>166.48897919593281</c:v>
                </c:pt>
                <c:pt idx="90">
                  <c:v>165.34264658244248</c:v>
                </c:pt>
                <c:pt idx="91">
                  <c:v>162.97493615524596</c:v>
                </c:pt>
                <c:pt idx="92">
                  <c:v>164.62040792591625</c:v>
                </c:pt>
                <c:pt idx="93">
                  <c:v>168.71810693957968</c:v>
                </c:pt>
                <c:pt idx="94">
                  <c:v>174.24185488185174</c:v>
                </c:pt>
                <c:pt idx="95">
                  <c:v>178.5015802078961</c:v>
                </c:pt>
                <c:pt idx="96">
                  <c:v>182.71488644943952</c:v>
                </c:pt>
                <c:pt idx="97">
                  <c:v>195.1374268362452</c:v>
                </c:pt>
                <c:pt idx="98">
                  <c:v>205.63722750139743</c:v>
                </c:pt>
                <c:pt idx="99">
                  <c:v>212.06865471375232</c:v>
                </c:pt>
                <c:pt idx="100">
                  <c:v>224.50178877403079</c:v>
                </c:pt>
                <c:pt idx="101">
                  <c:v>234.6160965611478</c:v>
                </c:pt>
                <c:pt idx="102">
                  <c:v>242.14643766234892</c:v>
                </c:pt>
                <c:pt idx="103">
                  <c:v>247.76623842149431</c:v>
                </c:pt>
                <c:pt idx="104">
                  <c:v>254.79974338804158</c:v>
                </c:pt>
                <c:pt idx="105">
                  <c:v>266.02073484941434</c:v>
                </c:pt>
                <c:pt idx="106">
                  <c:v>283.26898104658233</c:v>
                </c:pt>
                <c:pt idx="107">
                  <c:v>289.52068810892342</c:v>
                </c:pt>
                <c:pt idx="108">
                  <c:v>281.42428929099015</c:v>
                </c:pt>
                <c:pt idx="109">
                  <c:v>261.1165900403625</c:v>
                </c:pt>
                <c:pt idx="110">
                  <c:v>251.52677230810872</c:v>
                </c:pt>
                <c:pt idx="111">
                  <c:v>244.89107354979208</c:v>
                </c:pt>
                <c:pt idx="112">
                  <c:v>242.70907854795718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97952"/>
        <c:axId val="2030397560"/>
      </c:lineChart>
      <c:catAx>
        <c:axId val="203039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97168"/>
        <c:crosses val="autoZero"/>
        <c:auto val="1"/>
        <c:lblAlgn val="ctr"/>
        <c:lblOffset val="100"/>
        <c:noMultiLvlLbl val="0"/>
      </c:catAx>
      <c:valAx>
        <c:axId val="203039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Total Population</a:t>
                </a:r>
              </a:p>
            </c:rich>
          </c:tx>
          <c:layout>
            <c:manualLayout>
              <c:xMode val="edge"/>
              <c:yMode val="edge"/>
              <c:x val="0"/>
              <c:y val="0.3579559220308345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96776"/>
        <c:crosses val="autoZero"/>
        <c:crossBetween val="midCat"/>
        <c:majorUnit val="2"/>
      </c:valAx>
      <c:valAx>
        <c:axId val="203039756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97772155403651462"/>
              <c:y val="0.4426721563818972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97952"/>
        <c:crosses val="max"/>
        <c:crossBetween val="between"/>
        <c:majorUnit val="15.5"/>
      </c:valAx>
      <c:catAx>
        <c:axId val="203039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303975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6916443136915571E-2"/>
          <c:y val="0.96351492595763533"/>
          <c:w val="0.92228421447319098"/>
          <c:h val="3.6485074042364708E-2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Historical Age Distribution of US Residential Population vs M1 Stock as a % of GDP</a:t>
            </a:r>
          </a:p>
        </c:rich>
      </c:tx>
      <c:layout>
        <c:manualLayout>
          <c:xMode val="edge"/>
          <c:yMode val="edge"/>
          <c:x val="0.15330033745781776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731389345562574E-2"/>
          <c:y val="3.8335438101930325E-2"/>
          <c:w val="0.84907201984367342"/>
          <c:h val="0.851629462650909"/>
        </c:manualLayout>
      </c:layout>
      <c:lineChart>
        <c:grouping val="standard"/>
        <c:varyColors val="0"/>
        <c:ser>
          <c:idx val="0"/>
          <c:order val="0"/>
          <c:tx>
            <c:strRef>
              <c:f>us_data!$AS$1</c:f>
              <c:strCache>
                <c:ptCount val="1"/>
                <c:pt idx="0">
                  <c:v>&lt;15 (LHS)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us_data!$AS$2:$AS$114</c:f>
              <c:numCache>
                <c:formatCode>0.0</c:formatCode>
                <c:ptCount val="113"/>
                <c:pt idx="0">
                  <c:v>34.55949492577809</c:v>
                </c:pt>
                <c:pt idx="1">
                  <c:v>34.342478713339638</c:v>
                </c:pt>
                <c:pt idx="2">
                  <c:v>34.105345082975575</c:v>
                </c:pt>
                <c:pt idx="3">
                  <c:v>33.863476771832993</c:v>
                </c:pt>
                <c:pt idx="4">
                  <c:v>33.612308732775375</c:v>
                </c:pt>
                <c:pt idx="5">
                  <c:v>33.362162930666798</c:v>
                </c:pt>
                <c:pt idx="6">
                  <c:v>33.116890673183221</c:v>
                </c:pt>
                <c:pt idx="7">
                  <c:v>32.878651249329394</c:v>
                </c:pt>
                <c:pt idx="8">
                  <c:v>32.654774161779848</c:v>
                </c:pt>
                <c:pt idx="9">
                  <c:v>32.465995155474204</c:v>
                </c:pt>
                <c:pt idx="10">
                  <c:v>32.384775594332396</c:v>
                </c:pt>
                <c:pt idx="11">
                  <c:v>32.322438049900114</c:v>
                </c:pt>
                <c:pt idx="12">
                  <c:v>32.289864738125509</c:v>
                </c:pt>
                <c:pt idx="13">
                  <c:v>32.266639402924042</c:v>
                </c:pt>
                <c:pt idx="14">
                  <c:v>32.26121840099988</c:v>
                </c:pt>
                <c:pt idx="15">
                  <c:v>32.258705874166196</c:v>
                </c:pt>
                <c:pt idx="16">
                  <c:v>32.293088046177857</c:v>
                </c:pt>
                <c:pt idx="17">
                  <c:v>32.757214585400845</c:v>
                </c:pt>
                <c:pt idx="18">
                  <c:v>32.393751212885697</c:v>
                </c:pt>
                <c:pt idx="19">
                  <c:v>32.17632270597646</c:v>
                </c:pt>
                <c:pt idx="20">
                  <c:v>32.126810951175543</c:v>
                </c:pt>
                <c:pt idx="21">
                  <c:v>32.080304412320224</c:v>
                </c:pt>
                <c:pt idx="22">
                  <c:v>31.89101547993225</c:v>
                </c:pt>
                <c:pt idx="23">
                  <c:v>31.662252715024618</c:v>
                </c:pt>
                <c:pt idx="24">
                  <c:v>31.462897774041576</c:v>
                </c:pt>
                <c:pt idx="25">
                  <c:v>31.191669547182855</c:v>
                </c:pt>
                <c:pt idx="26">
                  <c:v>30.913167271921299</c:v>
                </c:pt>
                <c:pt idx="27">
                  <c:v>30.573945856707269</c:v>
                </c:pt>
                <c:pt idx="28">
                  <c:v>30.191889119611716</c:v>
                </c:pt>
                <c:pt idx="29">
                  <c:v>29.722121322193971</c:v>
                </c:pt>
                <c:pt idx="30">
                  <c:v>29.350819672131149</c:v>
                </c:pt>
                <c:pt idx="31">
                  <c:v>28.94314375820003</c:v>
                </c:pt>
                <c:pt idx="32">
                  <c:v>28.487010092003402</c:v>
                </c:pt>
                <c:pt idx="33">
                  <c:v>27.991521872280067</c:v>
                </c:pt>
                <c:pt idx="34">
                  <c:v>27.530847392484525</c:v>
                </c:pt>
                <c:pt idx="35">
                  <c:v>27.052670959730634</c:v>
                </c:pt>
                <c:pt idx="36">
                  <c:v>26.573321407935666</c:v>
                </c:pt>
                <c:pt idx="37">
                  <c:v>26.179458372288522</c:v>
                </c:pt>
                <c:pt idx="38">
                  <c:v>25.819151341279927</c:v>
                </c:pt>
                <c:pt idx="39">
                  <c:v>25.035148917413345</c:v>
                </c:pt>
                <c:pt idx="40">
                  <c:v>24.815423095467693</c:v>
                </c:pt>
                <c:pt idx="41">
                  <c:v>24.808640033553527</c:v>
                </c:pt>
                <c:pt idx="42">
                  <c:v>25.192973017403066</c:v>
                </c:pt>
                <c:pt idx="43">
                  <c:v>25.74213323669747</c:v>
                </c:pt>
                <c:pt idx="44">
                  <c:v>26.189700747563037</c:v>
                </c:pt>
                <c:pt idx="45">
                  <c:v>25.137371494071715</c:v>
                </c:pt>
                <c:pt idx="46">
                  <c:v>25.647070345290729</c:v>
                </c:pt>
                <c:pt idx="47">
                  <c:v>26.108699236137824</c:v>
                </c:pt>
                <c:pt idx="48">
                  <c:v>26.58506450981319</c:v>
                </c:pt>
                <c:pt idx="49">
                  <c:v>27.100919493121978</c:v>
                </c:pt>
                <c:pt idx="50">
                  <c:v>27.713946633975848</c:v>
                </c:pt>
                <c:pt idx="51">
                  <c:v>28.308974622418578</c:v>
                </c:pt>
                <c:pt idx="52">
                  <c:v>28.840345267734151</c:v>
                </c:pt>
                <c:pt idx="53">
                  <c:v>29.339671231856627</c:v>
                </c:pt>
                <c:pt idx="54">
                  <c:v>29.795794150765389</c:v>
                </c:pt>
                <c:pt idx="55">
                  <c:v>30.232002056395451</c:v>
                </c:pt>
                <c:pt idx="56">
                  <c:v>30.621433770869046</c:v>
                </c:pt>
                <c:pt idx="57">
                  <c:v>30.801103378230209</c:v>
                </c:pt>
                <c:pt idx="58">
                  <c:v>31.060584567022065</c:v>
                </c:pt>
                <c:pt idx="59">
                  <c:v>31.321075091043141</c:v>
                </c:pt>
                <c:pt idx="60">
                  <c:v>31.61748952090052</c:v>
                </c:pt>
                <c:pt idx="61">
                  <c:v>31.335198523721651</c:v>
                </c:pt>
                <c:pt idx="62">
                  <c:v>31.18519308726264</c:v>
                </c:pt>
                <c:pt idx="63">
                  <c:v>31.008616426970782</c:v>
                </c:pt>
                <c:pt idx="64">
                  <c:v>30.788536984593001</c:v>
                </c:pt>
                <c:pt idx="65">
                  <c:v>30.475186423245052</c:v>
                </c:pt>
                <c:pt idx="66">
                  <c:v>30.090384772152934</c:v>
                </c:pt>
                <c:pt idx="67">
                  <c:v>29.614751864673643</c:v>
                </c:pt>
                <c:pt idx="68">
                  <c:v>29.118498193213682</c:v>
                </c:pt>
                <c:pt idx="69">
                  <c:v>28.603730363261153</c:v>
                </c:pt>
                <c:pt idx="70">
                  <c:v>28.116705708177292</c:v>
                </c:pt>
                <c:pt idx="71">
                  <c:v>27.460636080504088</c:v>
                </c:pt>
                <c:pt idx="72">
                  <c:v>26.774476524657693</c:v>
                </c:pt>
                <c:pt idx="73">
                  <c:v>26.084183070773129</c:v>
                </c:pt>
                <c:pt idx="74">
                  <c:v>25.444664956656869</c:v>
                </c:pt>
                <c:pt idx="75">
                  <c:v>24.749380987267351</c:v>
                </c:pt>
                <c:pt idx="76">
                  <c:v>24.153116375609017</c:v>
                </c:pt>
                <c:pt idx="77">
                  <c:v>23.615909090909092</c:v>
                </c:pt>
                <c:pt idx="78">
                  <c:v>23.139154210062419</c:v>
                </c:pt>
                <c:pt idx="79">
                  <c:v>22.572098775212016</c:v>
                </c:pt>
                <c:pt idx="80">
                  <c:v>22.335868215196218</c:v>
                </c:pt>
                <c:pt idx="81">
                  <c:v>22.157425592989881</c:v>
                </c:pt>
                <c:pt idx="82">
                  <c:v>22.014679589724288</c:v>
                </c:pt>
                <c:pt idx="83">
                  <c:v>21.831018763913921</c:v>
                </c:pt>
                <c:pt idx="84">
                  <c:v>21.660039844991218</c:v>
                </c:pt>
                <c:pt idx="85">
                  <c:v>21.460934311675981</c:v>
                </c:pt>
                <c:pt idx="86">
                  <c:v>21.403778132725794</c:v>
                </c:pt>
                <c:pt idx="87">
                  <c:v>21.452205957537313</c:v>
                </c:pt>
                <c:pt idx="88">
                  <c:v>21.563082408232724</c:v>
                </c:pt>
                <c:pt idx="89">
                  <c:v>21.691197090000081</c:v>
                </c:pt>
                <c:pt idx="90">
                  <c:v>21.837608357939921</c:v>
                </c:pt>
                <c:pt idx="91">
                  <c:v>21.910999356762762</c:v>
                </c:pt>
                <c:pt idx="92">
                  <c:v>21.966843516634029</c:v>
                </c:pt>
                <c:pt idx="93">
                  <c:v>21.967635523395458</c:v>
                </c:pt>
                <c:pt idx="94">
                  <c:v>21.883813594012295</c:v>
                </c:pt>
                <c:pt idx="95">
                  <c:v>21.791050316449823</c:v>
                </c:pt>
                <c:pt idx="96">
                  <c:v>21.671819812286124</c:v>
                </c:pt>
                <c:pt idx="97">
                  <c:v>21.562130692322754</c:v>
                </c:pt>
                <c:pt idx="98">
                  <c:v>21.486243858385386</c:v>
                </c:pt>
                <c:pt idx="99">
                  <c:v>21.363538096773848</c:v>
                </c:pt>
                <c:pt idx="100">
                  <c:v>21.213056996273238</c:v>
                </c:pt>
                <c:pt idx="101">
                  <c:v>21.056181572277406</c:v>
                </c:pt>
                <c:pt idx="102">
                  <c:v>20.89835199873151</c:v>
                </c:pt>
                <c:pt idx="103">
                  <c:v>20.713985662911064</c:v>
                </c:pt>
                <c:pt idx="104">
                  <c:v>20.479024895352886</c:v>
                </c:pt>
                <c:pt idx="105">
                  <c:v>20.281855352235404</c:v>
                </c:pt>
                <c:pt idx="106">
                  <c:v>20.144673025020666</c:v>
                </c:pt>
                <c:pt idx="107">
                  <c:v>20.02926716979891</c:v>
                </c:pt>
                <c:pt idx="108">
                  <c:v>19.913095350633856</c:v>
                </c:pt>
                <c:pt idx="109">
                  <c:v>20.004052910087498</c:v>
                </c:pt>
                <c:pt idx="110">
                  <c:v>19.866594789792618</c:v>
                </c:pt>
                <c:pt idx="111">
                  <c:v>19.721427257797554</c:v>
                </c:pt>
                <c:pt idx="112">
                  <c:v>19.316011182654236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us_data!$AT$1</c:f>
              <c:strCache>
                <c:ptCount val="1"/>
                <c:pt idx="0">
                  <c:v>15-34 (LHS)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us_data!$AT$2:$AT$114</c:f>
              <c:numCache>
                <c:formatCode>0.0</c:formatCode>
                <c:ptCount val="113"/>
                <c:pt idx="0">
                  <c:v>36.111763324724116</c:v>
                </c:pt>
                <c:pt idx="1">
                  <c:v>36.170702395867956</c:v>
                </c:pt>
                <c:pt idx="2">
                  <c:v>36.249403730762474</c:v>
                </c:pt>
                <c:pt idx="3">
                  <c:v>36.333509910930971</c:v>
                </c:pt>
                <c:pt idx="4">
                  <c:v>36.420178012873933</c:v>
                </c:pt>
                <c:pt idx="5">
                  <c:v>36.51011800388607</c:v>
                </c:pt>
                <c:pt idx="6">
                  <c:v>36.586955256880202</c:v>
                </c:pt>
                <c:pt idx="7">
                  <c:v>36.65346376431107</c:v>
                </c:pt>
                <c:pt idx="8">
                  <c:v>36.700389453422261</c:v>
                </c:pt>
                <c:pt idx="9">
                  <c:v>36.702215110097875</c:v>
                </c:pt>
                <c:pt idx="10">
                  <c:v>36.5664152287222</c:v>
                </c:pt>
                <c:pt idx="11">
                  <c:v>36.39329281251328</c:v>
                </c:pt>
                <c:pt idx="12">
                  <c:v>36.179946228715529</c:v>
                </c:pt>
                <c:pt idx="13">
                  <c:v>35.953379000102245</c:v>
                </c:pt>
                <c:pt idx="14">
                  <c:v>35.705358222795631</c:v>
                </c:pt>
                <c:pt idx="15">
                  <c:v>35.437853528575545</c:v>
                </c:pt>
                <c:pt idx="16">
                  <c:v>35.093798776836465</c:v>
                </c:pt>
                <c:pt idx="17">
                  <c:v>33.914692501940593</c:v>
                </c:pt>
                <c:pt idx="18">
                  <c:v>34.32660586066369</c:v>
                </c:pt>
                <c:pt idx="19">
                  <c:v>34.507484858873269</c:v>
                </c:pt>
                <c:pt idx="20">
                  <c:v>34.455476988893764</c:v>
                </c:pt>
                <c:pt idx="21">
                  <c:v>34.390115813040708</c:v>
                </c:pt>
                <c:pt idx="22">
                  <c:v>34.446245957917043</c:v>
                </c:pt>
                <c:pt idx="23">
                  <c:v>34.545244485522829</c:v>
                </c:pt>
                <c:pt idx="24">
                  <c:v>34.511112278673885</c:v>
                </c:pt>
                <c:pt idx="25">
                  <c:v>34.483235395782927</c:v>
                </c:pt>
                <c:pt idx="26">
                  <c:v>34.421086730431526</c:v>
                </c:pt>
                <c:pt idx="27">
                  <c:v>34.335674938090669</c:v>
                </c:pt>
                <c:pt idx="28">
                  <c:v>34.268177762210932</c:v>
                </c:pt>
                <c:pt idx="29">
                  <c:v>34.28161014430539</c:v>
                </c:pt>
                <c:pt idx="30">
                  <c:v>34.31065573770492</c:v>
                </c:pt>
                <c:pt idx="31">
                  <c:v>34.389184519977505</c:v>
                </c:pt>
                <c:pt idx="32">
                  <c:v>34.507356219349084</c:v>
                </c:pt>
                <c:pt idx="33">
                  <c:v>34.641855517230262</c:v>
                </c:pt>
                <c:pt idx="34">
                  <c:v>34.754862317738151</c:v>
                </c:pt>
                <c:pt idx="35">
                  <c:v>34.875705450174721</c:v>
                </c:pt>
                <c:pt idx="36">
                  <c:v>34.992599393704339</c:v>
                </c:pt>
                <c:pt idx="37">
                  <c:v>35.046314118931825</c:v>
                </c:pt>
                <c:pt idx="38">
                  <c:v>35.077529955641481</c:v>
                </c:pt>
                <c:pt idx="39">
                  <c:v>34.44897897144768</c:v>
                </c:pt>
                <c:pt idx="40">
                  <c:v>34.284594985535193</c:v>
                </c:pt>
                <c:pt idx="41">
                  <c:v>33.811920490121182</c:v>
                </c:pt>
                <c:pt idx="42">
                  <c:v>32.879762678682177</c:v>
                </c:pt>
                <c:pt idx="43">
                  <c:v>31.336443800205352</c:v>
                </c:pt>
                <c:pt idx="44">
                  <c:v>30.085057070795052</c:v>
                </c:pt>
                <c:pt idx="45">
                  <c:v>32.284987641938599</c:v>
                </c:pt>
                <c:pt idx="46">
                  <c:v>31.991157871173538</c:v>
                </c:pt>
                <c:pt idx="47">
                  <c:v>31.514123207122054</c:v>
                </c:pt>
                <c:pt idx="48">
                  <c:v>30.93770465240317</c:v>
                </c:pt>
                <c:pt idx="49">
                  <c:v>30.430529022534522</c:v>
                </c:pt>
                <c:pt idx="50">
                  <c:v>29.655181407965777</c:v>
                </c:pt>
                <c:pt idx="51">
                  <c:v>28.968457823898078</c:v>
                </c:pt>
                <c:pt idx="52">
                  <c:v>28.420766615693761</c:v>
                </c:pt>
                <c:pt idx="53">
                  <c:v>27.9397072238391</c:v>
                </c:pt>
                <c:pt idx="54">
                  <c:v>27.551051462308653</c:v>
                </c:pt>
                <c:pt idx="55">
                  <c:v>27.114530466335491</c:v>
                </c:pt>
                <c:pt idx="56">
                  <c:v>26.742315730152395</c:v>
                </c:pt>
                <c:pt idx="57">
                  <c:v>26.647276756345001</c:v>
                </c:pt>
                <c:pt idx="58">
                  <c:v>26.429783298247205</c:v>
                </c:pt>
                <c:pt idx="59">
                  <c:v>26.208136911012307</c:v>
                </c:pt>
                <c:pt idx="60">
                  <c:v>26.017282960407407</c:v>
                </c:pt>
                <c:pt idx="61">
                  <c:v>26.392263608764594</c:v>
                </c:pt>
                <c:pt idx="62">
                  <c:v>26.668978024322598</c:v>
                </c:pt>
                <c:pt idx="63">
                  <c:v>26.980778739834403</c:v>
                </c:pt>
                <c:pt idx="64">
                  <c:v>27.328327574112087</c:v>
                </c:pt>
                <c:pt idx="65">
                  <c:v>27.724865003857033</c:v>
                </c:pt>
                <c:pt idx="66">
                  <c:v>28.151239096763678</c:v>
                </c:pt>
                <c:pt idx="67">
                  <c:v>28.737169329524924</c:v>
                </c:pt>
                <c:pt idx="68">
                  <c:v>29.385892572433892</c:v>
                </c:pt>
                <c:pt idx="69">
                  <c:v>30.075436673677142</c:v>
                </c:pt>
                <c:pt idx="70">
                  <c:v>30.772340104316317</c:v>
                </c:pt>
                <c:pt idx="71">
                  <c:v>31.554676255529721</c:v>
                </c:pt>
                <c:pt idx="72">
                  <c:v>32.279549181890992</c:v>
                </c:pt>
                <c:pt idx="73">
                  <c:v>32.985248117032235</c:v>
                </c:pt>
                <c:pt idx="74">
                  <c:v>33.632585048023813</c:v>
                </c:pt>
                <c:pt idx="75">
                  <c:v>34.255283633025137</c:v>
                </c:pt>
                <c:pt idx="76">
                  <c:v>34.729001832216703</c:v>
                </c:pt>
                <c:pt idx="77">
                  <c:v>34.993636363636362</c:v>
                </c:pt>
                <c:pt idx="78">
                  <c:v>35.293112442213946</c:v>
                </c:pt>
                <c:pt idx="79">
                  <c:v>35.175136319826777</c:v>
                </c:pt>
                <c:pt idx="80">
                  <c:v>35.344823829342168</c:v>
                </c:pt>
                <c:pt idx="81">
                  <c:v>34.991043101029504</c:v>
                </c:pt>
                <c:pt idx="82">
                  <c:v>34.743406588706293</c:v>
                </c:pt>
                <c:pt idx="83">
                  <c:v>34.526449697869182</c:v>
                </c:pt>
                <c:pt idx="84">
                  <c:v>34.333941375744992</c:v>
                </c:pt>
                <c:pt idx="85">
                  <c:v>34.118034097628822</c:v>
                </c:pt>
                <c:pt idx="86">
                  <c:v>33.732856217162151</c:v>
                </c:pt>
                <c:pt idx="87">
                  <c:v>33.244170685120878</c:v>
                </c:pt>
                <c:pt idx="88">
                  <c:v>32.66631553358723</c:v>
                </c:pt>
                <c:pt idx="89">
                  <c:v>32.103740856174539</c:v>
                </c:pt>
                <c:pt idx="90">
                  <c:v>31.51541024820046</c:v>
                </c:pt>
                <c:pt idx="91">
                  <c:v>30.965440617507753</c:v>
                </c:pt>
                <c:pt idx="92">
                  <c:v>30.439098334481127</c:v>
                </c:pt>
                <c:pt idx="93">
                  <c:v>29.970964701590106</c:v>
                </c:pt>
                <c:pt idx="94">
                  <c:v>29.565230453772173</c:v>
                </c:pt>
                <c:pt idx="95">
                  <c:v>29.178715269399952</c:v>
                </c:pt>
                <c:pt idx="96">
                  <c:v>28.847712626857245</c:v>
                </c:pt>
                <c:pt idx="97">
                  <c:v>28.552785168966196</c:v>
                </c:pt>
                <c:pt idx="98">
                  <c:v>28.259132235995686</c:v>
                </c:pt>
                <c:pt idx="99">
                  <c:v>28.074552652190398</c:v>
                </c:pt>
                <c:pt idx="100">
                  <c:v>27.962634138809541</c:v>
                </c:pt>
                <c:pt idx="101">
                  <c:v>27.884959721299904</c:v>
                </c:pt>
                <c:pt idx="102">
                  <c:v>27.794036034731771</c:v>
                </c:pt>
                <c:pt idx="103">
                  <c:v>27.737041805694538</c:v>
                </c:pt>
                <c:pt idx="104">
                  <c:v>27.648155605261287</c:v>
                </c:pt>
                <c:pt idx="105">
                  <c:v>27.561833903076614</c:v>
                </c:pt>
                <c:pt idx="106">
                  <c:v>27.507129080340338</c:v>
                </c:pt>
                <c:pt idx="107">
                  <c:v>27.491408934707902</c:v>
                </c:pt>
                <c:pt idx="108">
                  <c:v>27.47960218141753</c:v>
                </c:pt>
                <c:pt idx="109">
                  <c:v>26.641020025951697</c:v>
                </c:pt>
                <c:pt idx="110">
                  <c:v>26.586541271830978</c:v>
                </c:pt>
                <c:pt idx="111">
                  <c:v>26.502805408841155</c:v>
                </c:pt>
                <c:pt idx="112">
                  <c:v>27.468343221464622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us_data!$AU$1</c:f>
              <c:strCache>
                <c:ptCount val="1"/>
                <c:pt idx="0">
                  <c:v>35-49 (LHS)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us_data!$AU$2:$AU$114</c:f>
              <c:numCache>
                <c:formatCode>0.0</c:formatCode>
                <c:ptCount val="113"/>
                <c:pt idx="0">
                  <c:v>17.042341707756123</c:v>
                </c:pt>
                <c:pt idx="1">
                  <c:v>17.130328057480376</c:v>
                </c:pt>
                <c:pt idx="2">
                  <c:v>17.220255579824759</c:v>
                </c:pt>
                <c:pt idx="3">
                  <c:v>17.306247151146316</c:v>
                </c:pt>
                <c:pt idx="4">
                  <c:v>17.391881936644808</c:v>
                </c:pt>
                <c:pt idx="5">
                  <c:v>17.473105540021798</c:v>
                </c:pt>
                <c:pt idx="6">
                  <c:v>17.560947227555712</c:v>
                </c:pt>
                <c:pt idx="7">
                  <c:v>17.651557523942149</c:v>
                </c:pt>
                <c:pt idx="8">
                  <c:v>17.740274855633647</c:v>
                </c:pt>
                <c:pt idx="9">
                  <c:v>17.838157764941855</c:v>
                </c:pt>
                <c:pt idx="10">
                  <c:v>17.952453408440977</c:v>
                </c:pt>
                <c:pt idx="11">
                  <c:v>18.079228120882391</c:v>
                </c:pt>
                <c:pt idx="12">
                  <c:v>18.210333256914193</c:v>
                </c:pt>
                <c:pt idx="13">
                  <c:v>18.349861977302933</c:v>
                </c:pt>
                <c:pt idx="14">
                  <c:v>18.484659113816875</c:v>
                </c:pt>
                <c:pt idx="15">
                  <c:v>18.627538695535474</c:v>
                </c:pt>
                <c:pt idx="16">
                  <c:v>18.78429717180245</c:v>
                </c:pt>
                <c:pt idx="17">
                  <c:v>19.167166144262229</c:v>
                </c:pt>
                <c:pt idx="18">
                  <c:v>19.126722297690666</c:v>
                </c:pt>
                <c:pt idx="19">
                  <c:v>19.116862834723648</c:v>
                </c:pt>
                <c:pt idx="20">
                  <c:v>19.087028405428882</c:v>
                </c:pt>
                <c:pt idx="21">
                  <c:v>19.027612703502029</c:v>
                </c:pt>
                <c:pt idx="22">
                  <c:v>19.02790735591163</c:v>
                </c:pt>
                <c:pt idx="23">
                  <c:v>19.061161372887081</c:v>
                </c:pt>
                <c:pt idx="24">
                  <c:v>19.159705073644023</c:v>
                </c:pt>
                <c:pt idx="25">
                  <c:v>19.281887314206706</c:v>
                </c:pt>
                <c:pt idx="26">
                  <c:v>19.454247864559356</c:v>
                </c:pt>
                <c:pt idx="27">
                  <c:v>19.688852950590455</c:v>
                </c:pt>
                <c:pt idx="28">
                  <c:v>19.928614912478213</c:v>
                </c:pt>
                <c:pt idx="29">
                  <c:v>20.098735264009509</c:v>
                </c:pt>
                <c:pt idx="30">
                  <c:v>20.140983606557377</c:v>
                </c:pt>
                <c:pt idx="31">
                  <c:v>20.175531524777327</c:v>
                </c:pt>
                <c:pt idx="32">
                  <c:v>20.218862724435617</c:v>
                </c:pt>
                <c:pt idx="33">
                  <c:v>20.283839979368814</c:v>
                </c:pt>
                <c:pt idx="34">
                  <c:v>20.3460673077693</c:v>
                </c:pt>
                <c:pt idx="35">
                  <c:v>20.414872362273041</c:v>
                </c:pt>
                <c:pt idx="36">
                  <c:v>20.48266200204209</c:v>
                </c:pt>
                <c:pt idx="37">
                  <c:v>20.532199901007992</c:v>
                </c:pt>
                <c:pt idx="38">
                  <c:v>20.573308490485136</c:v>
                </c:pt>
                <c:pt idx="39">
                  <c:v>20.273895564016627</c:v>
                </c:pt>
                <c:pt idx="40">
                  <c:v>20.370509884281581</c:v>
                </c:pt>
                <c:pt idx="41">
                  <c:v>20.485627406042632</c:v>
                </c:pt>
                <c:pt idx="42">
                  <c:v>20.612432468784327</c:v>
                </c:pt>
                <c:pt idx="43">
                  <c:v>20.921664552757143</c:v>
                </c:pt>
                <c:pt idx="44">
                  <c:v>21.120359920926461</c:v>
                </c:pt>
                <c:pt idx="45">
                  <c:v>20.708528853386824</c:v>
                </c:pt>
                <c:pt idx="46">
                  <c:v>20.509681571436566</c:v>
                </c:pt>
                <c:pt idx="47">
                  <c:v>20.428504698576688</c:v>
                </c:pt>
                <c:pt idx="48">
                  <c:v>20.38388571197094</c:v>
                </c:pt>
                <c:pt idx="49">
                  <c:v>20.31676571103722</c:v>
                </c:pt>
                <c:pt idx="50">
                  <c:v>20.316779258718277</c:v>
                </c:pt>
                <c:pt idx="51">
                  <c:v>20.321971642864483</c:v>
                </c:pt>
                <c:pt idx="52">
                  <c:v>20.262994932197607</c:v>
                </c:pt>
                <c:pt idx="53">
                  <c:v>20.179091140387349</c:v>
                </c:pt>
                <c:pt idx="54">
                  <c:v>20.075473994948112</c:v>
                </c:pt>
                <c:pt idx="55">
                  <c:v>20.019966165121382</c:v>
                </c:pt>
                <c:pt idx="56">
                  <c:v>19.950923990889237</c:v>
                </c:pt>
                <c:pt idx="57">
                  <c:v>19.820989577923203</c:v>
                </c:pt>
                <c:pt idx="58">
                  <c:v>19.69324700822207</c:v>
                </c:pt>
                <c:pt idx="59">
                  <c:v>19.560311892580263</c:v>
                </c:pt>
                <c:pt idx="60">
                  <c:v>19.377681578210066</c:v>
                </c:pt>
                <c:pt idx="61">
                  <c:v>19.192700864228932</c:v>
                </c:pt>
                <c:pt idx="62">
                  <c:v>18.997226370812886</c:v>
                </c:pt>
                <c:pt idx="63">
                  <c:v>18.776761948848513</c:v>
                </c:pt>
                <c:pt idx="64">
                  <c:v>18.552313648055289</c:v>
                </c:pt>
                <c:pt idx="65">
                  <c:v>18.345075854975573</c:v>
                </c:pt>
                <c:pt idx="66">
                  <c:v>18.15337898426673</c:v>
                </c:pt>
                <c:pt idx="67">
                  <c:v>17.914997123507504</c:v>
                </c:pt>
                <c:pt idx="68">
                  <c:v>17.641031792441986</c:v>
                </c:pt>
                <c:pt idx="69">
                  <c:v>17.367220593027042</c:v>
                </c:pt>
                <c:pt idx="70">
                  <c:v>17.049533206387547</c:v>
                </c:pt>
                <c:pt idx="71">
                  <c:v>16.754035072518185</c:v>
                </c:pt>
                <c:pt idx="72">
                  <c:v>16.540485907166559</c:v>
                </c:pt>
                <c:pt idx="73">
                  <c:v>16.347562300953534</c:v>
                </c:pt>
                <c:pt idx="74">
                  <c:v>16.166145550542023</c:v>
                </c:pt>
                <c:pt idx="75">
                  <c:v>16.078565930652026</c:v>
                </c:pt>
                <c:pt idx="76">
                  <c:v>16.069780363596287</c:v>
                </c:pt>
                <c:pt idx="77">
                  <c:v>16.238636363636363</c:v>
                </c:pt>
                <c:pt idx="78">
                  <c:v>16.335689745111793</c:v>
                </c:pt>
                <c:pt idx="79">
                  <c:v>16.218868688469037</c:v>
                </c:pt>
                <c:pt idx="80">
                  <c:v>16.289630226831978</c:v>
                </c:pt>
                <c:pt idx="81">
                  <c:v>16.852351455765866</c:v>
                </c:pt>
                <c:pt idx="82">
                  <c:v>17.309255156248661</c:v>
                </c:pt>
                <c:pt idx="83">
                  <c:v>17.780981660129335</c:v>
                </c:pt>
                <c:pt idx="84">
                  <c:v>18.19798085086709</c:v>
                </c:pt>
                <c:pt idx="85">
                  <c:v>18.692480031982143</c:v>
                </c:pt>
                <c:pt idx="86">
                  <c:v>19.200624048140856</c:v>
                </c:pt>
                <c:pt idx="87">
                  <c:v>19.687358127093585</c:v>
                </c:pt>
                <c:pt idx="88">
                  <c:v>20.191232477108827</c:v>
                </c:pt>
                <c:pt idx="89">
                  <c:v>20.676062206055555</c:v>
                </c:pt>
                <c:pt idx="90">
                  <c:v>21.131231199180966</c:v>
                </c:pt>
                <c:pt idx="91">
                  <c:v>21.592889304719023</c:v>
                </c:pt>
                <c:pt idx="92">
                  <c:v>21.901053789834524</c:v>
                </c:pt>
                <c:pt idx="93">
                  <c:v>22.274330363929341</c:v>
                </c:pt>
                <c:pt idx="94">
                  <c:v>22.658564888706959</c:v>
                </c:pt>
                <c:pt idx="95">
                  <c:v>23.075038512221834</c:v>
                </c:pt>
                <c:pt idx="96">
                  <c:v>23.075822761132446</c:v>
                </c:pt>
                <c:pt idx="97">
                  <c:v>23.150652156575578</c:v>
                </c:pt>
                <c:pt idx="98">
                  <c:v>23.197832561039853</c:v>
                </c:pt>
                <c:pt idx="99">
                  <c:v>23.174193639846472</c:v>
                </c:pt>
                <c:pt idx="100">
                  <c:v>23.073278917484892</c:v>
                </c:pt>
                <c:pt idx="101">
                  <c:v>22.909314688426782</c:v>
                </c:pt>
                <c:pt idx="102">
                  <c:v>22.707671943993464</c:v>
                </c:pt>
                <c:pt idx="103">
                  <c:v>22.494680796565653</c:v>
                </c:pt>
                <c:pt idx="104">
                  <c:v>22.307684498692122</c:v>
                </c:pt>
                <c:pt idx="105">
                  <c:v>22.105704135665928</c:v>
                </c:pt>
                <c:pt idx="106">
                  <c:v>21.775979231885167</c:v>
                </c:pt>
                <c:pt idx="107">
                  <c:v>21.379174271198146</c:v>
                </c:pt>
                <c:pt idx="108">
                  <c:v>20.976422305743988</c:v>
                </c:pt>
                <c:pt idx="109">
                  <c:v>20.795350919912536</c:v>
                </c:pt>
                <c:pt idx="110">
                  <c:v>20.410867263764317</c:v>
                </c:pt>
                <c:pt idx="111">
                  <c:v>20.098923329579883</c:v>
                </c:pt>
                <c:pt idx="112">
                  <c:v>19.517147158163716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us_data!$AV$1</c:f>
              <c:strCache>
                <c:ptCount val="1"/>
                <c:pt idx="0">
                  <c:v>50-65 (LHS)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us_data!$AV$2:$AV$114</c:f>
              <c:numCache>
                <c:formatCode>0.0</c:formatCode>
                <c:ptCount val="113"/>
                <c:pt idx="0">
                  <c:v>9.3488299287782723</c:v>
                </c:pt>
                <c:pt idx="1">
                  <c:v>9.4019279449743021</c:v>
                </c:pt>
                <c:pt idx="2">
                  <c:v>9.4562024553739548</c:v>
                </c:pt>
                <c:pt idx="3">
                  <c:v>9.5142473482561947</c:v>
                </c:pt>
                <c:pt idx="4">
                  <c:v>9.5733246379962083</c:v>
                </c:pt>
                <c:pt idx="5">
                  <c:v>9.6346144732477121</c:v>
                </c:pt>
                <c:pt idx="6">
                  <c:v>9.696863908768254</c:v>
                </c:pt>
                <c:pt idx="7">
                  <c:v>9.7617770269499005</c:v>
                </c:pt>
                <c:pt idx="8">
                  <c:v>9.8336989122163025</c:v>
                </c:pt>
                <c:pt idx="9">
                  <c:v>9.9071648563630976</c:v>
                </c:pt>
                <c:pt idx="10">
                  <c:v>9.990611544562789</c:v>
                </c:pt>
                <c:pt idx="11">
                  <c:v>10.078845581672121</c:v>
                </c:pt>
                <c:pt idx="12">
                  <c:v>10.174860882432631</c:v>
                </c:pt>
                <c:pt idx="13">
                  <c:v>10.260709538901953</c:v>
                </c:pt>
                <c:pt idx="14">
                  <c:v>10.356610087489416</c:v>
                </c:pt>
                <c:pt idx="15">
                  <c:v>10.45997236388218</c:v>
                </c:pt>
                <c:pt idx="16">
                  <c:v>10.576536071544268</c:v>
                </c:pt>
                <c:pt idx="17">
                  <c:v>10.829001798119343</c:v>
                </c:pt>
                <c:pt idx="18">
                  <c:v>10.822821657287017</c:v>
                </c:pt>
                <c:pt idx="19">
                  <c:v>10.885422618367425</c:v>
                </c:pt>
                <c:pt idx="20">
                  <c:v>10.968923097041763</c:v>
                </c:pt>
                <c:pt idx="21">
                  <c:v>11.075485779043092</c:v>
                </c:pt>
                <c:pt idx="22">
                  <c:v>11.133957119953624</c:v>
                </c:pt>
                <c:pt idx="23">
                  <c:v>11.156929311601287</c:v>
                </c:pt>
                <c:pt idx="24">
                  <c:v>11.227867388220458</c:v>
                </c:pt>
                <c:pt idx="25">
                  <c:v>11.342032492222605</c:v>
                </c:pt>
                <c:pt idx="26">
                  <c:v>11.462329292619305</c:v>
                </c:pt>
                <c:pt idx="27">
                  <c:v>11.601051195229191</c:v>
                </c:pt>
                <c:pt idx="28">
                  <c:v>11.758524930574666</c:v>
                </c:pt>
                <c:pt idx="29">
                  <c:v>11.967935805567478</c:v>
                </c:pt>
                <c:pt idx="30">
                  <c:v>12.18934426229508</c:v>
                </c:pt>
                <c:pt idx="31">
                  <c:v>12.402108986008002</c:v>
                </c:pt>
                <c:pt idx="32">
                  <c:v>12.612167146273253</c:v>
                </c:pt>
                <c:pt idx="33">
                  <c:v>12.818735695174235</c:v>
                </c:pt>
                <c:pt idx="34">
                  <c:v>13.010753549151648</c:v>
                </c:pt>
                <c:pt idx="35">
                  <c:v>13.197589728486257</c:v>
                </c:pt>
                <c:pt idx="36">
                  <c:v>13.38045448429251</c:v>
                </c:pt>
                <c:pt idx="37">
                  <c:v>13.55562015351618</c:v>
                </c:pt>
                <c:pt idx="38">
                  <c:v>13.729311702384759</c:v>
                </c:pt>
                <c:pt idx="39">
                  <c:v>13.65981927756625</c:v>
                </c:pt>
                <c:pt idx="40">
                  <c:v>13.822173336547733</c:v>
                </c:pt>
                <c:pt idx="41">
                  <c:v>14.017585643883223</c:v>
                </c:pt>
                <c:pt idx="42">
                  <c:v>14.253476503246729</c:v>
                </c:pt>
                <c:pt idx="43">
                  <c:v>14.663737392039621</c:v>
                </c:pt>
                <c:pt idx="44">
                  <c:v>14.998977497368003</c:v>
                </c:pt>
                <c:pt idx="45">
                  <c:v>14.448543897983306</c:v>
                </c:pt>
                <c:pt idx="46">
                  <c:v>14.371957020538362</c:v>
                </c:pt>
                <c:pt idx="47">
                  <c:v>14.37805682255317</c:v>
                </c:pt>
                <c:pt idx="48">
                  <c:v>14.415630886393863</c:v>
                </c:pt>
                <c:pt idx="49">
                  <c:v>14.347001236126628</c:v>
                </c:pt>
                <c:pt idx="50">
                  <c:v>14.375048905813923</c:v>
                </c:pt>
                <c:pt idx="51">
                  <c:v>14.349378403369979</c:v>
                </c:pt>
                <c:pt idx="52">
                  <c:v>14.314330127516524</c:v>
                </c:pt>
                <c:pt idx="53">
                  <c:v>14.264615537366506</c:v>
                </c:pt>
                <c:pt idx="54">
                  <c:v>14.207979548982014</c:v>
                </c:pt>
                <c:pt idx="55">
                  <c:v>14.184944076803978</c:v>
                </c:pt>
                <c:pt idx="56">
                  <c:v>14.143987601850329</c:v>
                </c:pt>
                <c:pt idx="57">
                  <c:v>14.108468081668455</c:v>
                </c:pt>
                <c:pt idx="58">
                  <c:v>14.108027440944658</c:v>
                </c:pt>
                <c:pt idx="59">
                  <c:v>14.122299425813802</c:v>
                </c:pt>
                <c:pt idx="60">
                  <c:v>14.129067346411837</c:v>
                </c:pt>
                <c:pt idx="61">
                  <c:v>14.164804182067112</c:v>
                </c:pt>
                <c:pt idx="62">
                  <c:v>14.201514828248344</c:v>
                </c:pt>
                <c:pt idx="63">
                  <c:v>14.245510304994159</c:v>
                </c:pt>
                <c:pt idx="64">
                  <c:v>14.304866325443633</c:v>
                </c:pt>
                <c:pt idx="65">
                  <c:v>14.389817433787606</c:v>
                </c:pt>
                <c:pt idx="66">
                  <c:v>14.492642862965681</c:v>
                </c:pt>
                <c:pt idx="67">
                  <c:v>14.586340193179179</c:v>
                </c:pt>
                <c:pt idx="68">
                  <c:v>14.671704676652723</c:v>
                </c:pt>
                <c:pt idx="69">
                  <c:v>14.7333550559357</c:v>
                </c:pt>
                <c:pt idx="70">
                  <c:v>14.772301143973078</c:v>
                </c:pt>
                <c:pt idx="71">
                  <c:v>14.855035837894302</c:v>
                </c:pt>
                <c:pt idx="72">
                  <c:v>14.909512185819445</c:v>
                </c:pt>
                <c:pt idx="73">
                  <c:v>14.964986722360301</c:v>
                </c:pt>
                <c:pt idx="74">
                  <c:v>14.985677107711894</c:v>
                </c:pt>
                <c:pt idx="75">
                  <c:v>15.002364767742712</c:v>
                </c:pt>
                <c:pt idx="76">
                  <c:v>14.991573639957938</c:v>
                </c:pt>
                <c:pt idx="77">
                  <c:v>14.966363636363635</c:v>
                </c:pt>
                <c:pt idx="78">
                  <c:v>14.917345708992141</c:v>
                </c:pt>
                <c:pt idx="79">
                  <c:v>14.720780906862423</c:v>
                </c:pt>
                <c:pt idx="80">
                  <c:v>14.602662715446799</c:v>
                </c:pt>
                <c:pt idx="81">
                  <c:v>14.436362851531305</c:v>
                </c:pt>
                <c:pt idx="82">
                  <c:v>14.229193221382927</c:v>
                </c:pt>
                <c:pt idx="83">
                  <c:v>14.040920173857735</c:v>
                </c:pt>
                <c:pt idx="84">
                  <c:v>13.865468514891436</c:v>
                </c:pt>
                <c:pt idx="85">
                  <c:v>13.648629515187352</c:v>
                </c:pt>
                <c:pt idx="86">
                  <c:v>13.435607889751495</c:v>
                </c:pt>
                <c:pt idx="87">
                  <c:v>13.295868660965166</c:v>
                </c:pt>
                <c:pt idx="88">
                  <c:v>13.148448261891257</c:v>
                </c:pt>
                <c:pt idx="89">
                  <c:v>13.011273044843804</c:v>
                </c:pt>
                <c:pt idx="90">
                  <c:v>12.94049750771797</c:v>
                </c:pt>
                <c:pt idx="91">
                  <c:v>12.916593571526032</c:v>
                </c:pt>
                <c:pt idx="92">
                  <c:v>13.03444534643485</c:v>
                </c:pt>
                <c:pt idx="93">
                  <c:v>13.11947037183424</c:v>
                </c:pt>
                <c:pt idx="94">
                  <c:v>13.210204334551353</c:v>
                </c:pt>
                <c:pt idx="95">
                  <c:v>13.281241299949887</c:v>
                </c:pt>
                <c:pt idx="96">
                  <c:v>13.786956856617849</c:v>
                </c:pt>
                <c:pt idx="97">
                  <c:v>14.184677401814003</c:v>
                </c:pt>
                <c:pt idx="98">
                  <c:v>14.586491494020549</c:v>
                </c:pt>
                <c:pt idx="99">
                  <c:v>14.958729528676686</c:v>
                </c:pt>
                <c:pt idx="100">
                  <c:v>15.367447344595494</c:v>
                </c:pt>
                <c:pt idx="101">
                  <c:v>15.799611294029297</c:v>
                </c:pt>
                <c:pt idx="102">
                  <c:v>16.237345273673</c:v>
                </c:pt>
                <c:pt idx="103">
                  <c:v>16.690174756751034</c:v>
                </c:pt>
                <c:pt idx="104">
                  <c:v>17.163141206766447</c:v>
                </c:pt>
                <c:pt idx="105">
                  <c:v>17.595348213687245</c:v>
                </c:pt>
                <c:pt idx="106">
                  <c:v>18.01574207169913</c:v>
                </c:pt>
                <c:pt idx="107">
                  <c:v>18.34821355168615</c:v>
                </c:pt>
                <c:pt idx="108">
                  <c:v>18.714489215152575</c:v>
                </c:pt>
                <c:pt idx="109">
                  <c:v>19.329439489071852</c:v>
                </c:pt>
                <c:pt idx="110">
                  <c:v>19.702273863879924</c:v>
                </c:pt>
                <c:pt idx="111">
                  <c:v>19.750788063380622</c:v>
                </c:pt>
                <c:pt idx="112">
                  <c:v>19.571858673514566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us_data!$AW$1</c:f>
              <c:strCache>
                <c:ptCount val="1"/>
                <c:pt idx="0">
                  <c:v>65+ (LHS)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us_data!$A$2:$A$114</c:f>
              <c:numCache>
                <c:formatCode>General</c:formatCode>
                <c:ptCount val="1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</c:numCache>
            </c:numRef>
          </c:cat>
          <c:val>
            <c:numRef>
              <c:f>us_data!$AW$2:$AW$114</c:f>
              <c:numCache>
                <c:formatCode>0.0</c:formatCode>
                <c:ptCount val="113"/>
                <c:pt idx="0">
                  <c:v>2.9375701129633978</c:v>
                </c:pt>
                <c:pt idx="1">
                  <c:v>2.9545628883377226</c:v>
                </c:pt>
                <c:pt idx="2">
                  <c:v>2.9687931510632426</c:v>
                </c:pt>
                <c:pt idx="3">
                  <c:v>2.9825188178335162</c:v>
                </c:pt>
                <c:pt idx="4">
                  <c:v>3.0023066797096725</c:v>
                </c:pt>
                <c:pt idx="5">
                  <c:v>3.0199990521776217</c:v>
                </c:pt>
                <c:pt idx="6">
                  <c:v>3.0383429336126144</c:v>
                </c:pt>
                <c:pt idx="7">
                  <c:v>3.0545504354674851</c:v>
                </c:pt>
                <c:pt idx="8">
                  <c:v>3.0708626169479385</c:v>
                </c:pt>
                <c:pt idx="9">
                  <c:v>3.0864671131229655</c:v>
                </c:pt>
                <c:pt idx="10">
                  <c:v>3.1057442239416408</c:v>
                </c:pt>
                <c:pt idx="11">
                  <c:v>3.1261954350320904</c:v>
                </c:pt>
                <c:pt idx="12">
                  <c:v>3.1449948938121337</c:v>
                </c:pt>
                <c:pt idx="13">
                  <c:v>3.1694100807688379</c:v>
                </c:pt>
                <c:pt idx="14">
                  <c:v>3.1921541748981976</c:v>
                </c:pt>
                <c:pt idx="15">
                  <c:v>3.215929537840605</c:v>
                </c:pt>
                <c:pt idx="16">
                  <c:v>3.2522799336389605</c:v>
                </c:pt>
                <c:pt idx="17">
                  <c:v>3.3319249702769893</c:v>
                </c:pt>
                <c:pt idx="18">
                  <c:v>3.3300989714729283</c:v>
                </c:pt>
                <c:pt idx="19">
                  <c:v>3.3139069820591933</c:v>
                </c:pt>
                <c:pt idx="20">
                  <c:v>3.3617605574600447</c:v>
                </c:pt>
                <c:pt idx="21">
                  <c:v>3.4264812920939405</c:v>
                </c:pt>
                <c:pt idx="22">
                  <c:v>3.5008740862854504</c:v>
                </c:pt>
                <c:pt idx="23">
                  <c:v>3.574412114964185</c:v>
                </c:pt>
                <c:pt idx="24">
                  <c:v>3.6384174854200597</c:v>
                </c:pt>
                <c:pt idx="25">
                  <c:v>3.7011752506049085</c:v>
                </c:pt>
                <c:pt idx="26">
                  <c:v>3.7491688404685184</c:v>
                </c:pt>
                <c:pt idx="27">
                  <c:v>3.800475059382423</c:v>
                </c:pt>
                <c:pt idx="28">
                  <c:v>3.8527932751244656</c:v>
                </c:pt>
                <c:pt idx="29">
                  <c:v>3.9295974639236535</c:v>
                </c:pt>
                <c:pt idx="30">
                  <c:v>4.0081967213114753</c:v>
                </c:pt>
                <c:pt idx="31">
                  <c:v>4.090031211037136</c:v>
                </c:pt>
                <c:pt idx="32">
                  <c:v>4.1746038179386371</c:v>
                </c:pt>
                <c:pt idx="33">
                  <c:v>4.2640469359466167</c:v>
                </c:pt>
                <c:pt idx="34">
                  <c:v>4.3574694328563766</c:v>
                </c:pt>
                <c:pt idx="35">
                  <c:v>4.4591614993353446</c:v>
                </c:pt>
                <c:pt idx="36">
                  <c:v>4.5709627120253913</c:v>
                </c:pt>
                <c:pt idx="37">
                  <c:v>4.6864074542554786</c:v>
                </c:pt>
                <c:pt idx="38">
                  <c:v>4.8006985102086954</c:v>
                </c:pt>
                <c:pt idx="39">
                  <c:v>6.5821572695560979</c:v>
                </c:pt>
                <c:pt idx="40">
                  <c:v>6.7072986981677909</c:v>
                </c:pt>
                <c:pt idx="41">
                  <c:v>6.8762264263994366</c:v>
                </c:pt>
                <c:pt idx="42">
                  <c:v>7.0613553318836999</c:v>
                </c:pt>
                <c:pt idx="43">
                  <c:v>7.336021018300416</c:v>
                </c:pt>
                <c:pt idx="44">
                  <c:v>7.6059047633474464</c:v>
                </c:pt>
                <c:pt idx="45">
                  <c:v>7.4205681126195495</c:v>
                </c:pt>
                <c:pt idx="46">
                  <c:v>7.4801331915608049</c:v>
                </c:pt>
                <c:pt idx="47">
                  <c:v>7.5706160356102652</c:v>
                </c:pt>
                <c:pt idx="48">
                  <c:v>7.6777142394188385</c:v>
                </c:pt>
                <c:pt idx="49">
                  <c:v>7.804784537179648</c:v>
                </c:pt>
                <c:pt idx="50">
                  <c:v>7.9390437935261744</c:v>
                </c:pt>
                <c:pt idx="51">
                  <c:v>8.0512175074488859</c:v>
                </c:pt>
                <c:pt idx="52">
                  <c:v>8.1615630568579629</c:v>
                </c:pt>
                <c:pt idx="53">
                  <c:v>8.2769148665504169</c:v>
                </c:pt>
                <c:pt idx="54">
                  <c:v>8.3697008429958313</c:v>
                </c:pt>
                <c:pt idx="55">
                  <c:v>8.4485572353436993</c:v>
                </c:pt>
                <c:pt idx="56">
                  <c:v>8.5413389062389928</c:v>
                </c:pt>
                <c:pt idx="57">
                  <c:v>8.6221622058331313</c:v>
                </c:pt>
                <c:pt idx="58">
                  <c:v>8.7083576855639979</c:v>
                </c:pt>
                <c:pt idx="59">
                  <c:v>8.7881766795504799</c:v>
                </c:pt>
                <c:pt idx="60">
                  <c:v>8.858478594070176</c:v>
                </c:pt>
                <c:pt idx="61">
                  <c:v>8.9150328212177126</c:v>
                </c:pt>
                <c:pt idx="62">
                  <c:v>8.9470876893535323</c:v>
                </c:pt>
                <c:pt idx="63">
                  <c:v>8.9883325793521376</c:v>
                </c:pt>
                <c:pt idx="64">
                  <c:v>9.0259554677959937</c:v>
                </c:pt>
                <c:pt idx="65">
                  <c:v>9.065055284134738</c:v>
                </c:pt>
                <c:pt idx="66">
                  <c:v>9.1123542838509834</c:v>
                </c:pt>
                <c:pt idx="67">
                  <c:v>9.1467414891147474</c:v>
                </c:pt>
                <c:pt idx="68">
                  <c:v>9.1828727652577236</c:v>
                </c:pt>
                <c:pt idx="69">
                  <c:v>9.220257314098955</c:v>
                </c:pt>
                <c:pt idx="70">
                  <c:v>9.2891198371457655</c:v>
                </c:pt>
                <c:pt idx="71">
                  <c:v>9.3756167535537038</c:v>
                </c:pt>
                <c:pt idx="72">
                  <c:v>9.4959762004653125</c:v>
                </c:pt>
                <c:pt idx="73">
                  <c:v>9.6180197888808028</c:v>
                </c:pt>
                <c:pt idx="74">
                  <c:v>9.7709273370653982</c:v>
                </c:pt>
                <c:pt idx="75">
                  <c:v>9.9144046813127709</c:v>
                </c:pt>
                <c:pt idx="76">
                  <c:v>10.05652778862005</c:v>
                </c:pt>
                <c:pt idx="77">
                  <c:v>10.185454545454546</c:v>
                </c:pt>
                <c:pt idx="78">
                  <c:v>10.314697893619702</c:v>
                </c:pt>
                <c:pt idx="79">
                  <c:v>11.313115309629749</c:v>
                </c:pt>
                <c:pt idx="80">
                  <c:v>11.427015013182839</c:v>
                </c:pt>
                <c:pt idx="81">
                  <c:v>11.562816998683443</c:v>
                </c:pt>
                <c:pt idx="82">
                  <c:v>11.703465443937827</c:v>
                </c:pt>
                <c:pt idx="83">
                  <c:v>11.820629704229832</c:v>
                </c:pt>
                <c:pt idx="84">
                  <c:v>11.942569413505264</c:v>
                </c:pt>
                <c:pt idx="85">
                  <c:v>12.079922043525698</c:v>
                </c:pt>
                <c:pt idx="86">
                  <c:v>12.227133712219704</c:v>
                </c:pt>
                <c:pt idx="87">
                  <c:v>12.32039656928306</c:v>
                </c:pt>
                <c:pt idx="88">
                  <c:v>12.430921319179969</c:v>
                </c:pt>
                <c:pt idx="89">
                  <c:v>12.517726802926024</c:v>
                </c:pt>
                <c:pt idx="90">
                  <c:v>12.575252686960681</c:v>
                </c:pt>
                <c:pt idx="91">
                  <c:v>12.614077149484435</c:v>
                </c:pt>
                <c:pt idx="92">
                  <c:v>12.658559012615468</c:v>
                </c:pt>
                <c:pt idx="93">
                  <c:v>12.667599039250858</c:v>
                </c:pt>
                <c:pt idx="94">
                  <c:v>12.682186728957223</c:v>
                </c:pt>
                <c:pt idx="95">
                  <c:v>12.67395460197851</c:v>
                </c:pt>
                <c:pt idx="96">
                  <c:v>12.617687943106338</c:v>
                </c:pt>
                <c:pt idx="97">
                  <c:v>12.549754580321473</c:v>
                </c:pt>
                <c:pt idx="98">
                  <c:v>12.470299850558524</c:v>
                </c:pt>
                <c:pt idx="99">
                  <c:v>12.428986082512589</c:v>
                </c:pt>
                <c:pt idx="100">
                  <c:v>12.38358260283683</c:v>
                </c:pt>
                <c:pt idx="101">
                  <c:v>12.34993272396661</c:v>
                </c:pt>
                <c:pt idx="102">
                  <c:v>12.362594748870253</c:v>
                </c:pt>
                <c:pt idx="103">
                  <c:v>12.364116978077709</c:v>
                </c:pt>
                <c:pt idx="104">
                  <c:v>12.40199379392725</c:v>
                </c:pt>
                <c:pt idx="105">
                  <c:v>12.455258395334809</c:v>
                </c:pt>
                <c:pt idx="106">
                  <c:v>12.556476591054704</c:v>
                </c:pt>
                <c:pt idx="107">
                  <c:v>12.751936072608887</c:v>
                </c:pt>
                <c:pt idx="108">
                  <c:v>12.916390947052058</c:v>
                </c:pt>
                <c:pt idx="109">
                  <c:v>13.230136654976416</c:v>
                </c:pt>
                <c:pt idx="110">
                  <c:v>13.433722810732169</c:v>
                </c:pt>
                <c:pt idx="111">
                  <c:v>13.926055940400794</c:v>
                </c:pt>
                <c:pt idx="112">
                  <c:v>14.126639764202858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98736"/>
        <c:axId val="2030399128"/>
      </c:lineChart>
      <c:lineChart>
        <c:grouping val="standard"/>
        <c:varyColors val="0"/>
        <c:ser>
          <c:idx val="5"/>
          <c:order val="5"/>
          <c:tx>
            <c:strRef>
              <c:f>us_data!$BL$1</c:f>
              <c:strCache>
                <c:ptCount val="1"/>
                <c:pt idx="0">
                  <c:v>M1 % GDP (RHS)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us_data!$BL$2:$BL$114</c:f>
              <c:numCache>
                <c:formatCode>0.0</c:formatCode>
                <c:ptCount val="113"/>
                <c:pt idx="14">
                  <c:v>34.646456233863582</c:v>
                </c:pt>
                <c:pt idx="15">
                  <c:v>32.890320848436026</c:v>
                </c:pt>
                <c:pt idx="16">
                  <c:v>32.813970913142875</c:v>
                </c:pt>
                <c:pt idx="17">
                  <c:v>28.374738102364567</c:v>
                </c:pt>
                <c:pt idx="18">
                  <c:v>28.45724882788523</c:v>
                </c:pt>
                <c:pt idx="19">
                  <c:v>27.25643794077784</c:v>
                </c:pt>
                <c:pt idx="20">
                  <c:v>29.091154990532868</c:v>
                </c:pt>
                <c:pt idx="21">
                  <c:v>29.758716818412779</c:v>
                </c:pt>
                <c:pt idx="22">
                  <c:v>27.005700287369862</c:v>
                </c:pt>
                <c:pt idx="23">
                  <c:v>27.199705824896871</c:v>
                </c:pt>
                <c:pt idx="24">
                  <c:v>28.090072140910134</c:v>
                </c:pt>
                <c:pt idx="25">
                  <c:v>26.863405023805615</c:v>
                </c:pt>
                <c:pt idx="26">
                  <c:v>26.962252846015577</c:v>
                </c:pt>
                <c:pt idx="27">
                  <c:v>27.250658540364647</c:v>
                </c:pt>
                <c:pt idx="28">
                  <c:v>25.468451242829833</c:v>
                </c:pt>
                <c:pt idx="29">
                  <c:v>27.939262472885034</c:v>
                </c:pt>
                <c:pt idx="30">
                  <c:v>31.188630490956072</c:v>
                </c:pt>
                <c:pt idx="31">
                  <c:v>35.47899159663865</c:v>
                </c:pt>
                <c:pt idx="32">
                  <c:v>34.807692307692307</c:v>
                </c:pt>
                <c:pt idx="33">
                  <c:v>32.724550898203589</c:v>
                </c:pt>
                <c:pt idx="34">
                  <c:v>34.831763122476445</c:v>
                </c:pt>
                <c:pt idx="35">
                  <c:v>34.805653710247348</c:v>
                </c:pt>
                <c:pt idx="36">
                  <c:v>33.236559139784951</c:v>
                </c:pt>
                <c:pt idx="37">
                  <c:v>34.919908466819223</c:v>
                </c:pt>
                <c:pt idx="38">
                  <c:v>36.524064171122994</c:v>
                </c:pt>
                <c:pt idx="39">
                  <c:v>38.532555879494652</c:v>
                </c:pt>
                <c:pt idx="40">
                  <c:v>35.950540958268931</c:v>
                </c:pt>
                <c:pt idx="41">
                  <c:v>33.349397590361448</c:v>
                </c:pt>
                <c:pt idx="42">
                  <c:v>35.56868537666174</c:v>
                </c:pt>
                <c:pt idx="43">
                  <c:v>37.996438112199463</c:v>
                </c:pt>
                <c:pt idx="44">
                  <c:v>43.483786152497814</c:v>
                </c:pt>
                <c:pt idx="45">
                  <c:v>46.733977172958731</c:v>
                </c:pt>
                <c:pt idx="46">
                  <c:v>43.405362144857939</c:v>
                </c:pt>
                <c:pt idx="47">
                  <c:v>39.668850072780202</c:v>
                </c:pt>
                <c:pt idx="48">
                  <c:v>39.523460410557185</c:v>
                </c:pt>
                <c:pt idx="49">
                  <c:v>36.908727514990005</c:v>
                </c:pt>
                <c:pt idx="50">
                  <c:v>33.368845378635186</c:v>
                </c:pt>
                <c:pt idx="51">
                  <c:v>33.149306499864025</c:v>
                </c:pt>
                <c:pt idx="52">
                  <c:v>32.083654092891969</c:v>
                </c:pt>
                <c:pt idx="53">
                  <c:v>32.462285860393756</c:v>
                </c:pt>
                <c:pt idx="54">
                  <c:v>30.767245424683249</c:v>
                </c:pt>
                <c:pt idx="55">
                  <c:v>29.49344590091091</c:v>
                </c:pt>
                <c:pt idx="56">
                  <c:v>28.096441356074962</c:v>
                </c:pt>
                <c:pt idx="57">
                  <c:v>28.020746887966808</c:v>
                </c:pt>
                <c:pt idx="58">
                  <c:v>26.775119617224881</c:v>
                </c:pt>
                <c:pt idx="59">
                  <c:v>25.897294312534513</c:v>
                </c:pt>
                <c:pt idx="60">
                  <c:v>25.776673175927574</c:v>
                </c:pt>
                <c:pt idx="61">
                  <c:v>24.42571475789126</c:v>
                </c:pt>
                <c:pt idx="62">
                  <c:v>24.005637331663014</c:v>
                </c:pt>
                <c:pt idx="63">
                  <c:v>23.374161563137942</c:v>
                </c:pt>
                <c:pt idx="64">
                  <c:v>22.56286136883152</c:v>
                </c:pt>
                <c:pt idx="65">
                  <c:v>21.104294478527606</c:v>
                </c:pt>
                <c:pt idx="66">
                  <c:v>21.271904375072531</c:v>
                </c:pt>
                <c:pt idx="67">
                  <c:v>20.944297082228118</c:v>
                </c:pt>
                <c:pt idx="68">
                  <c:v>19.992156093734682</c:v>
                </c:pt>
                <c:pt idx="69">
                  <c:v>19.927502555999627</c:v>
                </c:pt>
                <c:pt idx="70">
                  <c:v>19.549580407604044</c:v>
                </c:pt>
                <c:pt idx="71">
                  <c:v>19.432314410480348</c:v>
                </c:pt>
                <c:pt idx="72">
                  <c:v>18.4039201960098</c:v>
                </c:pt>
                <c:pt idx="73">
                  <c:v>17.704028925619834</c:v>
                </c:pt>
                <c:pt idx="74">
                  <c:v>16.999230268221922</c:v>
                </c:pt>
                <c:pt idx="75">
                  <c:v>16.308052833404346</c:v>
                </c:pt>
                <c:pt idx="76">
                  <c:v>15.862895493767976</c:v>
                </c:pt>
                <c:pt idx="77">
                  <c:v>15.161673597555803</c:v>
                </c:pt>
                <c:pt idx="78">
                  <c:v>14.505527905474716</c:v>
                </c:pt>
                <c:pt idx="79">
                  <c:v>14.270742358078603</c:v>
                </c:pt>
                <c:pt idx="80">
                  <c:v>13.600124571784491</c:v>
                </c:pt>
                <c:pt idx="81">
                  <c:v>14.194319880418535</c:v>
                </c:pt>
                <c:pt idx="82">
                  <c:v>14.331656633957286</c:v>
                </c:pt>
                <c:pt idx="83">
                  <c:v>13.651100056920832</c:v>
                </c:pt>
                <c:pt idx="84">
                  <c:v>14.259093105114223</c:v>
                </c:pt>
                <c:pt idx="85">
                  <c:v>15.787983094418545</c:v>
                </c:pt>
                <c:pt idx="86">
                  <c:v>15.403884850724817</c:v>
                </c:pt>
                <c:pt idx="87">
                  <c:v>14.977344553173666</c:v>
                </c:pt>
                <c:pt idx="88">
                  <c:v>14.014528872156532</c:v>
                </c:pt>
                <c:pt idx="89">
                  <c:v>13.791892434276539</c:v>
                </c:pt>
                <c:pt idx="90">
                  <c:v>14.528668610301262</c:v>
                </c:pt>
                <c:pt idx="91">
                  <c:v>15.672931353508787</c:v>
                </c:pt>
                <c:pt idx="92">
                  <c:v>16.421707590096965</c:v>
                </c:pt>
                <c:pt idx="93">
                  <c:v>15.742666374781084</c:v>
                </c:pt>
                <c:pt idx="94">
                  <c:v>14.711446875693165</c:v>
                </c:pt>
                <c:pt idx="95">
                  <c:v>13.349053109799758</c:v>
                </c:pt>
                <c:pt idx="96">
                  <c:v>12.457454841145381</c:v>
                </c:pt>
                <c:pt idx="97">
                  <c:v>12.050565506315186</c:v>
                </c:pt>
                <c:pt idx="98">
                  <c:v>11.622466513467071</c:v>
                </c:pt>
                <c:pt idx="99">
                  <c:v>10.58357965152458</c:v>
                </c:pt>
                <c:pt idx="100">
                  <c:v>11.140296371613099</c:v>
                </c:pt>
                <c:pt idx="101">
                  <c:v>11.115463447961741</c:v>
                </c:pt>
                <c:pt idx="102">
                  <c:v>11.34683381549341</c:v>
                </c:pt>
                <c:pt idx="103">
                  <c:v>11.209867290161224</c:v>
                </c:pt>
                <c:pt idx="104">
                  <c:v>10.499705965464306</c:v>
                </c:pt>
                <c:pt idx="105">
                  <c:v>9.8694418983970724</c:v>
                </c:pt>
                <c:pt idx="106">
                  <c:v>9.4967397911256004</c:v>
                </c:pt>
                <c:pt idx="107">
                  <c:v>10.895737366325601</c:v>
                </c:pt>
                <c:pt idx="108">
                  <c:v>11.747938441052245</c:v>
                </c:pt>
                <c:pt idx="109">
                  <c:v>12.267782203095347</c:v>
                </c:pt>
                <c:pt idx="110">
                  <c:v>13.916831530039502</c:v>
                </c:pt>
                <c:pt idx="111">
                  <c:v>15.139947535141554</c:v>
                </c:pt>
                <c:pt idx="112">
                  <c:v>15.756704695224863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99912"/>
        <c:axId val="2030399520"/>
      </c:lineChart>
      <c:catAx>
        <c:axId val="203039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99128"/>
        <c:crosses val="autoZero"/>
        <c:auto val="1"/>
        <c:lblAlgn val="ctr"/>
        <c:lblOffset val="100"/>
        <c:noMultiLvlLbl val="0"/>
      </c:catAx>
      <c:valAx>
        <c:axId val="2030399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Total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599735766677782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98736"/>
        <c:crosses val="autoZero"/>
        <c:crossBetween val="midCat"/>
        <c:majorUnit val="2"/>
      </c:valAx>
      <c:valAx>
        <c:axId val="203039952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97772155403651462"/>
              <c:y val="0.4446898110188409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99912"/>
        <c:crosses val="max"/>
        <c:crossBetween val="between"/>
        <c:majorUnit val="2.5"/>
      </c:valAx>
      <c:catAx>
        <c:axId val="2030399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303995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24495976464481E-2"/>
          <c:y val="0.96351492595763533"/>
          <c:w val="0.91457956217011338"/>
          <c:h val="3.6485074042364708E-2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Effects of changing US Demographics</a:t>
            </a:r>
            <a:r>
              <a:rPr lang="en-US" sz="1400" baseline="0"/>
              <a:t> on Interest Rates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081830924980531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731389345562574E-2"/>
          <c:y val="4.6406056649705131E-2"/>
          <c:w val="0.89746647053733664"/>
          <c:h val="0.8640034049113526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0744160324441048E-2"/>
                  <c:y val="-0.7945759414899312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-0.9132x + 47.522
R² = 0.8029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us_data!$BQ$21:$BQ$115</c:f>
              <c:numCache>
                <c:formatCode>0.0</c:formatCode>
                <c:ptCount val="95"/>
                <c:pt idx="0">
                  <c:v>5.09</c:v>
                </c:pt>
                <c:pt idx="1">
                  <c:v>4.3</c:v>
                </c:pt>
                <c:pt idx="2">
                  <c:v>4.3600000000000003</c:v>
                </c:pt>
                <c:pt idx="3">
                  <c:v>4.0599999999999996</c:v>
                </c:pt>
                <c:pt idx="4">
                  <c:v>3.8600000000000003</c:v>
                </c:pt>
                <c:pt idx="5">
                  <c:v>3.6799999999999997</c:v>
                </c:pt>
                <c:pt idx="6">
                  <c:v>3.34</c:v>
                </c:pt>
                <c:pt idx="7">
                  <c:v>3.3300000000000005</c:v>
                </c:pt>
                <c:pt idx="8">
                  <c:v>3.5999999999999996</c:v>
                </c:pt>
                <c:pt idx="9">
                  <c:v>3.29</c:v>
                </c:pt>
                <c:pt idx="10">
                  <c:v>3.34</c:v>
                </c:pt>
                <c:pt idx="11">
                  <c:v>3.6799999999999997</c:v>
                </c:pt>
                <c:pt idx="12">
                  <c:v>3.3099999999999996</c:v>
                </c:pt>
                <c:pt idx="13">
                  <c:v>3.1199999999999997</c:v>
                </c:pt>
                <c:pt idx="14">
                  <c:v>2.79</c:v>
                </c:pt>
                <c:pt idx="15">
                  <c:v>2.65</c:v>
                </c:pt>
                <c:pt idx="16">
                  <c:v>2.68</c:v>
                </c:pt>
                <c:pt idx="17">
                  <c:v>2.56</c:v>
                </c:pt>
                <c:pt idx="18">
                  <c:v>2.36</c:v>
                </c:pt>
                <c:pt idx="19">
                  <c:v>2.21</c:v>
                </c:pt>
                <c:pt idx="20">
                  <c:v>1.95</c:v>
                </c:pt>
                <c:pt idx="21">
                  <c:v>2.46</c:v>
                </c:pt>
                <c:pt idx="22">
                  <c:v>2.4699999999999998</c:v>
                </c:pt>
                <c:pt idx="23">
                  <c:v>2.48</c:v>
                </c:pt>
                <c:pt idx="24">
                  <c:v>2.37</c:v>
                </c:pt>
                <c:pt idx="25">
                  <c:v>2.19</c:v>
                </c:pt>
                <c:pt idx="26">
                  <c:v>2.25</c:v>
                </c:pt>
                <c:pt idx="27">
                  <c:v>2.44</c:v>
                </c:pt>
                <c:pt idx="28">
                  <c:v>2.31</c:v>
                </c:pt>
                <c:pt idx="29">
                  <c:v>2.3199999999999998</c:v>
                </c:pt>
                <c:pt idx="30">
                  <c:v>2.5700000000000003</c:v>
                </c:pt>
                <c:pt idx="31">
                  <c:v>2.68</c:v>
                </c:pt>
                <c:pt idx="32">
                  <c:v>2.83</c:v>
                </c:pt>
                <c:pt idx="33">
                  <c:v>2.48</c:v>
                </c:pt>
                <c:pt idx="34">
                  <c:v>2.4</c:v>
                </c:pt>
                <c:pt idx="35">
                  <c:v>2.82</c:v>
                </c:pt>
                <c:pt idx="36">
                  <c:v>3.18</c:v>
                </c:pt>
                <c:pt idx="37">
                  <c:v>3.65</c:v>
                </c:pt>
                <c:pt idx="38">
                  <c:v>3.32</c:v>
                </c:pt>
                <c:pt idx="39">
                  <c:v>4.33</c:v>
                </c:pt>
                <c:pt idx="40">
                  <c:v>4.12</c:v>
                </c:pt>
                <c:pt idx="41">
                  <c:v>3.88</c:v>
                </c:pt>
                <c:pt idx="42">
                  <c:v>3.95</c:v>
                </c:pt>
                <c:pt idx="43">
                  <c:v>4</c:v>
                </c:pt>
                <c:pt idx="44">
                  <c:v>4.1900000000000004</c:v>
                </c:pt>
                <c:pt idx="45">
                  <c:v>4.28</c:v>
                </c:pt>
                <c:pt idx="46">
                  <c:v>4.92</c:v>
                </c:pt>
                <c:pt idx="47">
                  <c:v>5.07</c:v>
                </c:pt>
                <c:pt idx="48">
                  <c:v>5.65</c:v>
                </c:pt>
                <c:pt idx="49">
                  <c:v>6.67</c:v>
                </c:pt>
                <c:pt idx="50">
                  <c:v>7.35</c:v>
                </c:pt>
                <c:pt idx="51">
                  <c:v>6.16</c:v>
                </c:pt>
                <c:pt idx="52">
                  <c:v>6.21</c:v>
                </c:pt>
                <c:pt idx="53">
                  <c:v>6.84</c:v>
                </c:pt>
                <c:pt idx="54">
                  <c:v>7.56</c:v>
                </c:pt>
                <c:pt idx="55">
                  <c:v>7.99</c:v>
                </c:pt>
                <c:pt idx="56">
                  <c:v>7.61</c:v>
                </c:pt>
                <c:pt idx="57">
                  <c:v>7.42</c:v>
                </c:pt>
                <c:pt idx="58">
                  <c:v>8.41</c:v>
                </c:pt>
                <c:pt idx="59">
                  <c:v>9.44</c:v>
                </c:pt>
                <c:pt idx="60">
                  <c:v>11.46</c:v>
                </c:pt>
                <c:pt idx="61">
                  <c:v>13.91</c:v>
                </c:pt>
                <c:pt idx="62">
                  <c:v>13</c:v>
                </c:pt>
                <c:pt idx="63">
                  <c:v>11.11</c:v>
                </c:pt>
                <c:pt idx="64">
                  <c:v>12.44</c:v>
                </c:pt>
                <c:pt idx="65">
                  <c:v>10.62</c:v>
                </c:pt>
                <c:pt idx="66">
                  <c:v>7.68</c:v>
                </c:pt>
                <c:pt idx="67">
                  <c:v>8.3800000000000008</c:v>
                </c:pt>
                <c:pt idx="68">
                  <c:v>8.85</c:v>
                </c:pt>
                <c:pt idx="69">
                  <c:v>8.5</c:v>
                </c:pt>
                <c:pt idx="70">
                  <c:v>8.5500000000000007</c:v>
                </c:pt>
                <c:pt idx="71">
                  <c:v>7.86</c:v>
                </c:pt>
                <c:pt idx="72">
                  <c:v>7.01</c:v>
                </c:pt>
                <c:pt idx="73">
                  <c:v>5.86</c:v>
                </c:pt>
                <c:pt idx="74">
                  <c:v>7.08</c:v>
                </c:pt>
                <c:pt idx="75">
                  <c:v>6.58</c:v>
                </c:pt>
                <c:pt idx="76">
                  <c:v>6.44</c:v>
                </c:pt>
                <c:pt idx="77">
                  <c:v>6.35</c:v>
                </c:pt>
                <c:pt idx="78">
                  <c:v>5.26</c:v>
                </c:pt>
                <c:pt idx="79">
                  <c:v>5.64</c:v>
                </c:pt>
                <c:pt idx="80">
                  <c:v>6.03</c:v>
                </c:pt>
                <c:pt idx="81">
                  <c:v>5.0199999999999996</c:v>
                </c:pt>
                <c:pt idx="82">
                  <c:v>4.6100000000000003</c:v>
                </c:pt>
                <c:pt idx="83">
                  <c:v>4.01</c:v>
                </c:pt>
                <c:pt idx="84">
                  <c:v>4.2699999999999996</c:v>
                </c:pt>
                <c:pt idx="85">
                  <c:v>4.29</c:v>
                </c:pt>
                <c:pt idx="86">
                  <c:v>4.79</c:v>
                </c:pt>
                <c:pt idx="87">
                  <c:v>4.63</c:v>
                </c:pt>
                <c:pt idx="88">
                  <c:v>3.67</c:v>
                </c:pt>
                <c:pt idx="89">
                  <c:v>3.26</c:v>
                </c:pt>
                <c:pt idx="90">
                  <c:v>3.21</c:v>
                </c:pt>
                <c:pt idx="91">
                  <c:v>2.79</c:v>
                </c:pt>
                <c:pt idx="92">
                  <c:v>1.7574000000000001</c:v>
                </c:pt>
                <c:pt idx="93">
                  <c:v>3.0282</c:v>
                </c:pt>
                <c:pt idx="94">
                  <c:v>2.1711999999999998</c:v>
                </c:pt>
              </c:numCache>
            </c:numRef>
          </c:xVal>
          <c:yVal>
            <c:numRef>
              <c:f>us_data!$BR$21:$BR$115</c:f>
              <c:numCache>
                <c:formatCode>0.0</c:formatCode>
                <c:ptCount val="95"/>
                <c:pt idx="0">
                  <c:v>43.275205195734998</c:v>
                </c:pt>
                <c:pt idx="1">
                  <c:v>43.449825512791541</c:v>
                </c:pt>
                <c:pt idx="2">
                  <c:v>43.622879528907397</c:v>
                </c:pt>
                <c:pt idx="3">
                  <c:v>43.801553083825468</c:v>
                </c:pt>
                <c:pt idx="4">
                  <c:v>43.971849675370834</c:v>
                </c:pt>
                <c:pt idx="5">
                  <c:v>44.140338628032815</c:v>
                </c:pt>
                <c:pt idx="6">
                  <c:v>44.303537388564841</c:v>
                </c:pt>
                <c:pt idx="7">
                  <c:v>44.449169613680105</c:v>
                </c:pt>
                <c:pt idx="8">
                  <c:v>44.571829411313388</c:v>
                </c:pt>
                <c:pt idx="9">
                  <c:v>44.630774709443493</c:v>
                </c:pt>
                <c:pt idx="10">
                  <c:v>44.666765843498958</c:v>
                </c:pt>
                <c:pt idx="11">
                  <c:v>44.682270065234157</c:v>
                </c:pt>
                <c:pt idx="12">
                  <c:v>44.700950823024236</c:v>
                </c:pt>
                <c:pt idx="13">
                  <c:v>44.687134620811996</c:v>
                </c:pt>
                <c:pt idx="14">
                  <c:v>44.672094479735172</c:v>
                </c:pt>
                <c:pt idx="15">
                  <c:v>44.585587089047486</c:v>
                </c:pt>
                <c:pt idx="16">
                  <c:v>43.817122419502226</c:v>
                </c:pt>
                <c:pt idx="17">
                  <c:v>44.338249563361146</c:v>
                </c:pt>
                <c:pt idx="18">
                  <c:v>44.499676227478759</c:v>
                </c:pt>
                <c:pt idx="19">
                  <c:v>44.372623929308688</c:v>
                </c:pt>
                <c:pt idx="20">
                  <c:v>44.177561568865919</c:v>
                </c:pt>
                <c:pt idx="21">
                  <c:v>44.168078187697574</c:v>
                </c:pt>
                <c:pt idx="22">
                  <c:v>44.21890830237642</c:v>
                </c:pt>
                <c:pt idx="23">
                  <c:v>44.227569659713829</c:v>
                </c:pt>
                <c:pt idx="24">
                  <c:v>44.28275146906325</c:v>
                </c:pt>
                <c:pt idx="25">
                  <c:v>44.351525071181356</c:v>
                </c:pt>
                <c:pt idx="26">
                  <c:v>44.473644311921966</c:v>
                </c:pt>
                <c:pt idx="27">
                  <c:v>44.642365715143477</c:v>
                </c:pt>
                <c:pt idx="28">
                  <c:v>44.827130733414791</c:v>
                </c:pt>
                <c:pt idx="29">
                  <c:v>44.931967213114753</c:v>
                </c:pt>
                <c:pt idx="30">
                  <c:v>45.079983375844442</c:v>
                </c:pt>
                <c:pt idx="31">
                  <c:v>45.268106837433621</c:v>
                </c:pt>
                <c:pt idx="32">
                  <c:v>45.476451436123924</c:v>
                </c:pt>
                <c:pt idx="33">
                  <c:v>45.642130211627929</c:v>
                </c:pt>
                <c:pt idx="34">
                  <c:v>45.791178788337092</c:v>
                </c:pt>
                <c:pt idx="35">
                  <c:v>45.917002398271343</c:v>
                </c:pt>
                <c:pt idx="36">
                  <c:v>45.992002074118297</c:v>
                </c:pt>
                <c:pt idx="37">
                  <c:v>46.06191482229309</c:v>
                </c:pt>
                <c:pt idx="38">
                  <c:v>45.359962913142276</c:v>
                </c:pt>
                <c:pt idx="39">
                  <c:v>45.441327145612341</c:v>
                </c:pt>
                <c:pt idx="40">
                  <c:v>45.270300633622433</c:v>
                </c:pt>
                <c:pt idx="41">
                  <c:v>44.754048136773598</c:v>
                </c:pt>
                <c:pt idx="42">
                  <c:v>43.809264963459562</c:v>
                </c:pt>
                <c:pt idx="43">
                  <c:v>43.001158836316264</c:v>
                </c:pt>
                <c:pt idx="44">
                  <c:v>45.188952967725754</c:v>
                </c:pt>
                <c:pt idx="45">
                  <c:v>44.77796742962672</c:v>
                </c:pt>
                <c:pt idx="46">
                  <c:v>44.426965983403853</c:v>
                </c:pt>
                <c:pt idx="47">
                  <c:v>44.079342681798849</c:v>
                </c:pt>
                <c:pt idx="48">
                  <c:v>43.738390655675936</c:v>
                </c:pt>
                <c:pt idx="49">
                  <c:v>43.165575523618251</c:v>
                </c:pt>
                <c:pt idx="50">
                  <c:v>42.602486386520091</c:v>
                </c:pt>
                <c:pt idx="51">
                  <c:v>42.003361684380806</c:v>
                </c:pt>
                <c:pt idx="52">
                  <c:v>41.432356792245585</c:v>
                </c:pt>
                <c:pt idx="53">
                  <c:v>40.995161143065829</c:v>
                </c:pt>
                <c:pt idx="54">
                  <c:v>40.443440158294628</c:v>
                </c:pt>
                <c:pt idx="55">
                  <c:v>39.850776058421587</c:v>
                </c:pt>
                <c:pt idx="56">
                  <c:v>39.317659822489993</c:v>
                </c:pt>
                <c:pt idx="57">
                  <c:v>38.794096451856348</c:v>
                </c:pt>
                <c:pt idx="58">
                  <c:v>38.325253021738639</c:v>
                </c:pt>
                <c:pt idx="59">
                  <c:v>37.900004944267124</c:v>
                </c:pt>
                <c:pt idx="60">
                  <c:v>37.559594997537729</c:v>
                </c:pt>
                <c:pt idx="61">
                  <c:v>37.448794538084059</c:v>
                </c:pt>
                <c:pt idx="62">
                  <c:v>37.259471231233753</c:v>
                </c:pt>
                <c:pt idx="63">
                  <c:v>37.087479539608722</c:v>
                </c:pt>
                <c:pt idx="64">
                  <c:v>36.909231164823865</c:v>
                </c:pt>
                <c:pt idx="65">
                  <c:v>37.240156517485936</c:v>
                </c:pt>
                <c:pt idx="66">
                  <c:v>37.472118208702149</c:v>
                </c:pt>
                <c:pt idx="67">
                  <c:v>37.719600757700711</c:v>
                </c:pt>
                <c:pt idx="68">
                  <c:v>37.948398945466394</c:v>
                </c:pt>
                <c:pt idx="69">
                  <c:v>38.2205837233426</c:v>
                </c:pt>
                <c:pt idx="70">
                  <c:v>38.573512209915236</c:v>
                </c:pt>
                <c:pt idx="71">
                  <c:v>38.976982341050388</c:v>
                </c:pt>
                <c:pt idx="72">
                  <c:v>39.420414489165267</c:v>
                </c:pt>
                <c:pt idx="73">
                  <c:v>39.8649154668514</c:v>
                </c:pt>
                <c:pt idx="74">
                  <c:v>40.374931607207444</c:v>
                </c:pt>
                <c:pt idx="75">
                  <c:v>40.936496930233417</c:v>
                </c:pt>
                <c:pt idx="76">
                  <c:v>41.489090909090919</c:v>
                </c:pt>
                <c:pt idx="77">
                  <c:v>42.028672674617312</c:v>
                </c:pt>
                <c:pt idx="78">
                  <c:v>42.103132165317774</c:v>
                </c:pt>
                <c:pt idx="79">
                  <c:v>42.682762077005208</c:v>
                </c:pt>
                <c:pt idx="80">
                  <c:v>43.226641918287186</c:v>
                </c:pt>
                <c:pt idx="81">
                  <c:v>43.759891186257988</c:v>
                </c:pt>
                <c:pt idx="82">
                  <c:v>44.279868546591743</c:v>
                </c:pt>
                <c:pt idx="83">
                  <c:v>44.660855238271374</c:v>
                </c:pt>
                <c:pt idx="84">
                  <c:v>44.976138322769778</c:v>
                </c:pt>
                <c:pt idx="85">
                  <c:v>45.216250015477385</c:v>
                </c:pt>
                <c:pt idx="86">
                  <c:v>45.366609815253355</c:v>
                </c:pt>
                <c:pt idx="87">
                  <c:v>45.510898630580989</c:v>
                </c:pt>
                <c:pt idx="88">
                  <c:v>45.660238280279785</c:v>
                </c:pt>
                <c:pt idx="89">
                  <c:v>45.820041821322548</c:v>
                </c:pt>
                <c:pt idx="90">
                  <c:v>45.835136346802329</c:v>
                </c:pt>
                <c:pt idx="91">
                  <c:v>45.617288462944224</c:v>
                </c:pt>
                <c:pt idx="92">
                  <c:v>45.451643306679635</c:v>
                </c:pt>
                <c:pt idx="93">
                  <c:v>45.323514058562637</c:v>
                </c:pt>
                <c:pt idx="94">
                  <c:v>45.230609328309733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56400"/>
        <c:axId val="2030400696"/>
      </c:scatterChart>
      <c:valAx>
        <c:axId val="203035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 10 Year Yield at</a:t>
                </a:r>
                <a:r>
                  <a:rPr lang="en-US" baseline="0"/>
                  <a:t> Year 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628507974964662"/>
              <c:y val="0.967303827173105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400696"/>
        <c:crosses val="autoZero"/>
        <c:crossBetween val="midCat"/>
        <c:majorUnit val="1"/>
      </c:valAx>
      <c:valAx>
        <c:axId val="2030400696"/>
        <c:scaling>
          <c:orientation val="minMax"/>
          <c:min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US Population between ages of 20-50 at Year T-20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12359739242763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30356400"/>
        <c:crosses val="autoZero"/>
        <c:crossBetween val="midCat"/>
        <c:majorUnit val="1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Relationship between Changes in US Demographics and Interest Rates</a:t>
            </a:r>
          </a:p>
          <a:p>
            <a:pPr>
              <a:defRPr/>
            </a:pPr>
            <a:r>
              <a:rPr lang="en-US" sz="1400"/>
              <a:t>From</a:t>
            </a:r>
            <a:r>
              <a:rPr lang="en-US" sz="1400" baseline="0"/>
              <a:t> 12/31/1940 - 12/31/2015</a:t>
            </a:r>
            <a:endParaRPr lang="en-US" sz="1400"/>
          </a:p>
        </c:rich>
      </c:tx>
      <c:layout>
        <c:manualLayout>
          <c:xMode val="edge"/>
          <c:yMode val="edge"/>
          <c:x val="0.25185166767299727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4129327691419938E-2"/>
          <c:y val="7.8703485155319552E-2"/>
          <c:w val="0.92806855424160717"/>
          <c:h val="0.86842370030865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7.9363296665391506E-2"/>
                  <c:y val="-0.658796699617405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 b="1" baseline="0"/>
                  </a:pPr>
                  <a:endParaRPr lang="en-US"/>
                </a:p>
              </c:txPr>
            </c:trendlineLbl>
          </c:trendline>
          <c:xVal>
            <c:numRef>
              <c:f>us_data!$BT$41:$BT$118</c:f>
              <c:numCache>
                <c:formatCode>0.0</c:formatCode>
                <c:ptCount val="78"/>
                <c:pt idx="0">
                  <c:v>1.2599996826154083</c:v>
                </c:pt>
                <c:pt idx="1">
                  <c:v>0.90235637313092099</c:v>
                </c:pt>
                <c:pt idx="2">
                  <c:v>0.71825267490603295</c:v>
                </c:pt>
                <c:pt idx="3">
                  <c:v>0.59602877346902261</c:v>
                </c:pt>
                <c:pt idx="4">
                  <c:v>0.42601657588836161</c:v>
                </c:pt>
                <c:pt idx="5">
                  <c:v>0.31090179369241611</c:v>
                </c:pt>
                <c:pt idx="6">
                  <c:v>0.21118644314854151</c:v>
                </c:pt>
                <c:pt idx="7">
                  <c:v>0.17010692335712463</c:v>
                </c:pt>
                <c:pt idx="8">
                  <c:v>0.19319610146337141</c:v>
                </c:pt>
                <c:pt idx="9">
                  <c:v>0.25530132210140266</c:v>
                </c:pt>
                <c:pt idx="10">
                  <c:v>0.30119250367125971</c:v>
                </c:pt>
                <c:pt idx="11">
                  <c:v>0.41321753234548453</c:v>
                </c:pt>
                <c:pt idx="12">
                  <c:v>0.58583677219946395</c:v>
                </c:pt>
                <c:pt idx="13">
                  <c:v>0.77550061309968754</c:v>
                </c:pt>
                <c:pt idx="14">
                  <c:v>0.95499559081593333</c:v>
                </c:pt>
                <c:pt idx="15">
                  <c:v>1.11908430860192</c:v>
                </c:pt>
                <c:pt idx="16">
                  <c:v>1.331415309223857</c:v>
                </c:pt>
                <c:pt idx="17">
                  <c:v>2.1748796546160705</c:v>
                </c:pt>
                <c:pt idx="18">
                  <c:v>1.7236652589319448</c:v>
                </c:pt>
                <c:pt idx="19">
                  <c:v>0.8602866856635174</c:v>
                </c:pt>
                <c:pt idx="20">
                  <c:v>1.0687032163036534</c:v>
                </c:pt>
                <c:pt idx="21">
                  <c:v>1.0927390647565147</c:v>
                </c:pt>
                <c:pt idx="22">
                  <c:v>0.58596994907602351</c:v>
                </c:pt>
                <c:pt idx="23">
                  <c:v>-0.40964333891685811</c:v>
                </c:pt>
                <c:pt idx="24">
                  <c:v>-1.2264108233975648</c:v>
                </c:pt>
                <c:pt idx="25">
                  <c:v>0.90620149866250443</c:v>
                </c:pt>
                <c:pt idx="26">
                  <c:v>0.42644235844536382</c:v>
                </c:pt>
                <c:pt idx="27">
                  <c:v>-4.6678328518112266E-2</c:v>
                </c:pt>
                <c:pt idx="28">
                  <c:v>-0.56302303334462778</c:v>
                </c:pt>
                <c:pt idx="29">
                  <c:v>-1.0887400777388549</c:v>
                </c:pt>
                <c:pt idx="30">
                  <c:v>-1.7663916894965013</c:v>
                </c:pt>
                <c:pt idx="31">
                  <c:v>-2.4774969893243508</c:v>
                </c:pt>
                <c:pt idx="32">
                  <c:v>-3.2647451530528144</c:v>
                </c:pt>
                <c:pt idx="33">
                  <c:v>-4.0440946438783385</c:v>
                </c:pt>
                <c:pt idx="34">
                  <c:v>-4.6469690685621003</c:v>
                </c:pt>
                <c:pt idx="35">
                  <c:v>-5.3477386300424641</c:v>
                </c:pt>
                <c:pt idx="36">
                  <c:v>-6.0662263398497558</c:v>
                </c:pt>
                <c:pt idx="37">
                  <c:v>-6.6743422516283033</c:v>
                </c:pt>
                <c:pt idx="38">
                  <c:v>-7.2678183704367427</c:v>
                </c:pt>
                <c:pt idx="39">
                  <c:v>-7.0347098914036366</c:v>
                </c:pt>
                <c:pt idx="40">
                  <c:v>-7.541322201345217</c:v>
                </c:pt>
                <c:pt idx="41">
                  <c:v>-7.7107056360847039</c:v>
                </c:pt>
                <c:pt idx="42">
                  <c:v>-7.3052535986895393</c:v>
                </c:pt>
                <c:pt idx="43">
                  <c:v>-6.5497937322258082</c:v>
                </c:pt>
                <c:pt idx="44">
                  <c:v>-5.9136792967075422</c:v>
                </c:pt>
                <c:pt idx="45">
                  <c:v>-8.2797218029018893</c:v>
                </c:pt>
                <c:pt idx="46">
                  <c:v>-7.5378109121407846</c:v>
                </c:pt>
                <c:pt idx="47">
                  <c:v>-6.9548477747017046</c:v>
                </c:pt>
                <c:pt idx="48">
                  <c:v>-6.3597419240981381</c:v>
                </c:pt>
                <c:pt idx="49">
                  <c:v>-5.7899917102095415</c:v>
                </c:pt>
                <c:pt idx="50">
                  <c:v>-4.9449918002756519</c:v>
                </c:pt>
                <c:pt idx="51">
                  <c:v>-4.028974176604855</c:v>
                </c:pt>
                <c:pt idx="52">
                  <c:v>-3.0263793433304187</c:v>
                </c:pt>
                <c:pt idx="53">
                  <c:v>-2.0119423030803176</c:v>
                </c:pt>
                <c:pt idx="54">
                  <c:v>-1.1302456762144288</c:v>
                </c:pt>
                <c:pt idx="55">
                  <c:v>-6.8508551087184344E-2</c:v>
                </c:pt>
                <c:pt idx="56">
                  <c:v>1.0857208718118301</c:v>
                </c:pt>
                <c:pt idx="57">
                  <c:v>2.1714310866009257</c:v>
                </c:pt>
                <c:pt idx="58">
                  <c:v>3.234576222760964</c:v>
                </c:pt>
                <c:pt idx="59">
                  <c:v>3.7778791435791348</c:v>
                </c:pt>
                <c:pt idx="60">
                  <c:v>4.7827571327380838</c:v>
                </c:pt>
                <c:pt idx="61">
                  <c:v>5.6670469207494563</c:v>
                </c:pt>
                <c:pt idx="62">
                  <c:v>6.3110966481739297</c:v>
                </c:pt>
                <c:pt idx="63">
                  <c:v>7.0203973153579895</c:v>
                </c:pt>
                <c:pt idx="64">
                  <c:v>7.5733756986626517</c:v>
                </c:pt>
                <c:pt idx="65">
                  <c:v>8.0669071579459128</c:v>
                </c:pt>
                <c:pt idx="66">
                  <c:v>7.9760934979914495</c:v>
                </c:pt>
                <c:pt idx="67">
                  <c:v>7.8944916065512061</c:v>
                </c:pt>
                <c:pt idx="68">
                  <c:v>7.7912978728802784</c:v>
                </c:pt>
                <c:pt idx="69">
                  <c:v>7.7118393348133907</c:v>
                </c:pt>
                <c:pt idx="70">
                  <c:v>7.599458097979948</c:v>
                </c:pt>
                <c:pt idx="71">
                  <c:v>7.2616241368870931</c:v>
                </c:pt>
                <c:pt idx="72">
                  <c:v>6.6403061218938362</c:v>
                </c:pt>
                <c:pt idx="73">
                  <c:v>6.0312288175143678</c:v>
                </c:pt>
                <c:pt idx="74">
                  <c:v>5.4585985917112367</c:v>
                </c:pt>
                <c:pt idx="75">
                  <c:v>4.855677721102289</c:v>
                </c:pt>
                <c:pt idx="76">
                  <c:v>4.855677721102289</c:v>
                </c:pt>
                <c:pt idx="77">
                  <c:v>4.855677721102289</c:v>
                </c:pt>
              </c:numCache>
            </c:numRef>
          </c:xVal>
          <c:yVal>
            <c:numRef>
              <c:f>us_data!$BU$41:$BU$118</c:f>
              <c:numCache>
                <c:formatCode>0.0</c:formatCode>
                <c:ptCount val="78"/>
                <c:pt idx="0">
                  <c:v>-3.1399999999999997</c:v>
                </c:pt>
                <c:pt idx="1">
                  <c:v>-1.8399999999999999</c:v>
                </c:pt>
                <c:pt idx="2">
                  <c:v>-1.8900000000000006</c:v>
                </c:pt>
                <c:pt idx="3">
                  <c:v>-1.5799999999999996</c:v>
                </c:pt>
                <c:pt idx="4">
                  <c:v>-1.4900000000000002</c:v>
                </c:pt>
                <c:pt idx="5">
                  <c:v>-1.4899999999999998</c:v>
                </c:pt>
                <c:pt idx="6">
                  <c:v>-1.0899999999999999</c:v>
                </c:pt>
                <c:pt idx="7">
                  <c:v>-0.89000000000000057</c:v>
                </c:pt>
                <c:pt idx="8">
                  <c:v>-1.2899999999999996</c:v>
                </c:pt>
                <c:pt idx="9">
                  <c:v>-0.9700000000000002</c:v>
                </c:pt>
                <c:pt idx="10">
                  <c:v>-0.76999999999999957</c:v>
                </c:pt>
                <c:pt idx="11">
                  <c:v>-0.99999999999999956</c:v>
                </c:pt>
                <c:pt idx="12">
                  <c:v>-0.47999999999999954</c:v>
                </c:pt>
                <c:pt idx="13">
                  <c:v>-0.63999999999999968</c:v>
                </c:pt>
                <c:pt idx="14">
                  <c:v>-0.39000000000000012</c:v>
                </c:pt>
                <c:pt idx="15">
                  <c:v>0.16999999999999993</c:v>
                </c:pt>
                <c:pt idx="16">
                  <c:v>0.5</c:v>
                </c:pt>
                <c:pt idx="17">
                  <c:v>1.0899999999999999</c:v>
                </c:pt>
                <c:pt idx="18">
                  <c:v>0.96</c:v>
                </c:pt>
                <c:pt idx="19">
                  <c:v>2.12</c:v>
                </c:pt>
                <c:pt idx="20">
                  <c:v>2.17</c:v>
                </c:pt>
                <c:pt idx="21">
                  <c:v>1.42</c:v>
                </c:pt>
                <c:pt idx="22">
                  <c:v>1.4800000000000004</c:v>
                </c:pt>
                <c:pt idx="23">
                  <c:v>1.52</c:v>
                </c:pt>
                <c:pt idx="24">
                  <c:v>1.8200000000000003</c:v>
                </c:pt>
                <c:pt idx="25">
                  <c:v>2.0900000000000003</c:v>
                </c:pt>
                <c:pt idx="26">
                  <c:v>2.67</c:v>
                </c:pt>
                <c:pt idx="27">
                  <c:v>2.6300000000000003</c:v>
                </c:pt>
                <c:pt idx="28">
                  <c:v>3.3400000000000003</c:v>
                </c:pt>
                <c:pt idx="29">
                  <c:v>4.3499999999999996</c:v>
                </c:pt>
                <c:pt idx="30">
                  <c:v>4.7799999999999994</c:v>
                </c:pt>
                <c:pt idx="31">
                  <c:v>3.48</c:v>
                </c:pt>
                <c:pt idx="32">
                  <c:v>3.38</c:v>
                </c:pt>
                <c:pt idx="33">
                  <c:v>4.3599999999999994</c:v>
                </c:pt>
                <c:pt idx="34">
                  <c:v>5.16</c:v>
                </c:pt>
                <c:pt idx="35">
                  <c:v>5.17</c:v>
                </c:pt>
                <c:pt idx="36">
                  <c:v>4.43</c:v>
                </c:pt>
                <c:pt idx="37">
                  <c:v>3.77</c:v>
                </c:pt>
                <c:pt idx="38">
                  <c:v>5.09</c:v>
                </c:pt>
                <c:pt idx="39">
                  <c:v>5.1099999999999994</c:v>
                </c:pt>
                <c:pt idx="40">
                  <c:v>7.3400000000000007</c:v>
                </c:pt>
                <c:pt idx="41">
                  <c:v>10.030000000000001</c:v>
                </c:pt>
                <c:pt idx="42">
                  <c:v>9.0500000000000007</c:v>
                </c:pt>
                <c:pt idx="43">
                  <c:v>7.1099999999999994</c:v>
                </c:pt>
                <c:pt idx="44">
                  <c:v>8.25</c:v>
                </c:pt>
                <c:pt idx="45">
                  <c:v>6.339999999999999</c:v>
                </c:pt>
                <c:pt idx="46">
                  <c:v>2.76</c:v>
                </c:pt>
                <c:pt idx="47">
                  <c:v>3.3100000000000005</c:v>
                </c:pt>
                <c:pt idx="48">
                  <c:v>3.1999999999999993</c:v>
                </c:pt>
                <c:pt idx="49">
                  <c:v>1.83</c:v>
                </c:pt>
                <c:pt idx="50">
                  <c:v>1.2000000000000011</c:v>
                </c:pt>
                <c:pt idx="51">
                  <c:v>1.7000000000000002</c:v>
                </c:pt>
                <c:pt idx="52">
                  <c:v>0.79999999999999982</c:v>
                </c:pt>
                <c:pt idx="53">
                  <c:v>-0.97999999999999954</c:v>
                </c:pt>
                <c:pt idx="54">
                  <c:v>-0.47999999999999954</c:v>
                </c:pt>
                <c:pt idx="55">
                  <c:v>-1.4100000000000001</c:v>
                </c:pt>
                <c:pt idx="56">
                  <c:v>-1.17</c:v>
                </c:pt>
                <c:pt idx="57">
                  <c:v>-1.0700000000000003</c:v>
                </c:pt>
                <c:pt idx="58">
                  <c:v>-3.1500000000000004</c:v>
                </c:pt>
                <c:pt idx="59">
                  <c:v>-3.8</c:v>
                </c:pt>
                <c:pt idx="60">
                  <c:v>-5.4300000000000006</c:v>
                </c:pt>
                <c:pt idx="61">
                  <c:v>-8.89</c:v>
                </c:pt>
                <c:pt idx="62">
                  <c:v>-8.39</c:v>
                </c:pt>
                <c:pt idx="63">
                  <c:v>-7.1</c:v>
                </c:pt>
                <c:pt idx="64">
                  <c:v>-8.17</c:v>
                </c:pt>
                <c:pt idx="65">
                  <c:v>-6.3299999999999992</c:v>
                </c:pt>
                <c:pt idx="66">
                  <c:v>-2.8899999999999997</c:v>
                </c:pt>
                <c:pt idx="67">
                  <c:v>-3.7500000000000009</c:v>
                </c:pt>
                <c:pt idx="68">
                  <c:v>-5.18</c:v>
                </c:pt>
                <c:pt idx="69">
                  <c:v>-5.24</c:v>
                </c:pt>
                <c:pt idx="70">
                  <c:v>-5.3400000000000007</c:v>
                </c:pt>
                <c:pt idx="71">
                  <c:v>-5.07</c:v>
                </c:pt>
                <c:pt idx="72">
                  <c:v>-5.2525999999999993</c:v>
                </c:pt>
                <c:pt idx="73">
                  <c:v>-2.8318000000000003</c:v>
                </c:pt>
                <c:pt idx="74">
                  <c:v>-4.9088000000000003</c:v>
                </c:pt>
                <c:pt idx="75">
                  <c:v>-4.4399999999999995</c:v>
                </c:pt>
                <c:pt idx="76">
                  <c:v>-4.4399999999999995</c:v>
                </c:pt>
                <c:pt idx="77">
                  <c:v>-4.1745999999999999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36016"/>
        <c:axId val="2030336408"/>
      </c:scatterChart>
      <c:valAx>
        <c:axId val="2030336016"/>
        <c:scaling>
          <c:orientation val="minMax"/>
          <c:max val="11"/>
          <c:min val="-1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 Year Change in % of US Population between Ages of 20 - 50 at Year T - 20</a:t>
                </a:r>
              </a:p>
            </c:rich>
          </c:tx>
          <c:layout>
            <c:manualLayout>
              <c:xMode val="edge"/>
              <c:yMode val="edge"/>
              <c:x val="0.29252277202771004"/>
              <c:y val="0.9693072238744480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solidFill>
                  <a:sysClr val="windowText" lastClr="000000"/>
                </a:solidFill>
              </a:defRPr>
            </a:pPr>
            <a:endParaRPr lang="en-US"/>
          </a:p>
        </c:txPr>
        <c:crossAx val="2030336408"/>
        <c:crosses val="autoZero"/>
        <c:crossBetween val="midCat"/>
        <c:majorUnit val="1"/>
      </c:valAx>
      <c:valAx>
        <c:axId val="2030336408"/>
        <c:scaling>
          <c:orientation val="minMax"/>
          <c:max val="9"/>
          <c:min val="-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 Year Change in 10 Year Yield at Year T</a:t>
                </a:r>
              </a:p>
            </c:rich>
          </c:tx>
          <c:layout>
            <c:manualLayout>
              <c:xMode val="edge"/>
              <c:yMode val="edge"/>
              <c:x val="0"/>
              <c:y val="0.3395361338361694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30336016"/>
        <c:crosses val="autoZero"/>
        <c:crossBetween val="midCat"/>
        <c:majorUnit val="1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us_data!$BC$1</c:f>
              <c:strCache>
                <c:ptCount val="1"/>
                <c:pt idx="0">
                  <c:v>Generation Change in % of Population Under 20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us_data!$A$2:$A$118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us_data!$BC$2:$BC$118</c:f>
              <c:numCache>
                <c:formatCode>0.00</c:formatCode>
                <c:ptCount val="117"/>
                <c:pt idx="20">
                  <c:v>-3.3042832953755479</c:v>
                </c:pt>
                <c:pt idx="21">
                  <c:v>-3.0478326109559291</c:v>
                </c:pt>
                <c:pt idx="22">
                  <c:v>-2.9280882747079104</c:v>
                </c:pt>
                <c:pt idx="23">
                  <c:v>-2.8306040339447804</c:v>
                </c:pt>
                <c:pt idx="24">
                  <c:v>-2.716670131822994</c:v>
                </c:pt>
                <c:pt idx="25">
                  <c:v>-2.6994960110945954</c:v>
                </c:pt>
                <c:pt idx="26">
                  <c:v>-2.6874777338554949</c:v>
                </c:pt>
                <c:pt idx="27">
                  <c:v>-2.7553057155513514</c:v>
                </c:pt>
                <c:pt idx="28">
                  <c:v>-2.8999527779982586</c:v>
                </c:pt>
                <c:pt idx="29">
                  <c:v>-3.1592026221064771</c:v>
                </c:pt>
                <c:pt idx="30">
                  <c:v>-3.402377718773387</c:v>
                </c:pt>
                <c:pt idx="31">
                  <c:v>-3.7003167126864156</c:v>
                </c:pt>
                <c:pt idx="32">
                  <c:v>-4.0527519601665887</c:v>
                </c:pt>
                <c:pt idx="33">
                  <c:v>-4.4281636245497467</c:v>
                </c:pt>
                <c:pt idx="34">
                  <c:v>-4.7744543104363402</c:v>
                </c:pt>
                <c:pt idx="35">
                  <c:v>-5.0999336347007329</c:v>
                </c:pt>
                <c:pt idx="36">
                  <c:v>-5.4540165003585273</c:v>
                </c:pt>
                <c:pt idx="37">
                  <c:v>-6.2559804939913874</c:v>
                </c:pt>
                <c:pt idx="38">
                  <c:v>-6.1007548427654541</c:v>
                </c:pt>
                <c:pt idx="39">
                  <c:v>-6.9029336323592432</c:v>
                </c:pt>
                <c:pt idx="40">
                  <c:v>-7.2674915965173597</c:v>
                </c:pt>
                <c:pt idx="41">
                  <c:v>-7.4845840639021404</c:v>
                </c:pt>
                <c:pt idx="42">
                  <c:v>-7.2659705779673729</c:v>
                </c:pt>
                <c:pt idx="43">
                  <c:v>-6.858773644857699</c:v>
                </c:pt>
                <c:pt idx="44">
                  <c:v>-6.5121865636773606</c:v>
                </c:pt>
                <c:pt idx="45">
                  <c:v>-7.7321057664378543</c:v>
                </c:pt>
                <c:pt idx="46">
                  <c:v>-7.0670344374567051</c:v>
                </c:pt>
                <c:pt idx="47">
                  <c:v>-6.5004682750337182</c:v>
                </c:pt>
                <c:pt idx="48">
                  <c:v>-5.9190038867689481</c:v>
                </c:pt>
                <c:pt idx="49">
                  <c:v>-5.1655124260762904</c:v>
                </c:pt>
                <c:pt idx="50">
                  <c:v>-4.3501600262370417</c:v>
                </c:pt>
                <c:pt idx="51">
                  <c:v>-3.4309587244493684</c:v>
                </c:pt>
                <c:pt idx="52">
                  <c:v>-2.4243770671097806</c:v>
                </c:pt>
                <c:pt idx="53">
                  <c:v>-1.4146531289177346</c:v>
                </c:pt>
                <c:pt idx="54">
                  <c:v>-0.56248834140772885</c:v>
                </c:pt>
                <c:pt idx="55">
                  <c:v>0.3709885457163864</c:v>
                </c:pt>
                <c:pt idx="56">
                  <c:v>1.3323170280783359</c:v>
                </c:pt>
                <c:pt idx="57">
                  <c:v>2.1857395718983668</c:v>
                </c:pt>
                <c:pt idx="58">
                  <c:v>2.9814434565215393</c:v>
                </c:pt>
                <c:pt idx="59">
                  <c:v>4.3662103331616962</c:v>
                </c:pt>
                <c:pt idx="60">
                  <c:v>5.083248295578727</c:v>
                </c:pt>
                <c:pt idx="61">
                  <c:v>5.524680703082538</c:v>
                </c:pt>
                <c:pt idx="62">
                  <c:v>5.4714829162180934</c:v>
                </c:pt>
                <c:pt idx="63">
                  <c:v>5.3157092582195418</c:v>
                </c:pt>
                <c:pt idx="64">
                  <c:v>5.1877397641833554</c:v>
                </c:pt>
                <c:pt idx="65">
                  <c:v>6.6939610955824094</c:v>
                </c:pt>
                <c:pt idx="66">
                  <c:v>5.7849039774232835</c:v>
                </c:pt>
                <c:pt idx="67">
                  <c:v>5.1704389505712243</c:v>
                </c:pt>
                <c:pt idx="68">
                  <c:v>4.5985096080003913</c:v>
                </c:pt>
                <c:pt idx="69">
                  <c:v>3.9881651134811591</c:v>
                </c:pt>
                <c:pt idx="70">
                  <c:v>3.1976635184969098</c:v>
                </c:pt>
                <c:pt idx="71">
                  <c:v>2.1989174959757065</c:v>
                </c:pt>
                <c:pt idx="72">
                  <c:v>1.0967841414201445</c:v>
                </c:pt>
                <c:pt idx="73">
                  <c:v>-2.9533804243868644E-2</c:v>
                </c:pt>
                <c:pt idx="74">
                  <c:v>-1.0486783765850163</c:v>
                </c:pt>
                <c:pt idx="75">
                  <c:v>-2.2147595858206159</c:v>
                </c:pt>
                <c:pt idx="76">
                  <c:v>-3.4484957923005055</c:v>
                </c:pt>
                <c:pt idx="77">
                  <c:v>-4.5926189809175213</c:v>
                </c:pt>
                <c:pt idx="78">
                  <c:v>-5.6502346988641463</c:v>
                </c:pt>
                <c:pt idx="79">
                  <c:v>-6.901299254707034</c:v>
                </c:pt>
                <c:pt idx="80">
                  <c:v>-7.8248889208857122</c:v>
                </c:pt>
                <c:pt idx="81">
                  <c:v>-8.5863897676793783</c:v>
                </c:pt>
                <c:pt idx="82">
                  <c:v>-9.0951527958928153</c:v>
                </c:pt>
                <c:pt idx="83">
                  <c:v>-9.6481043090992529</c:v>
                </c:pt>
                <c:pt idx="84">
                  <c:v>-10.050591833819716</c:v>
                </c:pt>
                <c:pt idx="85">
                  <c:v>-10.340585998736628</c:v>
                </c:pt>
                <c:pt idx="86">
                  <c:v>-10.033837953145976</c:v>
                </c:pt>
                <c:pt idx="87">
                  <c:v>-9.7776751545055021</c:v>
                </c:pt>
                <c:pt idx="88">
                  <c:v>-9.5160900120410545</c:v>
                </c:pt>
                <c:pt idx="89">
                  <c:v>-9.2872268125485533</c:v>
                </c:pt>
                <c:pt idx="90">
                  <c:v>-9.0537873115397502</c:v>
                </c:pt>
                <c:pt idx="91">
                  <c:v>-8.5616422664495531</c:v>
                </c:pt>
                <c:pt idx="92">
                  <c:v>-7.9278220946594047</c:v>
                </c:pt>
                <c:pt idx="93">
                  <c:v>-7.2352917173583648</c:v>
                </c:pt>
                <c:pt idx="94">
                  <c:v>-6.5943852104425105</c:v>
                </c:pt>
                <c:pt idx="95">
                  <c:v>-5.894104173975208</c:v>
                </c:pt>
                <c:pt idx="96">
                  <c:v>-5.2289399266765315</c:v>
                </c:pt>
                <c:pt idx="97">
                  <c:v>-4.6047498446147586</c:v>
                </c:pt>
                <c:pt idx="98">
                  <c:v>-4.055121293863067</c:v>
                </c:pt>
                <c:pt idx="99">
                  <c:v>-3.3067824651118656</c:v>
                </c:pt>
                <c:pt idx="100">
                  <c:v>-2.8961029678890213</c:v>
                </c:pt>
                <c:pt idx="101">
                  <c:v>-2.5523168236036469</c:v>
                </c:pt>
                <c:pt idx="102">
                  <c:v>-2.2404132760732693</c:v>
                </c:pt>
                <c:pt idx="103">
                  <c:v>-1.9374594709994284</c:v>
                </c:pt>
                <c:pt idx="104">
                  <c:v>-1.7814342256646967</c:v>
                </c:pt>
                <c:pt idx="105">
                  <c:v>-1.7046539083154073</c:v>
                </c:pt>
                <c:pt idx="106">
                  <c:v>-1.6503961281685804</c:v>
                </c:pt>
                <c:pt idx="107">
                  <c:v>-1.6838902745464424</c:v>
                </c:pt>
                <c:pt idx="108">
                  <c:v>-1.7622970401789502</c:v>
                </c:pt>
                <c:pt idx="109">
                  <c:v>-1.6216184414234789</c:v>
                </c:pt>
                <c:pt idx="110">
                  <c:v>-1.762014656857275</c:v>
                </c:pt>
                <c:pt idx="111">
                  <c:v>-2.0155575320897583</c:v>
                </c:pt>
                <c:pt idx="112">
                  <c:v>-2.6754885090448965</c:v>
                </c:pt>
                <c:pt idx="113">
                  <c:v>-2.982004128563446</c:v>
                </c:pt>
                <c:pt idx="114">
                  <c:v>-2.7799468798919662</c:v>
                </c:pt>
                <c:pt idx="115">
                  <c:v>-2.7799468798919662</c:v>
                </c:pt>
                <c:pt idx="116">
                  <c:v>-3.539923799950742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37192"/>
        <c:axId val="2030337584"/>
      </c:lineChart>
      <c:lineChart>
        <c:grouping val="standard"/>
        <c:varyColors val="0"/>
        <c:ser>
          <c:idx val="1"/>
          <c:order val="1"/>
          <c:tx>
            <c:strRef>
              <c:f>us_data!$BQ$1</c:f>
              <c:strCache>
                <c:ptCount val="1"/>
                <c:pt idx="0">
                  <c:v>10 Year Yield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us_data!$BQ$2:$BQ$118</c:f>
              <c:numCache>
                <c:formatCode>0.0</c:formatCode>
                <c:ptCount val="117"/>
                <c:pt idx="0">
                  <c:v>3.18</c:v>
                </c:pt>
                <c:pt idx="1">
                  <c:v>3.3000000000000003</c:v>
                </c:pt>
                <c:pt idx="2">
                  <c:v>3.4000000000000004</c:v>
                </c:pt>
                <c:pt idx="3">
                  <c:v>3.4799999999999995</c:v>
                </c:pt>
                <c:pt idx="4">
                  <c:v>3.4299999999999997</c:v>
                </c:pt>
                <c:pt idx="5">
                  <c:v>3.6700000000000004</c:v>
                </c:pt>
                <c:pt idx="6">
                  <c:v>3.8699999999999997</c:v>
                </c:pt>
                <c:pt idx="7">
                  <c:v>3.7600000000000002</c:v>
                </c:pt>
                <c:pt idx="8">
                  <c:v>3.91</c:v>
                </c:pt>
                <c:pt idx="9">
                  <c:v>3.9800000000000004</c:v>
                </c:pt>
                <c:pt idx="10">
                  <c:v>4.01</c:v>
                </c:pt>
                <c:pt idx="11">
                  <c:v>4.45</c:v>
                </c:pt>
                <c:pt idx="12">
                  <c:v>4.16</c:v>
                </c:pt>
                <c:pt idx="13">
                  <c:v>4.24</c:v>
                </c:pt>
                <c:pt idx="14">
                  <c:v>4.05</c:v>
                </c:pt>
                <c:pt idx="15">
                  <c:v>4.2299999999999995</c:v>
                </c:pt>
                <c:pt idx="16">
                  <c:v>4.5699999999999994</c:v>
                </c:pt>
                <c:pt idx="17">
                  <c:v>4.5</c:v>
                </c:pt>
                <c:pt idx="18">
                  <c:v>4.97</c:v>
                </c:pt>
                <c:pt idx="19">
                  <c:v>5.09</c:v>
                </c:pt>
                <c:pt idx="20">
                  <c:v>4.3</c:v>
                </c:pt>
                <c:pt idx="21">
                  <c:v>4.3600000000000003</c:v>
                </c:pt>
                <c:pt idx="22">
                  <c:v>4.0599999999999996</c:v>
                </c:pt>
                <c:pt idx="23">
                  <c:v>3.8600000000000003</c:v>
                </c:pt>
                <c:pt idx="24">
                  <c:v>3.6799999999999997</c:v>
                </c:pt>
                <c:pt idx="25">
                  <c:v>3.34</c:v>
                </c:pt>
                <c:pt idx="26">
                  <c:v>3.3300000000000005</c:v>
                </c:pt>
                <c:pt idx="27">
                  <c:v>3.5999999999999996</c:v>
                </c:pt>
                <c:pt idx="28">
                  <c:v>3.29</c:v>
                </c:pt>
                <c:pt idx="29">
                  <c:v>3.34</c:v>
                </c:pt>
                <c:pt idx="30">
                  <c:v>3.6799999999999997</c:v>
                </c:pt>
                <c:pt idx="31">
                  <c:v>3.3099999999999996</c:v>
                </c:pt>
                <c:pt idx="32">
                  <c:v>3.1199999999999997</c:v>
                </c:pt>
                <c:pt idx="33">
                  <c:v>2.79</c:v>
                </c:pt>
                <c:pt idx="34">
                  <c:v>2.65</c:v>
                </c:pt>
                <c:pt idx="35">
                  <c:v>2.68</c:v>
                </c:pt>
                <c:pt idx="36">
                  <c:v>2.56</c:v>
                </c:pt>
                <c:pt idx="37">
                  <c:v>2.36</c:v>
                </c:pt>
                <c:pt idx="38">
                  <c:v>2.21</c:v>
                </c:pt>
                <c:pt idx="39">
                  <c:v>1.95</c:v>
                </c:pt>
                <c:pt idx="40">
                  <c:v>2.46</c:v>
                </c:pt>
                <c:pt idx="41">
                  <c:v>2.4699999999999998</c:v>
                </c:pt>
                <c:pt idx="42">
                  <c:v>2.48</c:v>
                </c:pt>
                <c:pt idx="43">
                  <c:v>2.37</c:v>
                </c:pt>
                <c:pt idx="44">
                  <c:v>2.19</c:v>
                </c:pt>
                <c:pt idx="45">
                  <c:v>2.25</c:v>
                </c:pt>
                <c:pt idx="46">
                  <c:v>2.44</c:v>
                </c:pt>
                <c:pt idx="47">
                  <c:v>2.31</c:v>
                </c:pt>
                <c:pt idx="48">
                  <c:v>2.3199999999999998</c:v>
                </c:pt>
                <c:pt idx="49">
                  <c:v>2.5700000000000003</c:v>
                </c:pt>
                <c:pt idx="50">
                  <c:v>2.68</c:v>
                </c:pt>
                <c:pt idx="51">
                  <c:v>2.83</c:v>
                </c:pt>
                <c:pt idx="52">
                  <c:v>2.48</c:v>
                </c:pt>
                <c:pt idx="53">
                  <c:v>2.4</c:v>
                </c:pt>
                <c:pt idx="54">
                  <c:v>2.82</c:v>
                </c:pt>
                <c:pt idx="55">
                  <c:v>3.18</c:v>
                </c:pt>
                <c:pt idx="56">
                  <c:v>3.65</c:v>
                </c:pt>
                <c:pt idx="57">
                  <c:v>3.32</c:v>
                </c:pt>
                <c:pt idx="58">
                  <c:v>4.33</c:v>
                </c:pt>
                <c:pt idx="59">
                  <c:v>4.12</c:v>
                </c:pt>
                <c:pt idx="60">
                  <c:v>3.88</c:v>
                </c:pt>
                <c:pt idx="61">
                  <c:v>3.95</c:v>
                </c:pt>
                <c:pt idx="62">
                  <c:v>4</c:v>
                </c:pt>
                <c:pt idx="63">
                  <c:v>4.1900000000000004</c:v>
                </c:pt>
                <c:pt idx="64">
                  <c:v>4.28</c:v>
                </c:pt>
                <c:pt idx="65">
                  <c:v>4.92</c:v>
                </c:pt>
                <c:pt idx="66">
                  <c:v>5.07</c:v>
                </c:pt>
                <c:pt idx="67">
                  <c:v>5.65</c:v>
                </c:pt>
                <c:pt idx="68">
                  <c:v>6.67</c:v>
                </c:pt>
                <c:pt idx="69">
                  <c:v>7.35</c:v>
                </c:pt>
                <c:pt idx="70">
                  <c:v>6.16</c:v>
                </c:pt>
                <c:pt idx="71">
                  <c:v>6.21</c:v>
                </c:pt>
                <c:pt idx="72">
                  <c:v>6.84</c:v>
                </c:pt>
                <c:pt idx="73">
                  <c:v>7.56</c:v>
                </c:pt>
                <c:pt idx="74">
                  <c:v>7.99</c:v>
                </c:pt>
                <c:pt idx="75">
                  <c:v>7.61</c:v>
                </c:pt>
                <c:pt idx="76">
                  <c:v>7.42</c:v>
                </c:pt>
                <c:pt idx="77">
                  <c:v>8.41</c:v>
                </c:pt>
                <c:pt idx="78">
                  <c:v>9.44</c:v>
                </c:pt>
                <c:pt idx="79">
                  <c:v>11.46</c:v>
                </c:pt>
                <c:pt idx="80">
                  <c:v>13.91</c:v>
                </c:pt>
                <c:pt idx="81">
                  <c:v>13</c:v>
                </c:pt>
                <c:pt idx="82">
                  <c:v>11.11</c:v>
                </c:pt>
                <c:pt idx="83">
                  <c:v>12.44</c:v>
                </c:pt>
                <c:pt idx="84">
                  <c:v>10.62</c:v>
                </c:pt>
                <c:pt idx="85">
                  <c:v>7.68</c:v>
                </c:pt>
                <c:pt idx="86">
                  <c:v>8.3800000000000008</c:v>
                </c:pt>
                <c:pt idx="87">
                  <c:v>8.85</c:v>
                </c:pt>
                <c:pt idx="88">
                  <c:v>8.5</c:v>
                </c:pt>
                <c:pt idx="89">
                  <c:v>8.5500000000000007</c:v>
                </c:pt>
                <c:pt idx="90">
                  <c:v>7.86</c:v>
                </c:pt>
                <c:pt idx="91">
                  <c:v>7.01</c:v>
                </c:pt>
                <c:pt idx="92">
                  <c:v>5.86</c:v>
                </c:pt>
                <c:pt idx="93">
                  <c:v>7.08</c:v>
                </c:pt>
                <c:pt idx="94">
                  <c:v>6.58</c:v>
                </c:pt>
                <c:pt idx="95">
                  <c:v>6.44</c:v>
                </c:pt>
                <c:pt idx="96">
                  <c:v>6.35</c:v>
                </c:pt>
                <c:pt idx="97">
                  <c:v>5.26</c:v>
                </c:pt>
                <c:pt idx="98">
                  <c:v>5.64</c:v>
                </c:pt>
                <c:pt idx="99">
                  <c:v>6.03</c:v>
                </c:pt>
                <c:pt idx="100">
                  <c:v>5.0199999999999996</c:v>
                </c:pt>
                <c:pt idx="101">
                  <c:v>4.6100000000000003</c:v>
                </c:pt>
                <c:pt idx="102">
                  <c:v>4.01</c:v>
                </c:pt>
                <c:pt idx="103">
                  <c:v>4.2699999999999996</c:v>
                </c:pt>
                <c:pt idx="104">
                  <c:v>4.29</c:v>
                </c:pt>
                <c:pt idx="105">
                  <c:v>4.79</c:v>
                </c:pt>
                <c:pt idx="106">
                  <c:v>4.63</c:v>
                </c:pt>
                <c:pt idx="107">
                  <c:v>3.67</c:v>
                </c:pt>
                <c:pt idx="108">
                  <c:v>3.26</c:v>
                </c:pt>
                <c:pt idx="109">
                  <c:v>3.21</c:v>
                </c:pt>
                <c:pt idx="110">
                  <c:v>2.79</c:v>
                </c:pt>
                <c:pt idx="111">
                  <c:v>1.7574000000000001</c:v>
                </c:pt>
                <c:pt idx="112">
                  <c:v>3.0282</c:v>
                </c:pt>
                <c:pt idx="113">
                  <c:v>2.1711999999999998</c:v>
                </c:pt>
                <c:pt idx="114">
                  <c:v>2.2694000000000001</c:v>
                </c:pt>
                <c:pt idx="115">
                  <c:v>2.4443000000000001</c:v>
                </c:pt>
                <c:pt idx="116">
                  <c:v>2.4054000000000002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38368"/>
        <c:axId val="2030337976"/>
      </c:lineChart>
      <c:catAx>
        <c:axId val="2030337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37584"/>
        <c:crosses val="autoZero"/>
        <c:auto val="1"/>
        <c:lblAlgn val="ctr"/>
        <c:lblOffset val="100"/>
        <c:noMultiLvlLbl val="0"/>
      </c:catAx>
      <c:valAx>
        <c:axId val="20303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37192"/>
        <c:crosses val="autoZero"/>
        <c:crossBetween val="between"/>
        <c:majorUnit val="0.5"/>
      </c:valAx>
      <c:valAx>
        <c:axId val="2030337976"/>
        <c:scaling>
          <c:orientation val="minMax"/>
        </c:scaling>
        <c:delete val="0"/>
        <c:axPos val="r"/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38368"/>
        <c:crosses val="max"/>
        <c:crossBetween val="between"/>
        <c:majorUnit val="0.38000000000000006"/>
      </c:valAx>
      <c:catAx>
        <c:axId val="203033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0337976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10678259841872637"/>
          <c:y val="0.16166906116223553"/>
          <c:w val="0.30605287747299065"/>
          <c:h val="4.9960637449211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us_data!$AS$1</c:f>
              <c:strCache>
                <c:ptCount val="1"/>
                <c:pt idx="0">
                  <c:v>&lt;15 (LHS)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us_data!$A$2:$A$118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us_data!$AS$2:$AS$118</c:f>
              <c:numCache>
                <c:formatCode>0.0</c:formatCode>
                <c:ptCount val="117"/>
                <c:pt idx="0">
                  <c:v>34.55949492577809</c:v>
                </c:pt>
                <c:pt idx="1">
                  <c:v>34.342478713339638</c:v>
                </c:pt>
                <c:pt idx="2">
                  <c:v>34.105345082975575</c:v>
                </c:pt>
                <c:pt idx="3">
                  <c:v>33.863476771832993</c:v>
                </c:pt>
                <c:pt idx="4">
                  <c:v>33.612308732775375</c:v>
                </c:pt>
                <c:pt idx="5">
                  <c:v>33.362162930666798</c:v>
                </c:pt>
                <c:pt idx="6">
                  <c:v>33.116890673183221</c:v>
                </c:pt>
                <c:pt idx="7">
                  <c:v>32.878651249329394</c:v>
                </c:pt>
                <c:pt idx="8">
                  <c:v>32.654774161779848</c:v>
                </c:pt>
                <c:pt idx="9">
                  <c:v>32.465995155474204</c:v>
                </c:pt>
                <c:pt idx="10">
                  <c:v>32.384775594332396</c:v>
                </c:pt>
                <c:pt idx="11">
                  <c:v>32.322438049900114</c:v>
                </c:pt>
                <c:pt idx="12">
                  <c:v>32.289864738125509</c:v>
                </c:pt>
                <c:pt idx="13">
                  <c:v>32.266639402924042</c:v>
                </c:pt>
                <c:pt idx="14">
                  <c:v>32.26121840099988</c:v>
                </c:pt>
                <c:pt idx="15">
                  <c:v>32.258705874166196</c:v>
                </c:pt>
                <c:pt idx="16">
                  <c:v>32.293088046177857</c:v>
                </c:pt>
                <c:pt idx="17">
                  <c:v>32.757214585400845</c:v>
                </c:pt>
                <c:pt idx="18">
                  <c:v>32.393751212885697</c:v>
                </c:pt>
                <c:pt idx="19">
                  <c:v>32.17632270597646</c:v>
                </c:pt>
                <c:pt idx="20">
                  <c:v>32.126810951175543</c:v>
                </c:pt>
                <c:pt idx="21">
                  <c:v>32.080304412320224</c:v>
                </c:pt>
                <c:pt idx="22">
                  <c:v>31.89101547993225</c:v>
                </c:pt>
                <c:pt idx="23">
                  <c:v>31.662252715024618</c:v>
                </c:pt>
                <c:pt idx="24">
                  <c:v>31.462897774041576</c:v>
                </c:pt>
                <c:pt idx="25">
                  <c:v>31.191669547182855</c:v>
                </c:pt>
                <c:pt idx="26">
                  <c:v>30.913167271921299</c:v>
                </c:pt>
                <c:pt idx="27">
                  <c:v>30.573945856707269</c:v>
                </c:pt>
                <c:pt idx="28">
                  <c:v>30.191889119611716</c:v>
                </c:pt>
                <c:pt idx="29">
                  <c:v>29.722121322193971</c:v>
                </c:pt>
                <c:pt idx="30">
                  <c:v>29.350819672131149</c:v>
                </c:pt>
                <c:pt idx="31">
                  <c:v>28.94314375820003</c:v>
                </c:pt>
                <c:pt idx="32">
                  <c:v>28.487010092003402</c:v>
                </c:pt>
                <c:pt idx="33">
                  <c:v>27.991521872280067</c:v>
                </c:pt>
                <c:pt idx="34">
                  <c:v>27.530847392484525</c:v>
                </c:pt>
                <c:pt idx="35">
                  <c:v>27.052670959730634</c:v>
                </c:pt>
                <c:pt idx="36">
                  <c:v>26.573321407935666</c:v>
                </c:pt>
                <c:pt idx="37">
                  <c:v>26.179458372288522</c:v>
                </c:pt>
                <c:pt idx="38">
                  <c:v>25.819151341279927</c:v>
                </c:pt>
                <c:pt idx="39">
                  <c:v>25.035148917413345</c:v>
                </c:pt>
                <c:pt idx="40">
                  <c:v>24.815423095467693</c:v>
                </c:pt>
                <c:pt idx="41">
                  <c:v>24.808640033553527</c:v>
                </c:pt>
                <c:pt idx="42">
                  <c:v>25.192973017403066</c:v>
                </c:pt>
                <c:pt idx="43">
                  <c:v>25.74213323669747</c:v>
                </c:pt>
                <c:pt idx="44">
                  <c:v>26.189700747563037</c:v>
                </c:pt>
                <c:pt idx="45">
                  <c:v>25.137371494071715</c:v>
                </c:pt>
                <c:pt idx="46">
                  <c:v>25.647070345290729</c:v>
                </c:pt>
                <c:pt idx="47">
                  <c:v>26.108699236137824</c:v>
                </c:pt>
                <c:pt idx="48">
                  <c:v>26.58506450981319</c:v>
                </c:pt>
                <c:pt idx="49">
                  <c:v>27.100919493121978</c:v>
                </c:pt>
                <c:pt idx="50">
                  <c:v>27.713946633975848</c:v>
                </c:pt>
                <c:pt idx="51">
                  <c:v>28.308974622418578</c:v>
                </c:pt>
                <c:pt idx="52">
                  <c:v>28.840345267734151</c:v>
                </c:pt>
                <c:pt idx="53">
                  <c:v>29.339671231856627</c:v>
                </c:pt>
                <c:pt idx="54">
                  <c:v>29.795794150765389</c:v>
                </c:pt>
                <c:pt idx="55">
                  <c:v>30.232002056395451</c:v>
                </c:pt>
                <c:pt idx="56">
                  <c:v>30.621433770869046</c:v>
                </c:pt>
                <c:pt idx="57">
                  <c:v>30.801103378230209</c:v>
                </c:pt>
                <c:pt idx="58">
                  <c:v>31.060584567022065</c:v>
                </c:pt>
                <c:pt idx="59">
                  <c:v>31.321075091043141</c:v>
                </c:pt>
                <c:pt idx="60">
                  <c:v>31.61748952090052</c:v>
                </c:pt>
                <c:pt idx="61">
                  <c:v>31.335198523721651</c:v>
                </c:pt>
                <c:pt idx="62">
                  <c:v>31.18519308726264</c:v>
                </c:pt>
                <c:pt idx="63">
                  <c:v>31.008616426970782</c:v>
                </c:pt>
                <c:pt idx="64">
                  <c:v>30.788536984593001</c:v>
                </c:pt>
                <c:pt idx="65">
                  <c:v>30.475186423245052</c:v>
                </c:pt>
                <c:pt idx="66">
                  <c:v>30.090384772152934</c:v>
                </c:pt>
                <c:pt idx="67">
                  <c:v>29.614751864673643</c:v>
                </c:pt>
                <c:pt idx="68">
                  <c:v>29.118498193213682</c:v>
                </c:pt>
                <c:pt idx="69">
                  <c:v>28.603730363261153</c:v>
                </c:pt>
                <c:pt idx="70">
                  <c:v>28.116705708177292</c:v>
                </c:pt>
                <c:pt idx="71">
                  <c:v>27.460636080504088</c:v>
                </c:pt>
                <c:pt idx="72">
                  <c:v>26.774476524657693</c:v>
                </c:pt>
                <c:pt idx="73">
                  <c:v>26.084183070773129</c:v>
                </c:pt>
                <c:pt idx="74">
                  <c:v>25.444664956656869</c:v>
                </c:pt>
                <c:pt idx="75">
                  <c:v>24.749380987267351</c:v>
                </c:pt>
                <c:pt idx="76">
                  <c:v>24.153116375609017</c:v>
                </c:pt>
                <c:pt idx="77">
                  <c:v>23.615909090909092</c:v>
                </c:pt>
                <c:pt idx="78">
                  <c:v>23.139154210062419</c:v>
                </c:pt>
                <c:pt idx="79">
                  <c:v>22.572098775212016</c:v>
                </c:pt>
                <c:pt idx="80">
                  <c:v>22.335868215196218</c:v>
                </c:pt>
                <c:pt idx="81">
                  <c:v>22.157425592989881</c:v>
                </c:pt>
                <c:pt idx="82">
                  <c:v>22.014679589724288</c:v>
                </c:pt>
                <c:pt idx="83">
                  <c:v>21.831018763913921</c:v>
                </c:pt>
                <c:pt idx="84">
                  <c:v>21.660039844991218</c:v>
                </c:pt>
                <c:pt idx="85">
                  <c:v>21.460934311675981</c:v>
                </c:pt>
                <c:pt idx="86">
                  <c:v>21.403778132725794</c:v>
                </c:pt>
                <c:pt idx="87">
                  <c:v>21.452205957537313</c:v>
                </c:pt>
                <c:pt idx="88">
                  <c:v>21.563082408232724</c:v>
                </c:pt>
                <c:pt idx="89">
                  <c:v>21.691197090000081</c:v>
                </c:pt>
                <c:pt idx="90">
                  <c:v>21.837608357939921</c:v>
                </c:pt>
                <c:pt idx="91">
                  <c:v>21.910999356762762</c:v>
                </c:pt>
                <c:pt idx="92">
                  <c:v>21.966843516634029</c:v>
                </c:pt>
                <c:pt idx="93">
                  <c:v>21.967635523395458</c:v>
                </c:pt>
                <c:pt idx="94">
                  <c:v>21.883813594012295</c:v>
                </c:pt>
                <c:pt idx="95">
                  <c:v>21.791050316449823</c:v>
                </c:pt>
                <c:pt idx="96">
                  <c:v>21.671819812286124</c:v>
                </c:pt>
                <c:pt idx="97">
                  <c:v>21.562130692322754</c:v>
                </c:pt>
                <c:pt idx="98">
                  <c:v>21.486243858385386</c:v>
                </c:pt>
                <c:pt idx="99">
                  <c:v>21.363538096773848</c:v>
                </c:pt>
                <c:pt idx="100">
                  <c:v>21.213056996273238</c:v>
                </c:pt>
                <c:pt idx="101">
                  <c:v>21.056181572277406</c:v>
                </c:pt>
                <c:pt idx="102">
                  <c:v>20.89835199873151</c:v>
                </c:pt>
                <c:pt idx="103">
                  <c:v>20.713985662911064</c:v>
                </c:pt>
                <c:pt idx="104">
                  <c:v>20.479024895352886</c:v>
                </c:pt>
                <c:pt idx="105">
                  <c:v>20.281855352235404</c:v>
                </c:pt>
                <c:pt idx="106">
                  <c:v>20.144673025020666</c:v>
                </c:pt>
                <c:pt idx="107">
                  <c:v>20.02926716979891</c:v>
                </c:pt>
                <c:pt idx="108">
                  <c:v>19.913095350633856</c:v>
                </c:pt>
                <c:pt idx="109">
                  <c:v>20.004052910087498</c:v>
                </c:pt>
                <c:pt idx="110">
                  <c:v>19.866594789792618</c:v>
                </c:pt>
                <c:pt idx="111">
                  <c:v>19.721427257797554</c:v>
                </c:pt>
                <c:pt idx="112">
                  <c:v>19.316011182654236</c:v>
                </c:pt>
                <c:pt idx="113">
                  <c:v>19.169580803736793</c:v>
                </c:pt>
                <c:pt idx="114">
                  <c:v>19.320171619460758</c:v>
                </c:pt>
                <c:pt idx="115">
                  <c:v>19.320171619460758</c:v>
                </c:pt>
                <c:pt idx="116">
                  <c:v>18.762846056241532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us_data!$AT$1</c:f>
              <c:strCache>
                <c:ptCount val="1"/>
                <c:pt idx="0">
                  <c:v>15-34 (LHS)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us_data!$A$2:$A$118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us_data!$AT$2:$AT$118</c:f>
              <c:numCache>
                <c:formatCode>0.0</c:formatCode>
                <c:ptCount val="117"/>
                <c:pt idx="0">
                  <c:v>36.111763324724116</c:v>
                </c:pt>
                <c:pt idx="1">
                  <c:v>36.170702395867956</c:v>
                </c:pt>
                <c:pt idx="2">
                  <c:v>36.249403730762474</c:v>
                </c:pt>
                <c:pt idx="3">
                  <c:v>36.333509910930971</c:v>
                </c:pt>
                <c:pt idx="4">
                  <c:v>36.420178012873933</c:v>
                </c:pt>
                <c:pt idx="5">
                  <c:v>36.51011800388607</c:v>
                </c:pt>
                <c:pt idx="6">
                  <c:v>36.586955256880202</c:v>
                </c:pt>
                <c:pt idx="7">
                  <c:v>36.65346376431107</c:v>
                </c:pt>
                <c:pt idx="8">
                  <c:v>36.700389453422261</c:v>
                </c:pt>
                <c:pt idx="9">
                  <c:v>36.702215110097875</c:v>
                </c:pt>
                <c:pt idx="10">
                  <c:v>36.5664152287222</c:v>
                </c:pt>
                <c:pt idx="11">
                  <c:v>36.39329281251328</c:v>
                </c:pt>
                <c:pt idx="12">
                  <c:v>36.179946228715529</c:v>
                </c:pt>
                <c:pt idx="13">
                  <c:v>35.953379000102245</c:v>
                </c:pt>
                <c:pt idx="14">
                  <c:v>35.705358222795631</c:v>
                </c:pt>
                <c:pt idx="15">
                  <c:v>35.437853528575545</c:v>
                </c:pt>
                <c:pt idx="16">
                  <c:v>35.093798776836465</c:v>
                </c:pt>
                <c:pt idx="17">
                  <c:v>33.914692501940593</c:v>
                </c:pt>
                <c:pt idx="18">
                  <c:v>34.32660586066369</c:v>
                </c:pt>
                <c:pt idx="19">
                  <c:v>34.507484858873269</c:v>
                </c:pt>
                <c:pt idx="20">
                  <c:v>34.455476988893764</c:v>
                </c:pt>
                <c:pt idx="21">
                  <c:v>34.390115813040708</c:v>
                </c:pt>
                <c:pt idx="22">
                  <c:v>34.446245957917043</c:v>
                </c:pt>
                <c:pt idx="23">
                  <c:v>34.545244485522829</c:v>
                </c:pt>
                <c:pt idx="24">
                  <c:v>34.511112278673885</c:v>
                </c:pt>
                <c:pt idx="25">
                  <c:v>34.483235395782927</c:v>
                </c:pt>
                <c:pt idx="26">
                  <c:v>34.421086730431526</c:v>
                </c:pt>
                <c:pt idx="27">
                  <c:v>34.335674938090669</c:v>
                </c:pt>
                <c:pt idx="28">
                  <c:v>34.268177762210932</c:v>
                </c:pt>
                <c:pt idx="29">
                  <c:v>34.28161014430539</c:v>
                </c:pt>
                <c:pt idx="30">
                  <c:v>34.31065573770492</c:v>
                </c:pt>
                <c:pt idx="31">
                  <c:v>34.389184519977505</c:v>
                </c:pt>
                <c:pt idx="32">
                  <c:v>34.507356219349084</c:v>
                </c:pt>
                <c:pt idx="33">
                  <c:v>34.641855517230262</c:v>
                </c:pt>
                <c:pt idx="34">
                  <c:v>34.754862317738151</c:v>
                </c:pt>
                <c:pt idx="35">
                  <c:v>34.875705450174721</c:v>
                </c:pt>
                <c:pt idx="36">
                  <c:v>34.992599393704339</c:v>
                </c:pt>
                <c:pt idx="37">
                  <c:v>35.046314118931825</c:v>
                </c:pt>
                <c:pt idx="38">
                  <c:v>35.077529955641481</c:v>
                </c:pt>
                <c:pt idx="39">
                  <c:v>34.44897897144768</c:v>
                </c:pt>
                <c:pt idx="40">
                  <c:v>34.284594985535193</c:v>
                </c:pt>
                <c:pt idx="41">
                  <c:v>33.811920490121182</c:v>
                </c:pt>
                <c:pt idx="42">
                  <c:v>32.879762678682177</c:v>
                </c:pt>
                <c:pt idx="43">
                  <c:v>31.336443800205352</c:v>
                </c:pt>
                <c:pt idx="44">
                  <c:v>30.085057070795052</c:v>
                </c:pt>
                <c:pt idx="45">
                  <c:v>32.284987641938599</c:v>
                </c:pt>
                <c:pt idx="46">
                  <c:v>31.991157871173538</c:v>
                </c:pt>
                <c:pt idx="47">
                  <c:v>31.514123207122054</c:v>
                </c:pt>
                <c:pt idx="48">
                  <c:v>30.93770465240317</c:v>
                </c:pt>
                <c:pt idx="49">
                  <c:v>30.430529022534522</c:v>
                </c:pt>
                <c:pt idx="50">
                  <c:v>29.655181407965777</c:v>
                </c:pt>
                <c:pt idx="51">
                  <c:v>28.968457823898078</c:v>
                </c:pt>
                <c:pt idx="52">
                  <c:v>28.420766615693761</c:v>
                </c:pt>
                <c:pt idx="53">
                  <c:v>27.9397072238391</c:v>
                </c:pt>
                <c:pt idx="54">
                  <c:v>27.551051462308653</c:v>
                </c:pt>
                <c:pt idx="55">
                  <c:v>27.114530466335491</c:v>
                </c:pt>
                <c:pt idx="56">
                  <c:v>26.742315730152395</c:v>
                </c:pt>
                <c:pt idx="57">
                  <c:v>26.647276756345001</c:v>
                </c:pt>
                <c:pt idx="58">
                  <c:v>26.429783298247205</c:v>
                </c:pt>
                <c:pt idx="59">
                  <c:v>26.208136911012307</c:v>
                </c:pt>
                <c:pt idx="60">
                  <c:v>26.017282960407407</c:v>
                </c:pt>
                <c:pt idx="61">
                  <c:v>26.392263608764594</c:v>
                </c:pt>
                <c:pt idx="62">
                  <c:v>26.668978024322598</c:v>
                </c:pt>
                <c:pt idx="63">
                  <c:v>26.980778739834403</c:v>
                </c:pt>
                <c:pt idx="64">
                  <c:v>27.328327574112087</c:v>
                </c:pt>
                <c:pt idx="65">
                  <c:v>27.724865003857033</c:v>
                </c:pt>
                <c:pt idx="66">
                  <c:v>28.151239096763678</c:v>
                </c:pt>
                <c:pt idx="67">
                  <c:v>28.737169329524924</c:v>
                </c:pt>
                <c:pt idx="68">
                  <c:v>29.385892572433892</c:v>
                </c:pt>
                <c:pt idx="69">
                  <c:v>30.075436673677142</c:v>
                </c:pt>
                <c:pt idx="70">
                  <c:v>30.772340104316317</c:v>
                </c:pt>
                <c:pt idx="71">
                  <c:v>31.554676255529721</c:v>
                </c:pt>
                <c:pt idx="72">
                  <c:v>32.279549181890992</c:v>
                </c:pt>
                <c:pt idx="73">
                  <c:v>32.985248117032235</c:v>
                </c:pt>
                <c:pt idx="74">
                  <c:v>33.632585048023813</c:v>
                </c:pt>
                <c:pt idx="75">
                  <c:v>34.255283633025137</c:v>
                </c:pt>
                <c:pt idx="76">
                  <c:v>34.729001832216703</c:v>
                </c:pt>
                <c:pt idx="77">
                  <c:v>34.993636363636362</c:v>
                </c:pt>
                <c:pt idx="78">
                  <c:v>35.293112442213946</c:v>
                </c:pt>
                <c:pt idx="79">
                  <c:v>35.175136319826777</c:v>
                </c:pt>
                <c:pt idx="80">
                  <c:v>35.344823829342168</c:v>
                </c:pt>
                <c:pt idx="81">
                  <c:v>34.991043101029504</c:v>
                </c:pt>
                <c:pt idx="82">
                  <c:v>34.743406588706293</c:v>
                </c:pt>
                <c:pt idx="83">
                  <c:v>34.526449697869182</c:v>
                </c:pt>
                <c:pt idx="84">
                  <c:v>34.333941375744992</c:v>
                </c:pt>
                <c:pt idx="85">
                  <c:v>34.118034097628822</c:v>
                </c:pt>
                <c:pt idx="86">
                  <c:v>33.732856217162151</c:v>
                </c:pt>
                <c:pt idx="87">
                  <c:v>33.244170685120878</c:v>
                </c:pt>
                <c:pt idx="88">
                  <c:v>32.66631553358723</c:v>
                </c:pt>
                <c:pt idx="89">
                  <c:v>32.103740856174539</c:v>
                </c:pt>
                <c:pt idx="90">
                  <c:v>31.51541024820046</c:v>
                </c:pt>
                <c:pt idx="91">
                  <c:v>30.965440617507753</c:v>
                </c:pt>
                <c:pt idx="92">
                  <c:v>30.439098334481127</c:v>
                </c:pt>
                <c:pt idx="93">
                  <c:v>29.970964701590106</c:v>
                </c:pt>
                <c:pt idx="94">
                  <c:v>29.565230453772173</c:v>
                </c:pt>
                <c:pt idx="95">
                  <c:v>29.178715269399952</c:v>
                </c:pt>
                <c:pt idx="96">
                  <c:v>28.847712626857245</c:v>
                </c:pt>
                <c:pt idx="97">
                  <c:v>28.552785168966196</c:v>
                </c:pt>
                <c:pt idx="98">
                  <c:v>28.259132235995686</c:v>
                </c:pt>
                <c:pt idx="99">
                  <c:v>28.074552652190398</c:v>
                </c:pt>
                <c:pt idx="100">
                  <c:v>27.962634138809541</c:v>
                </c:pt>
                <c:pt idx="101">
                  <c:v>27.884959721299904</c:v>
                </c:pt>
                <c:pt idx="102">
                  <c:v>27.794036034731771</c:v>
                </c:pt>
                <c:pt idx="103">
                  <c:v>27.737041805694538</c:v>
                </c:pt>
                <c:pt idx="104">
                  <c:v>27.648155605261287</c:v>
                </c:pt>
                <c:pt idx="105">
                  <c:v>27.561833903076614</c:v>
                </c:pt>
                <c:pt idx="106">
                  <c:v>27.507129080340338</c:v>
                </c:pt>
                <c:pt idx="107">
                  <c:v>27.491408934707902</c:v>
                </c:pt>
                <c:pt idx="108">
                  <c:v>27.47960218141753</c:v>
                </c:pt>
                <c:pt idx="109">
                  <c:v>26.641020025951697</c:v>
                </c:pt>
                <c:pt idx="110">
                  <c:v>26.586541271830978</c:v>
                </c:pt>
                <c:pt idx="111">
                  <c:v>26.502805408841155</c:v>
                </c:pt>
                <c:pt idx="112">
                  <c:v>27.468343221464622</c:v>
                </c:pt>
                <c:pt idx="113">
                  <c:v>27.438300864509891</c:v>
                </c:pt>
                <c:pt idx="114">
                  <c:v>26.085841394487282</c:v>
                </c:pt>
                <c:pt idx="115">
                  <c:v>26.085841394487282</c:v>
                </c:pt>
                <c:pt idx="116">
                  <c:v>27.18187096952585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us_data!$AU$1</c:f>
              <c:strCache>
                <c:ptCount val="1"/>
                <c:pt idx="0">
                  <c:v>35-49 (LHS)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us_data!$A$2:$A$118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us_data!$AU$2:$AU$118</c:f>
              <c:numCache>
                <c:formatCode>0.0</c:formatCode>
                <c:ptCount val="117"/>
                <c:pt idx="0">
                  <c:v>17.042341707756123</c:v>
                </c:pt>
                <c:pt idx="1">
                  <c:v>17.130328057480376</c:v>
                </c:pt>
                <c:pt idx="2">
                  <c:v>17.220255579824759</c:v>
                </c:pt>
                <c:pt idx="3">
                  <c:v>17.306247151146316</c:v>
                </c:pt>
                <c:pt idx="4">
                  <c:v>17.391881936644808</c:v>
                </c:pt>
                <c:pt idx="5">
                  <c:v>17.473105540021798</c:v>
                </c:pt>
                <c:pt idx="6">
                  <c:v>17.560947227555712</c:v>
                </c:pt>
                <c:pt idx="7">
                  <c:v>17.651557523942149</c:v>
                </c:pt>
                <c:pt idx="8">
                  <c:v>17.740274855633647</c:v>
                </c:pt>
                <c:pt idx="9">
                  <c:v>17.838157764941855</c:v>
                </c:pt>
                <c:pt idx="10">
                  <c:v>17.952453408440977</c:v>
                </c:pt>
                <c:pt idx="11">
                  <c:v>18.079228120882391</c:v>
                </c:pt>
                <c:pt idx="12">
                  <c:v>18.210333256914193</c:v>
                </c:pt>
                <c:pt idx="13">
                  <c:v>18.349861977302933</c:v>
                </c:pt>
                <c:pt idx="14">
                  <c:v>18.484659113816875</c:v>
                </c:pt>
                <c:pt idx="15">
                  <c:v>18.627538695535474</c:v>
                </c:pt>
                <c:pt idx="16">
                  <c:v>18.78429717180245</c:v>
                </c:pt>
                <c:pt idx="17">
                  <c:v>19.167166144262229</c:v>
                </c:pt>
                <c:pt idx="18">
                  <c:v>19.126722297690666</c:v>
                </c:pt>
                <c:pt idx="19">
                  <c:v>19.116862834723648</c:v>
                </c:pt>
                <c:pt idx="20">
                  <c:v>19.087028405428882</c:v>
                </c:pt>
                <c:pt idx="21">
                  <c:v>19.027612703502029</c:v>
                </c:pt>
                <c:pt idx="22">
                  <c:v>19.02790735591163</c:v>
                </c:pt>
                <c:pt idx="23">
                  <c:v>19.061161372887081</c:v>
                </c:pt>
                <c:pt idx="24">
                  <c:v>19.159705073644023</c:v>
                </c:pt>
                <c:pt idx="25">
                  <c:v>19.281887314206706</c:v>
                </c:pt>
                <c:pt idx="26">
                  <c:v>19.454247864559356</c:v>
                </c:pt>
                <c:pt idx="27">
                  <c:v>19.688852950590455</c:v>
                </c:pt>
                <c:pt idx="28">
                  <c:v>19.928614912478213</c:v>
                </c:pt>
                <c:pt idx="29">
                  <c:v>20.098735264009509</c:v>
                </c:pt>
                <c:pt idx="30">
                  <c:v>20.140983606557377</c:v>
                </c:pt>
                <c:pt idx="31">
                  <c:v>20.175531524777327</c:v>
                </c:pt>
                <c:pt idx="32">
                  <c:v>20.218862724435617</c:v>
                </c:pt>
                <c:pt idx="33">
                  <c:v>20.283839979368814</c:v>
                </c:pt>
                <c:pt idx="34">
                  <c:v>20.3460673077693</c:v>
                </c:pt>
                <c:pt idx="35">
                  <c:v>20.414872362273041</c:v>
                </c:pt>
                <c:pt idx="36">
                  <c:v>20.48266200204209</c:v>
                </c:pt>
                <c:pt idx="37">
                  <c:v>20.532199901007992</c:v>
                </c:pt>
                <c:pt idx="38">
                  <c:v>20.573308490485136</c:v>
                </c:pt>
                <c:pt idx="39">
                  <c:v>20.273895564016627</c:v>
                </c:pt>
                <c:pt idx="40">
                  <c:v>20.370509884281581</c:v>
                </c:pt>
                <c:pt idx="41">
                  <c:v>20.485627406042632</c:v>
                </c:pt>
                <c:pt idx="42">
                  <c:v>20.612432468784327</c:v>
                </c:pt>
                <c:pt idx="43">
                  <c:v>20.921664552757143</c:v>
                </c:pt>
                <c:pt idx="44">
                  <c:v>21.120359920926461</c:v>
                </c:pt>
                <c:pt idx="45">
                  <c:v>20.708528853386824</c:v>
                </c:pt>
                <c:pt idx="46">
                  <c:v>20.509681571436566</c:v>
                </c:pt>
                <c:pt idx="47">
                  <c:v>20.428504698576688</c:v>
                </c:pt>
                <c:pt idx="48">
                  <c:v>20.38388571197094</c:v>
                </c:pt>
                <c:pt idx="49">
                  <c:v>20.31676571103722</c:v>
                </c:pt>
                <c:pt idx="50">
                  <c:v>20.316779258718277</c:v>
                </c:pt>
                <c:pt idx="51">
                  <c:v>20.321971642864483</c:v>
                </c:pt>
                <c:pt idx="52">
                  <c:v>20.262994932197607</c:v>
                </c:pt>
                <c:pt idx="53">
                  <c:v>20.179091140387349</c:v>
                </c:pt>
                <c:pt idx="54">
                  <c:v>20.075473994948112</c:v>
                </c:pt>
                <c:pt idx="55">
                  <c:v>20.019966165121382</c:v>
                </c:pt>
                <c:pt idx="56">
                  <c:v>19.950923990889237</c:v>
                </c:pt>
                <c:pt idx="57">
                  <c:v>19.820989577923203</c:v>
                </c:pt>
                <c:pt idx="58">
                  <c:v>19.69324700822207</c:v>
                </c:pt>
                <c:pt idx="59">
                  <c:v>19.560311892580263</c:v>
                </c:pt>
                <c:pt idx="60">
                  <c:v>19.377681578210066</c:v>
                </c:pt>
                <c:pt idx="61">
                  <c:v>19.192700864228932</c:v>
                </c:pt>
                <c:pt idx="62">
                  <c:v>18.997226370812886</c:v>
                </c:pt>
                <c:pt idx="63">
                  <c:v>18.776761948848513</c:v>
                </c:pt>
                <c:pt idx="64">
                  <c:v>18.552313648055289</c:v>
                </c:pt>
                <c:pt idx="65">
                  <c:v>18.345075854975573</c:v>
                </c:pt>
                <c:pt idx="66">
                  <c:v>18.15337898426673</c:v>
                </c:pt>
                <c:pt idx="67">
                  <c:v>17.914997123507504</c:v>
                </c:pt>
                <c:pt idx="68">
                  <c:v>17.641031792441986</c:v>
                </c:pt>
                <c:pt idx="69">
                  <c:v>17.367220593027042</c:v>
                </c:pt>
                <c:pt idx="70">
                  <c:v>17.049533206387547</c:v>
                </c:pt>
                <c:pt idx="71">
                  <c:v>16.754035072518185</c:v>
                </c:pt>
                <c:pt idx="72">
                  <c:v>16.540485907166559</c:v>
                </c:pt>
                <c:pt idx="73">
                  <c:v>16.347562300953534</c:v>
                </c:pt>
                <c:pt idx="74">
                  <c:v>16.166145550542023</c:v>
                </c:pt>
                <c:pt idx="75">
                  <c:v>16.078565930652026</c:v>
                </c:pt>
                <c:pt idx="76">
                  <c:v>16.069780363596287</c:v>
                </c:pt>
                <c:pt idx="77">
                  <c:v>16.238636363636363</c:v>
                </c:pt>
                <c:pt idx="78">
                  <c:v>16.335689745111793</c:v>
                </c:pt>
                <c:pt idx="79">
                  <c:v>16.218868688469037</c:v>
                </c:pt>
                <c:pt idx="80">
                  <c:v>16.289630226831978</c:v>
                </c:pt>
                <c:pt idx="81">
                  <c:v>16.852351455765866</c:v>
                </c:pt>
                <c:pt idx="82">
                  <c:v>17.309255156248661</c:v>
                </c:pt>
                <c:pt idx="83">
                  <c:v>17.780981660129335</c:v>
                </c:pt>
                <c:pt idx="84">
                  <c:v>18.19798085086709</c:v>
                </c:pt>
                <c:pt idx="85">
                  <c:v>18.692480031982143</c:v>
                </c:pt>
                <c:pt idx="86">
                  <c:v>19.200624048140856</c:v>
                </c:pt>
                <c:pt idx="87">
                  <c:v>19.687358127093585</c:v>
                </c:pt>
                <c:pt idx="88">
                  <c:v>20.191232477108827</c:v>
                </c:pt>
                <c:pt idx="89">
                  <c:v>20.676062206055555</c:v>
                </c:pt>
                <c:pt idx="90">
                  <c:v>21.131231199180966</c:v>
                </c:pt>
                <c:pt idx="91">
                  <c:v>21.592889304719023</c:v>
                </c:pt>
                <c:pt idx="92">
                  <c:v>21.901053789834524</c:v>
                </c:pt>
                <c:pt idx="93">
                  <c:v>22.274330363929341</c:v>
                </c:pt>
                <c:pt idx="94">
                  <c:v>22.658564888706959</c:v>
                </c:pt>
                <c:pt idx="95">
                  <c:v>23.075038512221834</c:v>
                </c:pt>
                <c:pt idx="96">
                  <c:v>23.075822761132446</c:v>
                </c:pt>
                <c:pt idx="97">
                  <c:v>23.150652156575578</c:v>
                </c:pt>
                <c:pt idx="98">
                  <c:v>23.197832561039853</c:v>
                </c:pt>
                <c:pt idx="99">
                  <c:v>23.174193639846472</c:v>
                </c:pt>
                <c:pt idx="100">
                  <c:v>23.073278917484892</c:v>
                </c:pt>
                <c:pt idx="101">
                  <c:v>22.909314688426782</c:v>
                </c:pt>
                <c:pt idx="102">
                  <c:v>22.707671943993464</c:v>
                </c:pt>
                <c:pt idx="103">
                  <c:v>22.494680796565653</c:v>
                </c:pt>
                <c:pt idx="104">
                  <c:v>22.307684498692122</c:v>
                </c:pt>
                <c:pt idx="105">
                  <c:v>22.105704135665928</c:v>
                </c:pt>
                <c:pt idx="106">
                  <c:v>21.775979231885167</c:v>
                </c:pt>
                <c:pt idx="107">
                  <c:v>21.379174271198146</c:v>
                </c:pt>
                <c:pt idx="108">
                  <c:v>20.976422305743988</c:v>
                </c:pt>
                <c:pt idx="109">
                  <c:v>20.795350919912536</c:v>
                </c:pt>
                <c:pt idx="110">
                  <c:v>20.410867263764317</c:v>
                </c:pt>
                <c:pt idx="111">
                  <c:v>20.098923329579883</c:v>
                </c:pt>
                <c:pt idx="112">
                  <c:v>19.517147158163716</c:v>
                </c:pt>
                <c:pt idx="113">
                  <c:v>19.243035892542114</c:v>
                </c:pt>
                <c:pt idx="114">
                  <c:v>19.45569399806849</c:v>
                </c:pt>
                <c:pt idx="115">
                  <c:v>19.45569399806849</c:v>
                </c:pt>
                <c:pt idx="116">
                  <c:v>18.964696195570358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us_data!$AV$1</c:f>
              <c:strCache>
                <c:ptCount val="1"/>
                <c:pt idx="0">
                  <c:v>50-65 (LHS)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us_data!$A$2:$A$118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us_data!$AV$2:$AV$118</c:f>
              <c:numCache>
                <c:formatCode>0.0</c:formatCode>
                <c:ptCount val="117"/>
                <c:pt idx="0">
                  <c:v>9.3488299287782723</c:v>
                </c:pt>
                <c:pt idx="1">
                  <c:v>9.4019279449743021</c:v>
                </c:pt>
                <c:pt idx="2">
                  <c:v>9.4562024553739548</c:v>
                </c:pt>
                <c:pt idx="3">
                  <c:v>9.5142473482561947</c:v>
                </c:pt>
                <c:pt idx="4">
                  <c:v>9.5733246379962083</c:v>
                </c:pt>
                <c:pt idx="5">
                  <c:v>9.6346144732477121</c:v>
                </c:pt>
                <c:pt idx="6">
                  <c:v>9.696863908768254</c:v>
                </c:pt>
                <c:pt idx="7">
                  <c:v>9.7617770269499005</c:v>
                </c:pt>
                <c:pt idx="8">
                  <c:v>9.8336989122163025</c:v>
                </c:pt>
                <c:pt idx="9">
                  <c:v>9.9071648563630976</c:v>
                </c:pt>
                <c:pt idx="10">
                  <c:v>9.990611544562789</c:v>
                </c:pt>
                <c:pt idx="11">
                  <c:v>10.078845581672121</c:v>
                </c:pt>
                <c:pt idx="12">
                  <c:v>10.174860882432631</c:v>
                </c:pt>
                <c:pt idx="13">
                  <c:v>10.260709538901953</c:v>
                </c:pt>
                <c:pt idx="14">
                  <c:v>10.356610087489416</c:v>
                </c:pt>
                <c:pt idx="15">
                  <c:v>10.45997236388218</c:v>
                </c:pt>
                <c:pt idx="16">
                  <c:v>10.576536071544268</c:v>
                </c:pt>
                <c:pt idx="17">
                  <c:v>10.829001798119343</c:v>
                </c:pt>
                <c:pt idx="18">
                  <c:v>10.822821657287017</c:v>
                </c:pt>
                <c:pt idx="19">
                  <c:v>10.885422618367425</c:v>
                </c:pt>
                <c:pt idx="20">
                  <c:v>10.968923097041763</c:v>
                </c:pt>
                <c:pt idx="21">
                  <c:v>11.075485779043092</c:v>
                </c:pt>
                <c:pt idx="22">
                  <c:v>11.133957119953624</c:v>
                </c:pt>
                <c:pt idx="23">
                  <c:v>11.156929311601287</c:v>
                </c:pt>
                <c:pt idx="24">
                  <c:v>11.227867388220458</c:v>
                </c:pt>
                <c:pt idx="25">
                  <c:v>11.342032492222605</c:v>
                </c:pt>
                <c:pt idx="26">
                  <c:v>11.462329292619305</c:v>
                </c:pt>
                <c:pt idx="27">
                  <c:v>11.601051195229191</c:v>
                </c:pt>
                <c:pt idx="28">
                  <c:v>11.758524930574666</c:v>
                </c:pt>
                <c:pt idx="29">
                  <c:v>11.967935805567478</c:v>
                </c:pt>
                <c:pt idx="30">
                  <c:v>12.18934426229508</c:v>
                </c:pt>
                <c:pt idx="31">
                  <c:v>12.402108986008002</c:v>
                </c:pt>
                <c:pt idx="32">
                  <c:v>12.612167146273253</c:v>
                </c:pt>
                <c:pt idx="33">
                  <c:v>12.818735695174235</c:v>
                </c:pt>
                <c:pt idx="34">
                  <c:v>13.010753549151648</c:v>
                </c:pt>
                <c:pt idx="35">
                  <c:v>13.197589728486257</c:v>
                </c:pt>
                <c:pt idx="36">
                  <c:v>13.38045448429251</c:v>
                </c:pt>
                <c:pt idx="37">
                  <c:v>13.55562015351618</c:v>
                </c:pt>
                <c:pt idx="38">
                  <c:v>13.729311702384759</c:v>
                </c:pt>
                <c:pt idx="39">
                  <c:v>13.65981927756625</c:v>
                </c:pt>
                <c:pt idx="40">
                  <c:v>13.822173336547733</c:v>
                </c:pt>
                <c:pt idx="41">
                  <c:v>14.017585643883223</c:v>
                </c:pt>
                <c:pt idx="42">
                  <c:v>14.253476503246729</c:v>
                </c:pt>
                <c:pt idx="43">
                  <c:v>14.663737392039621</c:v>
                </c:pt>
                <c:pt idx="44">
                  <c:v>14.998977497368003</c:v>
                </c:pt>
                <c:pt idx="45">
                  <c:v>14.448543897983306</c:v>
                </c:pt>
                <c:pt idx="46">
                  <c:v>14.371957020538362</c:v>
                </c:pt>
                <c:pt idx="47">
                  <c:v>14.37805682255317</c:v>
                </c:pt>
                <c:pt idx="48">
                  <c:v>14.415630886393863</c:v>
                </c:pt>
                <c:pt idx="49">
                  <c:v>14.347001236126628</c:v>
                </c:pt>
                <c:pt idx="50">
                  <c:v>14.375048905813923</c:v>
                </c:pt>
                <c:pt idx="51">
                  <c:v>14.349378403369979</c:v>
                </c:pt>
                <c:pt idx="52">
                  <c:v>14.314330127516524</c:v>
                </c:pt>
                <c:pt idx="53">
                  <c:v>14.264615537366506</c:v>
                </c:pt>
                <c:pt idx="54">
                  <c:v>14.207979548982014</c:v>
                </c:pt>
                <c:pt idx="55">
                  <c:v>14.184944076803978</c:v>
                </c:pt>
                <c:pt idx="56">
                  <c:v>14.143987601850329</c:v>
                </c:pt>
                <c:pt idx="57">
                  <c:v>14.108468081668455</c:v>
                </c:pt>
                <c:pt idx="58">
                  <c:v>14.108027440944658</c:v>
                </c:pt>
                <c:pt idx="59">
                  <c:v>14.122299425813802</c:v>
                </c:pt>
                <c:pt idx="60">
                  <c:v>14.129067346411837</c:v>
                </c:pt>
                <c:pt idx="61">
                  <c:v>14.164804182067112</c:v>
                </c:pt>
                <c:pt idx="62">
                  <c:v>14.201514828248344</c:v>
                </c:pt>
                <c:pt idx="63">
                  <c:v>14.245510304994159</c:v>
                </c:pt>
                <c:pt idx="64">
                  <c:v>14.304866325443633</c:v>
                </c:pt>
                <c:pt idx="65">
                  <c:v>14.389817433787606</c:v>
                </c:pt>
                <c:pt idx="66">
                  <c:v>14.492642862965681</c:v>
                </c:pt>
                <c:pt idx="67">
                  <c:v>14.586340193179179</c:v>
                </c:pt>
                <c:pt idx="68">
                  <c:v>14.671704676652723</c:v>
                </c:pt>
                <c:pt idx="69">
                  <c:v>14.7333550559357</c:v>
                </c:pt>
                <c:pt idx="70">
                  <c:v>14.772301143973078</c:v>
                </c:pt>
                <c:pt idx="71">
                  <c:v>14.855035837894302</c:v>
                </c:pt>
                <c:pt idx="72">
                  <c:v>14.909512185819445</c:v>
                </c:pt>
                <c:pt idx="73">
                  <c:v>14.964986722360301</c:v>
                </c:pt>
                <c:pt idx="74">
                  <c:v>14.985677107711894</c:v>
                </c:pt>
                <c:pt idx="75">
                  <c:v>15.002364767742712</c:v>
                </c:pt>
                <c:pt idx="76">
                  <c:v>14.991573639957938</c:v>
                </c:pt>
                <c:pt idx="77">
                  <c:v>14.966363636363635</c:v>
                </c:pt>
                <c:pt idx="78">
                  <c:v>14.917345708992141</c:v>
                </c:pt>
                <c:pt idx="79">
                  <c:v>14.720780906862423</c:v>
                </c:pt>
                <c:pt idx="80">
                  <c:v>14.602662715446799</c:v>
                </c:pt>
                <c:pt idx="81">
                  <c:v>14.436362851531305</c:v>
                </c:pt>
                <c:pt idx="82">
                  <c:v>14.229193221382927</c:v>
                </c:pt>
                <c:pt idx="83">
                  <c:v>14.040920173857735</c:v>
                </c:pt>
                <c:pt idx="84">
                  <c:v>13.865468514891436</c:v>
                </c:pt>
                <c:pt idx="85">
                  <c:v>13.648629515187352</c:v>
                </c:pt>
                <c:pt idx="86">
                  <c:v>13.435607889751495</c:v>
                </c:pt>
                <c:pt idx="87">
                  <c:v>13.295868660965166</c:v>
                </c:pt>
                <c:pt idx="88">
                  <c:v>13.148448261891257</c:v>
                </c:pt>
                <c:pt idx="89">
                  <c:v>13.011273044843804</c:v>
                </c:pt>
                <c:pt idx="90">
                  <c:v>12.94049750771797</c:v>
                </c:pt>
                <c:pt idx="91">
                  <c:v>12.916593571526032</c:v>
                </c:pt>
                <c:pt idx="92">
                  <c:v>13.03444534643485</c:v>
                </c:pt>
                <c:pt idx="93">
                  <c:v>13.11947037183424</c:v>
                </c:pt>
                <c:pt idx="94">
                  <c:v>13.210204334551353</c:v>
                </c:pt>
                <c:pt idx="95">
                  <c:v>13.281241299949887</c:v>
                </c:pt>
                <c:pt idx="96">
                  <c:v>13.786956856617849</c:v>
                </c:pt>
                <c:pt idx="97">
                  <c:v>14.184677401814003</c:v>
                </c:pt>
                <c:pt idx="98">
                  <c:v>14.586491494020549</c:v>
                </c:pt>
                <c:pt idx="99">
                  <c:v>14.958729528676686</c:v>
                </c:pt>
                <c:pt idx="100">
                  <c:v>15.367447344595494</c:v>
                </c:pt>
                <c:pt idx="101">
                  <c:v>15.799611294029297</c:v>
                </c:pt>
                <c:pt idx="102">
                  <c:v>16.237345273673</c:v>
                </c:pt>
                <c:pt idx="103">
                  <c:v>16.690174756751034</c:v>
                </c:pt>
                <c:pt idx="104">
                  <c:v>17.163141206766447</c:v>
                </c:pt>
                <c:pt idx="105">
                  <c:v>17.595348213687245</c:v>
                </c:pt>
                <c:pt idx="106">
                  <c:v>18.01574207169913</c:v>
                </c:pt>
                <c:pt idx="107">
                  <c:v>18.34821355168615</c:v>
                </c:pt>
                <c:pt idx="108">
                  <c:v>18.714489215152575</c:v>
                </c:pt>
                <c:pt idx="109">
                  <c:v>19.329439489071852</c:v>
                </c:pt>
                <c:pt idx="110">
                  <c:v>19.702273863879924</c:v>
                </c:pt>
                <c:pt idx="111">
                  <c:v>19.750788063380622</c:v>
                </c:pt>
                <c:pt idx="112">
                  <c:v>19.571858673514566</c:v>
                </c:pt>
                <c:pt idx="113">
                  <c:v>19.643271953340324</c:v>
                </c:pt>
                <c:pt idx="114">
                  <c:v>20.015515412504158</c:v>
                </c:pt>
                <c:pt idx="115">
                  <c:v>20.015515412504158</c:v>
                </c:pt>
                <c:pt idx="116">
                  <c:v>19.473469149495067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us_data!$AW$1</c:f>
              <c:strCache>
                <c:ptCount val="1"/>
                <c:pt idx="0">
                  <c:v>65+ (LHS)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us_data!$A$2:$A$118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us_data!$AW$2:$AW$118</c:f>
              <c:numCache>
                <c:formatCode>0.0</c:formatCode>
                <c:ptCount val="117"/>
                <c:pt idx="0">
                  <c:v>2.9375701129633978</c:v>
                </c:pt>
                <c:pt idx="1">
                  <c:v>2.9545628883377226</c:v>
                </c:pt>
                <c:pt idx="2">
                  <c:v>2.9687931510632426</c:v>
                </c:pt>
                <c:pt idx="3">
                  <c:v>2.9825188178335162</c:v>
                </c:pt>
                <c:pt idx="4">
                  <c:v>3.0023066797096725</c:v>
                </c:pt>
                <c:pt idx="5">
                  <c:v>3.0199990521776217</c:v>
                </c:pt>
                <c:pt idx="6">
                  <c:v>3.0383429336126144</c:v>
                </c:pt>
                <c:pt idx="7">
                  <c:v>3.0545504354674851</c:v>
                </c:pt>
                <c:pt idx="8">
                  <c:v>3.0708626169479385</c:v>
                </c:pt>
                <c:pt idx="9">
                  <c:v>3.0864671131229655</c:v>
                </c:pt>
                <c:pt idx="10">
                  <c:v>3.1057442239416408</c:v>
                </c:pt>
                <c:pt idx="11">
                  <c:v>3.1261954350320904</c:v>
                </c:pt>
                <c:pt idx="12">
                  <c:v>3.1449948938121337</c:v>
                </c:pt>
                <c:pt idx="13">
                  <c:v>3.1694100807688379</c:v>
                </c:pt>
                <c:pt idx="14">
                  <c:v>3.1921541748981976</c:v>
                </c:pt>
                <c:pt idx="15">
                  <c:v>3.215929537840605</c:v>
                </c:pt>
                <c:pt idx="16">
                  <c:v>3.2522799336389605</c:v>
                </c:pt>
                <c:pt idx="17">
                  <c:v>3.3319249702769893</c:v>
                </c:pt>
                <c:pt idx="18">
                  <c:v>3.3300989714729283</c:v>
                </c:pt>
                <c:pt idx="19">
                  <c:v>3.3139069820591933</c:v>
                </c:pt>
                <c:pt idx="20">
                  <c:v>3.3617605574600447</c:v>
                </c:pt>
                <c:pt idx="21">
                  <c:v>3.4264812920939405</c:v>
                </c:pt>
                <c:pt idx="22">
                  <c:v>3.5008740862854504</c:v>
                </c:pt>
                <c:pt idx="23">
                  <c:v>3.574412114964185</c:v>
                </c:pt>
                <c:pt idx="24">
                  <c:v>3.6384174854200597</c:v>
                </c:pt>
                <c:pt idx="25">
                  <c:v>3.7011752506049085</c:v>
                </c:pt>
                <c:pt idx="26">
                  <c:v>3.7491688404685184</c:v>
                </c:pt>
                <c:pt idx="27">
                  <c:v>3.800475059382423</c:v>
                </c:pt>
                <c:pt idx="28">
                  <c:v>3.8527932751244656</c:v>
                </c:pt>
                <c:pt idx="29">
                  <c:v>3.9295974639236535</c:v>
                </c:pt>
                <c:pt idx="30">
                  <c:v>4.0081967213114753</c:v>
                </c:pt>
                <c:pt idx="31">
                  <c:v>4.090031211037136</c:v>
                </c:pt>
                <c:pt idx="32">
                  <c:v>4.1746038179386371</c:v>
                </c:pt>
                <c:pt idx="33">
                  <c:v>4.2640469359466167</c:v>
                </c:pt>
                <c:pt idx="34">
                  <c:v>4.3574694328563766</c:v>
                </c:pt>
                <c:pt idx="35">
                  <c:v>4.4591614993353446</c:v>
                </c:pt>
                <c:pt idx="36">
                  <c:v>4.5709627120253913</c:v>
                </c:pt>
                <c:pt idx="37">
                  <c:v>4.6864074542554786</c:v>
                </c:pt>
                <c:pt idx="38">
                  <c:v>4.8006985102086954</c:v>
                </c:pt>
                <c:pt idx="39">
                  <c:v>6.5821572695560979</c:v>
                </c:pt>
                <c:pt idx="40">
                  <c:v>6.7072986981677909</c:v>
                </c:pt>
                <c:pt idx="41">
                  <c:v>6.8762264263994366</c:v>
                </c:pt>
                <c:pt idx="42">
                  <c:v>7.0613553318836999</c:v>
                </c:pt>
                <c:pt idx="43">
                  <c:v>7.336021018300416</c:v>
                </c:pt>
                <c:pt idx="44">
                  <c:v>7.6059047633474464</c:v>
                </c:pt>
                <c:pt idx="45">
                  <c:v>7.4205681126195495</c:v>
                </c:pt>
                <c:pt idx="46">
                  <c:v>7.4801331915608049</c:v>
                </c:pt>
                <c:pt idx="47">
                  <c:v>7.5706160356102652</c:v>
                </c:pt>
                <c:pt idx="48">
                  <c:v>7.6777142394188385</c:v>
                </c:pt>
                <c:pt idx="49">
                  <c:v>7.804784537179648</c:v>
                </c:pt>
                <c:pt idx="50">
                  <c:v>7.9390437935261744</c:v>
                </c:pt>
                <c:pt idx="51">
                  <c:v>8.0512175074488859</c:v>
                </c:pt>
                <c:pt idx="52">
                  <c:v>8.1615630568579629</c:v>
                </c:pt>
                <c:pt idx="53">
                  <c:v>8.2769148665504169</c:v>
                </c:pt>
                <c:pt idx="54">
                  <c:v>8.3697008429958313</c:v>
                </c:pt>
                <c:pt idx="55">
                  <c:v>8.4485572353436993</c:v>
                </c:pt>
                <c:pt idx="56">
                  <c:v>8.5413389062389928</c:v>
                </c:pt>
                <c:pt idx="57">
                  <c:v>8.6221622058331313</c:v>
                </c:pt>
                <c:pt idx="58">
                  <c:v>8.7083576855639979</c:v>
                </c:pt>
                <c:pt idx="59">
                  <c:v>8.7881766795504799</c:v>
                </c:pt>
                <c:pt idx="60">
                  <c:v>8.858478594070176</c:v>
                </c:pt>
                <c:pt idx="61">
                  <c:v>8.9150328212177126</c:v>
                </c:pt>
                <c:pt idx="62">
                  <c:v>8.9470876893535323</c:v>
                </c:pt>
                <c:pt idx="63">
                  <c:v>8.9883325793521376</c:v>
                </c:pt>
                <c:pt idx="64">
                  <c:v>9.0259554677959937</c:v>
                </c:pt>
                <c:pt idx="65">
                  <c:v>9.065055284134738</c:v>
                </c:pt>
                <c:pt idx="66">
                  <c:v>9.1123542838509834</c:v>
                </c:pt>
                <c:pt idx="67">
                  <c:v>9.1467414891147474</c:v>
                </c:pt>
                <c:pt idx="68">
                  <c:v>9.1828727652577236</c:v>
                </c:pt>
                <c:pt idx="69">
                  <c:v>9.220257314098955</c:v>
                </c:pt>
                <c:pt idx="70">
                  <c:v>9.2891198371457655</c:v>
                </c:pt>
                <c:pt idx="71">
                  <c:v>9.3756167535537038</c:v>
                </c:pt>
                <c:pt idx="72">
                  <c:v>9.4959762004653125</c:v>
                </c:pt>
                <c:pt idx="73">
                  <c:v>9.6180197888808028</c:v>
                </c:pt>
                <c:pt idx="74">
                  <c:v>9.7709273370653982</c:v>
                </c:pt>
                <c:pt idx="75">
                  <c:v>9.9144046813127709</c:v>
                </c:pt>
                <c:pt idx="76">
                  <c:v>10.05652778862005</c:v>
                </c:pt>
                <c:pt idx="77">
                  <c:v>10.185454545454546</c:v>
                </c:pt>
                <c:pt idx="78">
                  <c:v>10.314697893619702</c:v>
                </c:pt>
                <c:pt idx="79">
                  <c:v>11.313115309629749</c:v>
                </c:pt>
                <c:pt idx="80">
                  <c:v>11.427015013182839</c:v>
                </c:pt>
                <c:pt idx="81">
                  <c:v>11.562816998683443</c:v>
                </c:pt>
                <c:pt idx="82">
                  <c:v>11.703465443937827</c:v>
                </c:pt>
                <c:pt idx="83">
                  <c:v>11.820629704229832</c:v>
                </c:pt>
                <c:pt idx="84">
                  <c:v>11.942569413505264</c:v>
                </c:pt>
                <c:pt idx="85">
                  <c:v>12.079922043525698</c:v>
                </c:pt>
                <c:pt idx="86">
                  <c:v>12.227133712219704</c:v>
                </c:pt>
                <c:pt idx="87">
                  <c:v>12.32039656928306</c:v>
                </c:pt>
                <c:pt idx="88">
                  <c:v>12.430921319179969</c:v>
                </c:pt>
                <c:pt idx="89">
                  <c:v>12.517726802926024</c:v>
                </c:pt>
                <c:pt idx="90">
                  <c:v>12.575252686960681</c:v>
                </c:pt>
                <c:pt idx="91">
                  <c:v>12.614077149484435</c:v>
                </c:pt>
                <c:pt idx="92">
                  <c:v>12.658559012615468</c:v>
                </c:pt>
                <c:pt idx="93">
                  <c:v>12.667599039250858</c:v>
                </c:pt>
                <c:pt idx="94">
                  <c:v>12.682186728957223</c:v>
                </c:pt>
                <c:pt idx="95">
                  <c:v>12.67395460197851</c:v>
                </c:pt>
                <c:pt idx="96">
                  <c:v>12.617687943106338</c:v>
                </c:pt>
                <c:pt idx="97">
                  <c:v>12.549754580321473</c:v>
                </c:pt>
                <c:pt idx="98">
                  <c:v>12.470299850558524</c:v>
                </c:pt>
                <c:pt idx="99">
                  <c:v>12.428986082512589</c:v>
                </c:pt>
                <c:pt idx="100">
                  <c:v>12.38358260283683</c:v>
                </c:pt>
                <c:pt idx="101">
                  <c:v>12.34993272396661</c:v>
                </c:pt>
                <c:pt idx="102">
                  <c:v>12.362594748870253</c:v>
                </c:pt>
                <c:pt idx="103">
                  <c:v>12.364116978077709</c:v>
                </c:pt>
                <c:pt idx="104">
                  <c:v>12.40199379392725</c:v>
                </c:pt>
                <c:pt idx="105">
                  <c:v>12.455258395334809</c:v>
                </c:pt>
                <c:pt idx="106">
                  <c:v>12.556476591054704</c:v>
                </c:pt>
                <c:pt idx="107">
                  <c:v>12.751936072608887</c:v>
                </c:pt>
                <c:pt idx="108">
                  <c:v>12.916390947052058</c:v>
                </c:pt>
                <c:pt idx="109">
                  <c:v>13.230136654976416</c:v>
                </c:pt>
                <c:pt idx="110">
                  <c:v>13.433722810732169</c:v>
                </c:pt>
                <c:pt idx="111">
                  <c:v>13.926055940400794</c:v>
                </c:pt>
                <c:pt idx="112">
                  <c:v>14.126639764202858</c:v>
                </c:pt>
                <c:pt idx="113">
                  <c:v>14.505810485870882</c:v>
                </c:pt>
                <c:pt idx="114">
                  <c:v>15.122777575479315</c:v>
                </c:pt>
                <c:pt idx="115">
                  <c:v>15.122777575479315</c:v>
                </c:pt>
                <c:pt idx="116">
                  <c:v>15.617117629167192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39152"/>
        <c:axId val="2030339544"/>
      </c:lineChart>
      <c:catAx>
        <c:axId val="203033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39544"/>
        <c:crosses val="autoZero"/>
        <c:auto val="0"/>
        <c:lblAlgn val="ctr"/>
        <c:lblOffset val="100"/>
        <c:noMultiLvlLbl val="0"/>
      </c:catAx>
      <c:valAx>
        <c:axId val="20303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3915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4992062776609623"/>
          <c:y val="0.12139393939393939"/>
          <c:w val="0.10610231832946293"/>
          <c:h val="0.170455738487234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us_data!$A$21:$A$114</c:f>
              <c:numCache>
                <c:formatCode>General</c:formatCode>
                <c:ptCount val="94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</c:numCache>
            </c:numRef>
          </c:cat>
          <c:val>
            <c:numRef>
              <c:f>us_data!$AS$21:$AS$114</c:f>
              <c:numCache>
                <c:formatCode>0.0</c:formatCode>
                <c:ptCount val="94"/>
                <c:pt idx="0">
                  <c:v>32.17632270597646</c:v>
                </c:pt>
                <c:pt idx="1">
                  <c:v>32.126810951175543</c:v>
                </c:pt>
                <c:pt idx="2">
                  <c:v>32.080304412320224</c:v>
                </c:pt>
                <c:pt idx="3">
                  <c:v>31.89101547993225</c:v>
                </c:pt>
                <c:pt idx="4">
                  <c:v>31.662252715024618</c:v>
                </c:pt>
                <c:pt idx="5">
                  <c:v>31.462897774041576</c:v>
                </c:pt>
                <c:pt idx="6">
                  <c:v>31.191669547182855</c:v>
                </c:pt>
                <c:pt idx="7">
                  <c:v>30.913167271921299</c:v>
                </c:pt>
                <c:pt idx="8">
                  <c:v>30.573945856707269</c:v>
                </c:pt>
                <c:pt idx="9">
                  <c:v>30.191889119611716</c:v>
                </c:pt>
                <c:pt idx="10">
                  <c:v>29.722121322193971</c:v>
                </c:pt>
                <c:pt idx="11">
                  <c:v>29.350819672131149</c:v>
                </c:pt>
                <c:pt idx="12">
                  <c:v>28.94314375820003</c:v>
                </c:pt>
                <c:pt idx="13">
                  <c:v>28.487010092003402</c:v>
                </c:pt>
                <c:pt idx="14">
                  <c:v>27.991521872280067</c:v>
                </c:pt>
                <c:pt idx="15">
                  <c:v>27.530847392484525</c:v>
                </c:pt>
                <c:pt idx="16">
                  <c:v>27.052670959730634</c:v>
                </c:pt>
                <c:pt idx="17">
                  <c:v>26.573321407935666</c:v>
                </c:pt>
                <c:pt idx="18">
                  <c:v>26.179458372288522</c:v>
                </c:pt>
                <c:pt idx="19">
                  <c:v>25.819151341279927</c:v>
                </c:pt>
                <c:pt idx="20">
                  <c:v>25.035148917413345</c:v>
                </c:pt>
                <c:pt idx="21">
                  <c:v>24.815423095467693</c:v>
                </c:pt>
                <c:pt idx="22">
                  <c:v>24.808640033553527</c:v>
                </c:pt>
                <c:pt idx="23">
                  <c:v>25.192973017403066</c:v>
                </c:pt>
                <c:pt idx="24">
                  <c:v>25.74213323669747</c:v>
                </c:pt>
                <c:pt idx="25">
                  <c:v>26.189700747563037</c:v>
                </c:pt>
                <c:pt idx="26">
                  <c:v>25.137371494071715</c:v>
                </c:pt>
                <c:pt idx="27">
                  <c:v>25.647070345290729</c:v>
                </c:pt>
                <c:pt idx="28">
                  <c:v>26.108699236137824</c:v>
                </c:pt>
                <c:pt idx="29">
                  <c:v>26.58506450981319</c:v>
                </c:pt>
                <c:pt idx="30">
                  <c:v>27.100919493121978</c:v>
                </c:pt>
                <c:pt idx="31">
                  <c:v>27.713946633975848</c:v>
                </c:pt>
                <c:pt idx="32">
                  <c:v>28.308974622418578</c:v>
                </c:pt>
                <c:pt idx="33">
                  <c:v>28.840345267734151</c:v>
                </c:pt>
                <c:pt idx="34">
                  <c:v>29.339671231856627</c:v>
                </c:pt>
                <c:pt idx="35">
                  <c:v>29.795794150765389</c:v>
                </c:pt>
                <c:pt idx="36">
                  <c:v>30.232002056395451</c:v>
                </c:pt>
                <c:pt idx="37">
                  <c:v>30.621433770869046</c:v>
                </c:pt>
                <c:pt idx="38">
                  <c:v>30.801103378230209</c:v>
                </c:pt>
                <c:pt idx="39">
                  <c:v>31.060584567022065</c:v>
                </c:pt>
                <c:pt idx="40">
                  <c:v>31.321075091043141</c:v>
                </c:pt>
                <c:pt idx="41">
                  <c:v>31.61748952090052</c:v>
                </c:pt>
                <c:pt idx="42">
                  <c:v>31.335198523721651</c:v>
                </c:pt>
                <c:pt idx="43">
                  <c:v>31.18519308726264</c:v>
                </c:pt>
                <c:pt idx="44">
                  <c:v>31.008616426970782</c:v>
                </c:pt>
                <c:pt idx="45">
                  <c:v>30.788536984593001</c:v>
                </c:pt>
                <c:pt idx="46">
                  <c:v>30.475186423245052</c:v>
                </c:pt>
                <c:pt idx="47">
                  <c:v>30.090384772152934</c:v>
                </c:pt>
                <c:pt idx="48">
                  <c:v>29.614751864673643</c:v>
                </c:pt>
                <c:pt idx="49">
                  <c:v>29.118498193213682</c:v>
                </c:pt>
                <c:pt idx="50">
                  <c:v>28.603730363261153</c:v>
                </c:pt>
                <c:pt idx="51">
                  <c:v>28.116705708177292</c:v>
                </c:pt>
                <c:pt idx="52">
                  <c:v>27.460636080504088</c:v>
                </c:pt>
                <c:pt idx="53">
                  <c:v>26.774476524657693</c:v>
                </c:pt>
                <c:pt idx="54">
                  <c:v>26.084183070773129</c:v>
                </c:pt>
                <c:pt idx="55">
                  <c:v>25.444664956656869</c:v>
                </c:pt>
                <c:pt idx="56">
                  <c:v>24.749380987267351</c:v>
                </c:pt>
                <c:pt idx="57">
                  <c:v>24.153116375609017</c:v>
                </c:pt>
                <c:pt idx="58">
                  <c:v>23.615909090909092</c:v>
                </c:pt>
                <c:pt idx="59">
                  <c:v>23.139154210062419</c:v>
                </c:pt>
                <c:pt idx="60">
                  <c:v>22.572098775212016</c:v>
                </c:pt>
                <c:pt idx="61">
                  <c:v>22.335868215196218</c:v>
                </c:pt>
                <c:pt idx="62">
                  <c:v>22.157425592989881</c:v>
                </c:pt>
                <c:pt idx="63">
                  <c:v>22.014679589724288</c:v>
                </c:pt>
                <c:pt idx="64">
                  <c:v>21.831018763913921</c:v>
                </c:pt>
                <c:pt idx="65">
                  <c:v>21.660039844991218</c:v>
                </c:pt>
                <c:pt idx="66">
                  <c:v>21.460934311675981</c:v>
                </c:pt>
                <c:pt idx="67">
                  <c:v>21.403778132725794</c:v>
                </c:pt>
                <c:pt idx="68">
                  <c:v>21.452205957537313</c:v>
                </c:pt>
                <c:pt idx="69">
                  <c:v>21.563082408232724</c:v>
                </c:pt>
                <c:pt idx="70">
                  <c:v>21.691197090000081</c:v>
                </c:pt>
                <c:pt idx="71">
                  <c:v>21.837608357939921</c:v>
                </c:pt>
                <c:pt idx="72">
                  <c:v>21.910999356762762</c:v>
                </c:pt>
                <c:pt idx="73">
                  <c:v>21.966843516634029</c:v>
                </c:pt>
                <c:pt idx="74">
                  <c:v>21.967635523395458</c:v>
                </c:pt>
                <c:pt idx="75">
                  <c:v>21.883813594012295</c:v>
                </c:pt>
                <c:pt idx="76">
                  <c:v>21.791050316449823</c:v>
                </c:pt>
                <c:pt idx="77">
                  <c:v>21.671819812286124</c:v>
                </c:pt>
                <c:pt idx="78">
                  <c:v>21.562130692322754</c:v>
                </c:pt>
                <c:pt idx="79">
                  <c:v>21.486243858385386</c:v>
                </c:pt>
                <c:pt idx="80">
                  <c:v>21.363538096773848</c:v>
                </c:pt>
                <c:pt idx="81">
                  <c:v>21.213056996273238</c:v>
                </c:pt>
                <c:pt idx="82">
                  <c:v>21.056181572277406</c:v>
                </c:pt>
                <c:pt idx="83">
                  <c:v>20.89835199873151</c:v>
                </c:pt>
                <c:pt idx="84">
                  <c:v>20.713985662911064</c:v>
                </c:pt>
                <c:pt idx="85">
                  <c:v>20.479024895352886</c:v>
                </c:pt>
                <c:pt idx="86">
                  <c:v>20.281855352235404</c:v>
                </c:pt>
                <c:pt idx="87">
                  <c:v>20.144673025020666</c:v>
                </c:pt>
                <c:pt idx="88">
                  <c:v>20.02926716979891</c:v>
                </c:pt>
                <c:pt idx="89">
                  <c:v>19.913095350633856</c:v>
                </c:pt>
                <c:pt idx="90">
                  <c:v>20.004052910087498</c:v>
                </c:pt>
                <c:pt idx="91">
                  <c:v>19.866594789792618</c:v>
                </c:pt>
                <c:pt idx="92">
                  <c:v>19.721427257797554</c:v>
                </c:pt>
                <c:pt idx="93">
                  <c:v>19.316011182654236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us_data!$A$21:$A$114</c:f>
              <c:numCache>
                <c:formatCode>General</c:formatCode>
                <c:ptCount val="94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</c:numCache>
            </c:numRef>
          </c:cat>
          <c:val>
            <c:numRef>
              <c:f>us_data!$AT$21:$AT$114</c:f>
              <c:numCache>
                <c:formatCode>0.0</c:formatCode>
                <c:ptCount val="94"/>
                <c:pt idx="0">
                  <c:v>34.507484858873269</c:v>
                </c:pt>
                <c:pt idx="1">
                  <c:v>34.455476988893764</c:v>
                </c:pt>
                <c:pt idx="2">
                  <c:v>34.390115813040708</c:v>
                </c:pt>
                <c:pt idx="3">
                  <c:v>34.446245957917043</c:v>
                </c:pt>
                <c:pt idx="4">
                  <c:v>34.545244485522829</c:v>
                </c:pt>
                <c:pt idx="5">
                  <c:v>34.511112278673885</c:v>
                </c:pt>
                <c:pt idx="6">
                  <c:v>34.483235395782927</c:v>
                </c:pt>
                <c:pt idx="7">
                  <c:v>34.421086730431526</c:v>
                </c:pt>
                <c:pt idx="8">
                  <c:v>34.335674938090669</c:v>
                </c:pt>
                <c:pt idx="9">
                  <c:v>34.268177762210932</c:v>
                </c:pt>
                <c:pt idx="10">
                  <c:v>34.28161014430539</c:v>
                </c:pt>
                <c:pt idx="11">
                  <c:v>34.31065573770492</c:v>
                </c:pt>
                <c:pt idx="12">
                  <c:v>34.389184519977505</c:v>
                </c:pt>
                <c:pt idx="13">
                  <c:v>34.507356219349084</c:v>
                </c:pt>
                <c:pt idx="14">
                  <c:v>34.641855517230262</c:v>
                </c:pt>
                <c:pt idx="15">
                  <c:v>34.754862317738151</c:v>
                </c:pt>
                <c:pt idx="16">
                  <c:v>34.875705450174721</c:v>
                </c:pt>
                <c:pt idx="17">
                  <c:v>34.992599393704339</c:v>
                </c:pt>
                <c:pt idx="18">
                  <c:v>35.046314118931825</c:v>
                </c:pt>
                <c:pt idx="19">
                  <c:v>35.077529955641481</c:v>
                </c:pt>
                <c:pt idx="20">
                  <c:v>34.44897897144768</c:v>
                </c:pt>
                <c:pt idx="21">
                  <c:v>34.284594985535193</c:v>
                </c:pt>
                <c:pt idx="22">
                  <c:v>33.811920490121182</c:v>
                </c:pt>
                <c:pt idx="23">
                  <c:v>32.879762678682177</c:v>
                </c:pt>
                <c:pt idx="24">
                  <c:v>31.336443800205352</c:v>
                </c:pt>
                <c:pt idx="25">
                  <c:v>30.085057070795052</c:v>
                </c:pt>
                <c:pt idx="26">
                  <c:v>32.284987641938599</c:v>
                </c:pt>
                <c:pt idx="27">
                  <c:v>31.991157871173538</c:v>
                </c:pt>
                <c:pt idx="28">
                  <c:v>31.514123207122054</c:v>
                </c:pt>
                <c:pt idx="29">
                  <c:v>30.93770465240317</c:v>
                </c:pt>
                <c:pt idx="30">
                  <c:v>30.430529022534522</c:v>
                </c:pt>
                <c:pt idx="31">
                  <c:v>29.655181407965777</c:v>
                </c:pt>
                <c:pt idx="32">
                  <c:v>28.968457823898078</c:v>
                </c:pt>
                <c:pt idx="33">
                  <c:v>28.420766615693761</c:v>
                </c:pt>
                <c:pt idx="34">
                  <c:v>27.9397072238391</c:v>
                </c:pt>
                <c:pt idx="35">
                  <c:v>27.551051462308653</c:v>
                </c:pt>
                <c:pt idx="36">
                  <c:v>27.114530466335491</c:v>
                </c:pt>
                <c:pt idx="37">
                  <c:v>26.742315730152395</c:v>
                </c:pt>
                <c:pt idx="38">
                  <c:v>26.647276756345001</c:v>
                </c:pt>
                <c:pt idx="39">
                  <c:v>26.429783298247205</c:v>
                </c:pt>
                <c:pt idx="40">
                  <c:v>26.208136911012307</c:v>
                </c:pt>
                <c:pt idx="41">
                  <c:v>26.017282960407407</c:v>
                </c:pt>
                <c:pt idx="42">
                  <c:v>26.392263608764594</c:v>
                </c:pt>
                <c:pt idx="43">
                  <c:v>26.668978024322598</c:v>
                </c:pt>
                <c:pt idx="44">
                  <c:v>26.980778739834403</c:v>
                </c:pt>
                <c:pt idx="45">
                  <c:v>27.328327574112087</c:v>
                </c:pt>
                <c:pt idx="46">
                  <c:v>27.724865003857033</c:v>
                </c:pt>
                <c:pt idx="47">
                  <c:v>28.151239096763678</c:v>
                </c:pt>
                <c:pt idx="48">
                  <c:v>28.737169329524924</c:v>
                </c:pt>
                <c:pt idx="49">
                  <c:v>29.385892572433892</c:v>
                </c:pt>
                <c:pt idx="50">
                  <c:v>30.075436673677142</c:v>
                </c:pt>
                <c:pt idx="51">
                  <c:v>30.772340104316317</c:v>
                </c:pt>
                <c:pt idx="52">
                  <c:v>31.554676255529721</c:v>
                </c:pt>
                <c:pt idx="53">
                  <c:v>32.279549181890992</c:v>
                </c:pt>
                <c:pt idx="54">
                  <c:v>32.985248117032235</c:v>
                </c:pt>
                <c:pt idx="55">
                  <c:v>33.632585048023813</c:v>
                </c:pt>
                <c:pt idx="56">
                  <c:v>34.255283633025137</c:v>
                </c:pt>
                <c:pt idx="57">
                  <c:v>34.729001832216703</c:v>
                </c:pt>
                <c:pt idx="58">
                  <c:v>34.993636363636362</c:v>
                </c:pt>
                <c:pt idx="59">
                  <c:v>35.293112442213946</c:v>
                </c:pt>
                <c:pt idx="60">
                  <c:v>35.175136319826777</c:v>
                </c:pt>
                <c:pt idx="61">
                  <c:v>35.344823829342168</c:v>
                </c:pt>
                <c:pt idx="62">
                  <c:v>34.991043101029504</c:v>
                </c:pt>
                <c:pt idx="63">
                  <c:v>34.743406588706293</c:v>
                </c:pt>
                <c:pt idx="64">
                  <c:v>34.526449697869182</c:v>
                </c:pt>
                <c:pt idx="65">
                  <c:v>34.333941375744992</c:v>
                </c:pt>
                <c:pt idx="66">
                  <c:v>34.118034097628822</c:v>
                </c:pt>
                <c:pt idx="67">
                  <c:v>33.732856217162151</c:v>
                </c:pt>
                <c:pt idx="68">
                  <c:v>33.244170685120878</c:v>
                </c:pt>
                <c:pt idx="69">
                  <c:v>32.66631553358723</c:v>
                </c:pt>
                <c:pt idx="70">
                  <c:v>32.103740856174539</c:v>
                </c:pt>
                <c:pt idx="71">
                  <c:v>31.51541024820046</c:v>
                </c:pt>
                <c:pt idx="72">
                  <c:v>30.965440617507753</c:v>
                </c:pt>
                <c:pt idx="73">
                  <c:v>30.439098334481127</c:v>
                </c:pt>
                <c:pt idx="74">
                  <c:v>29.970964701590106</c:v>
                </c:pt>
                <c:pt idx="75">
                  <c:v>29.565230453772173</c:v>
                </c:pt>
                <c:pt idx="76">
                  <c:v>29.178715269399952</c:v>
                </c:pt>
                <c:pt idx="77">
                  <c:v>28.847712626857245</c:v>
                </c:pt>
                <c:pt idx="78">
                  <c:v>28.552785168966196</c:v>
                </c:pt>
                <c:pt idx="79">
                  <c:v>28.259132235995686</c:v>
                </c:pt>
                <c:pt idx="80">
                  <c:v>28.074552652190398</c:v>
                </c:pt>
                <c:pt idx="81">
                  <c:v>27.962634138809541</c:v>
                </c:pt>
                <c:pt idx="82">
                  <c:v>27.884959721299904</c:v>
                </c:pt>
                <c:pt idx="83">
                  <c:v>27.794036034731771</c:v>
                </c:pt>
                <c:pt idx="84">
                  <c:v>27.737041805694538</c:v>
                </c:pt>
                <c:pt idx="85">
                  <c:v>27.648155605261287</c:v>
                </c:pt>
                <c:pt idx="86">
                  <c:v>27.561833903076614</c:v>
                </c:pt>
                <c:pt idx="87">
                  <c:v>27.507129080340338</c:v>
                </c:pt>
                <c:pt idx="88">
                  <c:v>27.491408934707902</c:v>
                </c:pt>
                <c:pt idx="89">
                  <c:v>27.47960218141753</c:v>
                </c:pt>
                <c:pt idx="90">
                  <c:v>26.641020025951697</c:v>
                </c:pt>
                <c:pt idx="91">
                  <c:v>26.586541271830978</c:v>
                </c:pt>
                <c:pt idx="92">
                  <c:v>26.502805408841155</c:v>
                </c:pt>
                <c:pt idx="93">
                  <c:v>27.468343221464622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us_data!$A$21:$A$114</c:f>
              <c:numCache>
                <c:formatCode>General</c:formatCode>
                <c:ptCount val="94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</c:numCache>
            </c:numRef>
          </c:cat>
          <c:val>
            <c:numRef>
              <c:f>us_data!$AU$21:$AU$114</c:f>
              <c:numCache>
                <c:formatCode>0.0</c:formatCode>
                <c:ptCount val="94"/>
                <c:pt idx="0">
                  <c:v>19.116862834723648</c:v>
                </c:pt>
                <c:pt idx="1">
                  <c:v>19.087028405428882</c:v>
                </c:pt>
                <c:pt idx="2">
                  <c:v>19.027612703502029</c:v>
                </c:pt>
                <c:pt idx="3">
                  <c:v>19.02790735591163</c:v>
                </c:pt>
                <c:pt idx="4">
                  <c:v>19.061161372887081</c:v>
                </c:pt>
                <c:pt idx="5">
                  <c:v>19.159705073644023</c:v>
                </c:pt>
                <c:pt idx="6">
                  <c:v>19.281887314206706</c:v>
                </c:pt>
                <c:pt idx="7">
                  <c:v>19.454247864559356</c:v>
                </c:pt>
                <c:pt idx="8">
                  <c:v>19.688852950590455</c:v>
                </c:pt>
                <c:pt idx="9">
                  <c:v>19.928614912478213</c:v>
                </c:pt>
                <c:pt idx="10">
                  <c:v>20.098735264009509</c:v>
                </c:pt>
                <c:pt idx="11">
                  <c:v>20.140983606557377</c:v>
                </c:pt>
                <c:pt idx="12">
                  <c:v>20.175531524777327</c:v>
                </c:pt>
                <c:pt idx="13">
                  <c:v>20.218862724435617</c:v>
                </c:pt>
                <c:pt idx="14">
                  <c:v>20.283839979368814</c:v>
                </c:pt>
                <c:pt idx="15">
                  <c:v>20.3460673077693</c:v>
                </c:pt>
                <c:pt idx="16">
                  <c:v>20.414872362273041</c:v>
                </c:pt>
                <c:pt idx="17">
                  <c:v>20.48266200204209</c:v>
                </c:pt>
                <c:pt idx="18">
                  <c:v>20.532199901007992</c:v>
                </c:pt>
                <c:pt idx="19">
                  <c:v>20.573308490485136</c:v>
                </c:pt>
                <c:pt idx="20">
                  <c:v>20.273895564016627</c:v>
                </c:pt>
                <c:pt idx="21">
                  <c:v>20.370509884281581</c:v>
                </c:pt>
                <c:pt idx="22">
                  <c:v>20.485627406042632</c:v>
                </c:pt>
                <c:pt idx="23">
                  <c:v>20.612432468784327</c:v>
                </c:pt>
                <c:pt idx="24">
                  <c:v>20.921664552757143</c:v>
                </c:pt>
                <c:pt idx="25">
                  <c:v>21.120359920926461</c:v>
                </c:pt>
                <c:pt idx="26">
                  <c:v>20.708528853386824</c:v>
                </c:pt>
                <c:pt idx="27">
                  <c:v>20.509681571436566</c:v>
                </c:pt>
                <c:pt idx="28">
                  <c:v>20.428504698576688</c:v>
                </c:pt>
                <c:pt idx="29">
                  <c:v>20.38388571197094</c:v>
                </c:pt>
                <c:pt idx="30">
                  <c:v>20.31676571103722</c:v>
                </c:pt>
                <c:pt idx="31">
                  <c:v>20.316779258718277</c:v>
                </c:pt>
                <c:pt idx="32">
                  <c:v>20.321971642864483</c:v>
                </c:pt>
                <c:pt idx="33">
                  <c:v>20.262994932197607</c:v>
                </c:pt>
                <c:pt idx="34">
                  <c:v>20.179091140387349</c:v>
                </c:pt>
                <c:pt idx="35">
                  <c:v>20.075473994948112</c:v>
                </c:pt>
                <c:pt idx="36">
                  <c:v>20.019966165121382</c:v>
                </c:pt>
                <c:pt idx="37">
                  <c:v>19.950923990889237</c:v>
                </c:pt>
                <c:pt idx="38">
                  <c:v>19.820989577923203</c:v>
                </c:pt>
                <c:pt idx="39">
                  <c:v>19.69324700822207</c:v>
                </c:pt>
                <c:pt idx="40">
                  <c:v>19.560311892580263</c:v>
                </c:pt>
                <c:pt idx="41">
                  <c:v>19.377681578210066</c:v>
                </c:pt>
                <c:pt idx="42">
                  <c:v>19.192700864228932</c:v>
                </c:pt>
                <c:pt idx="43">
                  <c:v>18.997226370812886</c:v>
                </c:pt>
                <c:pt idx="44">
                  <c:v>18.776761948848513</c:v>
                </c:pt>
                <c:pt idx="45">
                  <c:v>18.552313648055289</c:v>
                </c:pt>
                <c:pt idx="46">
                  <c:v>18.345075854975573</c:v>
                </c:pt>
                <c:pt idx="47">
                  <c:v>18.15337898426673</c:v>
                </c:pt>
                <c:pt idx="48">
                  <c:v>17.914997123507504</c:v>
                </c:pt>
                <c:pt idx="49">
                  <c:v>17.641031792441986</c:v>
                </c:pt>
                <c:pt idx="50">
                  <c:v>17.367220593027042</c:v>
                </c:pt>
                <c:pt idx="51">
                  <c:v>17.049533206387547</c:v>
                </c:pt>
                <c:pt idx="52">
                  <c:v>16.754035072518185</c:v>
                </c:pt>
                <c:pt idx="53">
                  <c:v>16.540485907166559</c:v>
                </c:pt>
                <c:pt idx="54">
                  <c:v>16.347562300953534</c:v>
                </c:pt>
                <c:pt idx="55">
                  <c:v>16.166145550542023</c:v>
                </c:pt>
                <c:pt idx="56">
                  <c:v>16.078565930652026</c:v>
                </c:pt>
                <c:pt idx="57">
                  <c:v>16.069780363596287</c:v>
                </c:pt>
                <c:pt idx="58">
                  <c:v>16.238636363636363</c:v>
                </c:pt>
                <c:pt idx="59">
                  <c:v>16.335689745111793</c:v>
                </c:pt>
                <c:pt idx="60">
                  <c:v>16.218868688469037</c:v>
                </c:pt>
                <c:pt idx="61">
                  <c:v>16.289630226831978</c:v>
                </c:pt>
                <c:pt idx="62">
                  <c:v>16.852351455765866</c:v>
                </c:pt>
                <c:pt idx="63">
                  <c:v>17.309255156248661</c:v>
                </c:pt>
                <c:pt idx="64">
                  <c:v>17.780981660129335</c:v>
                </c:pt>
                <c:pt idx="65">
                  <c:v>18.19798085086709</c:v>
                </c:pt>
                <c:pt idx="66">
                  <c:v>18.692480031982143</c:v>
                </c:pt>
                <c:pt idx="67">
                  <c:v>19.200624048140856</c:v>
                </c:pt>
                <c:pt idx="68">
                  <c:v>19.687358127093585</c:v>
                </c:pt>
                <c:pt idx="69">
                  <c:v>20.191232477108827</c:v>
                </c:pt>
                <c:pt idx="70">
                  <c:v>20.676062206055555</c:v>
                </c:pt>
                <c:pt idx="71">
                  <c:v>21.131231199180966</c:v>
                </c:pt>
                <c:pt idx="72">
                  <c:v>21.592889304719023</c:v>
                </c:pt>
                <c:pt idx="73">
                  <c:v>21.901053789834524</c:v>
                </c:pt>
                <c:pt idx="74">
                  <c:v>22.274330363929341</c:v>
                </c:pt>
                <c:pt idx="75">
                  <c:v>22.658564888706959</c:v>
                </c:pt>
                <c:pt idx="76">
                  <c:v>23.075038512221834</c:v>
                </c:pt>
                <c:pt idx="77">
                  <c:v>23.075822761132446</c:v>
                </c:pt>
                <c:pt idx="78">
                  <c:v>23.150652156575578</c:v>
                </c:pt>
                <c:pt idx="79">
                  <c:v>23.197832561039853</c:v>
                </c:pt>
                <c:pt idx="80">
                  <c:v>23.174193639846472</c:v>
                </c:pt>
                <c:pt idx="81">
                  <c:v>23.073278917484892</c:v>
                </c:pt>
                <c:pt idx="82">
                  <c:v>22.909314688426782</c:v>
                </c:pt>
                <c:pt idx="83">
                  <c:v>22.707671943993464</c:v>
                </c:pt>
                <c:pt idx="84">
                  <c:v>22.494680796565653</c:v>
                </c:pt>
                <c:pt idx="85">
                  <c:v>22.307684498692122</c:v>
                </c:pt>
                <c:pt idx="86">
                  <c:v>22.105704135665928</c:v>
                </c:pt>
                <c:pt idx="87">
                  <c:v>21.775979231885167</c:v>
                </c:pt>
                <c:pt idx="88">
                  <c:v>21.379174271198146</c:v>
                </c:pt>
                <c:pt idx="89">
                  <c:v>20.976422305743988</c:v>
                </c:pt>
                <c:pt idx="90">
                  <c:v>20.795350919912536</c:v>
                </c:pt>
                <c:pt idx="91">
                  <c:v>20.410867263764317</c:v>
                </c:pt>
                <c:pt idx="92">
                  <c:v>20.098923329579883</c:v>
                </c:pt>
                <c:pt idx="93">
                  <c:v>19.517147158163716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us_data!$A$21:$A$114</c:f>
              <c:numCache>
                <c:formatCode>General</c:formatCode>
                <c:ptCount val="94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</c:numCache>
            </c:numRef>
          </c:cat>
          <c:val>
            <c:numRef>
              <c:f>us_data!$AV$21:$AV$114</c:f>
              <c:numCache>
                <c:formatCode>0.0</c:formatCode>
                <c:ptCount val="94"/>
                <c:pt idx="0">
                  <c:v>10.885422618367425</c:v>
                </c:pt>
                <c:pt idx="1">
                  <c:v>10.968923097041763</c:v>
                </c:pt>
                <c:pt idx="2">
                  <c:v>11.075485779043092</c:v>
                </c:pt>
                <c:pt idx="3">
                  <c:v>11.133957119953624</c:v>
                </c:pt>
                <c:pt idx="4">
                  <c:v>11.156929311601287</c:v>
                </c:pt>
                <c:pt idx="5">
                  <c:v>11.227867388220458</c:v>
                </c:pt>
                <c:pt idx="6">
                  <c:v>11.342032492222605</c:v>
                </c:pt>
                <c:pt idx="7">
                  <c:v>11.462329292619305</c:v>
                </c:pt>
                <c:pt idx="8">
                  <c:v>11.601051195229191</c:v>
                </c:pt>
                <c:pt idx="9">
                  <c:v>11.758524930574666</c:v>
                </c:pt>
                <c:pt idx="10">
                  <c:v>11.967935805567478</c:v>
                </c:pt>
                <c:pt idx="11">
                  <c:v>12.18934426229508</c:v>
                </c:pt>
                <c:pt idx="12">
                  <c:v>12.402108986008002</c:v>
                </c:pt>
                <c:pt idx="13">
                  <c:v>12.612167146273253</c:v>
                </c:pt>
                <c:pt idx="14">
                  <c:v>12.818735695174235</c:v>
                </c:pt>
                <c:pt idx="15">
                  <c:v>13.010753549151648</c:v>
                </c:pt>
                <c:pt idx="16">
                  <c:v>13.197589728486257</c:v>
                </c:pt>
                <c:pt idx="17">
                  <c:v>13.38045448429251</c:v>
                </c:pt>
                <c:pt idx="18">
                  <c:v>13.55562015351618</c:v>
                </c:pt>
                <c:pt idx="19">
                  <c:v>13.729311702384759</c:v>
                </c:pt>
                <c:pt idx="20">
                  <c:v>13.65981927756625</c:v>
                </c:pt>
                <c:pt idx="21">
                  <c:v>13.822173336547733</c:v>
                </c:pt>
                <c:pt idx="22">
                  <c:v>14.017585643883223</c:v>
                </c:pt>
                <c:pt idx="23">
                  <c:v>14.253476503246729</c:v>
                </c:pt>
                <c:pt idx="24">
                  <c:v>14.663737392039621</c:v>
                </c:pt>
                <c:pt idx="25">
                  <c:v>14.998977497368003</c:v>
                </c:pt>
                <c:pt idx="26">
                  <c:v>14.448543897983306</c:v>
                </c:pt>
                <c:pt idx="27">
                  <c:v>14.371957020538362</c:v>
                </c:pt>
                <c:pt idx="28">
                  <c:v>14.37805682255317</c:v>
                </c:pt>
                <c:pt idx="29">
                  <c:v>14.415630886393863</c:v>
                </c:pt>
                <c:pt idx="30">
                  <c:v>14.347001236126628</c:v>
                </c:pt>
                <c:pt idx="31">
                  <c:v>14.375048905813923</c:v>
                </c:pt>
                <c:pt idx="32">
                  <c:v>14.349378403369979</c:v>
                </c:pt>
                <c:pt idx="33">
                  <c:v>14.314330127516524</c:v>
                </c:pt>
                <c:pt idx="34">
                  <c:v>14.264615537366506</c:v>
                </c:pt>
                <c:pt idx="35">
                  <c:v>14.207979548982014</c:v>
                </c:pt>
                <c:pt idx="36">
                  <c:v>14.184944076803978</c:v>
                </c:pt>
                <c:pt idx="37">
                  <c:v>14.143987601850329</c:v>
                </c:pt>
                <c:pt idx="38">
                  <c:v>14.108468081668455</c:v>
                </c:pt>
                <c:pt idx="39">
                  <c:v>14.108027440944658</c:v>
                </c:pt>
                <c:pt idx="40">
                  <c:v>14.122299425813802</c:v>
                </c:pt>
                <c:pt idx="41">
                  <c:v>14.129067346411837</c:v>
                </c:pt>
                <c:pt idx="42">
                  <c:v>14.164804182067112</c:v>
                </c:pt>
                <c:pt idx="43">
                  <c:v>14.201514828248344</c:v>
                </c:pt>
                <c:pt idx="44">
                  <c:v>14.245510304994159</c:v>
                </c:pt>
                <c:pt idx="45">
                  <c:v>14.304866325443633</c:v>
                </c:pt>
                <c:pt idx="46">
                  <c:v>14.389817433787606</c:v>
                </c:pt>
                <c:pt idx="47">
                  <c:v>14.492642862965681</c:v>
                </c:pt>
                <c:pt idx="48">
                  <c:v>14.586340193179179</c:v>
                </c:pt>
                <c:pt idx="49">
                  <c:v>14.671704676652723</c:v>
                </c:pt>
                <c:pt idx="50">
                  <c:v>14.7333550559357</c:v>
                </c:pt>
                <c:pt idx="51">
                  <c:v>14.772301143973078</c:v>
                </c:pt>
                <c:pt idx="52">
                  <c:v>14.855035837894302</c:v>
                </c:pt>
                <c:pt idx="53">
                  <c:v>14.909512185819445</c:v>
                </c:pt>
                <c:pt idx="54">
                  <c:v>14.964986722360301</c:v>
                </c:pt>
                <c:pt idx="55">
                  <c:v>14.985677107711894</c:v>
                </c:pt>
                <c:pt idx="56">
                  <c:v>15.002364767742712</c:v>
                </c:pt>
                <c:pt idx="57">
                  <c:v>14.991573639957938</c:v>
                </c:pt>
                <c:pt idx="58">
                  <c:v>14.966363636363635</c:v>
                </c:pt>
                <c:pt idx="59">
                  <c:v>14.917345708992141</c:v>
                </c:pt>
                <c:pt idx="60">
                  <c:v>14.720780906862423</c:v>
                </c:pt>
                <c:pt idx="61">
                  <c:v>14.602662715446799</c:v>
                </c:pt>
                <c:pt idx="62">
                  <c:v>14.436362851531305</c:v>
                </c:pt>
                <c:pt idx="63">
                  <c:v>14.229193221382927</c:v>
                </c:pt>
                <c:pt idx="64">
                  <c:v>14.040920173857735</c:v>
                </c:pt>
                <c:pt idx="65">
                  <c:v>13.865468514891436</c:v>
                </c:pt>
                <c:pt idx="66">
                  <c:v>13.648629515187352</c:v>
                </c:pt>
                <c:pt idx="67">
                  <c:v>13.435607889751495</c:v>
                </c:pt>
                <c:pt idx="68">
                  <c:v>13.295868660965166</c:v>
                </c:pt>
                <c:pt idx="69">
                  <c:v>13.148448261891257</c:v>
                </c:pt>
                <c:pt idx="70">
                  <c:v>13.011273044843804</c:v>
                </c:pt>
                <c:pt idx="71">
                  <c:v>12.94049750771797</c:v>
                </c:pt>
                <c:pt idx="72">
                  <c:v>12.916593571526032</c:v>
                </c:pt>
                <c:pt idx="73">
                  <c:v>13.03444534643485</c:v>
                </c:pt>
                <c:pt idx="74">
                  <c:v>13.11947037183424</c:v>
                </c:pt>
                <c:pt idx="75">
                  <c:v>13.210204334551353</c:v>
                </c:pt>
                <c:pt idx="76">
                  <c:v>13.281241299949887</c:v>
                </c:pt>
                <c:pt idx="77">
                  <c:v>13.786956856617849</c:v>
                </c:pt>
                <c:pt idx="78">
                  <c:v>14.184677401814003</c:v>
                </c:pt>
                <c:pt idx="79">
                  <c:v>14.586491494020549</c:v>
                </c:pt>
                <c:pt idx="80">
                  <c:v>14.958729528676686</c:v>
                </c:pt>
                <c:pt idx="81">
                  <c:v>15.367447344595494</c:v>
                </c:pt>
                <c:pt idx="82">
                  <c:v>15.799611294029297</c:v>
                </c:pt>
                <c:pt idx="83">
                  <c:v>16.237345273673</c:v>
                </c:pt>
                <c:pt idx="84">
                  <c:v>16.690174756751034</c:v>
                </c:pt>
                <c:pt idx="85">
                  <c:v>17.163141206766447</c:v>
                </c:pt>
                <c:pt idx="86">
                  <c:v>17.595348213687245</c:v>
                </c:pt>
                <c:pt idx="87">
                  <c:v>18.01574207169913</c:v>
                </c:pt>
                <c:pt idx="88">
                  <c:v>18.34821355168615</c:v>
                </c:pt>
                <c:pt idx="89">
                  <c:v>18.714489215152575</c:v>
                </c:pt>
                <c:pt idx="90">
                  <c:v>19.329439489071852</c:v>
                </c:pt>
                <c:pt idx="91">
                  <c:v>19.702273863879924</c:v>
                </c:pt>
                <c:pt idx="92">
                  <c:v>19.750788063380622</c:v>
                </c:pt>
                <c:pt idx="93">
                  <c:v>19.571858673514566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us_data!$A$21:$A$114</c:f>
              <c:numCache>
                <c:formatCode>General</c:formatCode>
                <c:ptCount val="94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</c:numCache>
            </c:numRef>
          </c:cat>
          <c:val>
            <c:numRef>
              <c:f>us_data!$AW$21:$AW$114</c:f>
              <c:numCache>
                <c:formatCode>0.0</c:formatCode>
                <c:ptCount val="94"/>
                <c:pt idx="0">
                  <c:v>3.3139069820591933</c:v>
                </c:pt>
                <c:pt idx="1">
                  <c:v>3.3617605574600447</c:v>
                </c:pt>
                <c:pt idx="2">
                  <c:v>3.4264812920939405</c:v>
                </c:pt>
                <c:pt idx="3">
                  <c:v>3.5008740862854504</c:v>
                </c:pt>
                <c:pt idx="4">
                  <c:v>3.574412114964185</c:v>
                </c:pt>
                <c:pt idx="5">
                  <c:v>3.6384174854200597</c:v>
                </c:pt>
                <c:pt idx="6">
                  <c:v>3.7011752506049085</c:v>
                </c:pt>
                <c:pt idx="7">
                  <c:v>3.7491688404685184</c:v>
                </c:pt>
                <c:pt idx="8">
                  <c:v>3.800475059382423</c:v>
                </c:pt>
                <c:pt idx="9">
                  <c:v>3.8527932751244656</c:v>
                </c:pt>
                <c:pt idx="10">
                  <c:v>3.9295974639236535</c:v>
                </c:pt>
                <c:pt idx="11">
                  <c:v>4.0081967213114753</c:v>
                </c:pt>
                <c:pt idx="12">
                  <c:v>4.090031211037136</c:v>
                </c:pt>
                <c:pt idx="13">
                  <c:v>4.1746038179386371</c:v>
                </c:pt>
                <c:pt idx="14">
                  <c:v>4.2640469359466167</c:v>
                </c:pt>
                <c:pt idx="15">
                  <c:v>4.3574694328563766</c:v>
                </c:pt>
                <c:pt idx="16">
                  <c:v>4.4591614993353446</c:v>
                </c:pt>
                <c:pt idx="17">
                  <c:v>4.5709627120253913</c:v>
                </c:pt>
                <c:pt idx="18">
                  <c:v>4.6864074542554786</c:v>
                </c:pt>
                <c:pt idx="19">
                  <c:v>4.8006985102086954</c:v>
                </c:pt>
                <c:pt idx="20">
                  <c:v>6.5821572695560979</c:v>
                </c:pt>
                <c:pt idx="21">
                  <c:v>6.7072986981677909</c:v>
                </c:pt>
                <c:pt idx="22">
                  <c:v>6.8762264263994366</c:v>
                </c:pt>
                <c:pt idx="23">
                  <c:v>7.0613553318836999</c:v>
                </c:pt>
                <c:pt idx="24">
                  <c:v>7.336021018300416</c:v>
                </c:pt>
                <c:pt idx="25">
                  <c:v>7.6059047633474464</c:v>
                </c:pt>
                <c:pt idx="26">
                  <c:v>7.4205681126195495</c:v>
                </c:pt>
                <c:pt idx="27">
                  <c:v>7.4801331915608049</c:v>
                </c:pt>
                <c:pt idx="28">
                  <c:v>7.5706160356102652</c:v>
                </c:pt>
                <c:pt idx="29">
                  <c:v>7.6777142394188385</c:v>
                </c:pt>
                <c:pt idx="30">
                  <c:v>7.804784537179648</c:v>
                </c:pt>
                <c:pt idx="31">
                  <c:v>7.9390437935261744</c:v>
                </c:pt>
                <c:pt idx="32">
                  <c:v>8.0512175074488859</c:v>
                </c:pt>
                <c:pt idx="33">
                  <c:v>8.1615630568579629</c:v>
                </c:pt>
                <c:pt idx="34">
                  <c:v>8.2769148665504169</c:v>
                </c:pt>
                <c:pt idx="35">
                  <c:v>8.3697008429958313</c:v>
                </c:pt>
                <c:pt idx="36">
                  <c:v>8.4485572353436993</c:v>
                </c:pt>
                <c:pt idx="37">
                  <c:v>8.5413389062389928</c:v>
                </c:pt>
                <c:pt idx="38">
                  <c:v>8.6221622058331313</c:v>
                </c:pt>
                <c:pt idx="39">
                  <c:v>8.7083576855639979</c:v>
                </c:pt>
                <c:pt idx="40">
                  <c:v>8.7881766795504799</c:v>
                </c:pt>
                <c:pt idx="41">
                  <c:v>8.858478594070176</c:v>
                </c:pt>
                <c:pt idx="42">
                  <c:v>8.9150328212177126</c:v>
                </c:pt>
                <c:pt idx="43">
                  <c:v>8.9470876893535323</c:v>
                </c:pt>
                <c:pt idx="44">
                  <c:v>8.9883325793521376</c:v>
                </c:pt>
                <c:pt idx="45">
                  <c:v>9.0259554677959937</c:v>
                </c:pt>
                <c:pt idx="46">
                  <c:v>9.065055284134738</c:v>
                </c:pt>
                <c:pt idx="47">
                  <c:v>9.1123542838509834</c:v>
                </c:pt>
                <c:pt idx="48">
                  <c:v>9.1467414891147474</c:v>
                </c:pt>
                <c:pt idx="49">
                  <c:v>9.1828727652577236</c:v>
                </c:pt>
                <c:pt idx="50">
                  <c:v>9.220257314098955</c:v>
                </c:pt>
                <c:pt idx="51">
                  <c:v>9.2891198371457655</c:v>
                </c:pt>
                <c:pt idx="52">
                  <c:v>9.3756167535537038</c:v>
                </c:pt>
                <c:pt idx="53">
                  <c:v>9.4959762004653125</c:v>
                </c:pt>
                <c:pt idx="54">
                  <c:v>9.6180197888808028</c:v>
                </c:pt>
                <c:pt idx="55">
                  <c:v>9.7709273370653982</c:v>
                </c:pt>
                <c:pt idx="56">
                  <c:v>9.9144046813127709</c:v>
                </c:pt>
                <c:pt idx="57">
                  <c:v>10.05652778862005</c:v>
                </c:pt>
                <c:pt idx="58">
                  <c:v>10.185454545454546</c:v>
                </c:pt>
                <c:pt idx="59">
                  <c:v>10.314697893619702</c:v>
                </c:pt>
                <c:pt idx="60">
                  <c:v>11.313115309629749</c:v>
                </c:pt>
                <c:pt idx="61">
                  <c:v>11.427015013182839</c:v>
                </c:pt>
                <c:pt idx="62">
                  <c:v>11.562816998683443</c:v>
                </c:pt>
                <c:pt idx="63">
                  <c:v>11.703465443937827</c:v>
                </c:pt>
                <c:pt idx="64">
                  <c:v>11.820629704229832</c:v>
                </c:pt>
                <c:pt idx="65">
                  <c:v>11.942569413505264</c:v>
                </c:pt>
                <c:pt idx="66">
                  <c:v>12.079922043525698</c:v>
                </c:pt>
                <c:pt idx="67">
                  <c:v>12.227133712219704</c:v>
                </c:pt>
                <c:pt idx="68">
                  <c:v>12.32039656928306</c:v>
                </c:pt>
                <c:pt idx="69">
                  <c:v>12.430921319179969</c:v>
                </c:pt>
                <c:pt idx="70">
                  <c:v>12.517726802926024</c:v>
                </c:pt>
                <c:pt idx="71">
                  <c:v>12.575252686960681</c:v>
                </c:pt>
                <c:pt idx="72">
                  <c:v>12.614077149484435</c:v>
                </c:pt>
                <c:pt idx="73">
                  <c:v>12.658559012615468</c:v>
                </c:pt>
                <c:pt idx="74">
                  <c:v>12.667599039250858</c:v>
                </c:pt>
                <c:pt idx="75">
                  <c:v>12.682186728957223</c:v>
                </c:pt>
                <c:pt idx="76">
                  <c:v>12.67395460197851</c:v>
                </c:pt>
                <c:pt idx="77">
                  <c:v>12.617687943106338</c:v>
                </c:pt>
                <c:pt idx="78">
                  <c:v>12.549754580321473</c:v>
                </c:pt>
                <c:pt idx="79">
                  <c:v>12.470299850558524</c:v>
                </c:pt>
                <c:pt idx="80">
                  <c:v>12.428986082512589</c:v>
                </c:pt>
                <c:pt idx="81">
                  <c:v>12.38358260283683</c:v>
                </c:pt>
                <c:pt idx="82">
                  <c:v>12.34993272396661</c:v>
                </c:pt>
                <c:pt idx="83">
                  <c:v>12.362594748870253</c:v>
                </c:pt>
                <c:pt idx="84">
                  <c:v>12.364116978077709</c:v>
                </c:pt>
                <c:pt idx="85">
                  <c:v>12.40199379392725</c:v>
                </c:pt>
                <c:pt idx="86">
                  <c:v>12.455258395334809</c:v>
                </c:pt>
                <c:pt idx="87">
                  <c:v>12.556476591054704</c:v>
                </c:pt>
                <c:pt idx="88">
                  <c:v>12.751936072608887</c:v>
                </c:pt>
                <c:pt idx="89">
                  <c:v>12.916390947052058</c:v>
                </c:pt>
                <c:pt idx="90">
                  <c:v>13.230136654976416</c:v>
                </c:pt>
                <c:pt idx="91">
                  <c:v>13.433722810732169</c:v>
                </c:pt>
                <c:pt idx="92">
                  <c:v>13.926055940400794</c:v>
                </c:pt>
                <c:pt idx="93">
                  <c:v>14.126639764202858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44640"/>
        <c:axId val="2030345032"/>
      </c:lineChart>
      <c:lineChart>
        <c:grouping val="standard"/>
        <c:varyColors val="0"/>
        <c:ser>
          <c:idx val="5"/>
          <c:order val="5"/>
          <c:marker>
            <c:symbol val="none"/>
          </c:marker>
          <c:val>
            <c:numRef>
              <c:f>us_data!$BO$21:$BO$114</c:f>
              <c:numCache>
                <c:formatCode>0.0</c:formatCode>
                <c:ptCount val="94"/>
                <c:pt idx="0">
                  <c:v>5.09</c:v>
                </c:pt>
                <c:pt idx="1">
                  <c:v>4.3</c:v>
                </c:pt>
                <c:pt idx="2">
                  <c:v>4.3600000000000003</c:v>
                </c:pt>
                <c:pt idx="3">
                  <c:v>4.0599999999999996</c:v>
                </c:pt>
                <c:pt idx="4">
                  <c:v>3.8600000000000003</c:v>
                </c:pt>
                <c:pt idx="5">
                  <c:v>3.6799999999999997</c:v>
                </c:pt>
                <c:pt idx="6">
                  <c:v>3.34</c:v>
                </c:pt>
                <c:pt idx="7">
                  <c:v>3.3300000000000005</c:v>
                </c:pt>
                <c:pt idx="8">
                  <c:v>3.5999999999999996</c:v>
                </c:pt>
                <c:pt idx="9">
                  <c:v>3.29</c:v>
                </c:pt>
                <c:pt idx="10">
                  <c:v>3.34</c:v>
                </c:pt>
                <c:pt idx="11">
                  <c:v>3.6799999999999997</c:v>
                </c:pt>
                <c:pt idx="12">
                  <c:v>3.3099999999999996</c:v>
                </c:pt>
                <c:pt idx="13">
                  <c:v>3.1199999999999997</c:v>
                </c:pt>
                <c:pt idx="14">
                  <c:v>2.79</c:v>
                </c:pt>
                <c:pt idx="15">
                  <c:v>2.65</c:v>
                </c:pt>
                <c:pt idx="16">
                  <c:v>2.68</c:v>
                </c:pt>
                <c:pt idx="17">
                  <c:v>2.56</c:v>
                </c:pt>
                <c:pt idx="18">
                  <c:v>2.36</c:v>
                </c:pt>
                <c:pt idx="19">
                  <c:v>2.21</c:v>
                </c:pt>
                <c:pt idx="20">
                  <c:v>1.95</c:v>
                </c:pt>
                <c:pt idx="21">
                  <c:v>2.46</c:v>
                </c:pt>
                <c:pt idx="22">
                  <c:v>2.4699999999999998</c:v>
                </c:pt>
                <c:pt idx="23">
                  <c:v>2.48</c:v>
                </c:pt>
                <c:pt idx="24">
                  <c:v>2.37</c:v>
                </c:pt>
                <c:pt idx="25">
                  <c:v>2.19</c:v>
                </c:pt>
                <c:pt idx="26">
                  <c:v>2.25</c:v>
                </c:pt>
                <c:pt idx="27">
                  <c:v>2.44</c:v>
                </c:pt>
                <c:pt idx="28">
                  <c:v>2.31</c:v>
                </c:pt>
                <c:pt idx="29">
                  <c:v>2.3199999999999998</c:v>
                </c:pt>
                <c:pt idx="30">
                  <c:v>2.5700000000000003</c:v>
                </c:pt>
                <c:pt idx="31">
                  <c:v>2.68</c:v>
                </c:pt>
                <c:pt idx="32">
                  <c:v>2.83</c:v>
                </c:pt>
                <c:pt idx="33">
                  <c:v>2.48</c:v>
                </c:pt>
                <c:pt idx="34">
                  <c:v>2.6100000000000003</c:v>
                </c:pt>
                <c:pt idx="35">
                  <c:v>2.9000000000000004</c:v>
                </c:pt>
                <c:pt idx="36">
                  <c:v>3.46</c:v>
                </c:pt>
                <c:pt idx="37">
                  <c:v>3.09</c:v>
                </c:pt>
                <c:pt idx="38">
                  <c:v>4.0199999999999996</c:v>
                </c:pt>
                <c:pt idx="39">
                  <c:v>4.72</c:v>
                </c:pt>
                <c:pt idx="40">
                  <c:v>3.84</c:v>
                </c:pt>
                <c:pt idx="41">
                  <c:v>4.08</c:v>
                </c:pt>
                <c:pt idx="42">
                  <c:v>3.83</c:v>
                </c:pt>
                <c:pt idx="43">
                  <c:v>4.17</c:v>
                </c:pt>
                <c:pt idx="44">
                  <c:v>4.1900000000000004</c:v>
                </c:pt>
                <c:pt idx="45">
                  <c:v>4.6100000000000003</c:v>
                </c:pt>
                <c:pt idx="46">
                  <c:v>4.58</c:v>
                </c:pt>
                <c:pt idx="47">
                  <c:v>5.53</c:v>
                </c:pt>
                <c:pt idx="48">
                  <c:v>6.04</c:v>
                </c:pt>
                <c:pt idx="49">
                  <c:v>7.79</c:v>
                </c:pt>
                <c:pt idx="50">
                  <c:v>6.2399999999999993</c:v>
                </c:pt>
                <c:pt idx="51">
                  <c:v>5.9499999999999993</c:v>
                </c:pt>
                <c:pt idx="52">
                  <c:v>6.4600000000000009</c:v>
                </c:pt>
                <c:pt idx="53">
                  <c:v>6.99</c:v>
                </c:pt>
                <c:pt idx="54">
                  <c:v>7.5</c:v>
                </c:pt>
                <c:pt idx="55">
                  <c:v>7.7399999999999993</c:v>
                </c:pt>
                <c:pt idx="56">
                  <c:v>7.21</c:v>
                </c:pt>
                <c:pt idx="57">
                  <c:v>7.9600000000000009</c:v>
                </c:pt>
                <c:pt idx="58">
                  <c:v>9.1</c:v>
                </c:pt>
                <c:pt idx="59">
                  <c:v>10.8</c:v>
                </c:pt>
                <c:pt idx="60">
                  <c:v>12.57</c:v>
                </c:pt>
                <c:pt idx="61">
                  <c:v>14.59</c:v>
                </c:pt>
                <c:pt idx="62">
                  <c:v>10.459999999999999</c:v>
                </c:pt>
                <c:pt idx="63">
                  <c:v>11.67</c:v>
                </c:pt>
                <c:pt idx="64">
                  <c:v>11.379999999999999</c:v>
                </c:pt>
                <c:pt idx="65">
                  <c:v>9.19</c:v>
                </c:pt>
                <c:pt idx="66">
                  <c:v>7.08</c:v>
                </c:pt>
                <c:pt idx="67">
                  <c:v>8.67</c:v>
                </c:pt>
                <c:pt idx="68">
                  <c:v>9.09</c:v>
                </c:pt>
                <c:pt idx="69">
                  <c:v>8.2100000000000009</c:v>
                </c:pt>
                <c:pt idx="70">
                  <c:v>8.09</c:v>
                </c:pt>
                <c:pt idx="71">
                  <c:v>7.03</c:v>
                </c:pt>
                <c:pt idx="72">
                  <c:v>6.6000000000000005</c:v>
                </c:pt>
                <c:pt idx="73">
                  <c:v>5.75</c:v>
                </c:pt>
                <c:pt idx="74">
                  <c:v>7.7799999999999994</c:v>
                </c:pt>
                <c:pt idx="75">
                  <c:v>5.65</c:v>
                </c:pt>
                <c:pt idx="76">
                  <c:v>6.4180000000000001</c:v>
                </c:pt>
                <c:pt idx="77">
                  <c:v>5.742</c:v>
                </c:pt>
                <c:pt idx="78">
                  <c:v>4.6479999999999997</c:v>
                </c:pt>
                <c:pt idx="79">
                  <c:v>6.4420000000000002</c:v>
                </c:pt>
                <c:pt idx="80">
                  <c:v>5.1120000000000001</c:v>
                </c:pt>
                <c:pt idx="81">
                  <c:v>5.0510000000000002</c:v>
                </c:pt>
                <c:pt idx="82">
                  <c:v>3.8159999999999998</c:v>
                </c:pt>
                <c:pt idx="83">
                  <c:v>4.2454999999999998</c:v>
                </c:pt>
                <c:pt idx="84">
                  <c:v>4.2182000000000004</c:v>
                </c:pt>
                <c:pt idx="85">
                  <c:v>4.3910999999999998</c:v>
                </c:pt>
                <c:pt idx="86">
                  <c:v>4.7022000000000004</c:v>
                </c:pt>
                <c:pt idx="87">
                  <c:v>4.0232000000000001</c:v>
                </c:pt>
                <c:pt idx="88">
                  <c:v>2.2122999999999999</c:v>
                </c:pt>
                <c:pt idx="89">
                  <c:v>3.8368000000000002</c:v>
                </c:pt>
                <c:pt idx="90">
                  <c:v>3.2934999999999999</c:v>
                </c:pt>
                <c:pt idx="91">
                  <c:v>1.8762000000000001</c:v>
                </c:pt>
                <c:pt idx="92">
                  <c:v>1.7574000000000001</c:v>
                </c:pt>
                <c:pt idx="93">
                  <c:v>3.0282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45816"/>
        <c:axId val="2030345424"/>
      </c:lineChart>
      <c:catAx>
        <c:axId val="20303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345032"/>
        <c:crosses val="autoZero"/>
        <c:auto val="1"/>
        <c:lblAlgn val="ctr"/>
        <c:lblOffset val="100"/>
        <c:noMultiLvlLbl val="0"/>
      </c:catAx>
      <c:valAx>
        <c:axId val="20303450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0344640"/>
        <c:crosses val="autoZero"/>
        <c:crossBetween val="between"/>
      </c:valAx>
      <c:valAx>
        <c:axId val="20303454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2030345816"/>
        <c:crosses val="max"/>
        <c:crossBetween val="between"/>
      </c:valAx>
      <c:catAx>
        <c:axId val="2030345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303454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us_data!$AZ$1</c:f>
              <c:strCache>
                <c:ptCount val="1"/>
                <c:pt idx="0">
                  <c:v>50+</c:v>
                </c:pt>
              </c:strCache>
            </c:strRef>
          </c:tx>
          <c:marker>
            <c:symbol val="none"/>
          </c:marker>
          <c:val>
            <c:numRef>
              <c:f>us_data!$AZ$2:$AZ$114</c:f>
              <c:numCache>
                <c:formatCode>0.0</c:formatCode>
                <c:ptCount val="113"/>
                <c:pt idx="0">
                  <c:v>12.28640004174167</c:v>
                </c:pt>
                <c:pt idx="1">
                  <c:v>12.356490833312025</c:v>
                </c:pt>
                <c:pt idx="2">
                  <c:v>12.424995606437196</c:v>
                </c:pt>
                <c:pt idx="3">
                  <c:v>12.496766166089712</c:v>
                </c:pt>
                <c:pt idx="4">
                  <c:v>12.575631317705881</c:v>
                </c:pt>
                <c:pt idx="5">
                  <c:v>12.654613525425333</c:v>
                </c:pt>
                <c:pt idx="6">
                  <c:v>12.735206842380869</c:v>
                </c:pt>
                <c:pt idx="7">
                  <c:v>12.816327462417386</c:v>
                </c:pt>
                <c:pt idx="8">
                  <c:v>12.904561529164241</c:v>
                </c:pt>
                <c:pt idx="9">
                  <c:v>12.993631969486064</c:v>
                </c:pt>
                <c:pt idx="10">
                  <c:v>13.096355768504431</c:v>
                </c:pt>
                <c:pt idx="11">
                  <c:v>13.205041016704211</c:v>
                </c:pt>
                <c:pt idx="12">
                  <c:v>13.319855776244765</c:v>
                </c:pt>
                <c:pt idx="13">
                  <c:v>13.430119619670791</c:v>
                </c:pt>
                <c:pt idx="14">
                  <c:v>13.548764262387614</c:v>
                </c:pt>
                <c:pt idx="15">
                  <c:v>13.675901901722785</c:v>
                </c:pt>
                <c:pt idx="16">
                  <c:v>13.828816005183228</c:v>
                </c:pt>
                <c:pt idx="17">
                  <c:v>14.160926768396333</c:v>
                </c:pt>
                <c:pt idx="18">
                  <c:v>14.152920628759945</c:v>
                </c:pt>
                <c:pt idx="19">
                  <c:v>14.199329600426617</c:v>
                </c:pt>
                <c:pt idx="20">
                  <c:v>14.330683654501808</c:v>
                </c:pt>
                <c:pt idx="21">
                  <c:v>14.501967071137033</c:v>
                </c:pt>
                <c:pt idx="22">
                  <c:v>14.634831206239076</c:v>
                </c:pt>
                <c:pt idx="23">
                  <c:v>14.731341426565471</c:v>
                </c:pt>
                <c:pt idx="24">
                  <c:v>14.866284873640518</c:v>
                </c:pt>
                <c:pt idx="25">
                  <c:v>15.043207742827514</c:v>
                </c:pt>
                <c:pt idx="26">
                  <c:v>15.211498133087822</c:v>
                </c:pt>
                <c:pt idx="27">
                  <c:v>15.401526254611612</c:v>
                </c:pt>
                <c:pt idx="28">
                  <c:v>15.611318205699131</c:v>
                </c:pt>
                <c:pt idx="29">
                  <c:v>15.897533269491131</c:v>
                </c:pt>
                <c:pt idx="30">
                  <c:v>16.197540983606558</c:v>
                </c:pt>
                <c:pt idx="31">
                  <c:v>16.492140197045138</c:v>
                </c:pt>
                <c:pt idx="32">
                  <c:v>16.78677096421189</c:v>
                </c:pt>
                <c:pt idx="33">
                  <c:v>17.08278263112085</c:v>
                </c:pt>
                <c:pt idx="34">
                  <c:v>17.368222982008025</c:v>
                </c:pt>
                <c:pt idx="35">
                  <c:v>17.656751227821601</c:v>
                </c:pt>
                <c:pt idx="36">
                  <c:v>17.951417196317902</c:v>
                </c:pt>
                <c:pt idx="37">
                  <c:v>18.242027607771657</c:v>
                </c:pt>
                <c:pt idx="38">
                  <c:v>18.530010212593456</c:v>
                </c:pt>
                <c:pt idx="39">
                  <c:v>20.241976547122349</c:v>
                </c:pt>
                <c:pt idx="40">
                  <c:v>20.529472034715521</c:v>
                </c:pt>
                <c:pt idx="41">
                  <c:v>20.89381207028266</c:v>
                </c:pt>
                <c:pt idx="42">
                  <c:v>21.314831835130427</c:v>
                </c:pt>
                <c:pt idx="43">
                  <c:v>21.999758410340036</c:v>
                </c:pt>
                <c:pt idx="44">
                  <c:v>22.604882260715446</c:v>
                </c:pt>
                <c:pt idx="45">
                  <c:v>21.869112010602858</c:v>
                </c:pt>
                <c:pt idx="46">
                  <c:v>21.852090212099167</c:v>
                </c:pt>
                <c:pt idx="47">
                  <c:v>21.948672858163437</c:v>
                </c:pt>
                <c:pt idx="48">
                  <c:v>22.0933451258127</c:v>
                </c:pt>
                <c:pt idx="49">
                  <c:v>22.151785773306273</c:v>
                </c:pt>
                <c:pt idx="50">
                  <c:v>22.314092699340097</c:v>
                </c:pt>
                <c:pt idx="51">
                  <c:v>22.400595910818865</c:v>
                </c:pt>
                <c:pt idx="52">
                  <c:v>22.475893184374488</c:v>
                </c:pt>
                <c:pt idx="53">
                  <c:v>22.541530403916919</c:v>
                </c:pt>
                <c:pt idx="54">
                  <c:v>22.577680391977847</c:v>
                </c:pt>
                <c:pt idx="55">
                  <c:v>22.633501312147679</c:v>
                </c:pt>
                <c:pt idx="56">
                  <c:v>22.685326508089318</c:v>
                </c:pt>
                <c:pt idx="57">
                  <c:v>22.730630287501587</c:v>
                </c:pt>
                <c:pt idx="58">
                  <c:v>22.816385126508656</c:v>
                </c:pt>
                <c:pt idx="59">
                  <c:v>22.910476105364282</c:v>
                </c:pt>
                <c:pt idx="60">
                  <c:v>22.987545940482011</c:v>
                </c:pt>
                <c:pt idx="61">
                  <c:v>23.079837003284823</c:v>
                </c:pt>
                <c:pt idx="62">
                  <c:v>23.148602517601876</c:v>
                </c:pt>
                <c:pt idx="63">
                  <c:v>23.233842884346295</c:v>
                </c:pt>
                <c:pt idx="64">
                  <c:v>23.330821793239629</c:v>
                </c:pt>
                <c:pt idx="65">
                  <c:v>23.454872717922346</c:v>
                </c:pt>
                <c:pt idx="66">
                  <c:v>23.604997146816665</c:v>
                </c:pt>
                <c:pt idx="67">
                  <c:v>23.733081682293921</c:v>
                </c:pt>
                <c:pt idx="68">
                  <c:v>23.85457744191045</c:v>
                </c:pt>
                <c:pt idx="69">
                  <c:v>23.953612370034659</c:v>
                </c:pt>
                <c:pt idx="70">
                  <c:v>24.061420981118843</c:v>
                </c:pt>
                <c:pt idx="71">
                  <c:v>24.230652591448003</c:v>
                </c:pt>
                <c:pt idx="72">
                  <c:v>24.405488386284755</c:v>
                </c:pt>
                <c:pt idx="73">
                  <c:v>24.583006511241106</c:v>
                </c:pt>
                <c:pt idx="74">
                  <c:v>24.756604444777292</c:v>
                </c:pt>
                <c:pt idx="75">
                  <c:v>24.916769449055479</c:v>
                </c:pt>
                <c:pt idx="76">
                  <c:v>25.04810142857799</c:v>
                </c:pt>
                <c:pt idx="77">
                  <c:v>25.151818181818182</c:v>
                </c:pt>
                <c:pt idx="78">
                  <c:v>25.232043602611839</c:v>
                </c:pt>
                <c:pt idx="79">
                  <c:v>26.033896216492174</c:v>
                </c:pt>
                <c:pt idx="80">
                  <c:v>26.029677728629636</c:v>
                </c:pt>
                <c:pt idx="81">
                  <c:v>25.999179850214745</c:v>
                </c:pt>
                <c:pt idx="82">
                  <c:v>25.932658665320751</c:v>
                </c:pt>
                <c:pt idx="83">
                  <c:v>25.861549878087565</c:v>
                </c:pt>
                <c:pt idx="84">
                  <c:v>25.808037928396701</c:v>
                </c:pt>
                <c:pt idx="85">
                  <c:v>25.72855155871305</c:v>
                </c:pt>
                <c:pt idx="86">
                  <c:v>25.662741601971195</c:v>
                </c:pt>
                <c:pt idx="87">
                  <c:v>25.616265230248224</c:v>
                </c:pt>
                <c:pt idx="88">
                  <c:v>25.579369581071223</c:v>
                </c:pt>
                <c:pt idx="89">
                  <c:v>25.528999847769828</c:v>
                </c:pt>
                <c:pt idx="90">
                  <c:v>25.515750194678652</c:v>
                </c:pt>
                <c:pt idx="91">
                  <c:v>25.53067072101047</c:v>
                </c:pt>
                <c:pt idx="92">
                  <c:v>25.69300435905032</c:v>
                </c:pt>
                <c:pt idx="93">
                  <c:v>25.787069411085099</c:v>
                </c:pt>
                <c:pt idx="94">
                  <c:v>25.892391063508576</c:v>
                </c:pt>
                <c:pt idx="95">
                  <c:v>25.955195901928395</c:v>
                </c:pt>
                <c:pt idx="96">
                  <c:v>26.404644799724188</c:v>
                </c:pt>
                <c:pt idx="97">
                  <c:v>26.734431982135479</c:v>
                </c:pt>
                <c:pt idx="98">
                  <c:v>27.056791344579072</c:v>
                </c:pt>
                <c:pt idx="99">
                  <c:v>27.387715611189279</c:v>
                </c:pt>
                <c:pt idx="100">
                  <c:v>27.751029947432325</c:v>
                </c:pt>
                <c:pt idx="101">
                  <c:v>28.149544017995904</c:v>
                </c:pt>
                <c:pt idx="102">
                  <c:v>28.599940022543251</c:v>
                </c:pt>
                <c:pt idx="103">
                  <c:v>29.054291734828748</c:v>
                </c:pt>
                <c:pt idx="104">
                  <c:v>29.565135000693701</c:v>
                </c:pt>
                <c:pt idx="105">
                  <c:v>30.050606609022051</c:v>
                </c:pt>
                <c:pt idx="106">
                  <c:v>30.572218662753841</c:v>
                </c:pt>
                <c:pt idx="107">
                  <c:v>31.100149624295039</c:v>
                </c:pt>
                <c:pt idx="108">
                  <c:v>31.630880162204633</c:v>
                </c:pt>
                <c:pt idx="109">
                  <c:v>32.559576144048272</c:v>
                </c:pt>
                <c:pt idx="110">
                  <c:v>33.135996674612095</c:v>
                </c:pt>
                <c:pt idx="111">
                  <c:v>33.676844003781412</c:v>
                </c:pt>
                <c:pt idx="112">
                  <c:v>33.698498437717426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46600"/>
        <c:axId val="2030346992"/>
      </c:lineChart>
      <c:lineChart>
        <c:grouping val="standard"/>
        <c:varyColors val="0"/>
        <c:ser>
          <c:idx val="0"/>
          <c:order val="0"/>
          <c:tx>
            <c:strRef>
              <c:f>us_data!$AY$1</c:f>
              <c:strCache>
                <c:ptCount val="1"/>
                <c:pt idx="0">
                  <c:v>20-50</c:v>
                </c:pt>
              </c:strCache>
            </c:strRef>
          </c:tx>
          <c:marker>
            <c:symbol val="none"/>
          </c:marker>
          <c:val>
            <c:numRef>
              <c:f>us_data!$AY$2:$AY$114</c:f>
              <c:numCache>
                <c:formatCode>0.0</c:formatCode>
                <c:ptCount val="113"/>
                <c:pt idx="0">
                  <c:v>43.112624246693279</c:v>
                </c:pt>
                <c:pt idx="1">
                  <c:v>43.275205195734998</c:v>
                </c:pt>
                <c:pt idx="2">
                  <c:v>43.449825512791541</c:v>
                </c:pt>
                <c:pt idx="3">
                  <c:v>43.622879528907397</c:v>
                </c:pt>
                <c:pt idx="4">
                  <c:v>43.801553083825468</c:v>
                </c:pt>
                <c:pt idx="5">
                  <c:v>43.971849675370834</c:v>
                </c:pt>
                <c:pt idx="6">
                  <c:v>44.140338628032815</c:v>
                </c:pt>
                <c:pt idx="7">
                  <c:v>44.303537388564841</c:v>
                </c:pt>
                <c:pt idx="8">
                  <c:v>44.449169613680105</c:v>
                </c:pt>
                <c:pt idx="9">
                  <c:v>44.571829411313388</c:v>
                </c:pt>
                <c:pt idx="10">
                  <c:v>44.630774709443493</c:v>
                </c:pt>
                <c:pt idx="11">
                  <c:v>44.666765843498958</c:v>
                </c:pt>
                <c:pt idx="12">
                  <c:v>44.682270065234157</c:v>
                </c:pt>
                <c:pt idx="13">
                  <c:v>44.700950823024236</c:v>
                </c:pt>
                <c:pt idx="14">
                  <c:v>44.687134620811996</c:v>
                </c:pt>
                <c:pt idx="15">
                  <c:v>44.672094479735172</c:v>
                </c:pt>
                <c:pt idx="16">
                  <c:v>44.585587089047486</c:v>
                </c:pt>
                <c:pt idx="17">
                  <c:v>43.817122419502226</c:v>
                </c:pt>
                <c:pt idx="18">
                  <c:v>44.338249563361146</c:v>
                </c:pt>
                <c:pt idx="19">
                  <c:v>44.499676227478759</c:v>
                </c:pt>
                <c:pt idx="20">
                  <c:v>44.372623929308688</c:v>
                </c:pt>
                <c:pt idx="21">
                  <c:v>44.177561568865919</c:v>
                </c:pt>
                <c:pt idx="22">
                  <c:v>44.168078187697574</c:v>
                </c:pt>
                <c:pt idx="23">
                  <c:v>44.21890830237642</c:v>
                </c:pt>
                <c:pt idx="24">
                  <c:v>44.227569659713829</c:v>
                </c:pt>
                <c:pt idx="25">
                  <c:v>44.28275146906325</c:v>
                </c:pt>
                <c:pt idx="26">
                  <c:v>44.351525071181356</c:v>
                </c:pt>
                <c:pt idx="27">
                  <c:v>44.473644311921966</c:v>
                </c:pt>
                <c:pt idx="28">
                  <c:v>44.642365715143477</c:v>
                </c:pt>
                <c:pt idx="29">
                  <c:v>44.827130733414791</c:v>
                </c:pt>
                <c:pt idx="30">
                  <c:v>44.931967213114753</c:v>
                </c:pt>
                <c:pt idx="31">
                  <c:v>45.079983375844442</c:v>
                </c:pt>
                <c:pt idx="32">
                  <c:v>45.268106837433621</c:v>
                </c:pt>
                <c:pt idx="33">
                  <c:v>45.476451436123924</c:v>
                </c:pt>
                <c:pt idx="34">
                  <c:v>45.642130211627929</c:v>
                </c:pt>
                <c:pt idx="35">
                  <c:v>45.791178788337092</c:v>
                </c:pt>
                <c:pt idx="36">
                  <c:v>45.917002398271343</c:v>
                </c:pt>
                <c:pt idx="37">
                  <c:v>45.992002074118297</c:v>
                </c:pt>
                <c:pt idx="38">
                  <c:v>46.06191482229309</c:v>
                </c:pt>
                <c:pt idx="39">
                  <c:v>45.359962913142276</c:v>
                </c:pt>
                <c:pt idx="40">
                  <c:v>45.441327145612341</c:v>
                </c:pt>
                <c:pt idx="41">
                  <c:v>45.270300633622433</c:v>
                </c:pt>
                <c:pt idx="42">
                  <c:v>44.754048136773598</c:v>
                </c:pt>
                <c:pt idx="43">
                  <c:v>43.809264963459562</c:v>
                </c:pt>
                <c:pt idx="44">
                  <c:v>43.001158836316264</c:v>
                </c:pt>
                <c:pt idx="45">
                  <c:v>45.188952967725754</c:v>
                </c:pt>
                <c:pt idx="46">
                  <c:v>44.77796742962672</c:v>
                </c:pt>
                <c:pt idx="47">
                  <c:v>44.426965983403853</c:v>
                </c:pt>
                <c:pt idx="48">
                  <c:v>44.079342681798849</c:v>
                </c:pt>
                <c:pt idx="49">
                  <c:v>43.738390655675936</c:v>
                </c:pt>
                <c:pt idx="50">
                  <c:v>43.165575523618251</c:v>
                </c:pt>
                <c:pt idx="51">
                  <c:v>42.602486386520091</c:v>
                </c:pt>
                <c:pt idx="52">
                  <c:v>42.003361684380806</c:v>
                </c:pt>
                <c:pt idx="53">
                  <c:v>41.432356792245585</c:v>
                </c:pt>
                <c:pt idx="54">
                  <c:v>40.995161143065829</c:v>
                </c:pt>
                <c:pt idx="55">
                  <c:v>40.443440158294628</c:v>
                </c:pt>
                <c:pt idx="56">
                  <c:v>39.850776058421587</c:v>
                </c:pt>
                <c:pt idx="57">
                  <c:v>39.317659822489993</c:v>
                </c:pt>
                <c:pt idx="58">
                  <c:v>38.794096451856348</c:v>
                </c:pt>
                <c:pt idx="59">
                  <c:v>38.325253021738639</c:v>
                </c:pt>
                <c:pt idx="60">
                  <c:v>37.900004944267124</c:v>
                </c:pt>
                <c:pt idx="61">
                  <c:v>37.559594997537729</c:v>
                </c:pt>
                <c:pt idx="62">
                  <c:v>37.448794538084059</c:v>
                </c:pt>
                <c:pt idx="63">
                  <c:v>37.259471231233753</c:v>
                </c:pt>
                <c:pt idx="64">
                  <c:v>37.087479539608722</c:v>
                </c:pt>
                <c:pt idx="65">
                  <c:v>36.909231164823865</c:v>
                </c:pt>
                <c:pt idx="66">
                  <c:v>37.240156517485936</c:v>
                </c:pt>
                <c:pt idx="67">
                  <c:v>37.472118208702149</c:v>
                </c:pt>
                <c:pt idx="68">
                  <c:v>37.719600757700711</c:v>
                </c:pt>
                <c:pt idx="69">
                  <c:v>37.948398945466394</c:v>
                </c:pt>
                <c:pt idx="70">
                  <c:v>38.2205837233426</c:v>
                </c:pt>
                <c:pt idx="71">
                  <c:v>38.573512209915236</c:v>
                </c:pt>
                <c:pt idx="72">
                  <c:v>38.976982341050388</c:v>
                </c:pt>
                <c:pt idx="73">
                  <c:v>39.420414489165267</c:v>
                </c:pt>
                <c:pt idx="74">
                  <c:v>39.8649154668514</c:v>
                </c:pt>
                <c:pt idx="75">
                  <c:v>40.374931607207444</c:v>
                </c:pt>
                <c:pt idx="76">
                  <c:v>40.936496930233417</c:v>
                </c:pt>
                <c:pt idx="77">
                  <c:v>41.489090909090919</c:v>
                </c:pt>
                <c:pt idx="78">
                  <c:v>42.028672674617312</c:v>
                </c:pt>
                <c:pt idx="79">
                  <c:v>42.103132165317774</c:v>
                </c:pt>
                <c:pt idx="80">
                  <c:v>42.682762077005208</c:v>
                </c:pt>
                <c:pt idx="81">
                  <c:v>43.226641918287186</c:v>
                </c:pt>
                <c:pt idx="82">
                  <c:v>43.759891186257988</c:v>
                </c:pt>
                <c:pt idx="83">
                  <c:v>44.279868546591743</c:v>
                </c:pt>
                <c:pt idx="84">
                  <c:v>44.660855238271374</c:v>
                </c:pt>
                <c:pt idx="85">
                  <c:v>44.976138322769778</c:v>
                </c:pt>
                <c:pt idx="86">
                  <c:v>45.216250015477385</c:v>
                </c:pt>
                <c:pt idx="87">
                  <c:v>45.366609815253355</c:v>
                </c:pt>
                <c:pt idx="88">
                  <c:v>45.510898630580989</c:v>
                </c:pt>
                <c:pt idx="89">
                  <c:v>45.660238280279785</c:v>
                </c:pt>
                <c:pt idx="90">
                  <c:v>45.820041821322548</c:v>
                </c:pt>
                <c:pt idx="91">
                  <c:v>45.835136346802329</c:v>
                </c:pt>
                <c:pt idx="92">
                  <c:v>45.617288462944224</c:v>
                </c:pt>
                <c:pt idx="93">
                  <c:v>45.451643306679635</c:v>
                </c:pt>
                <c:pt idx="94">
                  <c:v>45.323514058562637</c:v>
                </c:pt>
                <c:pt idx="95">
                  <c:v>45.230609328309733</c:v>
                </c:pt>
                <c:pt idx="96">
                  <c:v>44.808893485763747</c:v>
                </c:pt>
                <c:pt idx="97">
                  <c:v>44.511226953388388</c:v>
                </c:pt>
                <c:pt idx="98">
                  <c:v>44.259046226513142</c:v>
                </c:pt>
                <c:pt idx="99">
                  <c:v>44.056095235732535</c:v>
                </c:pt>
                <c:pt idx="100">
                  <c:v>43.857512826091536</c:v>
                </c:pt>
                <c:pt idx="101">
                  <c:v>43.628594574109677</c:v>
                </c:pt>
                <c:pt idx="102">
                  <c:v>43.333023105108772</c:v>
                </c:pt>
                <c:pt idx="103">
                  <c:v>43.024586160849978</c:v>
                </c:pt>
                <c:pt idx="104">
                  <c:v>42.685192391639063</c:v>
                </c:pt>
                <c:pt idx="105">
                  <c:v>42.358737180776195</c:v>
                </c:pt>
                <c:pt idx="106">
                  <c:v>41.957169082863317</c:v>
                </c:pt>
                <c:pt idx="107">
                  <c:v>41.566615695752972</c:v>
                </c:pt>
                <c:pt idx="108">
                  <c:v>41.221685089626533</c:v>
                </c:pt>
                <c:pt idx="109">
                  <c:v>40.251280425424824</c:v>
                </c:pt>
                <c:pt idx="110">
                  <c:v>39.96180999824638</c:v>
                </c:pt>
                <c:pt idx="111">
                  <c:v>39.704520596121149</c:v>
                </c:pt>
                <c:pt idx="112">
                  <c:v>40.287282893322029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47776"/>
        <c:axId val="2030347384"/>
      </c:lineChart>
      <c:catAx>
        <c:axId val="203034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346992"/>
        <c:crosses val="autoZero"/>
        <c:auto val="1"/>
        <c:lblAlgn val="ctr"/>
        <c:lblOffset val="100"/>
        <c:noMultiLvlLbl val="0"/>
      </c:catAx>
      <c:valAx>
        <c:axId val="2030346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0346600"/>
        <c:crosses val="autoZero"/>
        <c:crossBetween val="between"/>
      </c:valAx>
      <c:valAx>
        <c:axId val="203034738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2030347776"/>
        <c:crosses val="max"/>
        <c:crossBetween val="between"/>
      </c:valAx>
      <c:catAx>
        <c:axId val="203034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303473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15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15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5"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6"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7"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"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857250</xdr:colOff>
      <xdr:row>88</xdr:row>
      <xdr:rowOff>180975</xdr:rowOff>
    </xdr:from>
    <xdr:to>
      <xdr:col>62</xdr:col>
      <xdr:colOff>828675</xdr:colOff>
      <xdr:row>103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752475</xdr:colOff>
      <xdr:row>87</xdr:row>
      <xdr:rowOff>180975</xdr:rowOff>
    </xdr:from>
    <xdr:to>
      <xdr:col>57</xdr:col>
      <xdr:colOff>1581150</xdr:colOff>
      <xdr:row>102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285750</xdr:colOff>
      <xdr:row>56</xdr:row>
      <xdr:rowOff>185737</xdr:rowOff>
    </xdr:from>
    <xdr:to>
      <xdr:col>66</xdr:col>
      <xdr:colOff>790575</xdr:colOff>
      <xdr:row>71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285750</xdr:colOff>
      <xdr:row>90</xdr:row>
      <xdr:rowOff>185737</xdr:rowOff>
    </xdr:from>
    <xdr:to>
      <xdr:col>66</xdr:col>
      <xdr:colOff>790575</xdr:colOff>
      <xdr:row>105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438150</xdr:colOff>
      <xdr:row>72</xdr:row>
      <xdr:rowOff>33337</xdr:rowOff>
    </xdr:from>
    <xdr:to>
      <xdr:col>67</xdr:col>
      <xdr:colOff>114300</xdr:colOff>
      <xdr:row>86</xdr:row>
      <xdr:rowOff>109537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200025</xdr:colOff>
      <xdr:row>89</xdr:row>
      <xdr:rowOff>185737</xdr:rowOff>
    </xdr:from>
    <xdr:to>
      <xdr:col>52</xdr:col>
      <xdr:colOff>771525</xdr:colOff>
      <xdr:row>104</xdr:row>
      <xdr:rowOff>71437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209550</xdr:colOff>
      <xdr:row>4</xdr:row>
      <xdr:rowOff>57156</xdr:rowOff>
    </xdr:from>
    <xdr:to>
      <xdr:col>52</xdr:col>
      <xdr:colOff>2628900</xdr:colOff>
      <xdr:row>28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tabSelected="1" workbookViewId="0"/>
  </sheetViews>
  <sheetFormatPr defaultRowHeight="15" x14ac:dyDescent="0.25"/>
  <cols>
    <col min="1" max="1" width="5" bestFit="1" customWidth="1"/>
    <col min="2" max="3" width="10.140625" bestFit="1" customWidth="1"/>
    <col min="5" max="5" width="10.140625" bestFit="1" customWidth="1"/>
  </cols>
  <sheetData>
    <row r="1" spans="1: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2</v>
      </c>
      <c r="F1" s="3" t="s">
        <v>7</v>
      </c>
      <c r="G1" s="3" t="s">
        <v>8</v>
      </c>
      <c r="H1" s="3" t="s">
        <v>1</v>
      </c>
    </row>
    <row r="2" spans="1:9" x14ac:dyDescent="0.25">
      <c r="A2" s="1">
        <v>1851</v>
      </c>
      <c r="B2" s="10">
        <v>5917864</v>
      </c>
      <c r="C2" s="10">
        <v>10040971</v>
      </c>
      <c r="D2" s="10">
        <v>764869</v>
      </c>
      <c r="E2" s="9">
        <v>16723704</v>
      </c>
      <c r="F2" s="8">
        <v>35.386084326773542</v>
      </c>
      <c r="G2" s="8">
        <v>60.04035350063598</v>
      </c>
      <c r="H2" s="8">
        <v>4.5735621725904743</v>
      </c>
    </row>
    <row r="3" spans="1:9" x14ac:dyDescent="0.25">
      <c r="A3" s="1">
        <v>1881</v>
      </c>
      <c r="B3" s="10">
        <v>8882647</v>
      </c>
      <c r="C3" s="10">
        <v>14408108</v>
      </c>
      <c r="D3" s="10">
        <v>1106690</v>
      </c>
      <c r="E3" s="9">
        <v>24397445</v>
      </c>
      <c r="F3" s="8">
        <v>36.408103389514764</v>
      </c>
      <c r="G3" s="8">
        <v>59.055806868301161</v>
      </c>
      <c r="H3" s="8">
        <v>4.5360897421840694</v>
      </c>
    </row>
    <row r="4" spans="1:9" x14ac:dyDescent="0.25">
      <c r="A4" s="1">
        <v>1891</v>
      </c>
      <c r="B4" s="10">
        <v>9548416</v>
      </c>
      <c r="C4" s="10">
        <v>16398346</v>
      </c>
      <c r="D4" s="10" t="s">
        <v>51</v>
      </c>
      <c r="E4" s="9">
        <v>27231238</v>
      </c>
      <c r="F4" s="8">
        <v>35.064200900451162</v>
      </c>
      <c r="G4" s="8">
        <v>164.58</v>
      </c>
      <c r="H4" s="8">
        <v>4.7169210595566753</v>
      </c>
      <c r="I4" s="15">
        <v>36892.464375000003</v>
      </c>
    </row>
    <row r="5" spans="1:9" x14ac:dyDescent="0.25">
      <c r="A5" s="1">
        <v>1901</v>
      </c>
      <c r="B5" s="10">
        <v>9860246</v>
      </c>
      <c r="C5" s="10">
        <v>19227817</v>
      </c>
      <c r="D5" s="10" t="s">
        <v>50</v>
      </c>
      <c r="E5" s="9">
        <v>228.85</v>
      </c>
      <c r="F5" s="8">
        <v>46283441</v>
      </c>
      <c r="G5" s="8">
        <v>228.9</v>
      </c>
      <c r="H5" s="8">
        <v>228.8</v>
      </c>
      <c r="I5" s="15">
        <v>36892.464456018519</v>
      </c>
    </row>
    <row r="6" spans="1:9" x14ac:dyDescent="0.25">
      <c r="A6" s="1">
        <v>1911</v>
      </c>
      <c r="B6" s="10">
        <v>10249620</v>
      </c>
      <c r="C6" s="10">
        <v>21623103</v>
      </c>
      <c r="D6" s="10" t="s">
        <v>49</v>
      </c>
      <c r="E6" s="9">
        <v>49.308999999999997</v>
      </c>
      <c r="F6" s="8">
        <v>7353214</v>
      </c>
      <c r="G6" s="8">
        <v>49.31</v>
      </c>
      <c r="H6" s="8">
        <v>49.3</v>
      </c>
      <c r="I6" s="15">
        <v>36892.464502314811</v>
      </c>
    </row>
    <row r="7" spans="1:9" x14ac:dyDescent="0.25">
      <c r="A7" s="1">
        <v>1921</v>
      </c>
      <c r="B7" s="10">
        <v>9690960</v>
      </c>
      <c r="C7" s="10">
        <v>23386056</v>
      </c>
      <c r="D7" s="10">
        <v>2153209</v>
      </c>
      <c r="E7" s="9">
        <v>35230225</v>
      </c>
      <c r="F7" s="8">
        <v>27.507516628122588</v>
      </c>
      <c r="G7" s="8">
        <v>66.380660356270781</v>
      </c>
      <c r="H7" s="8">
        <v>6.1118230156066273</v>
      </c>
    </row>
    <row r="8" spans="1:9" x14ac:dyDescent="0.25">
      <c r="A8" s="1">
        <v>1931</v>
      </c>
      <c r="B8" s="10">
        <v>8767006</v>
      </c>
      <c r="C8" s="10">
        <v>25540294</v>
      </c>
      <c r="D8" s="10">
        <v>2766953</v>
      </c>
      <c r="E8" s="9">
        <v>37074253</v>
      </c>
      <c r="F8" s="8">
        <v>23.647154805789345</v>
      </c>
      <c r="G8" s="8">
        <v>68.88957142305739</v>
      </c>
      <c r="H8" s="8">
        <v>7.4632737711532586</v>
      </c>
    </row>
    <row r="9" spans="1:9" x14ac:dyDescent="0.25">
      <c r="A9" s="1">
        <v>1951</v>
      </c>
      <c r="B9" s="10">
        <v>9083169</v>
      </c>
      <c r="C9" s="10">
        <v>27474315</v>
      </c>
      <c r="D9" s="10">
        <v>4538172</v>
      </c>
      <c r="E9" s="9">
        <v>41095656</v>
      </c>
      <c r="F9" s="8">
        <v>22.102503972682662</v>
      </c>
      <c r="G9" s="8">
        <v>66.854547838340878</v>
      </c>
      <c r="H9" s="8">
        <v>11.042948188976471</v>
      </c>
    </row>
    <row r="10" spans="1:9" x14ac:dyDescent="0.25">
      <c r="A10" s="1">
        <v>1961</v>
      </c>
      <c r="B10" s="10">
        <v>9966473</v>
      </c>
      <c r="C10" s="10">
        <v>28315256</v>
      </c>
      <c r="D10" s="10">
        <v>5178796</v>
      </c>
      <c r="E10" s="9">
        <v>43460525</v>
      </c>
      <c r="F10" s="8">
        <v>22.932242535036103</v>
      </c>
      <c r="G10" s="8">
        <v>65.15166579326872</v>
      </c>
      <c r="H10" s="8">
        <v>11.916091671695177</v>
      </c>
    </row>
    <row r="11" spans="1:9" x14ac:dyDescent="0.25">
      <c r="A11" s="1">
        <v>1971</v>
      </c>
      <c r="B11" s="10">
        <v>10924879</v>
      </c>
      <c r="C11" s="10">
        <v>28938896</v>
      </c>
      <c r="D11" s="10">
        <v>6114305</v>
      </c>
      <c r="E11" s="9">
        <v>45978080</v>
      </c>
      <c r="F11" s="8">
        <v>23.761059617974478</v>
      </c>
      <c r="G11" s="8">
        <v>62.940636059617972</v>
      </c>
      <c r="H11" s="8">
        <v>13.298304322407548</v>
      </c>
    </row>
    <row r="12" spans="1:9" x14ac:dyDescent="0.25">
      <c r="A12" s="1">
        <v>1981</v>
      </c>
      <c r="B12" s="10">
        <v>9389937</v>
      </c>
      <c r="C12" s="10">
        <v>29526364</v>
      </c>
      <c r="D12" s="10">
        <v>6851673</v>
      </c>
      <c r="E12" s="9">
        <v>45767974</v>
      </c>
      <c r="F12" s="8">
        <v>20.516392095485809</v>
      </c>
      <c r="G12" s="8">
        <v>64.513154984749818</v>
      </c>
      <c r="H12" s="8">
        <v>14.970452919764373</v>
      </c>
    </row>
    <row r="13" spans="1:9" x14ac:dyDescent="0.25">
      <c r="A13" s="1">
        <v>1991</v>
      </c>
      <c r="B13" s="10">
        <v>9154329</v>
      </c>
      <c r="C13" s="10">
        <v>31424184</v>
      </c>
      <c r="D13" s="10">
        <v>7630372</v>
      </c>
      <c r="E13" s="9">
        <v>48208885</v>
      </c>
      <c r="F13" s="8">
        <v>18.988883480711078</v>
      </c>
      <c r="G13" s="8">
        <v>65.183386838339032</v>
      </c>
      <c r="H13" s="8">
        <v>15.827729680949892</v>
      </c>
    </row>
    <row r="14" spans="1:9" x14ac:dyDescent="0.25">
      <c r="A14" s="1">
        <v>2001</v>
      </c>
      <c r="B14" s="10">
        <v>9278204</v>
      </c>
      <c r="C14" s="10">
        <v>32053026</v>
      </c>
      <c r="D14" s="10">
        <v>7807601</v>
      </c>
      <c r="E14" s="9">
        <v>49138831</v>
      </c>
      <c r="F14" s="8">
        <v>18.881613199141835</v>
      </c>
      <c r="G14" s="8">
        <v>65.229524894477038</v>
      </c>
      <c r="H14" s="8">
        <v>15.888861906381127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7"/>
  <sheetViews>
    <sheetView workbookViewId="0"/>
  </sheetViews>
  <sheetFormatPr defaultRowHeight="15" x14ac:dyDescent="0.25"/>
  <cols>
    <col min="1" max="1" width="5" bestFit="1" customWidth="1"/>
    <col min="2" max="3" width="10.140625" bestFit="1" customWidth="1"/>
    <col min="4" max="4" width="9.140625" bestFit="1" customWidth="1"/>
  </cols>
  <sheetData>
    <row r="1" spans="1:4" x14ac:dyDescent="0.25">
      <c r="A1" s="2" t="s">
        <v>3</v>
      </c>
      <c r="B1" s="3" t="s">
        <v>7</v>
      </c>
      <c r="C1" s="3" t="s">
        <v>8</v>
      </c>
      <c r="D1" s="3" t="s">
        <v>1</v>
      </c>
    </row>
    <row r="2" spans="1:4" x14ac:dyDescent="0.25">
      <c r="A2" s="1">
        <v>1931</v>
      </c>
      <c r="B2" s="9">
        <v>10755228</v>
      </c>
      <c r="C2" s="9">
        <v>30445063</v>
      </c>
      <c r="D2" s="9">
        <v>3294122</v>
      </c>
    </row>
    <row r="3" spans="1:4" x14ac:dyDescent="0.25">
      <c r="A3" s="1">
        <v>1951</v>
      </c>
      <c r="B3" s="9">
        <v>10928507</v>
      </c>
      <c r="C3" s="9">
        <v>32534006</v>
      </c>
      <c r="D3" s="9">
        <v>5326622</v>
      </c>
    </row>
    <row r="4" spans="1:4" x14ac:dyDescent="0.25">
      <c r="A4" s="1">
        <v>1971</v>
      </c>
      <c r="B4" s="9">
        <v>12927822</v>
      </c>
      <c r="C4" s="9">
        <v>33900715</v>
      </c>
      <c r="D4" s="9">
        <v>7137946</v>
      </c>
    </row>
    <row r="5" spans="1:4" x14ac:dyDescent="0.25">
      <c r="A5" s="1">
        <v>1981</v>
      </c>
      <c r="B5" s="9">
        <v>11040809</v>
      </c>
      <c r="C5" s="9">
        <v>34530055</v>
      </c>
      <c r="D5" s="9">
        <v>7984989</v>
      </c>
    </row>
    <row r="6" spans="1:4" x14ac:dyDescent="0.25">
      <c r="A6" s="1">
        <v>1991</v>
      </c>
      <c r="B6" s="9">
        <v>10671257</v>
      </c>
      <c r="C6" s="9">
        <v>36641030</v>
      </c>
      <c r="D6" s="9">
        <v>8894552</v>
      </c>
    </row>
    <row r="7" spans="1:4" x14ac:dyDescent="0.25">
      <c r="A7" s="1">
        <v>2001</v>
      </c>
      <c r="B7" s="9">
        <v>10734286</v>
      </c>
      <c r="C7" s="9">
        <v>37252360</v>
      </c>
      <c r="D7" s="9">
        <v>9117281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W118"/>
  <sheetViews>
    <sheetView workbookViewId="0">
      <pane xSplit="1" ySplit="1" topLeftCell="BG84" activePane="bottomRight" state="frozen"/>
      <selection pane="topRight" activeCell="B1" sqref="B1"/>
      <selection pane="bottomLeft" activeCell="A2" sqref="A2"/>
      <selection pane="bottomRight" activeCell="BQ118" sqref="BQ118"/>
    </sheetView>
  </sheetViews>
  <sheetFormatPr defaultRowHeight="15" x14ac:dyDescent="0.25"/>
  <cols>
    <col min="1" max="1" width="5" bestFit="1" customWidth="1"/>
    <col min="2" max="16" width="8" bestFit="1" customWidth="1"/>
    <col min="17" max="20" width="7" bestFit="1" customWidth="1"/>
    <col min="21" max="21" width="5.7109375" bestFit="1" customWidth="1"/>
    <col min="22" max="22" width="5" bestFit="1" customWidth="1"/>
    <col min="23" max="23" width="9" bestFit="1" customWidth="1"/>
    <col min="24" max="25" width="4.5703125" bestFit="1" customWidth="1"/>
    <col min="26" max="43" width="5.7109375" bestFit="1" customWidth="1"/>
    <col min="44" max="44" width="5" bestFit="1" customWidth="1"/>
    <col min="45" max="45" width="9" bestFit="1" customWidth="1"/>
    <col min="46" max="48" width="10.7109375" bestFit="1" customWidth="1"/>
    <col min="49" max="49" width="9.28515625" bestFit="1" customWidth="1"/>
    <col min="50" max="52" width="9.28515625" customWidth="1"/>
    <col min="53" max="53" width="42.28515625" bestFit="1" customWidth="1"/>
    <col min="54" max="54" width="51.85546875" bestFit="1" customWidth="1"/>
    <col min="55" max="55" width="44.140625" customWidth="1"/>
    <col min="56" max="56" width="21.5703125" bestFit="1" customWidth="1"/>
    <col min="57" max="57" width="34.5703125" bestFit="1" customWidth="1"/>
    <col min="58" max="58" width="26.28515625" bestFit="1" customWidth="1"/>
    <col min="59" max="59" width="6.5703125" bestFit="1" customWidth="1"/>
    <col min="60" max="60" width="14.140625" bestFit="1" customWidth="1"/>
    <col min="61" max="61" width="26.140625" bestFit="1" customWidth="1"/>
    <col min="62" max="62" width="28.7109375" bestFit="1" customWidth="1"/>
    <col min="63" max="63" width="27" bestFit="1" customWidth="1"/>
    <col min="64" max="64" width="15.5703125" bestFit="1" customWidth="1"/>
    <col min="66" max="66" width="9.28515625" bestFit="1" customWidth="1"/>
    <col min="67" max="67" width="12.42578125" bestFit="1" customWidth="1"/>
    <col min="69" max="69" width="12.42578125" bestFit="1" customWidth="1"/>
  </cols>
  <sheetData>
    <row r="1" spans="1:69" x14ac:dyDescent="0.25">
      <c r="A1" s="6" t="s">
        <v>3</v>
      </c>
      <c r="B1" s="3" t="s">
        <v>0</v>
      </c>
      <c r="C1" s="12" t="s">
        <v>14</v>
      </c>
      <c r="D1" s="11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21</v>
      </c>
      <c r="J1" s="3" t="s">
        <v>20</v>
      </c>
      <c r="K1" s="3" t="s">
        <v>19</v>
      </c>
      <c r="L1" s="3" t="s">
        <v>18</v>
      </c>
      <c r="M1" s="3" t="s">
        <v>17</v>
      </c>
      <c r="N1" s="3" t="s">
        <v>16</v>
      </c>
      <c r="O1" s="3" t="s">
        <v>15</v>
      </c>
      <c r="P1" s="3" t="s">
        <v>28</v>
      </c>
      <c r="Q1" s="3" t="s">
        <v>27</v>
      </c>
      <c r="R1" s="3" t="s">
        <v>26</v>
      </c>
      <c r="S1" s="3" t="s">
        <v>25</v>
      </c>
      <c r="T1" s="3" t="s">
        <v>24</v>
      </c>
      <c r="U1" s="3" t="s">
        <v>23</v>
      </c>
      <c r="V1" s="3" t="s">
        <v>22</v>
      </c>
      <c r="W1" s="3" t="s">
        <v>2</v>
      </c>
      <c r="X1" s="3" t="s">
        <v>0</v>
      </c>
      <c r="Y1" s="12" t="s">
        <v>14</v>
      </c>
      <c r="Z1" s="11" t="s">
        <v>13</v>
      </c>
      <c r="AA1" s="3" t="s">
        <v>12</v>
      </c>
      <c r="AB1" s="3" t="s">
        <v>11</v>
      </c>
      <c r="AC1" s="3" t="s">
        <v>10</v>
      </c>
      <c r="AD1" s="3" t="s">
        <v>9</v>
      </c>
      <c r="AE1" s="3" t="s">
        <v>21</v>
      </c>
      <c r="AF1" s="3" t="s">
        <v>20</v>
      </c>
      <c r="AG1" s="3" t="s">
        <v>19</v>
      </c>
      <c r="AH1" s="3" t="s">
        <v>18</v>
      </c>
      <c r="AI1" s="3" t="s">
        <v>17</v>
      </c>
      <c r="AJ1" s="3" t="s">
        <v>16</v>
      </c>
      <c r="AK1" s="3" t="s">
        <v>15</v>
      </c>
      <c r="AL1" s="3" t="s">
        <v>28</v>
      </c>
      <c r="AM1" s="3" t="s">
        <v>27</v>
      </c>
      <c r="AN1" s="3" t="s">
        <v>26</v>
      </c>
      <c r="AO1" s="3" t="s">
        <v>25</v>
      </c>
      <c r="AP1" s="3" t="s">
        <v>24</v>
      </c>
      <c r="AQ1" s="3" t="s">
        <v>23</v>
      </c>
      <c r="AR1" s="3" t="s">
        <v>22</v>
      </c>
      <c r="AS1" s="3" t="s">
        <v>33</v>
      </c>
      <c r="AT1" s="3" t="s">
        <v>34</v>
      </c>
      <c r="AU1" s="3" t="s">
        <v>35</v>
      </c>
      <c r="AV1" s="3" t="s">
        <v>36</v>
      </c>
      <c r="AW1" s="3" t="s">
        <v>38</v>
      </c>
      <c r="AX1" s="3" t="s">
        <v>56</v>
      </c>
      <c r="AY1" s="3" t="s">
        <v>46</v>
      </c>
      <c r="AZ1" s="3" t="s">
        <v>55</v>
      </c>
      <c r="BA1" s="3" t="s">
        <v>58</v>
      </c>
      <c r="BB1" s="3" t="s">
        <v>57</v>
      </c>
      <c r="BC1" s="3" t="s">
        <v>59</v>
      </c>
      <c r="BD1" s="3" t="s">
        <v>30</v>
      </c>
      <c r="BE1" s="3" t="s">
        <v>29</v>
      </c>
      <c r="BF1" s="3" t="s">
        <v>32</v>
      </c>
      <c r="BG1" s="3" t="s">
        <v>41</v>
      </c>
      <c r="BH1" s="3" t="s">
        <v>31</v>
      </c>
      <c r="BI1" s="3" t="s">
        <v>39</v>
      </c>
      <c r="BJ1" s="3" t="s">
        <v>37</v>
      </c>
      <c r="BK1" s="3" t="s">
        <v>40</v>
      </c>
      <c r="BL1" s="3" t="s">
        <v>42</v>
      </c>
      <c r="BM1" s="3" t="s">
        <v>43</v>
      </c>
      <c r="BN1" s="3" t="s">
        <v>44</v>
      </c>
      <c r="BO1" s="3" t="s">
        <v>45</v>
      </c>
      <c r="BQ1" s="3" t="s">
        <v>45</v>
      </c>
    </row>
    <row r="2" spans="1:69" x14ac:dyDescent="0.25">
      <c r="A2" s="1">
        <v>1901</v>
      </c>
      <c r="B2" s="5">
        <v>9336</v>
      </c>
      <c r="C2" s="5">
        <v>8977</v>
      </c>
      <c r="D2" s="5">
        <v>8181</v>
      </c>
      <c r="E2" s="5">
        <v>7698</v>
      </c>
      <c r="F2" s="5">
        <v>7544</v>
      </c>
      <c r="G2" s="5">
        <v>6729</v>
      </c>
      <c r="H2" s="5">
        <v>5713</v>
      </c>
      <c r="I2" s="5">
        <v>5126</v>
      </c>
      <c r="J2" s="5">
        <v>4378</v>
      </c>
      <c r="K2" s="5">
        <v>3561</v>
      </c>
      <c r="L2" s="5">
        <v>3045</v>
      </c>
      <c r="M2" s="5">
        <v>2279</v>
      </c>
      <c r="N2" s="5">
        <v>1843</v>
      </c>
      <c r="O2" s="5">
        <v>1345</v>
      </c>
      <c r="P2" s="5">
        <v>907</v>
      </c>
      <c r="Q2" s="5"/>
      <c r="R2" s="5"/>
      <c r="S2" s="5"/>
      <c r="T2" s="5"/>
      <c r="U2" s="5"/>
      <c r="V2" s="5"/>
      <c r="W2" s="7">
        <f t="shared" ref="W2:W65" si="0">SUM(B2:V2)</f>
        <v>76662</v>
      </c>
      <c r="X2" s="8">
        <f>B2/$W2*100</f>
        <v>12.178132581983252</v>
      </c>
      <c r="Y2" s="8">
        <f t="shared" ref="Y2:AR2" si="1">C2/$W2*100</f>
        <v>11.709843207847435</v>
      </c>
      <c r="Z2" s="8">
        <f t="shared" si="1"/>
        <v>10.671519135947404</v>
      </c>
      <c r="AA2" s="8">
        <f t="shared" si="1"/>
        <v>10.041480785786961</v>
      </c>
      <c r="AB2" s="8">
        <f t="shared" si="1"/>
        <v>9.8405989929821818</v>
      </c>
      <c r="AC2" s="8">
        <f t="shared" si="1"/>
        <v>8.7774908037880568</v>
      </c>
      <c r="AD2" s="8">
        <f t="shared" si="1"/>
        <v>7.4521927421669147</v>
      </c>
      <c r="AE2" s="8">
        <f t="shared" si="1"/>
        <v>6.6864939605019433</v>
      </c>
      <c r="AF2" s="8">
        <f t="shared" si="1"/>
        <v>5.710782395450158</v>
      </c>
      <c r="AG2" s="8">
        <f t="shared" si="1"/>
        <v>4.645065351804023</v>
      </c>
      <c r="AH2" s="8">
        <f t="shared" si="1"/>
        <v>3.9719809031854112</v>
      </c>
      <c r="AI2" s="8">
        <f t="shared" si="1"/>
        <v>2.9727896480655347</v>
      </c>
      <c r="AJ2" s="8">
        <f t="shared" si="1"/>
        <v>2.4040593775273278</v>
      </c>
      <c r="AK2" s="8">
        <f t="shared" si="1"/>
        <v>1.7544546189768073</v>
      </c>
      <c r="AL2" s="8">
        <f t="shared" si="1"/>
        <v>1.1831154939865907</v>
      </c>
      <c r="AM2" s="8">
        <f t="shared" si="1"/>
        <v>0</v>
      </c>
      <c r="AN2" s="8">
        <f t="shared" si="1"/>
        <v>0</v>
      </c>
      <c r="AO2" s="8">
        <f t="shared" si="1"/>
        <v>0</v>
      </c>
      <c r="AP2" s="8">
        <f t="shared" si="1"/>
        <v>0</v>
      </c>
      <c r="AQ2" s="8">
        <f t="shared" si="1"/>
        <v>0</v>
      </c>
      <c r="AR2" s="8">
        <f t="shared" si="1"/>
        <v>0</v>
      </c>
      <c r="AS2" s="8">
        <f>SUM(X2:Z2)</f>
        <v>34.55949492577809</v>
      </c>
      <c r="AT2" s="8">
        <f>SUM(AA2:AD2)</f>
        <v>36.111763324724116</v>
      </c>
      <c r="AU2" s="8">
        <f>SUM(AE2:AG2)</f>
        <v>17.042341707756123</v>
      </c>
      <c r="AV2" s="8">
        <f>SUM(AH2:AJ2)</f>
        <v>9.3488299287782723</v>
      </c>
      <c r="AW2" s="8">
        <f>SUM(AK2:AR2)</f>
        <v>2.9375701129633978</v>
      </c>
      <c r="AX2" s="8">
        <f>100-SUM(AY2:AZ2)</f>
        <v>44.600975711565049</v>
      </c>
      <c r="AY2" s="8">
        <f t="shared" ref="AY2:AY66" si="2">SUM(AB2:AG2)</f>
        <v>43.112624246693279</v>
      </c>
      <c r="AZ2" s="8">
        <f>SUM(AH2:AR2)</f>
        <v>12.28640004174167</v>
      </c>
      <c r="BA2" s="21">
        <f>AY2/AZ2</f>
        <v>3.5089712283681926</v>
      </c>
      <c r="BB2" s="21"/>
      <c r="BC2" s="21"/>
      <c r="BD2" s="8"/>
      <c r="BE2" s="8">
        <v>0.14000000000000001</v>
      </c>
      <c r="BF2" s="4">
        <v>4.1399999999999997</v>
      </c>
      <c r="BG2" s="4"/>
      <c r="BH2" s="5">
        <v>21.632000000000001</v>
      </c>
      <c r="BI2" s="13">
        <v>10.5</v>
      </c>
      <c r="BJ2" s="8">
        <f>BF2/BH2*100</f>
        <v>19.138313609467453</v>
      </c>
      <c r="BK2" s="8"/>
      <c r="BL2" s="8"/>
      <c r="BQ2" s="8">
        <v>3.18</v>
      </c>
    </row>
    <row r="3" spans="1:69" x14ac:dyDescent="0.25">
      <c r="A3" s="1">
        <v>1902</v>
      </c>
      <c r="B3" s="5">
        <v>9502</v>
      </c>
      <c r="C3" s="5">
        <v>9079</v>
      </c>
      <c r="D3" s="5">
        <v>8281</v>
      </c>
      <c r="E3" s="5">
        <v>7842</v>
      </c>
      <c r="F3" s="5">
        <v>7713</v>
      </c>
      <c r="G3" s="5">
        <v>6890</v>
      </c>
      <c r="H3" s="5">
        <v>5847</v>
      </c>
      <c r="I3" s="5">
        <v>5261</v>
      </c>
      <c r="J3" s="5">
        <v>4484</v>
      </c>
      <c r="K3" s="5">
        <v>3654</v>
      </c>
      <c r="L3" s="5">
        <v>3134</v>
      </c>
      <c r="M3" s="5">
        <v>2338</v>
      </c>
      <c r="N3" s="5">
        <v>1882</v>
      </c>
      <c r="O3" s="5">
        <v>1381</v>
      </c>
      <c r="P3" s="5">
        <v>930</v>
      </c>
      <c r="Q3" s="5"/>
      <c r="R3" s="5"/>
      <c r="S3" s="5"/>
      <c r="T3" s="5"/>
      <c r="U3" s="5"/>
      <c r="V3" s="5"/>
      <c r="W3" s="7">
        <f t="shared" si="0"/>
        <v>78218</v>
      </c>
      <c r="X3" s="8">
        <f t="shared" ref="X3:X66" si="3">B3/$W3*100</f>
        <v>12.14809890306579</v>
      </c>
      <c r="Y3" s="8">
        <f t="shared" ref="Y3:Y66" si="4">C3/$W3*100</f>
        <v>11.607302666905316</v>
      </c>
      <c r="Z3" s="8">
        <f t="shared" ref="Z3:Z66" si="5">D3/$W3*100</f>
        <v>10.587077143368534</v>
      </c>
      <c r="AA3" s="8">
        <f t="shared" ref="AA3:AA66" si="6">E3/$W3*100</f>
        <v>10.025825257613336</v>
      </c>
      <c r="AB3" s="8">
        <f t="shared" ref="AB3:AB66" si="7">F3/$W3*100</f>
        <v>9.8609015827558881</v>
      </c>
      <c r="AC3" s="8">
        <f t="shared" ref="AC3:AC66" si="8">G3/$W3*100</f>
        <v>8.8087141067273507</v>
      </c>
      <c r="AD3" s="8">
        <f t="shared" ref="AD3:AD66" si="9">H3/$W3*100</f>
        <v>7.4752614487713824</v>
      </c>
      <c r="AE3" s="8">
        <f t="shared" ref="AE3:AE66" si="10">I3/$W3*100</f>
        <v>6.7260732823646734</v>
      </c>
      <c r="AF3" s="8">
        <f t="shared" ref="AF3:AF66" si="11">J3/$W3*100</f>
        <v>5.7326957989209646</v>
      </c>
      <c r="AG3" s="8">
        <f t="shared" ref="AG3:AG66" si="12">K3/$W3*100</f>
        <v>4.6715589761947376</v>
      </c>
      <c r="AH3" s="8">
        <f t="shared" ref="AH3:AH66" si="13">L3/$W3*100</f>
        <v>4.0067503643662583</v>
      </c>
      <c r="AI3" s="8">
        <f t="shared" ref="AI3:AI66" si="14">M3/$W3*100</f>
        <v>2.9890817970288168</v>
      </c>
      <c r="AJ3" s="8">
        <f t="shared" ref="AJ3:AJ66" si="15">N3/$W3*100</f>
        <v>2.4060957835792274</v>
      </c>
      <c r="AK3" s="8">
        <f t="shared" ref="AK3:AK66" si="16">O3/$W3*100</f>
        <v>1.7655782556444808</v>
      </c>
      <c r="AL3" s="8">
        <f t="shared" ref="AL3:AL66" si="17">P3/$W3*100</f>
        <v>1.1889846326932418</v>
      </c>
      <c r="AM3" s="8">
        <f t="shared" ref="AM3:AM66" si="18">Q3/$W3*100</f>
        <v>0</v>
      </c>
      <c r="AN3" s="8">
        <f t="shared" ref="AN3:AN66" si="19">R3/$W3*100</f>
        <v>0</v>
      </c>
      <c r="AO3" s="8">
        <f t="shared" ref="AO3:AO66" si="20">S3/$W3*100</f>
        <v>0</v>
      </c>
      <c r="AP3" s="8">
        <f t="shared" ref="AP3:AP66" si="21">T3/$W3*100</f>
        <v>0</v>
      </c>
      <c r="AQ3" s="8">
        <f t="shared" ref="AQ3:AQ66" si="22">U3/$W3*100</f>
        <v>0</v>
      </c>
      <c r="AR3" s="8">
        <f t="shared" ref="AR3:AR66" si="23">V3/$W3*100</f>
        <v>0</v>
      </c>
      <c r="AS3" s="8">
        <f t="shared" ref="AS3:AS66" si="24">SUM(X3:Z3)</f>
        <v>34.342478713339638</v>
      </c>
      <c r="AT3" s="8">
        <f t="shared" ref="AT3:AT66" si="25">SUM(AA3:AD3)</f>
        <v>36.170702395867956</v>
      </c>
      <c r="AU3" s="8">
        <f t="shared" ref="AU3:AU66" si="26">SUM(AE3:AG3)</f>
        <v>17.130328057480376</v>
      </c>
      <c r="AV3" s="8">
        <f t="shared" ref="AV3:AV66" si="27">SUM(AH3:AJ3)</f>
        <v>9.4019279449743021</v>
      </c>
      <c r="AW3" s="8">
        <f t="shared" ref="AW3:AW66" si="28">SUM(AK3:AR3)</f>
        <v>2.9545628883377226</v>
      </c>
      <c r="AX3" s="8">
        <f t="shared" ref="AX3:AX66" si="29">100-SUM(AY3:AZ3)</f>
        <v>44.368303970952979</v>
      </c>
      <c r="AY3" s="8">
        <f t="shared" si="2"/>
        <v>43.275205195734998</v>
      </c>
      <c r="AZ3" s="8">
        <f t="shared" ref="AZ3:AZ66" si="30">SUM(AH3:AR3)</f>
        <v>12.356490833312025</v>
      </c>
      <c r="BA3" s="21">
        <f t="shared" ref="BA3:BA66" si="31">AY3/AZ3</f>
        <v>3.5022245214692189</v>
      </c>
      <c r="BB3" s="21"/>
      <c r="BC3" s="21"/>
      <c r="BD3" s="8"/>
      <c r="BE3" s="8">
        <v>0.18</v>
      </c>
      <c r="BF3" s="4">
        <v>4.2699999999999996</v>
      </c>
      <c r="BG3" s="4"/>
      <c r="BH3" s="5">
        <v>22.196000000000002</v>
      </c>
      <c r="BI3" s="13">
        <v>9.9</v>
      </c>
      <c r="BJ3" s="8">
        <f t="shared" ref="BJ3:BJ66" si="32">BF3/BH3*100</f>
        <v>19.237700486574155</v>
      </c>
      <c r="BK3" s="8"/>
      <c r="BL3" s="8"/>
      <c r="BQ3" s="8">
        <v>3.3000000000000003</v>
      </c>
    </row>
    <row r="4" spans="1:69" x14ac:dyDescent="0.25">
      <c r="A4" s="1">
        <v>1903</v>
      </c>
      <c r="B4" s="5">
        <v>9645</v>
      </c>
      <c r="C4" s="5">
        <v>9155</v>
      </c>
      <c r="D4" s="5">
        <v>8369</v>
      </c>
      <c r="E4" s="5">
        <v>7982</v>
      </c>
      <c r="F4" s="5">
        <v>7876</v>
      </c>
      <c r="G4" s="5">
        <v>7048</v>
      </c>
      <c r="H4" s="5">
        <v>5971</v>
      </c>
      <c r="I4" s="5">
        <v>5394</v>
      </c>
      <c r="J4" s="5">
        <v>4580</v>
      </c>
      <c r="K4" s="5">
        <v>3744</v>
      </c>
      <c r="L4" s="5">
        <v>3220</v>
      </c>
      <c r="M4" s="5">
        <v>2390</v>
      </c>
      <c r="N4" s="5">
        <v>1923</v>
      </c>
      <c r="O4" s="5">
        <v>1414</v>
      </c>
      <c r="P4" s="5">
        <v>951</v>
      </c>
      <c r="Q4" s="5"/>
      <c r="R4" s="5"/>
      <c r="S4" s="5"/>
      <c r="T4" s="5"/>
      <c r="U4" s="5"/>
      <c r="V4" s="5"/>
      <c r="W4" s="7">
        <f t="shared" si="0"/>
        <v>79662</v>
      </c>
      <c r="X4" s="8">
        <f t="shared" si="3"/>
        <v>12.107403780974618</v>
      </c>
      <c r="Y4" s="8">
        <f t="shared" si="4"/>
        <v>11.492304988576736</v>
      </c>
      <c r="Z4" s="8">
        <f t="shared" si="5"/>
        <v>10.505636313424217</v>
      </c>
      <c r="AA4" s="8">
        <f t="shared" si="6"/>
        <v>10.019833797795688</v>
      </c>
      <c r="AB4" s="8">
        <f t="shared" si="7"/>
        <v>9.8867716100524721</v>
      </c>
      <c r="AC4" s="8">
        <f t="shared" si="8"/>
        <v>8.8473801812658479</v>
      </c>
      <c r="AD4" s="8">
        <f t="shared" si="9"/>
        <v>7.4954181416484644</v>
      </c>
      <c r="AE4" s="8">
        <f t="shared" si="10"/>
        <v>6.7711079310085101</v>
      </c>
      <c r="AF4" s="8">
        <f t="shared" si="11"/>
        <v>5.7492907534332556</v>
      </c>
      <c r="AG4" s="8">
        <f t="shared" si="12"/>
        <v>4.6998568953829931</v>
      </c>
      <c r="AH4" s="8">
        <f t="shared" si="13"/>
        <v>4.0420777786146465</v>
      </c>
      <c r="AI4" s="8">
        <f t="shared" si="14"/>
        <v>3.0001757425121136</v>
      </c>
      <c r="AJ4" s="8">
        <f t="shared" si="15"/>
        <v>2.4139489342471943</v>
      </c>
      <c r="AK4" s="8">
        <f t="shared" si="16"/>
        <v>1.7749993723481712</v>
      </c>
      <c r="AL4" s="8">
        <f t="shared" si="17"/>
        <v>1.1937937787150712</v>
      </c>
      <c r="AM4" s="8">
        <f t="shared" si="18"/>
        <v>0</v>
      </c>
      <c r="AN4" s="8">
        <f t="shared" si="19"/>
        <v>0</v>
      </c>
      <c r="AO4" s="8">
        <f t="shared" si="20"/>
        <v>0</v>
      </c>
      <c r="AP4" s="8">
        <f t="shared" si="21"/>
        <v>0</v>
      </c>
      <c r="AQ4" s="8">
        <f t="shared" si="22"/>
        <v>0</v>
      </c>
      <c r="AR4" s="8">
        <f t="shared" si="23"/>
        <v>0</v>
      </c>
      <c r="AS4" s="8">
        <f t="shared" si="24"/>
        <v>34.105345082975575</v>
      </c>
      <c r="AT4" s="8">
        <f t="shared" si="25"/>
        <v>36.249403730762474</v>
      </c>
      <c r="AU4" s="8">
        <f t="shared" si="26"/>
        <v>17.220255579824759</v>
      </c>
      <c r="AV4" s="8">
        <f t="shared" si="27"/>
        <v>9.4562024553739548</v>
      </c>
      <c r="AW4" s="8">
        <f t="shared" si="28"/>
        <v>2.9687931510632426</v>
      </c>
      <c r="AX4" s="8">
        <f t="shared" si="29"/>
        <v>44.125178880771259</v>
      </c>
      <c r="AY4" s="8">
        <f t="shared" si="2"/>
        <v>43.449825512791541</v>
      </c>
      <c r="AZ4" s="8">
        <f t="shared" si="30"/>
        <v>12.424995606437196</v>
      </c>
      <c r="BA4" s="21">
        <f t="shared" si="31"/>
        <v>3.4969690846635682</v>
      </c>
      <c r="BB4" s="21"/>
      <c r="BC4" s="21"/>
      <c r="BD4" s="8"/>
      <c r="BE4" s="8">
        <v>0.18</v>
      </c>
      <c r="BF4" s="4">
        <v>4.46</v>
      </c>
      <c r="BG4" s="4"/>
      <c r="BH4" s="5">
        <v>24.262</v>
      </c>
      <c r="BI4" s="13">
        <v>9.5</v>
      </c>
      <c r="BJ4" s="8">
        <f t="shared" si="32"/>
        <v>18.382656005275738</v>
      </c>
      <c r="BK4" s="8"/>
      <c r="BL4" s="8"/>
      <c r="BQ4" s="8">
        <v>3.4000000000000004</v>
      </c>
    </row>
    <row r="5" spans="1:69" x14ac:dyDescent="0.25">
      <c r="A5" s="1">
        <v>1904</v>
      </c>
      <c r="B5" s="5">
        <v>9791</v>
      </c>
      <c r="C5" s="5">
        <v>9237</v>
      </c>
      <c r="D5" s="5">
        <v>8460</v>
      </c>
      <c r="E5" s="5">
        <v>8131</v>
      </c>
      <c r="F5" s="5">
        <v>8047</v>
      </c>
      <c r="G5" s="5">
        <v>7210</v>
      </c>
      <c r="H5" s="5">
        <v>6105</v>
      </c>
      <c r="I5" s="5">
        <v>5530</v>
      </c>
      <c r="J5" s="5">
        <v>4681</v>
      </c>
      <c r="K5" s="5">
        <v>3837</v>
      </c>
      <c r="L5" s="5">
        <v>3313</v>
      </c>
      <c r="M5" s="5">
        <v>2444</v>
      </c>
      <c r="N5" s="5">
        <v>1966</v>
      </c>
      <c r="O5" s="5">
        <v>1450</v>
      </c>
      <c r="P5" s="5">
        <v>971</v>
      </c>
      <c r="Q5" s="5"/>
      <c r="R5" s="5"/>
      <c r="S5" s="5"/>
      <c r="T5" s="5"/>
      <c r="U5" s="5"/>
      <c r="V5" s="5"/>
      <c r="W5" s="7">
        <f t="shared" si="0"/>
        <v>81173</v>
      </c>
      <c r="X5" s="8">
        <f t="shared" si="3"/>
        <v>12.061892501201138</v>
      </c>
      <c r="Y5" s="8">
        <f t="shared" si="4"/>
        <v>11.379399554038905</v>
      </c>
      <c r="Z5" s="8">
        <f t="shared" si="5"/>
        <v>10.422184716592955</v>
      </c>
      <c r="AA5" s="8">
        <f t="shared" si="6"/>
        <v>10.016877533169897</v>
      </c>
      <c r="AB5" s="8">
        <f t="shared" si="7"/>
        <v>9.9133948480406051</v>
      </c>
      <c r="AC5" s="8">
        <f t="shared" si="8"/>
        <v>8.8822638069308759</v>
      </c>
      <c r="AD5" s="8">
        <f t="shared" si="9"/>
        <v>7.5209737227895976</v>
      </c>
      <c r="AE5" s="8">
        <f t="shared" si="10"/>
        <v>6.8126101043450404</v>
      </c>
      <c r="AF5" s="8">
        <f t="shared" si="11"/>
        <v>5.7666958225025562</v>
      </c>
      <c r="AG5" s="8">
        <f t="shared" si="12"/>
        <v>4.7269412242987201</v>
      </c>
      <c r="AH5" s="8">
        <f t="shared" si="13"/>
        <v>4.0814063789683761</v>
      </c>
      <c r="AI5" s="8">
        <f t="shared" si="14"/>
        <v>3.0108533625712983</v>
      </c>
      <c r="AJ5" s="8">
        <f t="shared" si="15"/>
        <v>2.4219876067165194</v>
      </c>
      <c r="AK5" s="8">
        <f t="shared" si="16"/>
        <v>1.7863082552080123</v>
      </c>
      <c r="AL5" s="8">
        <f t="shared" si="17"/>
        <v>1.1962105626255037</v>
      </c>
      <c r="AM5" s="8">
        <f t="shared" si="18"/>
        <v>0</v>
      </c>
      <c r="AN5" s="8">
        <f t="shared" si="19"/>
        <v>0</v>
      </c>
      <c r="AO5" s="8">
        <f t="shared" si="20"/>
        <v>0</v>
      </c>
      <c r="AP5" s="8">
        <f t="shared" si="21"/>
        <v>0</v>
      </c>
      <c r="AQ5" s="8">
        <f t="shared" si="22"/>
        <v>0</v>
      </c>
      <c r="AR5" s="8">
        <f t="shared" si="23"/>
        <v>0</v>
      </c>
      <c r="AS5" s="8">
        <f t="shared" si="24"/>
        <v>33.863476771832993</v>
      </c>
      <c r="AT5" s="8">
        <f t="shared" si="25"/>
        <v>36.333509910930971</v>
      </c>
      <c r="AU5" s="8">
        <f t="shared" si="26"/>
        <v>17.306247151146316</v>
      </c>
      <c r="AV5" s="8">
        <f t="shared" si="27"/>
        <v>9.5142473482561947</v>
      </c>
      <c r="AW5" s="8">
        <f t="shared" si="28"/>
        <v>2.9825188178335162</v>
      </c>
      <c r="AX5" s="8">
        <f t="shared" si="29"/>
        <v>43.880354305002889</v>
      </c>
      <c r="AY5" s="8">
        <f t="shared" si="2"/>
        <v>43.622879528907397</v>
      </c>
      <c r="AZ5" s="8">
        <f t="shared" si="30"/>
        <v>12.496766166089712</v>
      </c>
      <c r="BA5" s="21">
        <f t="shared" si="31"/>
        <v>3.4907334384858038</v>
      </c>
      <c r="BB5" s="21"/>
      <c r="BC5" s="21"/>
      <c r="BD5" s="8"/>
      <c r="BE5" s="8">
        <v>0.19</v>
      </c>
      <c r="BF5" s="4">
        <v>4.67</v>
      </c>
      <c r="BG5" s="4"/>
      <c r="BH5" s="5">
        <v>23.256</v>
      </c>
      <c r="BI5" s="13">
        <v>9.5</v>
      </c>
      <c r="BJ5" s="8">
        <f t="shared" si="32"/>
        <v>20.080839353285175</v>
      </c>
      <c r="BK5" s="8"/>
      <c r="BL5" s="8"/>
      <c r="BQ5" s="8">
        <v>3.4799999999999995</v>
      </c>
    </row>
    <row r="6" spans="1:69" x14ac:dyDescent="0.25">
      <c r="A6" s="1">
        <v>1905</v>
      </c>
      <c r="B6" s="5">
        <v>9944</v>
      </c>
      <c r="C6" s="5">
        <v>9326</v>
      </c>
      <c r="D6" s="5">
        <v>8562</v>
      </c>
      <c r="E6" s="5">
        <v>8289</v>
      </c>
      <c r="F6" s="5">
        <v>8237</v>
      </c>
      <c r="G6" s="5">
        <v>7382</v>
      </c>
      <c r="H6" s="5">
        <v>6249</v>
      </c>
      <c r="I6" s="5">
        <v>5677</v>
      </c>
      <c r="J6" s="5">
        <v>4784</v>
      </c>
      <c r="K6" s="5">
        <v>3940</v>
      </c>
      <c r="L6" s="5">
        <v>3410</v>
      </c>
      <c r="M6" s="5">
        <v>2504</v>
      </c>
      <c r="N6" s="5">
        <v>2013</v>
      </c>
      <c r="O6" s="5">
        <v>1489</v>
      </c>
      <c r="P6" s="5">
        <v>997</v>
      </c>
      <c r="Q6" s="5"/>
      <c r="R6" s="5"/>
      <c r="S6" s="5"/>
      <c r="T6" s="5"/>
      <c r="U6" s="5"/>
      <c r="V6" s="5"/>
      <c r="W6" s="7">
        <f t="shared" si="0"/>
        <v>82803</v>
      </c>
      <c r="X6" s="8">
        <f t="shared" si="3"/>
        <v>12.00922671883869</v>
      </c>
      <c r="Y6" s="8">
        <f t="shared" si="4"/>
        <v>11.262876948902816</v>
      </c>
      <c r="Z6" s="8">
        <f t="shared" si="5"/>
        <v>10.340205065033874</v>
      </c>
      <c r="AA6" s="8">
        <f t="shared" si="6"/>
        <v>10.010506865693273</v>
      </c>
      <c r="AB6" s="8">
        <f t="shared" si="7"/>
        <v>9.9477072086760145</v>
      </c>
      <c r="AC6" s="8">
        <f t="shared" si="8"/>
        <v>8.9151359250268705</v>
      </c>
      <c r="AD6" s="8">
        <f t="shared" si="9"/>
        <v>7.5468280134777732</v>
      </c>
      <c r="AE6" s="8">
        <f t="shared" si="10"/>
        <v>6.8560317862879359</v>
      </c>
      <c r="AF6" s="8">
        <f t="shared" si="11"/>
        <v>5.7775684455877201</v>
      </c>
      <c r="AG6" s="8">
        <f t="shared" si="12"/>
        <v>4.7582817047691508</v>
      </c>
      <c r="AH6" s="8">
        <f t="shared" si="13"/>
        <v>4.1182082774778692</v>
      </c>
      <c r="AI6" s="8">
        <f t="shared" si="14"/>
        <v>3.0240450225233384</v>
      </c>
      <c r="AJ6" s="8">
        <f t="shared" si="15"/>
        <v>2.4310713379950002</v>
      </c>
      <c r="AK6" s="8">
        <f t="shared" si="16"/>
        <v>1.7982440249749403</v>
      </c>
      <c r="AL6" s="8">
        <f t="shared" si="17"/>
        <v>1.204062654734732</v>
      </c>
      <c r="AM6" s="8">
        <f t="shared" si="18"/>
        <v>0</v>
      </c>
      <c r="AN6" s="8">
        <f t="shared" si="19"/>
        <v>0</v>
      </c>
      <c r="AO6" s="8">
        <f t="shared" si="20"/>
        <v>0</v>
      </c>
      <c r="AP6" s="8">
        <f t="shared" si="21"/>
        <v>0</v>
      </c>
      <c r="AQ6" s="8">
        <f t="shared" si="22"/>
        <v>0</v>
      </c>
      <c r="AR6" s="8">
        <f t="shared" si="23"/>
        <v>0</v>
      </c>
      <c r="AS6" s="8">
        <f t="shared" si="24"/>
        <v>33.612308732775375</v>
      </c>
      <c r="AT6" s="8">
        <f t="shared" si="25"/>
        <v>36.420178012873933</v>
      </c>
      <c r="AU6" s="8">
        <f t="shared" si="26"/>
        <v>17.391881936644808</v>
      </c>
      <c r="AV6" s="8">
        <f t="shared" si="27"/>
        <v>9.5733246379962083</v>
      </c>
      <c r="AW6" s="8">
        <f t="shared" si="28"/>
        <v>3.0023066797096725</v>
      </c>
      <c r="AX6" s="8">
        <f t="shared" si="29"/>
        <v>43.622815598468648</v>
      </c>
      <c r="AY6" s="8">
        <f t="shared" si="2"/>
        <v>43.801553083825468</v>
      </c>
      <c r="AZ6" s="8">
        <f t="shared" si="30"/>
        <v>12.575631317705881</v>
      </c>
      <c r="BA6" s="21">
        <f t="shared" si="31"/>
        <v>3.4830500336118315</v>
      </c>
      <c r="BB6" s="21"/>
      <c r="BC6" s="21"/>
      <c r="BD6" s="8"/>
      <c r="BE6" s="8">
        <v>0.19</v>
      </c>
      <c r="BF6" s="4">
        <v>4.8499999999999996</v>
      </c>
      <c r="BG6" s="4"/>
      <c r="BH6" s="5">
        <v>25.617999999999999</v>
      </c>
      <c r="BI6" s="13">
        <v>9.3000000000000007</v>
      </c>
      <c r="BJ6" s="8">
        <f t="shared" si="32"/>
        <v>18.932000936841284</v>
      </c>
      <c r="BK6" s="8"/>
      <c r="BL6" s="8"/>
      <c r="BQ6" s="8">
        <v>3.4299999999999997</v>
      </c>
    </row>
    <row r="7" spans="1:69" x14ac:dyDescent="0.25">
      <c r="A7" s="1">
        <v>1906</v>
      </c>
      <c r="B7" s="5">
        <v>10092</v>
      </c>
      <c r="C7" s="5">
        <v>9405</v>
      </c>
      <c r="D7" s="5">
        <v>8662</v>
      </c>
      <c r="E7" s="5">
        <v>8450</v>
      </c>
      <c r="F7" s="5">
        <v>8414</v>
      </c>
      <c r="G7" s="5">
        <v>7553</v>
      </c>
      <c r="H7" s="5">
        <v>6399</v>
      </c>
      <c r="I7" s="5">
        <v>5823</v>
      </c>
      <c r="J7" s="5">
        <v>4882</v>
      </c>
      <c r="K7" s="5">
        <v>4043</v>
      </c>
      <c r="L7" s="5">
        <v>3511</v>
      </c>
      <c r="M7" s="5">
        <v>2558</v>
      </c>
      <c r="N7" s="5">
        <v>2063</v>
      </c>
      <c r="O7" s="5">
        <v>1528</v>
      </c>
      <c r="P7" s="5">
        <v>1021</v>
      </c>
      <c r="Q7" s="5"/>
      <c r="R7" s="5"/>
      <c r="S7" s="5"/>
      <c r="T7" s="5"/>
      <c r="U7" s="5"/>
      <c r="V7" s="5"/>
      <c r="W7" s="7">
        <f t="shared" si="0"/>
        <v>84404</v>
      </c>
      <c r="X7" s="8">
        <f t="shared" si="3"/>
        <v>11.956779299559264</v>
      </c>
      <c r="Y7" s="8">
        <f t="shared" si="4"/>
        <v>11.142836832377613</v>
      </c>
      <c r="Z7" s="8">
        <f t="shared" si="5"/>
        <v>10.262546798729918</v>
      </c>
      <c r="AA7" s="8">
        <f t="shared" si="6"/>
        <v>10.011373868537037</v>
      </c>
      <c r="AB7" s="8">
        <f t="shared" si="7"/>
        <v>9.9687218615231501</v>
      </c>
      <c r="AC7" s="8">
        <f t="shared" si="8"/>
        <v>8.9486280271077199</v>
      </c>
      <c r="AD7" s="8">
        <f t="shared" si="9"/>
        <v>7.5813942467181654</v>
      </c>
      <c r="AE7" s="8">
        <f t="shared" si="10"/>
        <v>6.8989621344959948</v>
      </c>
      <c r="AF7" s="8">
        <f t="shared" si="11"/>
        <v>5.7840860622719301</v>
      </c>
      <c r="AG7" s="8">
        <f t="shared" si="12"/>
        <v>4.7900573432538742</v>
      </c>
      <c r="AH7" s="8">
        <f t="shared" si="13"/>
        <v>4.1597554618264541</v>
      </c>
      <c r="AI7" s="8">
        <f t="shared" si="14"/>
        <v>3.0306620539310933</v>
      </c>
      <c r="AJ7" s="8">
        <f t="shared" si="15"/>
        <v>2.4441969574901661</v>
      </c>
      <c r="AK7" s="8">
        <f t="shared" si="16"/>
        <v>1.810340742144922</v>
      </c>
      <c r="AL7" s="8">
        <f t="shared" si="17"/>
        <v>1.2096583100326999</v>
      </c>
      <c r="AM7" s="8">
        <f t="shared" si="18"/>
        <v>0</v>
      </c>
      <c r="AN7" s="8">
        <f t="shared" si="19"/>
        <v>0</v>
      </c>
      <c r="AO7" s="8">
        <f t="shared" si="20"/>
        <v>0</v>
      </c>
      <c r="AP7" s="8">
        <f t="shared" si="21"/>
        <v>0</v>
      </c>
      <c r="AQ7" s="8">
        <f t="shared" si="22"/>
        <v>0</v>
      </c>
      <c r="AR7" s="8">
        <f t="shared" si="23"/>
        <v>0</v>
      </c>
      <c r="AS7" s="8">
        <f t="shared" si="24"/>
        <v>33.362162930666798</v>
      </c>
      <c r="AT7" s="8">
        <f t="shared" si="25"/>
        <v>36.51011800388607</v>
      </c>
      <c r="AU7" s="8">
        <f t="shared" si="26"/>
        <v>17.473105540021798</v>
      </c>
      <c r="AV7" s="8">
        <f t="shared" si="27"/>
        <v>9.6346144732477121</v>
      </c>
      <c r="AW7" s="8">
        <f t="shared" si="28"/>
        <v>3.0199990521776217</v>
      </c>
      <c r="AX7" s="8">
        <f t="shared" si="29"/>
        <v>43.373536799203833</v>
      </c>
      <c r="AY7" s="8">
        <f t="shared" si="2"/>
        <v>43.971849675370834</v>
      </c>
      <c r="AZ7" s="8">
        <f t="shared" si="30"/>
        <v>12.654613525425333</v>
      </c>
      <c r="BA7" s="21">
        <f t="shared" si="31"/>
        <v>3.4747682801235844</v>
      </c>
      <c r="BB7" s="21"/>
      <c r="BC7" s="21"/>
      <c r="BD7" s="8"/>
      <c r="BE7" s="8">
        <v>0.2</v>
      </c>
      <c r="BF7" s="4">
        <v>5.09</v>
      </c>
      <c r="BG7" s="4"/>
      <c r="BH7" s="5">
        <v>30.132999999999999</v>
      </c>
      <c r="BI7" s="13">
        <v>8.4</v>
      </c>
      <c r="BJ7" s="8">
        <f t="shared" si="32"/>
        <v>16.89177977632496</v>
      </c>
      <c r="BK7" s="8"/>
      <c r="BL7" s="8"/>
      <c r="BQ7" s="8">
        <v>3.6700000000000004</v>
      </c>
    </row>
    <row r="8" spans="1:69" x14ac:dyDescent="0.25">
      <c r="A8" s="1">
        <v>1907</v>
      </c>
      <c r="B8" s="5">
        <v>10220</v>
      </c>
      <c r="C8" s="5">
        <v>9480</v>
      </c>
      <c r="D8" s="5">
        <v>8759</v>
      </c>
      <c r="E8" s="5">
        <v>8600</v>
      </c>
      <c r="F8" s="5">
        <v>8584</v>
      </c>
      <c r="G8" s="5">
        <v>7715</v>
      </c>
      <c r="H8" s="5">
        <v>6542</v>
      </c>
      <c r="I8" s="5">
        <v>5967</v>
      </c>
      <c r="J8" s="5">
        <v>4978</v>
      </c>
      <c r="K8" s="5">
        <v>4146</v>
      </c>
      <c r="L8" s="5">
        <v>3609</v>
      </c>
      <c r="M8" s="5">
        <v>2615</v>
      </c>
      <c r="N8" s="5">
        <v>2109</v>
      </c>
      <c r="O8" s="5">
        <v>1565</v>
      </c>
      <c r="P8" s="5">
        <v>1046</v>
      </c>
      <c r="Q8" s="5"/>
      <c r="R8" s="5"/>
      <c r="S8" s="5"/>
      <c r="T8" s="5"/>
      <c r="U8" s="5"/>
      <c r="V8" s="5"/>
      <c r="W8" s="7">
        <f t="shared" si="0"/>
        <v>85935</v>
      </c>
      <c r="X8" s="8">
        <f t="shared" si="3"/>
        <v>11.892709606097633</v>
      </c>
      <c r="Y8" s="8">
        <f t="shared" si="4"/>
        <v>11.031593646360621</v>
      </c>
      <c r="Z8" s="8">
        <f t="shared" si="5"/>
        <v>10.192587420724966</v>
      </c>
      <c r="AA8" s="8">
        <f t="shared" si="6"/>
        <v>10.007563856403095</v>
      </c>
      <c r="AB8" s="8">
        <f t="shared" si="7"/>
        <v>9.988945132949322</v>
      </c>
      <c r="AC8" s="8">
        <f t="shared" si="8"/>
        <v>8.9777157153662657</v>
      </c>
      <c r="AD8" s="8">
        <f t="shared" si="9"/>
        <v>7.6127305521615174</v>
      </c>
      <c r="AE8" s="8">
        <f t="shared" si="10"/>
        <v>6.9436201780415434</v>
      </c>
      <c r="AF8" s="8">
        <f t="shared" si="11"/>
        <v>5.792750334555187</v>
      </c>
      <c r="AG8" s="8">
        <f t="shared" si="12"/>
        <v>4.8245767149589804</v>
      </c>
      <c r="AH8" s="8">
        <f t="shared" si="13"/>
        <v>4.1996858090417177</v>
      </c>
      <c r="AI8" s="8">
        <f t="shared" si="14"/>
        <v>3.0429976144760578</v>
      </c>
      <c r="AJ8" s="8">
        <f t="shared" si="15"/>
        <v>2.4541804852504798</v>
      </c>
      <c r="AK8" s="8">
        <f t="shared" si="16"/>
        <v>1.8211438878221913</v>
      </c>
      <c r="AL8" s="8">
        <f t="shared" si="17"/>
        <v>1.2171990457904232</v>
      </c>
      <c r="AM8" s="8">
        <f t="shared" si="18"/>
        <v>0</v>
      </c>
      <c r="AN8" s="8">
        <f t="shared" si="19"/>
        <v>0</v>
      </c>
      <c r="AO8" s="8">
        <f t="shared" si="20"/>
        <v>0</v>
      </c>
      <c r="AP8" s="8">
        <f t="shared" si="21"/>
        <v>0</v>
      </c>
      <c r="AQ8" s="8">
        <f t="shared" si="22"/>
        <v>0</v>
      </c>
      <c r="AR8" s="8">
        <f t="shared" si="23"/>
        <v>0</v>
      </c>
      <c r="AS8" s="8">
        <f t="shared" si="24"/>
        <v>33.116890673183221</v>
      </c>
      <c r="AT8" s="8">
        <f t="shared" si="25"/>
        <v>36.586955256880202</v>
      </c>
      <c r="AU8" s="8">
        <f t="shared" si="26"/>
        <v>17.560947227555712</v>
      </c>
      <c r="AV8" s="8">
        <f t="shared" si="27"/>
        <v>9.696863908768254</v>
      </c>
      <c r="AW8" s="8">
        <f t="shared" si="28"/>
        <v>3.0383429336126144</v>
      </c>
      <c r="AX8" s="8">
        <f t="shared" si="29"/>
        <v>43.124454529586316</v>
      </c>
      <c r="AY8" s="8">
        <f t="shared" si="2"/>
        <v>44.140338628032815</v>
      </c>
      <c r="AZ8" s="8">
        <f t="shared" si="30"/>
        <v>12.735206842380869</v>
      </c>
      <c r="BA8" s="21">
        <f t="shared" si="31"/>
        <v>3.4660087719298245</v>
      </c>
      <c r="BB8" s="21"/>
      <c r="BC8" s="21"/>
      <c r="BD8" s="8"/>
      <c r="BE8" s="8">
        <v>0.21</v>
      </c>
      <c r="BF8" s="4">
        <v>5.4</v>
      </c>
      <c r="BG8" s="4"/>
      <c r="BH8" s="5">
        <v>30.869</v>
      </c>
      <c r="BI8" s="13">
        <v>8.1</v>
      </c>
      <c r="BJ8" s="8">
        <f t="shared" si="32"/>
        <v>17.493278045936052</v>
      </c>
      <c r="BK8" s="8"/>
      <c r="BL8" s="8"/>
      <c r="BQ8" s="8">
        <v>3.8699999999999997</v>
      </c>
    </row>
    <row r="9" spans="1:69" x14ac:dyDescent="0.25">
      <c r="A9" s="1">
        <v>1908</v>
      </c>
      <c r="B9" s="5">
        <v>10364</v>
      </c>
      <c r="C9" s="5">
        <v>9569</v>
      </c>
      <c r="D9" s="5">
        <v>8871</v>
      </c>
      <c r="E9" s="5">
        <v>8762</v>
      </c>
      <c r="F9" s="5">
        <v>8764</v>
      </c>
      <c r="G9" s="5">
        <v>7888</v>
      </c>
      <c r="H9" s="5">
        <v>6697</v>
      </c>
      <c r="I9" s="5">
        <v>6121</v>
      </c>
      <c r="J9" s="5">
        <v>5081</v>
      </c>
      <c r="K9" s="5">
        <v>4262</v>
      </c>
      <c r="L9" s="5">
        <v>3712</v>
      </c>
      <c r="M9" s="5">
        <v>2676</v>
      </c>
      <c r="N9" s="5">
        <v>2164</v>
      </c>
      <c r="O9" s="5">
        <v>1607</v>
      </c>
      <c r="P9" s="5">
        <v>1069</v>
      </c>
      <c r="Q9" s="5"/>
      <c r="R9" s="5"/>
      <c r="S9" s="5"/>
      <c r="T9" s="5"/>
      <c r="U9" s="5"/>
      <c r="V9" s="5"/>
      <c r="W9" s="7">
        <f t="shared" si="0"/>
        <v>87607</v>
      </c>
      <c r="X9" s="8">
        <f t="shared" si="3"/>
        <v>11.830104900293357</v>
      </c>
      <c r="Y9" s="8">
        <f t="shared" si="4"/>
        <v>10.922643167783397</v>
      </c>
      <c r="Z9" s="8">
        <f t="shared" si="5"/>
        <v>10.125903181252639</v>
      </c>
      <c r="AA9" s="8">
        <f t="shared" si="6"/>
        <v>10.001483899688381</v>
      </c>
      <c r="AB9" s="8">
        <f t="shared" si="7"/>
        <v>10.003766822285892</v>
      </c>
      <c r="AC9" s="8">
        <f t="shared" si="8"/>
        <v>9.0038467245768032</v>
      </c>
      <c r="AD9" s="8">
        <f t="shared" si="9"/>
        <v>7.6443663177599959</v>
      </c>
      <c r="AE9" s="8">
        <f t="shared" si="10"/>
        <v>6.9868846096773085</v>
      </c>
      <c r="AF9" s="8">
        <f t="shared" si="11"/>
        <v>5.7997648589724564</v>
      </c>
      <c r="AG9" s="8">
        <f t="shared" si="12"/>
        <v>4.8649080552923847</v>
      </c>
      <c r="AH9" s="8">
        <f t="shared" si="13"/>
        <v>4.2371043409773188</v>
      </c>
      <c r="AI9" s="8">
        <f t="shared" si="14"/>
        <v>3.0545504354674855</v>
      </c>
      <c r="AJ9" s="8">
        <f t="shared" si="15"/>
        <v>2.4701222505050966</v>
      </c>
      <c r="AK9" s="8">
        <f t="shared" si="16"/>
        <v>1.8343283070987477</v>
      </c>
      <c r="AL9" s="8">
        <f t="shared" si="17"/>
        <v>1.2202221283687376</v>
      </c>
      <c r="AM9" s="8">
        <f t="shared" si="18"/>
        <v>0</v>
      </c>
      <c r="AN9" s="8">
        <f t="shared" si="19"/>
        <v>0</v>
      </c>
      <c r="AO9" s="8">
        <f t="shared" si="20"/>
        <v>0</v>
      </c>
      <c r="AP9" s="8">
        <f t="shared" si="21"/>
        <v>0</v>
      </c>
      <c r="AQ9" s="8">
        <f t="shared" si="22"/>
        <v>0</v>
      </c>
      <c r="AR9" s="8">
        <f t="shared" si="23"/>
        <v>0</v>
      </c>
      <c r="AS9" s="8">
        <f t="shared" si="24"/>
        <v>32.878651249329394</v>
      </c>
      <c r="AT9" s="8">
        <f t="shared" si="25"/>
        <v>36.65346376431107</v>
      </c>
      <c r="AU9" s="8">
        <f t="shared" si="26"/>
        <v>17.651557523942149</v>
      </c>
      <c r="AV9" s="8">
        <f t="shared" si="27"/>
        <v>9.7617770269499005</v>
      </c>
      <c r="AW9" s="8">
        <f t="shared" si="28"/>
        <v>3.0545504354674851</v>
      </c>
      <c r="AX9" s="8">
        <f t="shared" si="29"/>
        <v>42.880135149017775</v>
      </c>
      <c r="AY9" s="8">
        <f t="shared" si="2"/>
        <v>44.303537388564841</v>
      </c>
      <c r="AZ9" s="8">
        <f t="shared" si="30"/>
        <v>12.816327462417386</v>
      </c>
      <c r="BA9" s="21">
        <f t="shared" si="31"/>
        <v>3.4568044175276098</v>
      </c>
      <c r="BB9" s="21"/>
      <c r="BC9" s="21"/>
      <c r="BD9" s="8"/>
      <c r="BE9" s="8">
        <v>0.21</v>
      </c>
      <c r="BF9" s="4">
        <v>5.78</v>
      </c>
      <c r="BG9" s="4"/>
      <c r="BH9" s="5">
        <v>26.234000000000002</v>
      </c>
      <c r="BI9" s="13">
        <v>9.1999999999999993</v>
      </c>
      <c r="BJ9" s="8">
        <f t="shared" si="32"/>
        <v>22.032476938324312</v>
      </c>
      <c r="BK9" s="8"/>
      <c r="BL9" s="8"/>
      <c r="BQ9" s="8">
        <v>3.7600000000000002</v>
      </c>
    </row>
    <row r="10" spans="1:69" x14ac:dyDescent="0.25">
      <c r="A10" s="1">
        <v>1909</v>
      </c>
      <c r="B10" s="5">
        <v>10509</v>
      </c>
      <c r="C10" s="5">
        <v>9670</v>
      </c>
      <c r="D10" s="5">
        <v>9000</v>
      </c>
      <c r="E10" s="5">
        <v>8928</v>
      </c>
      <c r="F10" s="5">
        <v>8943</v>
      </c>
      <c r="G10" s="5">
        <v>8063</v>
      </c>
      <c r="H10" s="5">
        <v>6860</v>
      </c>
      <c r="I10" s="5">
        <v>6281</v>
      </c>
      <c r="J10" s="5">
        <v>5190</v>
      </c>
      <c r="K10" s="5">
        <v>4381</v>
      </c>
      <c r="L10" s="5">
        <v>3823</v>
      </c>
      <c r="M10" s="5">
        <v>2741</v>
      </c>
      <c r="N10" s="5">
        <v>2223</v>
      </c>
      <c r="O10" s="5">
        <v>1649</v>
      </c>
      <c r="P10" s="5">
        <v>1095</v>
      </c>
      <c r="Q10" s="5"/>
      <c r="R10" s="5"/>
      <c r="S10" s="5"/>
      <c r="T10" s="5"/>
      <c r="U10" s="5"/>
      <c r="V10" s="5"/>
      <c r="W10" s="7">
        <f t="shared" si="0"/>
        <v>89356</v>
      </c>
      <c r="X10" s="8">
        <f t="shared" si="3"/>
        <v>11.760821881015266</v>
      </c>
      <c r="Y10" s="8">
        <f t="shared" si="4"/>
        <v>10.821881015264784</v>
      </c>
      <c r="Z10" s="8">
        <f t="shared" si="5"/>
        <v>10.072071265499799</v>
      </c>
      <c r="AA10" s="8">
        <f t="shared" si="6"/>
        <v>9.9914946953758008</v>
      </c>
      <c r="AB10" s="8">
        <f t="shared" si="7"/>
        <v>10.008281480818299</v>
      </c>
      <c r="AC10" s="8">
        <f t="shared" si="8"/>
        <v>9.0234567348583195</v>
      </c>
      <c r="AD10" s="8">
        <f t="shared" si="9"/>
        <v>7.6771565423698469</v>
      </c>
      <c r="AE10" s="8">
        <f t="shared" si="10"/>
        <v>7.029186624289359</v>
      </c>
      <c r="AF10" s="8">
        <f t="shared" si="11"/>
        <v>5.8082277631048838</v>
      </c>
      <c r="AG10" s="8">
        <f t="shared" si="12"/>
        <v>4.9028604682394024</v>
      </c>
      <c r="AH10" s="8">
        <f t="shared" si="13"/>
        <v>4.2783920497784145</v>
      </c>
      <c r="AI10" s="8">
        <f t="shared" si="14"/>
        <v>3.0675052598594386</v>
      </c>
      <c r="AJ10" s="8">
        <f t="shared" si="15"/>
        <v>2.4878016025784504</v>
      </c>
      <c r="AK10" s="8">
        <f t="shared" si="16"/>
        <v>1.8454272796454632</v>
      </c>
      <c r="AL10" s="8">
        <f t="shared" si="17"/>
        <v>1.2254353373024753</v>
      </c>
      <c r="AM10" s="8">
        <f t="shared" si="18"/>
        <v>0</v>
      </c>
      <c r="AN10" s="8">
        <f t="shared" si="19"/>
        <v>0</v>
      </c>
      <c r="AO10" s="8">
        <f t="shared" si="20"/>
        <v>0</v>
      </c>
      <c r="AP10" s="8">
        <f t="shared" si="21"/>
        <v>0</v>
      </c>
      <c r="AQ10" s="8">
        <f t="shared" si="22"/>
        <v>0</v>
      </c>
      <c r="AR10" s="8">
        <f t="shared" si="23"/>
        <v>0</v>
      </c>
      <c r="AS10" s="8">
        <f t="shared" si="24"/>
        <v>32.654774161779848</v>
      </c>
      <c r="AT10" s="8">
        <f t="shared" si="25"/>
        <v>36.700389453422261</v>
      </c>
      <c r="AU10" s="8">
        <f t="shared" si="26"/>
        <v>17.740274855633647</v>
      </c>
      <c r="AV10" s="8">
        <f t="shared" si="27"/>
        <v>9.8336989122163025</v>
      </c>
      <c r="AW10" s="8">
        <f t="shared" si="28"/>
        <v>3.0708626169479385</v>
      </c>
      <c r="AX10" s="8">
        <f t="shared" si="29"/>
        <v>42.646268857155654</v>
      </c>
      <c r="AY10" s="8">
        <f t="shared" si="2"/>
        <v>44.449169613680105</v>
      </c>
      <c r="AZ10" s="8">
        <f t="shared" si="30"/>
        <v>12.904561529164241</v>
      </c>
      <c r="BA10" s="21">
        <f t="shared" si="31"/>
        <v>3.4444540803052641</v>
      </c>
      <c r="BB10" s="21"/>
      <c r="BC10" s="21"/>
      <c r="BD10" s="8"/>
      <c r="BE10" s="8">
        <v>0.22</v>
      </c>
      <c r="BF10" s="4">
        <v>6.01</v>
      </c>
      <c r="BG10" s="4"/>
      <c r="BH10" s="5">
        <v>30.603999999999999</v>
      </c>
      <c r="BI10" s="13">
        <v>9.3000000000000007</v>
      </c>
      <c r="BJ10" s="8">
        <f t="shared" si="32"/>
        <v>19.637955822768266</v>
      </c>
      <c r="BK10" s="8"/>
      <c r="BL10" s="8"/>
      <c r="BQ10" s="8">
        <v>3.91</v>
      </c>
    </row>
    <row r="11" spans="1:69" x14ac:dyDescent="0.25">
      <c r="A11" s="1">
        <v>1910</v>
      </c>
      <c r="B11" s="5">
        <v>10671</v>
      </c>
      <c r="C11" s="5">
        <v>9803</v>
      </c>
      <c r="D11" s="5">
        <v>9147</v>
      </c>
      <c r="E11" s="5">
        <v>9095</v>
      </c>
      <c r="F11" s="5">
        <v>9117</v>
      </c>
      <c r="G11" s="5">
        <v>8243</v>
      </c>
      <c r="H11" s="5">
        <v>7031</v>
      </c>
      <c r="I11" s="5">
        <v>6453</v>
      </c>
      <c r="J11" s="5">
        <v>5306</v>
      </c>
      <c r="K11" s="5">
        <v>4516</v>
      </c>
      <c r="L11" s="5">
        <v>3938</v>
      </c>
      <c r="M11" s="5">
        <v>2813</v>
      </c>
      <c r="N11" s="5">
        <v>2288</v>
      </c>
      <c r="O11" s="5">
        <v>1692</v>
      </c>
      <c r="P11" s="5">
        <v>1124</v>
      </c>
      <c r="Q11" s="5"/>
      <c r="R11" s="5"/>
      <c r="S11" s="5"/>
      <c r="T11" s="5"/>
      <c r="U11" s="5"/>
      <c r="V11" s="5"/>
      <c r="W11" s="7">
        <f t="shared" si="0"/>
        <v>91237</v>
      </c>
      <c r="X11" s="8">
        <f t="shared" si="3"/>
        <v>11.695912842377544</v>
      </c>
      <c r="Y11" s="8">
        <f t="shared" si="4"/>
        <v>10.744544428247311</v>
      </c>
      <c r="Z11" s="8">
        <f t="shared" si="5"/>
        <v>10.025537884849349</v>
      </c>
      <c r="AA11" s="8">
        <f t="shared" si="6"/>
        <v>9.9685434637263377</v>
      </c>
      <c r="AB11" s="8">
        <f t="shared" si="7"/>
        <v>9.9926564880476114</v>
      </c>
      <c r="AC11" s="8">
        <f t="shared" si="8"/>
        <v>9.0347117945570314</v>
      </c>
      <c r="AD11" s="8">
        <f t="shared" si="9"/>
        <v>7.7063033637668932</v>
      </c>
      <c r="AE11" s="8">
        <f t="shared" si="10"/>
        <v>7.0727884520534428</v>
      </c>
      <c r="AF11" s="8">
        <f t="shared" si="11"/>
        <v>5.8156230476670654</v>
      </c>
      <c r="AG11" s="8">
        <f t="shared" si="12"/>
        <v>4.9497462652213464</v>
      </c>
      <c r="AH11" s="8">
        <f t="shared" si="13"/>
        <v>4.3162313535078969</v>
      </c>
      <c r="AI11" s="8">
        <f t="shared" si="14"/>
        <v>3.0831789734427919</v>
      </c>
      <c r="AJ11" s="8">
        <f t="shared" si="15"/>
        <v>2.5077545294124093</v>
      </c>
      <c r="AK11" s="8">
        <f t="shared" si="16"/>
        <v>1.8545107796179183</v>
      </c>
      <c r="AL11" s="8">
        <f t="shared" si="17"/>
        <v>1.2319563335050472</v>
      </c>
      <c r="AM11" s="8">
        <f t="shared" si="18"/>
        <v>0</v>
      </c>
      <c r="AN11" s="8">
        <f t="shared" si="19"/>
        <v>0</v>
      </c>
      <c r="AO11" s="8">
        <f t="shared" si="20"/>
        <v>0</v>
      </c>
      <c r="AP11" s="8">
        <f t="shared" si="21"/>
        <v>0</v>
      </c>
      <c r="AQ11" s="8">
        <f t="shared" si="22"/>
        <v>0</v>
      </c>
      <c r="AR11" s="8">
        <f t="shared" si="23"/>
        <v>0</v>
      </c>
      <c r="AS11" s="8">
        <f t="shared" si="24"/>
        <v>32.465995155474204</v>
      </c>
      <c r="AT11" s="8">
        <f t="shared" si="25"/>
        <v>36.702215110097875</v>
      </c>
      <c r="AU11" s="8">
        <f t="shared" si="26"/>
        <v>17.838157764941855</v>
      </c>
      <c r="AV11" s="8">
        <f t="shared" si="27"/>
        <v>9.9071648563630976</v>
      </c>
      <c r="AW11" s="8">
        <f t="shared" si="28"/>
        <v>3.0864671131229655</v>
      </c>
      <c r="AX11" s="8">
        <f t="shared" si="29"/>
        <v>42.434538619200552</v>
      </c>
      <c r="AY11" s="8">
        <f t="shared" si="2"/>
        <v>44.571829411313388</v>
      </c>
      <c r="AZ11" s="8">
        <f t="shared" si="30"/>
        <v>12.993631969486064</v>
      </c>
      <c r="BA11" s="21">
        <f t="shared" si="31"/>
        <v>3.4302825811893713</v>
      </c>
      <c r="BB11" s="21"/>
      <c r="BC11" s="21"/>
      <c r="BD11" s="8"/>
      <c r="BE11" s="8">
        <v>0.23</v>
      </c>
      <c r="BF11" s="4">
        <v>6.26</v>
      </c>
      <c r="BG11" s="4"/>
      <c r="BH11" s="5">
        <v>31.609000000000002</v>
      </c>
      <c r="BI11" s="13">
        <v>8.5</v>
      </c>
      <c r="BJ11" s="8">
        <f t="shared" si="32"/>
        <v>19.804486064095666</v>
      </c>
      <c r="BK11" s="8"/>
      <c r="BL11" s="8"/>
      <c r="BQ11" s="8">
        <v>3.9800000000000004</v>
      </c>
    </row>
    <row r="12" spans="1:69" x14ac:dyDescent="0.25">
      <c r="A12" s="1">
        <v>1911</v>
      </c>
      <c r="B12" s="5">
        <v>10796</v>
      </c>
      <c r="C12" s="5">
        <v>9934</v>
      </c>
      <c r="D12" s="5">
        <v>9280</v>
      </c>
      <c r="E12" s="5">
        <v>9163</v>
      </c>
      <c r="F12" s="5">
        <v>9192</v>
      </c>
      <c r="G12" s="5">
        <v>8371</v>
      </c>
      <c r="H12" s="5">
        <v>7159</v>
      </c>
      <c r="I12" s="5">
        <v>6598</v>
      </c>
      <c r="J12" s="5">
        <v>5405</v>
      </c>
      <c r="K12" s="5">
        <v>4633</v>
      </c>
      <c r="L12" s="5">
        <v>4024</v>
      </c>
      <c r="M12" s="5">
        <v>2880</v>
      </c>
      <c r="N12" s="5">
        <v>2354</v>
      </c>
      <c r="O12" s="5">
        <v>1732</v>
      </c>
      <c r="P12" s="5">
        <v>1146</v>
      </c>
      <c r="Q12" s="5"/>
      <c r="R12" s="5"/>
      <c r="S12" s="5"/>
      <c r="T12" s="5"/>
      <c r="U12" s="5"/>
      <c r="V12" s="5"/>
      <c r="W12" s="7">
        <f t="shared" si="0"/>
        <v>92667</v>
      </c>
      <c r="X12" s="8">
        <f t="shared" si="3"/>
        <v>11.650317804612213</v>
      </c>
      <c r="Y12" s="8">
        <f t="shared" si="4"/>
        <v>10.720105323362146</v>
      </c>
      <c r="Z12" s="8">
        <f t="shared" si="5"/>
        <v>10.014352466358034</v>
      </c>
      <c r="AA12" s="8">
        <f t="shared" si="6"/>
        <v>9.8880939277196855</v>
      </c>
      <c r="AB12" s="8">
        <f t="shared" si="7"/>
        <v>9.9193887791770532</v>
      </c>
      <c r="AC12" s="8">
        <f t="shared" si="8"/>
        <v>9.0334207430908524</v>
      </c>
      <c r="AD12" s="8">
        <f t="shared" si="9"/>
        <v>7.7255117787346093</v>
      </c>
      <c r="AE12" s="8">
        <f t="shared" si="10"/>
        <v>7.1201182729558523</v>
      </c>
      <c r="AF12" s="8">
        <f t="shared" si="11"/>
        <v>5.8327128319682302</v>
      </c>
      <c r="AG12" s="8">
        <f t="shared" si="12"/>
        <v>4.9996223035168939</v>
      </c>
      <c r="AH12" s="8">
        <f t="shared" si="13"/>
        <v>4.3424304229121473</v>
      </c>
      <c r="AI12" s="8">
        <f t="shared" si="14"/>
        <v>3.1079024895593901</v>
      </c>
      <c r="AJ12" s="8">
        <f t="shared" si="15"/>
        <v>2.5402786320912516</v>
      </c>
      <c r="AK12" s="8">
        <f t="shared" si="16"/>
        <v>1.8690580249711333</v>
      </c>
      <c r="AL12" s="8">
        <f t="shared" si="17"/>
        <v>1.2366861989705074</v>
      </c>
      <c r="AM12" s="8">
        <f t="shared" si="18"/>
        <v>0</v>
      </c>
      <c r="AN12" s="8">
        <f t="shared" si="19"/>
        <v>0</v>
      </c>
      <c r="AO12" s="8">
        <f t="shared" si="20"/>
        <v>0</v>
      </c>
      <c r="AP12" s="8">
        <f t="shared" si="21"/>
        <v>0</v>
      </c>
      <c r="AQ12" s="8">
        <f t="shared" si="22"/>
        <v>0</v>
      </c>
      <c r="AR12" s="8">
        <f t="shared" si="23"/>
        <v>0</v>
      </c>
      <c r="AS12" s="8">
        <f t="shared" si="24"/>
        <v>32.384775594332396</v>
      </c>
      <c r="AT12" s="8">
        <f t="shared" si="25"/>
        <v>36.5664152287222</v>
      </c>
      <c r="AU12" s="8">
        <f t="shared" si="26"/>
        <v>17.952453408440977</v>
      </c>
      <c r="AV12" s="8">
        <f t="shared" si="27"/>
        <v>9.990611544562789</v>
      </c>
      <c r="AW12" s="8">
        <f t="shared" si="28"/>
        <v>3.1057442239416408</v>
      </c>
      <c r="AX12" s="8">
        <f t="shared" si="29"/>
        <v>42.272869522052076</v>
      </c>
      <c r="AY12" s="8">
        <f t="shared" si="2"/>
        <v>44.630774709443493</v>
      </c>
      <c r="AZ12" s="8">
        <f t="shared" si="30"/>
        <v>13.096355768504431</v>
      </c>
      <c r="BA12" s="21">
        <f t="shared" si="31"/>
        <v>3.4078773895847068</v>
      </c>
      <c r="BB12" s="21"/>
      <c r="BC12" s="21"/>
      <c r="BD12" s="8"/>
      <c r="BE12" s="8">
        <v>0.24</v>
      </c>
      <c r="BF12" s="4">
        <v>6.62</v>
      </c>
      <c r="BG12" s="4"/>
      <c r="BH12" s="5">
        <v>32.597000000000001</v>
      </c>
      <c r="BI12" s="13">
        <v>8.6</v>
      </c>
      <c r="BJ12" s="8">
        <f t="shared" si="32"/>
        <v>20.308617357425529</v>
      </c>
      <c r="BK12" s="8"/>
      <c r="BL12" s="8"/>
      <c r="BQ12" s="8">
        <v>4.01</v>
      </c>
    </row>
    <row r="13" spans="1:69" x14ac:dyDescent="0.25">
      <c r="A13" s="1">
        <v>1912</v>
      </c>
      <c r="B13" s="5">
        <v>10915</v>
      </c>
      <c r="C13" s="5">
        <v>10077</v>
      </c>
      <c r="D13" s="5">
        <v>9426</v>
      </c>
      <c r="E13" s="5">
        <v>9228</v>
      </c>
      <c r="F13" s="5">
        <v>9249</v>
      </c>
      <c r="G13" s="5">
        <v>8491</v>
      </c>
      <c r="H13" s="5">
        <v>7281</v>
      </c>
      <c r="I13" s="5">
        <v>6742</v>
      </c>
      <c r="J13" s="5">
        <v>5510</v>
      </c>
      <c r="K13" s="5">
        <v>4762</v>
      </c>
      <c r="L13" s="5">
        <v>4113</v>
      </c>
      <c r="M13" s="5">
        <v>2950</v>
      </c>
      <c r="N13" s="5">
        <v>2422</v>
      </c>
      <c r="O13" s="5">
        <v>1768</v>
      </c>
      <c r="P13" s="5">
        <v>1174</v>
      </c>
      <c r="Q13" s="5"/>
      <c r="R13" s="5"/>
      <c r="S13" s="5"/>
      <c r="T13" s="5"/>
      <c r="U13" s="5"/>
      <c r="V13" s="5"/>
      <c r="W13" s="7">
        <f t="shared" si="0"/>
        <v>94108</v>
      </c>
      <c r="X13" s="8">
        <f t="shared" si="3"/>
        <v>11.598376333574191</v>
      </c>
      <c r="Y13" s="8">
        <f t="shared" si="4"/>
        <v>10.707910060781229</v>
      </c>
      <c r="Z13" s="8">
        <f t="shared" si="5"/>
        <v>10.016151655544693</v>
      </c>
      <c r="AA13" s="8">
        <f t="shared" si="6"/>
        <v>9.8057550898967136</v>
      </c>
      <c r="AB13" s="8">
        <f t="shared" si="7"/>
        <v>9.8280698771624095</v>
      </c>
      <c r="AC13" s="8">
        <f t="shared" si="8"/>
        <v>9.0226123177625706</v>
      </c>
      <c r="AD13" s="8">
        <f t="shared" si="9"/>
        <v>7.7368555276915885</v>
      </c>
      <c r="AE13" s="8">
        <f t="shared" si="10"/>
        <v>7.1641093212054239</v>
      </c>
      <c r="AF13" s="8">
        <f t="shared" si="11"/>
        <v>5.8549751349513324</v>
      </c>
      <c r="AG13" s="8">
        <f t="shared" si="12"/>
        <v>5.0601436647256346</v>
      </c>
      <c r="AH13" s="8">
        <f t="shared" si="13"/>
        <v>4.3705104773239256</v>
      </c>
      <c r="AI13" s="8">
        <f t="shared" si="14"/>
        <v>3.1346963063714033</v>
      </c>
      <c r="AJ13" s="8">
        <f t="shared" si="15"/>
        <v>2.5736387979767925</v>
      </c>
      <c r="AK13" s="8">
        <f t="shared" si="16"/>
        <v>1.8786925659880136</v>
      </c>
      <c r="AL13" s="8">
        <f t="shared" si="17"/>
        <v>1.247502869044077</v>
      </c>
      <c r="AM13" s="8">
        <f t="shared" si="18"/>
        <v>0</v>
      </c>
      <c r="AN13" s="8">
        <f t="shared" si="19"/>
        <v>0</v>
      </c>
      <c r="AO13" s="8">
        <f t="shared" si="20"/>
        <v>0</v>
      </c>
      <c r="AP13" s="8">
        <f t="shared" si="21"/>
        <v>0</v>
      </c>
      <c r="AQ13" s="8">
        <f t="shared" si="22"/>
        <v>0</v>
      </c>
      <c r="AR13" s="8">
        <f t="shared" si="23"/>
        <v>0</v>
      </c>
      <c r="AS13" s="8">
        <f t="shared" si="24"/>
        <v>32.322438049900114</v>
      </c>
      <c r="AT13" s="8">
        <f t="shared" si="25"/>
        <v>36.39329281251328</v>
      </c>
      <c r="AU13" s="8">
        <f t="shared" si="26"/>
        <v>18.079228120882391</v>
      </c>
      <c r="AV13" s="8">
        <f t="shared" si="27"/>
        <v>10.078845581672121</v>
      </c>
      <c r="AW13" s="8">
        <f t="shared" si="28"/>
        <v>3.1261954350320904</v>
      </c>
      <c r="AX13" s="8">
        <f t="shared" si="29"/>
        <v>42.128193139796835</v>
      </c>
      <c r="AY13" s="8">
        <f t="shared" si="2"/>
        <v>44.666765843498958</v>
      </c>
      <c r="AZ13" s="8">
        <f t="shared" si="30"/>
        <v>13.205041016704211</v>
      </c>
      <c r="BA13" s="21">
        <f t="shared" si="31"/>
        <v>3.3825541160376602</v>
      </c>
      <c r="BB13" s="21"/>
      <c r="BC13" s="21"/>
      <c r="BD13" s="8"/>
      <c r="BE13" s="8">
        <v>0.25</v>
      </c>
      <c r="BF13" s="4">
        <v>6.99</v>
      </c>
      <c r="BG13" s="4"/>
      <c r="BH13" s="5">
        <v>34.991</v>
      </c>
      <c r="BI13" s="13">
        <v>8.5</v>
      </c>
      <c r="BJ13" s="8">
        <f t="shared" si="32"/>
        <v>19.976565402532081</v>
      </c>
      <c r="BK13" s="8"/>
      <c r="BL13" s="8"/>
      <c r="BQ13" s="8">
        <v>4.45</v>
      </c>
    </row>
    <row r="14" spans="1:69" x14ac:dyDescent="0.25">
      <c r="A14" s="1">
        <v>1913</v>
      </c>
      <c r="B14" s="5">
        <v>11082</v>
      </c>
      <c r="C14" s="5">
        <v>10285</v>
      </c>
      <c r="D14" s="5">
        <v>9619</v>
      </c>
      <c r="E14" s="5">
        <v>9316</v>
      </c>
      <c r="F14" s="5">
        <v>9333</v>
      </c>
      <c r="G14" s="5">
        <v>8634</v>
      </c>
      <c r="H14" s="5">
        <v>7436</v>
      </c>
      <c r="I14" s="5">
        <v>6920</v>
      </c>
      <c r="J14" s="5">
        <v>5642</v>
      </c>
      <c r="K14" s="5">
        <v>4913</v>
      </c>
      <c r="L14" s="5">
        <v>4222</v>
      </c>
      <c r="M14" s="5">
        <v>3040</v>
      </c>
      <c r="N14" s="5">
        <v>2502</v>
      </c>
      <c r="O14" s="5">
        <v>1815</v>
      </c>
      <c r="P14" s="5">
        <v>1203</v>
      </c>
      <c r="Q14" s="5"/>
      <c r="R14" s="5"/>
      <c r="S14" s="5"/>
      <c r="T14" s="5"/>
      <c r="U14" s="5"/>
      <c r="V14" s="5"/>
      <c r="W14" s="7">
        <f t="shared" si="0"/>
        <v>95962</v>
      </c>
      <c r="X14" s="8">
        <f t="shared" si="3"/>
        <v>11.548321210479148</v>
      </c>
      <c r="Y14" s="8">
        <f t="shared" si="4"/>
        <v>10.717784122881973</v>
      </c>
      <c r="Z14" s="8">
        <f t="shared" si="5"/>
        <v>10.023759404764386</v>
      </c>
      <c r="AA14" s="8">
        <f t="shared" si="6"/>
        <v>9.7080094203955731</v>
      </c>
      <c r="AB14" s="8">
        <f t="shared" si="7"/>
        <v>9.7257247660532293</v>
      </c>
      <c r="AC14" s="8">
        <f t="shared" si="8"/>
        <v>8.9973114357766608</v>
      </c>
      <c r="AD14" s="8">
        <f t="shared" si="9"/>
        <v>7.7489006064900696</v>
      </c>
      <c r="AE14" s="8">
        <f t="shared" si="10"/>
        <v>7.2111877618223881</v>
      </c>
      <c r="AF14" s="8">
        <f t="shared" si="11"/>
        <v>5.8794106000291784</v>
      </c>
      <c r="AG14" s="8">
        <f t="shared" si="12"/>
        <v>5.1197348950626287</v>
      </c>
      <c r="AH14" s="8">
        <f t="shared" si="13"/>
        <v>4.3996581980367235</v>
      </c>
      <c r="AI14" s="8">
        <f t="shared" si="14"/>
        <v>3.1679206352514542</v>
      </c>
      <c r="AJ14" s="8">
        <f t="shared" si="15"/>
        <v>2.6072820491444531</v>
      </c>
      <c r="AK14" s="8">
        <f t="shared" si="16"/>
        <v>1.8913736687438776</v>
      </c>
      <c r="AL14" s="8">
        <f t="shared" si="17"/>
        <v>1.2536212250682561</v>
      </c>
      <c r="AM14" s="8">
        <f t="shared" si="18"/>
        <v>0</v>
      </c>
      <c r="AN14" s="8">
        <f t="shared" si="19"/>
        <v>0</v>
      </c>
      <c r="AO14" s="8">
        <f t="shared" si="20"/>
        <v>0</v>
      </c>
      <c r="AP14" s="8">
        <f t="shared" si="21"/>
        <v>0</v>
      </c>
      <c r="AQ14" s="8">
        <f t="shared" si="22"/>
        <v>0</v>
      </c>
      <c r="AR14" s="8">
        <f t="shared" si="23"/>
        <v>0</v>
      </c>
      <c r="AS14" s="8">
        <f t="shared" si="24"/>
        <v>32.289864738125509</v>
      </c>
      <c r="AT14" s="8">
        <f t="shared" si="25"/>
        <v>36.179946228715529</v>
      </c>
      <c r="AU14" s="8">
        <f t="shared" si="26"/>
        <v>18.210333256914193</v>
      </c>
      <c r="AV14" s="8">
        <f t="shared" si="27"/>
        <v>10.174860882432631</v>
      </c>
      <c r="AW14" s="8">
        <f t="shared" si="28"/>
        <v>3.1449948938121337</v>
      </c>
      <c r="AX14" s="8">
        <f t="shared" si="29"/>
        <v>41.997874158521078</v>
      </c>
      <c r="AY14" s="8">
        <f t="shared" si="2"/>
        <v>44.682270065234157</v>
      </c>
      <c r="AZ14" s="8">
        <f t="shared" si="30"/>
        <v>13.319855776244765</v>
      </c>
      <c r="BA14" s="21">
        <f t="shared" si="31"/>
        <v>3.3545611015490531</v>
      </c>
      <c r="BB14" s="21"/>
      <c r="BC14" s="21"/>
      <c r="BD14" s="8"/>
      <c r="BE14" s="8">
        <v>0.26</v>
      </c>
      <c r="BF14" s="4">
        <v>7.33</v>
      </c>
      <c r="BG14" s="4"/>
      <c r="BH14" s="5">
        <v>36.716000000000001</v>
      </c>
      <c r="BI14" s="13">
        <v>8.1</v>
      </c>
      <c r="BJ14" s="8">
        <f t="shared" si="32"/>
        <v>19.964048371282274</v>
      </c>
      <c r="BK14" s="8"/>
      <c r="BL14" s="8"/>
      <c r="BQ14" s="8">
        <v>4.16</v>
      </c>
    </row>
    <row r="15" spans="1:69" x14ac:dyDescent="0.25">
      <c r="A15" s="1">
        <v>1914</v>
      </c>
      <c r="B15" s="5">
        <v>11244</v>
      </c>
      <c r="C15" s="5">
        <v>10498</v>
      </c>
      <c r="D15" s="5">
        <v>9818</v>
      </c>
      <c r="E15" s="5">
        <v>9392</v>
      </c>
      <c r="F15" s="5">
        <v>9404</v>
      </c>
      <c r="G15" s="5">
        <v>8779</v>
      </c>
      <c r="H15" s="5">
        <v>7591</v>
      </c>
      <c r="I15" s="5">
        <v>7097</v>
      </c>
      <c r="J15" s="5">
        <v>5778</v>
      </c>
      <c r="K15" s="5">
        <v>5073</v>
      </c>
      <c r="L15" s="5">
        <v>4325</v>
      </c>
      <c r="M15" s="5">
        <v>3127</v>
      </c>
      <c r="N15" s="5">
        <v>2584</v>
      </c>
      <c r="O15" s="5">
        <v>1863</v>
      </c>
      <c r="P15" s="5">
        <v>1237</v>
      </c>
      <c r="Q15" s="5"/>
      <c r="R15" s="5"/>
      <c r="S15" s="5"/>
      <c r="T15" s="5"/>
      <c r="U15" s="5"/>
      <c r="V15" s="5"/>
      <c r="W15" s="7">
        <f t="shared" si="0"/>
        <v>97810</v>
      </c>
      <c r="X15" s="8">
        <f t="shared" si="3"/>
        <v>11.495757080053165</v>
      </c>
      <c r="Y15" s="8">
        <f t="shared" si="4"/>
        <v>10.733053879971372</v>
      </c>
      <c r="Z15" s="8">
        <f t="shared" si="5"/>
        <v>10.037828442899499</v>
      </c>
      <c r="AA15" s="8">
        <f t="shared" si="6"/>
        <v>9.6022901543809418</v>
      </c>
      <c r="AB15" s="8">
        <f t="shared" si="7"/>
        <v>9.6145588385645642</v>
      </c>
      <c r="AC15" s="8">
        <f t="shared" si="8"/>
        <v>8.9755648706676219</v>
      </c>
      <c r="AD15" s="8">
        <f t="shared" si="9"/>
        <v>7.7609651364891121</v>
      </c>
      <c r="AE15" s="8">
        <f t="shared" si="10"/>
        <v>7.2559043042633675</v>
      </c>
      <c r="AF15" s="8">
        <f t="shared" si="11"/>
        <v>5.9073714344136592</v>
      </c>
      <c r="AG15" s="8">
        <f t="shared" si="12"/>
        <v>5.1865862386259076</v>
      </c>
      <c r="AH15" s="8">
        <f t="shared" si="13"/>
        <v>4.4218382578468463</v>
      </c>
      <c r="AI15" s="8">
        <f t="shared" si="14"/>
        <v>3.1970146201819856</v>
      </c>
      <c r="AJ15" s="8">
        <f t="shared" si="15"/>
        <v>2.6418566608731213</v>
      </c>
      <c r="AK15" s="8">
        <f t="shared" si="16"/>
        <v>1.9047132195072078</v>
      </c>
      <c r="AL15" s="8">
        <f t="shared" si="17"/>
        <v>1.2646968612616298</v>
      </c>
      <c r="AM15" s="8">
        <f t="shared" si="18"/>
        <v>0</v>
      </c>
      <c r="AN15" s="8">
        <f t="shared" si="19"/>
        <v>0</v>
      </c>
      <c r="AO15" s="8">
        <f t="shared" si="20"/>
        <v>0</v>
      </c>
      <c r="AP15" s="8">
        <f t="shared" si="21"/>
        <v>0</v>
      </c>
      <c r="AQ15" s="8">
        <f t="shared" si="22"/>
        <v>0</v>
      </c>
      <c r="AR15" s="8">
        <f t="shared" si="23"/>
        <v>0</v>
      </c>
      <c r="AS15" s="8">
        <f t="shared" si="24"/>
        <v>32.266639402924042</v>
      </c>
      <c r="AT15" s="8">
        <f t="shared" si="25"/>
        <v>35.953379000102245</v>
      </c>
      <c r="AU15" s="8">
        <f t="shared" si="26"/>
        <v>18.349861977302933</v>
      </c>
      <c r="AV15" s="8">
        <f t="shared" si="27"/>
        <v>10.260709538901953</v>
      </c>
      <c r="AW15" s="8">
        <f t="shared" si="28"/>
        <v>3.1694100807688379</v>
      </c>
      <c r="AX15" s="8">
        <f t="shared" si="29"/>
        <v>41.868929557304973</v>
      </c>
      <c r="AY15" s="8">
        <f t="shared" si="2"/>
        <v>44.700950823024236</v>
      </c>
      <c r="AZ15" s="8">
        <f t="shared" si="30"/>
        <v>13.430119619670791</v>
      </c>
      <c r="BA15" s="21">
        <f t="shared" si="31"/>
        <v>3.3284104750304508</v>
      </c>
      <c r="BB15" s="21"/>
      <c r="BC15" s="21"/>
      <c r="BD15" s="8"/>
      <c r="BE15" s="8">
        <v>0.27</v>
      </c>
      <c r="BF15" s="4">
        <v>7.75</v>
      </c>
      <c r="BG15" s="4"/>
      <c r="BH15" s="5">
        <v>34.274999999999999</v>
      </c>
      <c r="BI15" s="13">
        <v>8.1999999999999993</v>
      </c>
      <c r="BJ15" s="8">
        <f t="shared" si="32"/>
        <v>22.611232676878192</v>
      </c>
      <c r="BK15" s="8"/>
      <c r="BL15" s="8"/>
      <c r="BQ15" s="8">
        <v>4.24</v>
      </c>
    </row>
    <row r="16" spans="1:69" x14ac:dyDescent="0.25">
      <c r="A16" s="1">
        <v>1915</v>
      </c>
      <c r="B16" s="5">
        <v>11347</v>
      </c>
      <c r="C16" s="5">
        <v>10674</v>
      </c>
      <c r="D16" s="5">
        <v>9986</v>
      </c>
      <c r="E16" s="5">
        <v>9428</v>
      </c>
      <c r="F16" s="5">
        <v>9416</v>
      </c>
      <c r="G16" s="5">
        <v>8873</v>
      </c>
      <c r="H16" s="5">
        <v>7707</v>
      </c>
      <c r="I16" s="5">
        <v>7241</v>
      </c>
      <c r="J16" s="5">
        <v>5889</v>
      </c>
      <c r="K16" s="5">
        <v>5209</v>
      </c>
      <c r="L16" s="5">
        <v>4409</v>
      </c>
      <c r="M16" s="5">
        <v>3206</v>
      </c>
      <c r="N16" s="5">
        <v>2660</v>
      </c>
      <c r="O16" s="5">
        <v>1901</v>
      </c>
      <c r="P16" s="5">
        <v>1266</v>
      </c>
      <c r="Q16" s="5"/>
      <c r="R16" s="5"/>
      <c r="S16" s="5"/>
      <c r="T16" s="5"/>
      <c r="U16" s="5"/>
      <c r="V16" s="5"/>
      <c r="W16" s="7">
        <f t="shared" si="0"/>
        <v>99212</v>
      </c>
      <c r="X16" s="8">
        <f t="shared" si="3"/>
        <v>11.437124541386122</v>
      </c>
      <c r="Y16" s="8">
        <f t="shared" si="4"/>
        <v>10.75877917993791</v>
      </c>
      <c r="Z16" s="8">
        <f t="shared" si="5"/>
        <v>10.065314679675845</v>
      </c>
      <c r="AA16" s="8">
        <f t="shared" si="6"/>
        <v>9.5028827158005083</v>
      </c>
      <c r="AB16" s="8">
        <f t="shared" si="7"/>
        <v>9.4907874047494243</v>
      </c>
      <c r="AC16" s="8">
        <f t="shared" si="8"/>
        <v>8.9434745796879405</v>
      </c>
      <c r="AD16" s="8">
        <f t="shared" si="9"/>
        <v>7.7682135225577555</v>
      </c>
      <c r="AE16" s="8">
        <f t="shared" si="10"/>
        <v>7.2985122767407162</v>
      </c>
      <c r="AF16" s="8">
        <f t="shared" si="11"/>
        <v>5.935773898318752</v>
      </c>
      <c r="AG16" s="8">
        <f t="shared" si="12"/>
        <v>5.2503729387574083</v>
      </c>
      <c r="AH16" s="8">
        <f t="shared" si="13"/>
        <v>4.44401886868524</v>
      </c>
      <c r="AI16" s="8">
        <f t="shared" si="14"/>
        <v>3.2314639358142161</v>
      </c>
      <c r="AJ16" s="8">
        <f t="shared" si="15"/>
        <v>2.6811272829899608</v>
      </c>
      <c r="AK16" s="8">
        <f t="shared" si="16"/>
        <v>1.9160988590089907</v>
      </c>
      <c r="AL16" s="8">
        <f t="shared" si="17"/>
        <v>1.276055315889207</v>
      </c>
      <c r="AM16" s="8">
        <f t="shared" si="18"/>
        <v>0</v>
      </c>
      <c r="AN16" s="8">
        <f t="shared" si="19"/>
        <v>0</v>
      </c>
      <c r="AO16" s="8">
        <f t="shared" si="20"/>
        <v>0</v>
      </c>
      <c r="AP16" s="8">
        <f t="shared" si="21"/>
        <v>0</v>
      </c>
      <c r="AQ16" s="8">
        <f t="shared" si="22"/>
        <v>0</v>
      </c>
      <c r="AR16" s="8">
        <f t="shared" si="23"/>
        <v>0</v>
      </c>
      <c r="AS16" s="8">
        <f t="shared" si="24"/>
        <v>32.26121840099988</v>
      </c>
      <c r="AT16" s="8">
        <f t="shared" si="25"/>
        <v>35.705358222795631</v>
      </c>
      <c r="AU16" s="8">
        <f t="shared" si="26"/>
        <v>18.484659113816875</v>
      </c>
      <c r="AV16" s="8">
        <f t="shared" si="27"/>
        <v>10.356610087489416</v>
      </c>
      <c r="AW16" s="8">
        <f t="shared" si="28"/>
        <v>3.1921541748981976</v>
      </c>
      <c r="AX16" s="8">
        <f t="shared" si="29"/>
        <v>41.76410111680039</v>
      </c>
      <c r="AY16" s="8">
        <f t="shared" si="2"/>
        <v>44.687134620811996</v>
      </c>
      <c r="AZ16" s="8">
        <f t="shared" si="30"/>
        <v>13.548764262387614</v>
      </c>
      <c r="BA16" s="21">
        <f t="shared" si="31"/>
        <v>3.2982443088826066</v>
      </c>
      <c r="BB16" s="21"/>
      <c r="BC16" s="21"/>
      <c r="BD16" s="8"/>
      <c r="BE16" s="8">
        <v>0.28999999999999998</v>
      </c>
      <c r="BF16" s="4">
        <v>8.36</v>
      </c>
      <c r="BG16" s="13">
        <v>12.48</v>
      </c>
      <c r="BH16" s="5">
        <v>36.021000000000001</v>
      </c>
      <c r="BI16" s="13">
        <v>8.6999999999999993</v>
      </c>
      <c r="BJ16" s="8">
        <f t="shared" si="32"/>
        <v>23.208683823325281</v>
      </c>
      <c r="BK16" s="8"/>
      <c r="BL16" s="8">
        <f>BG16/BH16*100</f>
        <v>34.646456233863582</v>
      </c>
      <c r="BQ16" s="8">
        <v>4.05</v>
      </c>
    </row>
    <row r="17" spans="1:73" x14ac:dyDescent="0.25">
      <c r="A17" s="1">
        <v>1916</v>
      </c>
      <c r="B17" s="5">
        <v>11442</v>
      </c>
      <c r="C17" s="5">
        <v>10858</v>
      </c>
      <c r="D17" s="5">
        <v>10150</v>
      </c>
      <c r="E17" s="5">
        <v>9449</v>
      </c>
      <c r="F17" s="5">
        <v>9423</v>
      </c>
      <c r="G17" s="5">
        <v>8959</v>
      </c>
      <c r="H17" s="5">
        <v>7817</v>
      </c>
      <c r="I17" s="5">
        <v>7383</v>
      </c>
      <c r="J17" s="5">
        <v>6005</v>
      </c>
      <c r="K17" s="5">
        <v>5350</v>
      </c>
      <c r="L17" s="5">
        <v>4496</v>
      </c>
      <c r="M17" s="5">
        <v>3288</v>
      </c>
      <c r="N17" s="5">
        <v>2738</v>
      </c>
      <c r="O17" s="5">
        <v>1941</v>
      </c>
      <c r="P17" s="5">
        <v>1294</v>
      </c>
      <c r="Q17" s="5"/>
      <c r="R17" s="5"/>
      <c r="S17" s="5"/>
      <c r="T17" s="5"/>
      <c r="U17" s="5"/>
      <c r="V17" s="5"/>
      <c r="W17" s="7">
        <f t="shared" si="0"/>
        <v>100593</v>
      </c>
      <c r="X17" s="8">
        <f t="shared" si="3"/>
        <v>11.374548924875489</v>
      </c>
      <c r="Y17" s="8">
        <f t="shared" si="4"/>
        <v>10.793991629636256</v>
      </c>
      <c r="Z17" s="8">
        <f t="shared" si="5"/>
        <v>10.090165319654449</v>
      </c>
      <c r="AA17" s="8">
        <f t="shared" si="6"/>
        <v>9.3932977443758521</v>
      </c>
      <c r="AB17" s="8">
        <f t="shared" si="7"/>
        <v>9.3674510154782151</v>
      </c>
      <c r="AC17" s="8">
        <f t="shared" si="8"/>
        <v>8.9061863151511531</v>
      </c>
      <c r="AD17" s="8">
        <f t="shared" si="9"/>
        <v>7.7709184535703271</v>
      </c>
      <c r="AE17" s="8">
        <f t="shared" si="10"/>
        <v>7.3394769019713104</v>
      </c>
      <c r="AF17" s="8">
        <f t="shared" si="11"/>
        <v>5.9696002703965485</v>
      </c>
      <c r="AG17" s="8">
        <f t="shared" si="12"/>
        <v>5.318461523167616</v>
      </c>
      <c r="AH17" s="8">
        <f t="shared" si="13"/>
        <v>4.4694958893760006</v>
      </c>
      <c r="AI17" s="8">
        <f t="shared" si="14"/>
        <v>3.268617100593481</v>
      </c>
      <c r="AJ17" s="8">
        <f t="shared" si="15"/>
        <v>2.7218593739126979</v>
      </c>
      <c r="AK17" s="8">
        <f t="shared" si="16"/>
        <v>1.9295577227043632</v>
      </c>
      <c r="AL17" s="8">
        <f t="shared" si="17"/>
        <v>1.286371815136242</v>
      </c>
      <c r="AM17" s="8">
        <f t="shared" si="18"/>
        <v>0</v>
      </c>
      <c r="AN17" s="8">
        <f t="shared" si="19"/>
        <v>0</v>
      </c>
      <c r="AO17" s="8">
        <f t="shared" si="20"/>
        <v>0</v>
      </c>
      <c r="AP17" s="8">
        <f t="shared" si="21"/>
        <v>0</v>
      </c>
      <c r="AQ17" s="8">
        <f t="shared" si="22"/>
        <v>0</v>
      </c>
      <c r="AR17" s="8">
        <f t="shared" si="23"/>
        <v>0</v>
      </c>
      <c r="AS17" s="8">
        <f t="shared" si="24"/>
        <v>32.258705874166196</v>
      </c>
      <c r="AT17" s="8">
        <f t="shared" si="25"/>
        <v>35.437853528575545</v>
      </c>
      <c r="AU17" s="8">
        <f t="shared" si="26"/>
        <v>18.627538695535474</v>
      </c>
      <c r="AV17" s="8">
        <f t="shared" si="27"/>
        <v>10.45997236388218</v>
      </c>
      <c r="AW17" s="8">
        <f t="shared" si="28"/>
        <v>3.215929537840605</v>
      </c>
      <c r="AX17" s="8">
        <f t="shared" si="29"/>
        <v>41.652003618542039</v>
      </c>
      <c r="AY17" s="8">
        <f t="shared" si="2"/>
        <v>44.672094479735172</v>
      </c>
      <c r="AZ17" s="8">
        <f t="shared" si="30"/>
        <v>13.675901901722785</v>
      </c>
      <c r="BA17" s="21">
        <f t="shared" si="31"/>
        <v>3.2664825179908408</v>
      </c>
      <c r="BB17" s="21"/>
      <c r="BC17" s="21"/>
      <c r="BD17" s="5">
        <v>51.006</v>
      </c>
      <c r="BE17" s="8">
        <v>0.3</v>
      </c>
      <c r="BF17" s="4">
        <v>9.42</v>
      </c>
      <c r="BG17" s="13">
        <v>14.7</v>
      </c>
      <c r="BH17" s="5">
        <v>44.694000000000003</v>
      </c>
      <c r="BI17" s="13">
        <v>8.9</v>
      </c>
      <c r="BJ17" s="8">
        <f t="shared" si="32"/>
        <v>21.076654584507988</v>
      </c>
      <c r="BK17" s="8">
        <f>BD17/BH17*100</f>
        <v>114.12270103369579</v>
      </c>
      <c r="BL17" s="8">
        <f t="shared" ref="BL17:BL80" si="33">BG17/BH17*100</f>
        <v>32.890320848436026</v>
      </c>
      <c r="BQ17" s="8">
        <v>4.2299999999999995</v>
      </c>
    </row>
    <row r="18" spans="1:73" x14ac:dyDescent="0.25">
      <c r="A18" s="1">
        <v>1917</v>
      </c>
      <c r="B18" s="5">
        <v>11527</v>
      </c>
      <c r="C18" s="5">
        <v>11045</v>
      </c>
      <c r="D18" s="5">
        <v>10324</v>
      </c>
      <c r="E18" s="5">
        <v>9466</v>
      </c>
      <c r="F18" s="5">
        <v>9370</v>
      </c>
      <c r="G18" s="5">
        <v>8997</v>
      </c>
      <c r="H18" s="5">
        <v>7916</v>
      </c>
      <c r="I18" s="5">
        <v>7526</v>
      </c>
      <c r="J18" s="5">
        <v>6121</v>
      </c>
      <c r="K18" s="5">
        <v>5488</v>
      </c>
      <c r="L18" s="5">
        <v>4580</v>
      </c>
      <c r="M18" s="5">
        <v>3377</v>
      </c>
      <c r="N18" s="5">
        <v>2817</v>
      </c>
      <c r="O18" s="5">
        <v>1983</v>
      </c>
      <c r="P18" s="5">
        <v>1330</v>
      </c>
      <c r="Q18" s="5"/>
      <c r="R18" s="5"/>
      <c r="S18" s="5"/>
      <c r="T18" s="5"/>
      <c r="U18" s="5"/>
      <c r="V18" s="5"/>
      <c r="W18" s="7">
        <f t="shared" si="0"/>
        <v>101867</v>
      </c>
      <c r="X18" s="8">
        <f t="shared" si="3"/>
        <v>11.315735223379503</v>
      </c>
      <c r="Y18" s="8">
        <f t="shared" si="4"/>
        <v>10.842569232430522</v>
      </c>
      <c r="Z18" s="8">
        <f t="shared" si="5"/>
        <v>10.134783590367832</v>
      </c>
      <c r="AA18" s="8">
        <f t="shared" si="6"/>
        <v>9.2925088595914271</v>
      </c>
      <c r="AB18" s="8">
        <f t="shared" si="7"/>
        <v>9.1982683302737893</v>
      </c>
      <c r="AC18" s="8">
        <f t="shared" si="8"/>
        <v>8.8321046069875422</v>
      </c>
      <c r="AD18" s="8">
        <f t="shared" si="9"/>
        <v>7.7709169799837037</v>
      </c>
      <c r="AE18" s="8">
        <f t="shared" si="10"/>
        <v>7.3880648296307934</v>
      </c>
      <c r="AF18" s="8">
        <f t="shared" si="11"/>
        <v>6.008815416179921</v>
      </c>
      <c r="AG18" s="8">
        <f t="shared" si="12"/>
        <v>5.3874169259917348</v>
      </c>
      <c r="AH18" s="8">
        <f t="shared" si="13"/>
        <v>4.4960585861957263</v>
      </c>
      <c r="AI18" s="8">
        <f t="shared" si="14"/>
        <v>3.3151069531840536</v>
      </c>
      <c r="AJ18" s="8">
        <f t="shared" si="15"/>
        <v>2.7653705321644888</v>
      </c>
      <c r="AK18" s="8">
        <f t="shared" si="16"/>
        <v>1.9466559337174942</v>
      </c>
      <c r="AL18" s="8">
        <f t="shared" si="17"/>
        <v>1.305623999921466</v>
      </c>
      <c r="AM18" s="8">
        <f t="shared" si="18"/>
        <v>0</v>
      </c>
      <c r="AN18" s="8">
        <f t="shared" si="19"/>
        <v>0</v>
      </c>
      <c r="AO18" s="8">
        <f t="shared" si="20"/>
        <v>0</v>
      </c>
      <c r="AP18" s="8">
        <f t="shared" si="21"/>
        <v>0</v>
      </c>
      <c r="AQ18" s="8">
        <f t="shared" si="22"/>
        <v>0</v>
      </c>
      <c r="AR18" s="8">
        <f t="shared" si="23"/>
        <v>0</v>
      </c>
      <c r="AS18" s="8">
        <f t="shared" si="24"/>
        <v>32.293088046177857</v>
      </c>
      <c r="AT18" s="8">
        <f t="shared" si="25"/>
        <v>35.093798776836465</v>
      </c>
      <c r="AU18" s="8">
        <f t="shared" si="26"/>
        <v>18.78429717180245</v>
      </c>
      <c r="AV18" s="8">
        <f t="shared" si="27"/>
        <v>10.576536071544268</v>
      </c>
      <c r="AW18" s="8">
        <f t="shared" si="28"/>
        <v>3.2522799336389605</v>
      </c>
      <c r="AX18" s="8">
        <f t="shared" si="29"/>
        <v>41.585596905769286</v>
      </c>
      <c r="AY18" s="8">
        <f t="shared" si="2"/>
        <v>44.585587089047486</v>
      </c>
      <c r="AZ18" s="8">
        <f t="shared" si="30"/>
        <v>13.828816005183228</v>
      </c>
      <c r="BA18" s="21">
        <f t="shared" si="31"/>
        <v>3.2241073330020593</v>
      </c>
      <c r="BB18" s="21"/>
      <c r="BC18" s="21"/>
      <c r="BD18" s="5">
        <v>54.94</v>
      </c>
      <c r="BE18" s="8">
        <v>0.32</v>
      </c>
      <c r="BF18" s="4">
        <v>12.09</v>
      </c>
      <c r="BG18" s="13">
        <v>17.079999999999998</v>
      </c>
      <c r="BH18" s="5">
        <v>52.051000000000002</v>
      </c>
      <c r="BI18" s="13">
        <v>11.8</v>
      </c>
      <c r="BJ18" s="8">
        <f t="shared" si="32"/>
        <v>23.227219457839425</v>
      </c>
      <c r="BK18" s="8">
        <f t="shared" ref="BK18:BK81" si="34">BD18/BH18*100</f>
        <v>105.55032564215865</v>
      </c>
      <c r="BL18" s="8">
        <f t="shared" si="33"/>
        <v>32.813970913142875</v>
      </c>
      <c r="BQ18" s="8">
        <v>4.5699999999999994</v>
      </c>
    </row>
    <row r="19" spans="1:73" x14ac:dyDescent="0.25">
      <c r="A19" s="1">
        <v>1918</v>
      </c>
      <c r="B19" s="5">
        <v>11606</v>
      </c>
      <c r="C19" s="5">
        <v>11233</v>
      </c>
      <c r="D19" s="5">
        <v>10499</v>
      </c>
      <c r="E19" s="5">
        <v>9429</v>
      </c>
      <c r="F19" s="5">
        <v>8642</v>
      </c>
      <c r="G19" s="5">
        <v>8573</v>
      </c>
      <c r="H19" s="5">
        <v>7872</v>
      </c>
      <c r="I19" s="5">
        <v>7648</v>
      </c>
      <c r="J19" s="5">
        <v>6231</v>
      </c>
      <c r="K19" s="5">
        <v>5628</v>
      </c>
      <c r="L19" s="5">
        <v>4665</v>
      </c>
      <c r="M19" s="5">
        <v>3458</v>
      </c>
      <c r="N19" s="5">
        <v>2898</v>
      </c>
      <c r="O19" s="5">
        <v>2027</v>
      </c>
      <c r="P19" s="5">
        <v>1364</v>
      </c>
      <c r="Q19" s="5"/>
      <c r="R19" s="5"/>
      <c r="S19" s="5"/>
      <c r="T19" s="5"/>
      <c r="U19" s="5"/>
      <c r="V19" s="5"/>
      <c r="W19" s="7">
        <f t="shared" si="0"/>
        <v>101773</v>
      </c>
      <c r="X19" s="8">
        <f t="shared" si="3"/>
        <v>11.403810440883142</v>
      </c>
      <c r="Y19" s="8">
        <f t="shared" si="4"/>
        <v>11.037308519941439</v>
      </c>
      <c r="Z19" s="8">
        <f t="shared" si="5"/>
        <v>10.316095624576263</v>
      </c>
      <c r="AA19" s="8">
        <f t="shared" si="6"/>
        <v>9.2647362267005988</v>
      </c>
      <c r="AB19" s="8">
        <f t="shared" si="7"/>
        <v>8.4914466508798991</v>
      </c>
      <c r="AC19" s="8">
        <f t="shared" si="8"/>
        <v>8.4236487084000657</v>
      </c>
      <c r="AD19" s="8">
        <f t="shared" si="9"/>
        <v>7.734860915960029</v>
      </c>
      <c r="AE19" s="8">
        <f t="shared" si="10"/>
        <v>7.5147632476197028</v>
      </c>
      <c r="AF19" s="8">
        <f t="shared" si="11"/>
        <v>6.1224489795918364</v>
      </c>
      <c r="AG19" s="8">
        <f t="shared" si="12"/>
        <v>5.5299539170506913</v>
      </c>
      <c r="AH19" s="8">
        <f t="shared" si="13"/>
        <v>4.5837304589625933</v>
      </c>
      <c r="AI19" s="8">
        <f t="shared" si="14"/>
        <v>3.397757755003783</v>
      </c>
      <c r="AJ19" s="8">
        <f t="shared" si="15"/>
        <v>2.847513584152968</v>
      </c>
      <c r="AK19" s="8">
        <f t="shared" si="16"/>
        <v>1.9916873827046468</v>
      </c>
      <c r="AL19" s="8">
        <f t="shared" si="17"/>
        <v>1.3402375875723425</v>
      </c>
      <c r="AM19" s="8">
        <f t="shared" si="18"/>
        <v>0</v>
      </c>
      <c r="AN19" s="8">
        <f t="shared" si="19"/>
        <v>0</v>
      </c>
      <c r="AO19" s="8">
        <f t="shared" si="20"/>
        <v>0</v>
      </c>
      <c r="AP19" s="8">
        <f t="shared" si="21"/>
        <v>0</v>
      </c>
      <c r="AQ19" s="8">
        <f t="shared" si="22"/>
        <v>0</v>
      </c>
      <c r="AR19" s="8">
        <f t="shared" si="23"/>
        <v>0</v>
      </c>
      <c r="AS19" s="8">
        <f t="shared" si="24"/>
        <v>32.757214585400845</v>
      </c>
      <c r="AT19" s="8">
        <f t="shared" si="25"/>
        <v>33.914692501940593</v>
      </c>
      <c r="AU19" s="8">
        <f t="shared" si="26"/>
        <v>19.167166144262229</v>
      </c>
      <c r="AV19" s="8">
        <f t="shared" si="27"/>
        <v>10.829001798119343</v>
      </c>
      <c r="AW19" s="8">
        <f t="shared" si="28"/>
        <v>3.3319249702769893</v>
      </c>
      <c r="AX19" s="8">
        <f t="shared" si="29"/>
        <v>42.021950812101437</v>
      </c>
      <c r="AY19" s="8">
        <f t="shared" si="2"/>
        <v>43.817122419502226</v>
      </c>
      <c r="AZ19" s="8">
        <f t="shared" si="30"/>
        <v>14.160926768396333</v>
      </c>
      <c r="BA19" s="21">
        <f t="shared" si="31"/>
        <v>3.0942270330280324</v>
      </c>
      <c r="BB19" s="21"/>
      <c r="BC19" s="21"/>
      <c r="BD19" s="5">
        <v>61.006999999999998</v>
      </c>
      <c r="BE19" s="8">
        <v>0.34</v>
      </c>
      <c r="BF19" s="4">
        <v>21.58</v>
      </c>
      <c r="BG19" s="13">
        <v>18.96</v>
      </c>
      <c r="BH19" s="5">
        <v>66.819999999999993</v>
      </c>
      <c r="BI19" s="13">
        <v>24.6</v>
      </c>
      <c r="BJ19" s="8">
        <f t="shared" si="32"/>
        <v>32.295719844357976</v>
      </c>
      <c r="BK19" s="8">
        <f t="shared" si="34"/>
        <v>91.300508829691722</v>
      </c>
      <c r="BL19" s="8">
        <f t="shared" si="33"/>
        <v>28.374738102364567</v>
      </c>
      <c r="BQ19" s="8">
        <v>4.5</v>
      </c>
    </row>
    <row r="20" spans="1:73" x14ac:dyDescent="0.25">
      <c r="A20" s="1">
        <v>1919</v>
      </c>
      <c r="B20" s="5">
        <v>11536</v>
      </c>
      <c r="C20" s="5">
        <v>11298</v>
      </c>
      <c r="D20" s="5">
        <v>10551</v>
      </c>
      <c r="E20" s="5">
        <v>9394</v>
      </c>
      <c r="F20" s="5">
        <v>9071</v>
      </c>
      <c r="G20" s="5">
        <v>8918</v>
      </c>
      <c r="H20" s="5">
        <v>7994</v>
      </c>
      <c r="I20" s="5">
        <v>7715</v>
      </c>
      <c r="J20" s="5">
        <v>6293</v>
      </c>
      <c r="K20" s="5">
        <v>5704</v>
      </c>
      <c r="L20" s="5">
        <v>4698</v>
      </c>
      <c r="M20" s="5">
        <v>3510</v>
      </c>
      <c r="N20" s="5">
        <v>2946</v>
      </c>
      <c r="O20" s="5">
        <v>2048</v>
      </c>
      <c r="P20" s="5">
        <v>1384</v>
      </c>
      <c r="Q20" s="5"/>
      <c r="R20" s="5"/>
      <c r="S20" s="5"/>
      <c r="T20" s="5"/>
      <c r="U20" s="5"/>
      <c r="V20" s="5"/>
      <c r="W20" s="7">
        <f t="shared" si="0"/>
        <v>103060</v>
      </c>
      <c r="X20" s="8">
        <f t="shared" si="3"/>
        <v>11.193479526489423</v>
      </c>
      <c r="Y20" s="8">
        <f t="shared" si="4"/>
        <v>10.962546089656511</v>
      </c>
      <c r="Z20" s="8">
        <f t="shared" si="5"/>
        <v>10.237725596739763</v>
      </c>
      <c r="AA20" s="8">
        <f t="shared" si="6"/>
        <v>9.1150785949932072</v>
      </c>
      <c r="AB20" s="8">
        <f t="shared" si="7"/>
        <v>8.8016689307199698</v>
      </c>
      <c r="AC20" s="8">
        <f t="shared" si="8"/>
        <v>8.6532117213273825</v>
      </c>
      <c r="AD20" s="8">
        <f t="shared" si="9"/>
        <v>7.7566466136231318</v>
      </c>
      <c r="AE20" s="8">
        <f t="shared" si="10"/>
        <v>7.4859305259072393</v>
      </c>
      <c r="AF20" s="8">
        <f t="shared" si="11"/>
        <v>6.1061517562584902</v>
      </c>
      <c r="AG20" s="8">
        <f t="shared" si="12"/>
        <v>5.5346400155249365</v>
      </c>
      <c r="AH20" s="8">
        <f t="shared" si="13"/>
        <v>4.5585096060547254</v>
      </c>
      <c r="AI20" s="8">
        <f t="shared" si="14"/>
        <v>3.4057830390064039</v>
      </c>
      <c r="AJ20" s="8">
        <f t="shared" si="15"/>
        <v>2.8585290122258877</v>
      </c>
      <c r="AK20" s="8">
        <f t="shared" si="16"/>
        <v>1.9871919270327962</v>
      </c>
      <c r="AL20" s="8">
        <f t="shared" si="17"/>
        <v>1.3429070444401319</v>
      </c>
      <c r="AM20" s="8">
        <f t="shared" si="18"/>
        <v>0</v>
      </c>
      <c r="AN20" s="8">
        <f t="shared" si="19"/>
        <v>0</v>
      </c>
      <c r="AO20" s="8">
        <f t="shared" si="20"/>
        <v>0</v>
      </c>
      <c r="AP20" s="8">
        <f t="shared" si="21"/>
        <v>0</v>
      </c>
      <c r="AQ20" s="8">
        <f t="shared" si="22"/>
        <v>0</v>
      </c>
      <c r="AR20" s="8">
        <f t="shared" si="23"/>
        <v>0</v>
      </c>
      <c r="AS20" s="8">
        <f t="shared" si="24"/>
        <v>32.393751212885697</v>
      </c>
      <c r="AT20" s="8">
        <f t="shared" si="25"/>
        <v>34.32660586066369</v>
      </c>
      <c r="AU20" s="8">
        <f t="shared" si="26"/>
        <v>19.126722297690666</v>
      </c>
      <c r="AV20" s="8">
        <f t="shared" si="27"/>
        <v>10.822821657287017</v>
      </c>
      <c r="AW20" s="8">
        <f t="shared" si="28"/>
        <v>3.3300989714729283</v>
      </c>
      <c r="AX20" s="8">
        <f t="shared" si="29"/>
        <v>41.508829807878911</v>
      </c>
      <c r="AY20" s="8">
        <f t="shared" si="2"/>
        <v>44.338249563361146</v>
      </c>
      <c r="AZ20" s="8">
        <f t="shared" si="30"/>
        <v>14.152920628759945</v>
      </c>
      <c r="BA20" s="21">
        <f t="shared" si="31"/>
        <v>3.1327985739750446</v>
      </c>
      <c r="BB20" s="21"/>
      <c r="BC20" s="21"/>
      <c r="BD20" s="5">
        <v>64.808000000000007</v>
      </c>
      <c r="BE20" s="8">
        <v>0.36</v>
      </c>
      <c r="BF20" s="4">
        <v>35.049999999999997</v>
      </c>
      <c r="BG20" s="13">
        <v>21.79</v>
      </c>
      <c r="BH20" s="5">
        <v>76.570999999999998</v>
      </c>
      <c r="BI20" s="13">
        <v>38.200000000000003</v>
      </c>
      <c r="BJ20" s="8">
        <f t="shared" si="32"/>
        <v>45.774509931958576</v>
      </c>
      <c r="BK20" s="8">
        <f t="shared" si="34"/>
        <v>84.637787151793773</v>
      </c>
      <c r="BL20" s="8">
        <f t="shared" si="33"/>
        <v>28.45724882788523</v>
      </c>
      <c r="BQ20" s="8">
        <v>4.97</v>
      </c>
    </row>
    <row r="21" spans="1:73" x14ac:dyDescent="0.25">
      <c r="A21" s="1">
        <v>1920</v>
      </c>
      <c r="B21" s="5">
        <v>11631</v>
      </c>
      <c r="C21" s="5">
        <v>11523</v>
      </c>
      <c r="D21" s="5">
        <v>10635</v>
      </c>
      <c r="E21" s="5">
        <v>9582</v>
      </c>
      <c r="F21" s="5">
        <v>9239</v>
      </c>
      <c r="G21" s="5">
        <v>9321</v>
      </c>
      <c r="H21" s="5">
        <v>8095</v>
      </c>
      <c r="I21" s="5">
        <v>7843</v>
      </c>
      <c r="J21" s="5">
        <v>6539</v>
      </c>
      <c r="K21" s="5">
        <v>5693</v>
      </c>
      <c r="L21" s="5">
        <v>4812</v>
      </c>
      <c r="M21" s="5">
        <v>3596</v>
      </c>
      <c r="N21" s="5">
        <v>3023</v>
      </c>
      <c r="O21" s="5">
        <v>2078</v>
      </c>
      <c r="P21" s="5">
        <v>1402</v>
      </c>
      <c r="Q21" s="5"/>
      <c r="R21" s="5"/>
      <c r="S21" s="5"/>
      <c r="T21" s="5"/>
      <c r="U21" s="5"/>
      <c r="V21" s="5"/>
      <c r="W21" s="7">
        <f t="shared" si="0"/>
        <v>105012</v>
      </c>
      <c r="X21" s="8">
        <f t="shared" si="3"/>
        <v>11.0758770426237</v>
      </c>
      <c r="Y21" s="8">
        <f t="shared" si="4"/>
        <v>10.973031653525311</v>
      </c>
      <c r="Z21" s="8">
        <f t="shared" si="5"/>
        <v>10.127414009827449</v>
      </c>
      <c r="AA21" s="8">
        <f t="shared" si="6"/>
        <v>9.1246714661181567</v>
      </c>
      <c r="AB21" s="8">
        <f t="shared" si="7"/>
        <v>8.7980421285186452</v>
      </c>
      <c r="AC21" s="8">
        <f t="shared" si="8"/>
        <v>8.8761284424637186</v>
      </c>
      <c r="AD21" s="8">
        <f t="shared" si="9"/>
        <v>7.7086428217727505</v>
      </c>
      <c r="AE21" s="8">
        <f t="shared" si="10"/>
        <v>7.4686702472098423</v>
      </c>
      <c r="AF21" s="8">
        <f t="shared" si="11"/>
        <v>6.2269074010589263</v>
      </c>
      <c r="AG21" s="8">
        <f t="shared" si="12"/>
        <v>5.421285186454881</v>
      </c>
      <c r="AH21" s="8">
        <f t="shared" si="13"/>
        <v>4.582333447605988</v>
      </c>
      <c r="AI21" s="8">
        <f t="shared" si="14"/>
        <v>3.424370548127833</v>
      </c>
      <c r="AJ21" s="8">
        <f t="shared" si="15"/>
        <v>2.8787186226336039</v>
      </c>
      <c r="AK21" s="8">
        <f t="shared" si="16"/>
        <v>1.9788214680227023</v>
      </c>
      <c r="AL21" s="8">
        <f t="shared" si="17"/>
        <v>1.335085514036491</v>
      </c>
      <c r="AM21" s="8">
        <f t="shared" si="18"/>
        <v>0</v>
      </c>
      <c r="AN21" s="8">
        <f t="shared" si="19"/>
        <v>0</v>
      </c>
      <c r="AO21" s="8">
        <f t="shared" si="20"/>
        <v>0</v>
      </c>
      <c r="AP21" s="8">
        <f t="shared" si="21"/>
        <v>0</v>
      </c>
      <c r="AQ21" s="8">
        <f t="shared" si="22"/>
        <v>0</v>
      </c>
      <c r="AR21" s="8">
        <f t="shared" si="23"/>
        <v>0</v>
      </c>
      <c r="AS21" s="8">
        <f t="shared" si="24"/>
        <v>32.17632270597646</v>
      </c>
      <c r="AT21" s="8">
        <f t="shared" si="25"/>
        <v>34.507484858873269</v>
      </c>
      <c r="AU21" s="8">
        <f t="shared" si="26"/>
        <v>19.116862834723648</v>
      </c>
      <c r="AV21" s="8">
        <f t="shared" si="27"/>
        <v>10.885422618367425</v>
      </c>
      <c r="AW21" s="8">
        <f t="shared" si="28"/>
        <v>3.3139069820591933</v>
      </c>
      <c r="AX21" s="8">
        <f t="shared" si="29"/>
        <v>41.300994172094626</v>
      </c>
      <c r="AY21" s="8">
        <f t="shared" si="2"/>
        <v>44.499676227478759</v>
      </c>
      <c r="AZ21" s="8">
        <f t="shared" si="30"/>
        <v>14.199329600426617</v>
      </c>
      <c r="BA21" s="21">
        <f t="shared" si="31"/>
        <v>3.1339279726376499</v>
      </c>
      <c r="BB21" s="21"/>
      <c r="BC21" s="21"/>
      <c r="BD21" s="5">
        <v>70.542000000000002</v>
      </c>
      <c r="BE21" s="8">
        <v>0.39</v>
      </c>
      <c r="BF21" s="4">
        <v>34.36</v>
      </c>
      <c r="BG21" s="13">
        <v>23.73</v>
      </c>
      <c r="BH21" s="5">
        <v>87.061999999999998</v>
      </c>
      <c r="BI21" s="13">
        <v>31.7</v>
      </c>
      <c r="BJ21" s="8">
        <f t="shared" si="32"/>
        <v>39.466127587236684</v>
      </c>
      <c r="BK21" s="8">
        <f t="shared" si="34"/>
        <v>81.025016654797739</v>
      </c>
      <c r="BL21" s="8">
        <f t="shared" si="33"/>
        <v>27.25643794077784</v>
      </c>
      <c r="BM21" s="8">
        <v>8.5</v>
      </c>
      <c r="BN21" s="8">
        <v>6.14</v>
      </c>
      <c r="BO21" s="8">
        <v>5.09</v>
      </c>
      <c r="BP21" s="8">
        <f>AY2</f>
        <v>43.112624246693279</v>
      </c>
      <c r="BQ21" s="8">
        <v>5.09</v>
      </c>
      <c r="BR21" s="8">
        <f>AY3</f>
        <v>43.275205195734998</v>
      </c>
      <c r="BS21" s="8">
        <f>AY21-AY2</f>
        <v>1.3870519807854791</v>
      </c>
      <c r="BU21" s="14"/>
    </row>
    <row r="22" spans="1:73" x14ac:dyDescent="0.25">
      <c r="A22" s="1">
        <v>1921</v>
      </c>
      <c r="B22" s="5">
        <v>11879</v>
      </c>
      <c r="C22" s="5">
        <v>11636</v>
      </c>
      <c r="D22" s="5">
        <v>10879</v>
      </c>
      <c r="E22" s="5">
        <v>9817</v>
      </c>
      <c r="F22" s="5">
        <v>9323</v>
      </c>
      <c r="G22" s="5">
        <v>9505</v>
      </c>
      <c r="H22" s="5">
        <v>8242</v>
      </c>
      <c r="I22" s="5">
        <v>7942</v>
      </c>
      <c r="J22" s="5">
        <v>6723</v>
      </c>
      <c r="K22" s="5">
        <v>5769</v>
      </c>
      <c r="L22" s="5">
        <v>4952</v>
      </c>
      <c r="M22" s="5">
        <v>3710</v>
      </c>
      <c r="N22" s="5">
        <v>3081</v>
      </c>
      <c r="O22" s="5">
        <v>2165</v>
      </c>
      <c r="P22" s="5">
        <v>1434</v>
      </c>
      <c r="Q22" s="5"/>
      <c r="R22" s="5"/>
      <c r="S22" s="5"/>
      <c r="T22" s="5"/>
      <c r="U22" s="5"/>
      <c r="V22" s="5"/>
      <c r="W22" s="7">
        <f t="shared" si="0"/>
        <v>107057</v>
      </c>
      <c r="X22" s="8">
        <f t="shared" si="3"/>
        <v>11.095958227859926</v>
      </c>
      <c r="Y22" s="8">
        <f t="shared" si="4"/>
        <v>10.868976339706885</v>
      </c>
      <c r="Z22" s="8">
        <f t="shared" si="5"/>
        <v>10.161876383608732</v>
      </c>
      <c r="AA22" s="8">
        <f t="shared" si="6"/>
        <v>9.1698814650139635</v>
      </c>
      <c r="AB22" s="8">
        <f t="shared" si="7"/>
        <v>8.7084450339538755</v>
      </c>
      <c r="AC22" s="8">
        <f t="shared" si="8"/>
        <v>8.8784479296075922</v>
      </c>
      <c r="AD22" s="8">
        <f t="shared" si="9"/>
        <v>7.6987025603183348</v>
      </c>
      <c r="AE22" s="8">
        <f t="shared" si="10"/>
        <v>7.4184780070429763</v>
      </c>
      <c r="AF22" s="8">
        <f t="shared" si="11"/>
        <v>6.2798322389007719</v>
      </c>
      <c r="AG22" s="8">
        <f t="shared" si="12"/>
        <v>5.3887181594851343</v>
      </c>
      <c r="AH22" s="8">
        <f t="shared" si="13"/>
        <v>4.6255732927319091</v>
      </c>
      <c r="AI22" s="8">
        <f t="shared" si="14"/>
        <v>3.4654436421719272</v>
      </c>
      <c r="AJ22" s="8">
        <f t="shared" si="15"/>
        <v>2.8779061621379265</v>
      </c>
      <c r="AK22" s="8">
        <f t="shared" si="16"/>
        <v>2.0222871928038333</v>
      </c>
      <c r="AL22" s="8">
        <f t="shared" si="17"/>
        <v>1.3394733646562111</v>
      </c>
      <c r="AM22" s="8">
        <f t="shared" si="18"/>
        <v>0</v>
      </c>
      <c r="AN22" s="8">
        <f t="shared" si="19"/>
        <v>0</v>
      </c>
      <c r="AO22" s="8">
        <f t="shared" si="20"/>
        <v>0</v>
      </c>
      <c r="AP22" s="8">
        <f t="shared" si="21"/>
        <v>0</v>
      </c>
      <c r="AQ22" s="8">
        <f t="shared" si="22"/>
        <v>0</v>
      </c>
      <c r="AR22" s="8">
        <f t="shared" si="23"/>
        <v>0</v>
      </c>
      <c r="AS22" s="8">
        <f t="shared" si="24"/>
        <v>32.126810951175543</v>
      </c>
      <c r="AT22" s="8">
        <f t="shared" si="25"/>
        <v>34.455476988893764</v>
      </c>
      <c r="AU22" s="8">
        <f t="shared" si="26"/>
        <v>19.087028405428882</v>
      </c>
      <c r="AV22" s="8">
        <f t="shared" si="27"/>
        <v>10.968923097041763</v>
      </c>
      <c r="AW22" s="8">
        <f t="shared" si="28"/>
        <v>3.3617605574600447</v>
      </c>
      <c r="AX22" s="8">
        <f t="shared" si="29"/>
        <v>41.296692416189501</v>
      </c>
      <c r="AY22" s="8">
        <f t="shared" si="2"/>
        <v>44.372623929308688</v>
      </c>
      <c r="AZ22" s="8">
        <f t="shared" si="30"/>
        <v>14.330683654501808</v>
      </c>
      <c r="BA22" s="21">
        <f t="shared" si="31"/>
        <v>3.0963368530830402</v>
      </c>
      <c r="BB22" s="21">
        <f>BA22-BA2</f>
        <v>-0.41263437528515245</v>
      </c>
      <c r="BC22" s="21">
        <f>AX22-AX2</f>
        <v>-3.3042832953755479</v>
      </c>
      <c r="BD22" s="5">
        <v>70.808999999999997</v>
      </c>
      <c r="BE22" s="8">
        <v>0.41</v>
      </c>
      <c r="BF22" s="4">
        <v>33.19</v>
      </c>
      <c r="BG22" s="13">
        <v>21.51</v>
      </c>
      <c r="BH22" s="5">
        <v>73.94</v>
      </c>
      <c r="BI22" s="13">
        <v>29.8</v>
      </c>
      <c r="BJ22" s="8">
        <f t="shared" si="32"/>
        <v>44.887746821747356</v>
      </c>
      <c r="BK22" s="8">
        <f t="shared" si="34"/>
        <v>95.765485528807133</v>
      </c>
      <c r="BL22" s="8">
        <f t="shared" si="33"/>
        <v>29.091154990532868</v>
      </c>
      <c r="BM22" s="8">
        <v>7.61</v>
      </c>
      <c r="BN22" s="8">
        <v>5.5</v>
      </c>
      <c r="BO22" s="8">
        <v>4.3</v>
      </c>
      <c r="BP22" s="8">
        <f t="shared" ref="BP22:BP85" si="35">AY3</f>
        <v>43.275205195734998</v>
      </c>
      <c r="BQ22" s="8">
        <v>4.3</v>
      </c>
      <c r="BR22" s="8">
        <f t="shared" ref="BR22:BR85" si="36">AY4</f>
        <v>43.449825512791541</v>
      </c>
      <c r="BS22" s="8">
        <f t="shared" ref="BS22:BS85" si="37">AY22-AY3</f>
        <v>1.09741873357369</v>
      </c>
      <c r="BT22" s="8">
        <f>BQ22-BQ2</f>
        <v>1.1199999999999997</v>
      </c>
      <c r="BU22" s="14"/>
    </row>
    <row r="23" spans="1:73" x14ac:dyDescent="0.25">
      <c r="A23" s="1">
        <v>1922</v>
      </c>
      <c r="B23" s="5">
        <v>12031</v>
      </c>
      <c r="C23" s="5">
        <v>11728</v>
      </c>
      <c r="D23" s="5">
        <v>11060</v>
      </c>
      <c r="E23" s="5">
        <v>10029</v>
      </c>
      <c r="F23" s="5">
        <v>9373</v>
      </c>
      <c r="G23" s="5">
        <v>9502</v>
      </c>
      <c r="H23" s="5">
        <v>8422</v>
      </c>
      <c r="I23" s="5">
        <v>7914</v>
      </c>
      <c r="J23" s="5">
        <v>6909</v>
      </c>
      <c r="K23" s="5">
        <v>5829</v>
      </c>
      <c r="L23" s="5">
        <v>5070</v>
      </c>
      <c r="M23" s="5">
        <v>3857</v>
      </c>
      <c r="N23" s="5">
        <v>3094</v>
      </c>
      <c r="O23" s="5">
        <v>2255</v>
      </c>
      <c r="P23" s="5">
        <v>1464</v>
      </c>
      <c r="Q23" s="5"/>
      <c r="R23" s="5"/>
      <c r="S23" s="5"/>
      <c r="T23" s="5"/>
      <c r="U23" s="5"/>
      <c r="V23" s="5"/>
      <c r="W23" s="7">
        <f t="shared" si="0"/>
        <v>108537</v>
      </c>
      <c r="X23" s="8">
        <f t="shared" si="3"/>
        <v>11.084699226991718</v>
      </c>
      <c r="Y23" s="8">
        <f t="shared" si="4"/>
        <v>10.805531754148355</v>
      </c>
      <c r="Z23" s="8">
        <f t="shared" si="5"/>
        <v>10.190073431180151</v>
      </c>
      <c r="AA23" s="8">
        <f t="shared" si="6"/>
        <v>9.2401669476768298</v>
      </c>
      <c r="AB23" s="8">
        <f t="shared" si="7"/>
        <v>8.6357647622469749</v>
      </c>
      <c r="AC23" s="8">
        <f t="shared" si="8"/>
        <v>8.7546182407842483</v>
      </c>
      <c r="AD23" s="8">
        <f t="shared" si="9"/>
        <v>7.7595658623326607</v>
      </c>
      <c r="AE23" s="8">
        <f t="shared" si="10"/>
        <v>7.2915227065424695</v>
      </c>
      <c r="AF23" s="8">
        <f t="shared" si="11"/>
        <v>6.3655711877055747</v>
      </c>
      <c r="AG23" s="8">
        <f t="shared" si="12"/>
        <v>5.3705188092539871</v>
      </c>
      <c r="AH23" s="8">
        <f t="shared" si="13"/>
        <v>4.6712181099532879</v>
      </c>
      <c r="AI23" s="8">
        <f t="shared" si="14"/>
        <v>3.5536268737849763</v>
      </c>
      <c r="AJ23" s="8">
        <f t="shared" si="15"/>
        <v>2.8506407953048272</v>
      </c>
      <c r="AK23" s="8">
        <f t="shared" si="16"/>
        <v>2.0776325124151214</v>
      </c>
      <c r="AL23" s="8">
        <f t="shared" si="17"/>
        <v>1.3488487796788191</v>
      </c>
      <c r="AM23" s="8">
        <f t="shared" si="18"/>
        <v>0</v>
      </c>
      <c r="AN23" s="8">
        <f t="shared" si="19"/>
        <v>0</v>
      </c>
      <c r="AO23" s="8">
        <f t="shared" si="20"/>
        <v>0</v>
      </c>
      <c r="AP23" s="8">
        <f t="shared" si="21"/>
        <v>0</v>
      </c>
      <c r="AQ23" s="8">
        <f t="shared" si="22"/>
        <v>0</v>
      </c>
      <c r="AR23" s="8">
        <f t="shared" si="23"/>
        <v>0</v>
      </c>
      <c r="AS23" s="8">
        <f t="shared" si="24"/>
        <v>32.080304412320224</v>
      </c>
      <c r="AT23" s="8">
        <f t="shared" si="25"/>
        <v>34.390115813040708</v>
      </c>
      <c r="AU23" s="8">
        <f t="shared" si="26"/>
        <v>19.027612703502029</v>
      </c>
      <c r="AV23" s="8">
        <f t="shared" si="27"/>
        <v>11.075485779043092</v>
      </c>
      <c r="AW23" s="8">
        <f t="shared" si="28"/>
        <v>3.4264812920939405</v>
      </c>
      <c r="AX23" s="8">
        <f t="shared" si="29"/>
        <v>41.32047135999705</v>
      </c>
      <c r="AY23" s="8">
        <f t="shared" si="2"/>
        <v>44.177561568865919</v>
      </c>
      <c r="AZ23" s="8">
        <f t="shared" si="30"/>
        <v>14.501967071137033</v>
      </c>
      <c r="BA23" s="21">
        <f t="shared" si="31"/>
        <v>3.0463151207115629</v>
      </c>
      <c r="BB23" s="21">
        <f t="shared" ref="BB23:BB86" si="38">BA23-BA3</f>
        <v>-0.45590940075765607</v>
      </c>
      <c r="BC23" s="21">
        <f t="shared" ref="BC23:BC86" si="39">AX23-AX3</f>
        <v>-3.0478326109559291</v>
      </c>
      <c r="BD23" s="5">
        <v>73.009</v>
      </c>
      <c r="BE23" s="8">
        <v>0.44</v>
      </c>
      <c r="BF23" s="4">
        <v>33.07</v>
      </c>
      <c r="BG23" s="13">
        <v>21.67</v>
      </c>
      <c r="BH23" s="5">
        <v>72.819000000000003</v>
      </c>
      <c r="BI23" s="13">
        <v>31.3</v>
      </c>
      <c r="BJ23" s="8">
        <f t="shared" si="32"/>
        <v>45.413971628283825</v>
      </c>
      <c r="BK23" s="8">
        <f t="shared" si="34"/>
        <v>100.26092091349786</v>
      </c>
      <c r="BL23" s="8">
        <f t="shared" si="33"/>
        <v>29.758716818412779</v>
      </c>
      <c r="BM23" s="8">
        <v>7.02</v>
      </c>
      <c r="BN23" s="8">
        <v>5.08</v>
      </c>
      <c r="BO23" s="8">
        <v>4.3600000000000003</v>
      </c>
      <c r="BP23" s="8">
        <f t="shared" si="35"/>
        <v>43.449825512791541</v>
      </c>
      <c r="BQ23" s="8">
        <v>4.3600000000000003</v>
      </c>
      <c r="BR23" s="8">
        <f t="shared" si="36"/>
        <v>43.622879528907397</v>
      </c>
      <c r="BS23" s="8">
        <f t="shared" si="37"/>
        <v>0.7277360560743773</v>
      </c>
      <c r="BT23" s="8">
        <f t="shared" ref="BT23:BT40" si="40">BQ23-BQ3</f>
        <v>1.06</v>
      </c>
    </row>
    <row r="24" spans="1:73" x14ac:dyDescent="0.25">
      <c r="A24" s="1">
        <v>1923</v>
      </c>
      <c r="B24" s="5">
        <v>12119</v>
      </c>
      <c r="C24" s="5">
        <v>11844</v>
      </c>
      <c r="D24" s="5">
        <v>11245</v>
      </c>
      <c r="E24" s="5">
        <v>10274</v>
      </c>
      <c r="F24" s="5">
        <v>9524</v>
      </c>
      <c r="G24" s="5">
        <v>9458</v>
      </c>
      <c r="H24" s="5">
        <v>8773</v>
      </c>
      <c r="I24" s="5">
        <v>7929</v>
      </c>
      <c r="J24" s="5">
        <v>7137</v>
      </c>
      <c r="K24" s="5">
        <v>5941</v>
      </c>
      <c r="L24" s="5">
        <v>5127</v>
      </c>
      <c r="M24" s="5">
        <v>4045</v>
      </c>
      <c r="N24" s="5">
        <v>3120</v>
      </c>
      <c r="O24" s="5">
        <v>2362</v>
      </c>
      <c r="P24" s="5">
        <v>1503</v>
      </c>
      <c r="Q24" s="5"/>
      <c r="R24" s="5"/>
      <c r="S24" s="5"/>
      <c r="T24" s="5"/>
      <c r="U24" s="5"/>
      <c r="V24" s="5"/>
      <c r="W24" s="7">
        <f t="shared" si="0"/>
        <v>110401</v>
      </c>
      <c r="X24" s="8">
        <f t="shared" si="3"/>
        <v>10.977255640800356</v>
      </c>
      <c r="Y24" s="8">
        <f t="shared" si="4"/>
        <v>10.728163694169437</v>
      </c>
      <c r="Z24" s="8">
        <f t="shared" si="5"/>
        <v>10.185596144962455</v>
      </c>
      <c r="AA24" s="8">
        <f t="shared" si="6"/>
        <v>9.3060751261311037</v>
      </c>
      <c r="AB24" s="8">
        <f t="shared" si="7"/>
        <v>8.6267334535013269</v>
      </c>
      <c r="AC24" s="8">
        <f t="shared" si="8"/>
        <v>8.5669513863099063</v>
      </c>
      <c r="AD24" s="8">
        <f t="shared" si="9"/>
        <v>7.9464859919747113</v>
      </c>
      <c r="AE24" s="8">
        <f t="shared" si="10"/>
        <v>7.1820001630420016</v>
      </c>
      <c r="AF24" s="8">
        <f t="shared" si="11"/>
        <v>6.4646153567449574</v>
      </c>
      <c r="AG24" s="8">
        <f t="shared" si="12"/>
        <v>5.3812918361246727</v>
      </c>
      <c r="AH24" s="8">
        <f t="shared" si="13"/>
        <v>4.6439796740971548</v>
      </c>
      <c r="AI24" s="8">
        <f t="shared" si="14"/>
        <v>3.663916087716597</v>
      </c>
      <c r="AJ24" s="8">
        <f t="shared" si="15"/>
        <v>2.8260613581398717</v>
      </c>
      <c r="AK24" s="8">
        <f t="shared" si="16"/>
        <v>2.1394733743353775</v>
      </c>
      <c r="AL24" s="8">
        <f t="shared" si="17"/>
        <v>1.3614007119500731</v>
      </c>
      <c r="AM24" s="8">
        <f t="shared" si="18"/>
        <v>0</v>
      </c>
      <c r="AN24" s="8">
        <f t="shared" si="19"/>
        <v>0</v>
      </c>
      <c r="AO24" s="8">
        <f t="shared" si="20"/>
        <v>0</v>
      </c>
      <c r="AP24" s="8">
        <f t="shared" si="21"/>
        <v>0</v>
      </c>
      <c r="AQ24" s="8">
        <f t="shared" si="22"/>
        <v>0</v>
      </c>
      <c r="AR24" s="8">
        <f t="shared" si="23"/>
        <v>0</v>
      </c>
      <c r="AS24" s="8">
        <f t="shared" si="24"/>
        <v>31.89101547993225</v>
      </c>
      <c r="AT24" s="8">
        <f t="shared" si="25"/>
        <v>34.446245957917043</v>
      </c>
      <c r="AU24" s="8">
        <f t="shared" si="26"/>
        <v>19.02790735591163</v>
      </c>
      <c r="AV24" s="8">
        <f t="shared" si="27"/>
        <v>11.133957119953624</v>
      </c>
      <c r="AW24" s="8">
        <f t="shared" si="28"/>
        <v>3.5008740862854504</v>
      </c>
      <c r="AX24" s="8">
        <f t="shared" si="29"/>
        <v>41.197090606063348</v>
      </c>
      <c r="AY24" s="8">
        <f t="shared" si="2"/>
        <v>44.168078187697574</v>
      </c>
      <c r="AZ24" s="8">
        <f t="shared" si="30"/>
        <v>14.634831206239076</v>
      </c>
      <c r="BA24" s="21">
        <f t="shared" si="31"/>
        <v>3.0180107693259881</v>
      </c>
      <c r="BB24" s="21">
        <f t="shared" si="38"/>
        <v>-0.47895831533758004</v>
      </c>
      <c r="BC24" s="21">
        <f t="shared" si="39"/>
        <v>-2.9280882747079104</v>
      </c>
      <c r="BD24" s="5">
        <v>77.543000000000006</v>
      </c>
      <c r="BE24" s="8">
        <v>0.45</v>
      </c>
      <c r="BF24" s="4">
        <v>33.270000000000003</v>
      </c>
      <c r="BG24" s="13">
        <v>22.93</v>
      </c>
      <c r="BH24" s="5">
        <v>84.908000000000001</v>
      </c>
      <c r="BI24" s="13">
        <v>28.3</v>
      </c>
      <c r="BJ24" s="8">
        <f t="shared" si="32"/>
        <v>39.183586941159845</v>
      </c>
      <c r="BK24" s="8">
        <f t="shared" si="34"/>
        <v>91.325905686154428</v>
      </c>
      <c r="BL24" s="8">
        <f t="shared" si="33"/>
        <v>27.005700287369862</v>
      </c>
      <c r="BM24" s="8">
        <v>7.38</v>
      </c>
      <c r="BN24" s="8">
        <v>5.09</v>
      </c>
      <c r="BO24" s="8">
        <v>4.0599999999999996</v>
      </c>
      <c r="BP24" s="8">
        <f t="shared" si="35"/>
        <v>43.622879528907397</v>
      </c>
      <c r="BQ24" s="8">
        <v>4.0599999999999996</v>
      </c>
      <c r="BR24" s="8">
        <f t="shared" si="36"/>
        <v>43.801553083825468</v>
      </c>
      <c r="BS24" s="8">
        <f t="shared" si="37"/>
        <v>0.54519865879017715</v>
      </c>
      <c r="BT24" s="8">
        <f t="shared" si="40"/>
        <v>0.65999999999999925</v>
      </c>
    </row>
    <row r="25" spans="1:73" x14ac:dyDescent="0.25">
      <c r="A25" s="1">
        <v>1924</v>
      </c>
      <c r="B25" s="5">
        <v>12269</v>
      </c>
      <c r="C25" s="5">
        <v>11939</v>
      </c>
      <c r="D25" s="5">
        <v>11419</v>
      </c>
      <c r="E25" s="5">
        <v>10563</v>
      </c>
      <c r="F25" s="5">
        <v>9751</v>
      </c>
      <c r="G25" s="5">
        <v>9415</v>
      </c>
      <c r="H25" s="5">
        <v>9142</v>
      </c>
      <c r="I25" s="5">
        <v>7992</v>
      </c>
      <c r="J25" s="5">
        <v>7345</v>
      </c>
      <c r="K25" s="5">
        <v>6111</v>
      </c>
      <c r="L25" s="5">
        <v>5167</v>
      </c>
      <c r="M25" s="5">
        <v>4221</v>
      </c>
      <c r="N25" s="5">
        <v>3166</v>
      </c>
      <c r="O25" s="5">
        <v>2463</v>
      </c>
      <c r="P25" s="5">
        <v>1559</v>
      </c>
      <c r="Q25" s="5"/>
      <c r="R25" s="5"/>
      <c r="S25" s="5"/>
      <c r="T25" s="5"/>
      <c r="U25" s="5"/>
      <c r="V25" s="5"/>
      <c r="W25" s="7">
        <f t="shared" si="0"/>
        <v>112522</v>
      </c>
      <c r="X25" s="8">
        <f t="shared" si="3"/>
        <v>10.903645509322621</v>
      </c>
      <c r="Y25" s="8">
        <f t="shared" si="4"/>
        <v>10.610369527736799</v>
      </c>
      <c r="Z25" s="8">
        <f t="shared" si="5"/>
        <v>10.148237677965199</v>
      </c>
      <c r="AA25" s="8">
        <f t="shared" si="6"/>
        <v>9.3874975560334857</v>
      </c>
      <c r="AB25" s="8">
        <f t="shared" si="7"/>
        <v>8.6658608983132179</v>
      </c>
      <c r="AC25" s="8">
        <f t="shared" si="8"/>
        <v>8.3672526261531068</v>
      </c>
      <c r="AD25" s="8">
        <f t="shared" si="9"/>
        <v>8.1246334050230171</v>
      </c>
      <c r="AE25" s="8">
        <f t="shared" si="10"/>
        <v>7.1026110449512094</v>
      </c>
      <c r="AF25" s="8">
        <f t="shared" si="11"/>
        <v>6.5276123780238535</v>
      </c>
      <c r="AG25" s="8">
        <f t="shared" si="12"/>
        <v>5.4309379499120176</v>
      </c>
      <c r="AH25" s="8">
        <f t="shared" si="13"/>
        <v>4.5919908995574206</v>
      </c>
      <c r="AI25" s="8">
        <f t="shared" si="14"/>
        <v>3.7512664190113933</v>
      </c>
      <c r="AJ25" s="8">
        <f t="shared" si="15"/>
        <v>2.8136719930324734</v>
      </c>
      <c r="AK25" s="8">
        <f t="shared" si="16"/>
        <v>2.1889052807450988</v>
      </c>
      <c r="AL25" s="8">
        <f t="shared" si="17"/>
        <v>1.3855068342190862</v>
      </c>
      <c r="AM25" s="8">
        <f t="shared" si="18"/>
        <v>0</v>
      </c>
      <c r="AN25" s="8">
        <f t="shared" si="19"/>
        <v>0</v>
      </c>
      <c r="AO25" s="8">
        <f t="shared" si="20"/>
        <v>0</v>
      </c>
      <c r="AP25" s="8">
        <f t="shared" si="21"/>
        <v>0</v>
      </c>
      <c r="AQ25" s="8">
        <f t="shared" si="22"/>
        <v>0</v>
      </c>
      <c r="AR25" s="8">
        <f t="shared" si="23"/>
        <v>0</v>
      </c>
      <c r="AS25" s="8">
        <f t="shared" si="24"/>
        <v>31.662252715024618</v>
      </c>
      <c r="AT25" s="8">
        <f t="shared" si="25"/>
        <v>34.545244485522829</v>
      </c>
      <c r="AU25" s="8">
        <f t="shared" si="26"/>
        <v>19.061161372887081</v>
      </c>
      <c r="AV25" s="8">
        <f t="shared" si="27"/>
        <v>11.156929311601287</v>
      </c>
      <c r="AW25" s="8">
        <f t="shared" si="28"/>
        <v>3.574412114964185</v>
      </c>
      <c r="AX25" s="8">
        <f t="shared" si="29"/>
        <v>41.049750271058109</v>
      </c>
      <c r="AY25" s="8">
        <f t="shared" si="2"/>
        <v>44.21890830237642</v>
      </c>
      <c r="AZ25" s="8">
        <f t="shared" si="30"/>
        <v>14.731341426565471</v>
      </c>
      <c r="BA25" s="21">
        <f t="shared" si="31"/>
        <v>3.001689189189189</v>
      </c>
      <c r="BB25" s="21">
        <f t="shared" si="38"/>
        <v>-0.48904424929661472</v>
      </c>
      <c r="BC25" s="21">
        <f t="shared" si="39"/>
        <v>-2.8306040339447804</v>
      </c>
      <c r="BD25" s="5">
        <v>82.01</v>
      </c>
      <c r="BE25" s="8">
        <v>0.47</v>
      </c>
      <c r="BF25" s="4">
        <v>33.04</v>
      </c>
      <c r="BG25" s="13">
        <v>23.67</v>
      </c>
      <c r="BH25" s="5">
        <v>87.022999999999996</v>
      </c>
      <c r="BI25" s="13">
        <v>24.7</v>
      </c>
      <c r="BJ25" s="8">
        <f t="shared" si="32"/>
        <v>37.966974248187263</v>
      </c>
      <c r="BK25" s="8">
        <f t="shared" si="34"/>
        <v>94.239453937464816</v>
      </c>
      <c r="BL25" s="8">
        <f t="shared" si="33"/>
        <v>27.199705824896871</v>
      </c>
      <c r="BM25" s="8">
        <v>6.46</v>
      </c>
      <c r="BN25" s="8">
        <v>4.95</v>
      </c>
      <c r="BO25" s="8">
        <v>3.8600000000000003</v>
      </c>
      <c r="BP25" s="8">
        <f t="shared" si="35"/>
        <v>43.801553083825468</v>
      </c>
      <c r="BQ25" s="8">
        <v>3.8600000000000003</v>
      </c>
      <c r="BR25" s="8">
        <f t="shared" si="36"/>
        <v>43.971849675370834</v>
      </c>
      <c r="BS25" s="8">
        <f t="shared" si="37"/>
        <v>0.41735521855095215</v>
      </c>
      <c r="BT25" s="8">
        <f t="shared" si="40"/>
        <v>0.38000000000000078</v>
      </c>
    </row>
    <row r="26" spans="1:73" x14ac:dyDescent="0.25">
      <c r="A26" s="1">
        <v>1925</v>
      </c>
      <c r="B26" s="5">
        <v>12316</v>
      </c>
      <c r="C26" s="5">
        <v>12087</v>
      </c>
      <c r="D26" s="5">
        <v>11527</v>
      </c>
      <c r="E26" s="5">
        <v>10784</v>
      </c>
      <c r="F26" s="5">
        <v>9907</v>
      </c>
      <c r="G26" s="5">
        <v>9350</v>
      </c>
      <c r="H26" s="5">
        <v>9370</v>
      </c>
      <c r="I26" s="5">
        <v>8076</v>
      </c>
      <c r="J26" s="5">
        <v>7500</v>
      </c>
      <c r="K26" s="5">
        <v>6304</v>
      </c>
      <c r="L26" s="5">
        <v>5217</v>
      </c>
      <c r="M26" s="5">
        <v>4362</v>
      </c>
      <c r="N26" s="5">
        <v>3243</v>
      </c>
      <c r="O26" s="5">
        <v>2537</v>
      </c>
      <c r="P26" s="5">
        <v>1618</v>
      </c>
      <c r="Q26" s="5"/>
      <c r="R26" s="5"/>
      <c r="S26" s="5"/>
      <c r="T26" s="5"/>
      <c r="U26" s="5"/>
      <c r="V26" s="5"/>
      <c r="W26" s="7">
        <f t="shared" si="0"/>
        <v>114198</v>
      </c>
      <c r="X26" s="8">
        <f t="shared" si="3"/>
        <v>10.784777316590482</v>
      </c>
      <c r="Y26" s="8">
        <f t="shared" si="4"/>
        <v>10.584248410655178</v>
      </c>
      <c r="Z26" s="8">
        <f t="shared" si="5"/>
        <v>10.093872046795916</v>
      </c>
      <c r="AA26" s="8">
        <f t="shared" si="6"/>
        <v>9.4432476926040732</v>
      </c>
      <c r="AB26" s="8">
        <f t="shared" si="7"/>
        <v>8.6752832799173376</v>
      </c>
      <c r="AC26" s="8">
        <f t="shared" si="8"/>
        <v>8.1875339322930358</v>
      </c>
      <c r="AD26" s="8">
        <f t="shared" si="9"/>
        <v>8.2050473738594363</v>
      </c>
      <c r="AE26" s="8">
        <f t="shared" si="10"/>
        <v>7.0719277045132145</v>
      </c>
      <c r="AF26" s="8">
        <f t="shared" si="11"/>
        <v>6.5675405874008304</v>
      </c>
      <c r="AG26" s="8">
        <f t="shared" si="12"/>
        <v>5.5202367817299782</v>
      </c>
      <c r="AH26" s="8">
        <f t="shared" si="13"/>
        <v>4.5683812325960176</v>
      </c>
      <c r="AI26" s="8">
        <f t="shared" si="14"/>
        <v>3.8196816056323226</v>
      </c>
      <c r="AJ26" s="8">
        <f t="shared" si="15"/>
        <v>2.839804549992119</v>
      </c>
      <c r="AK26" s="8">
        <f t="shared" si="16"/>
        <v>2.2215800626981208</v>
      </c>
      <c r="AL26" s="8">
        <f t="shared" si="17"/>
        <v>1.4168374227219389</v>
      </c>
      <c r="AM26" s="8">
        <f t="shared" si="18"/>
        <v>0</v>
      </c>
      <c r="AN26" s="8">
        <f t="shared" si="19"/>
        <v>0</v>
      </c>
      <c r="AO26" s="8">
        <f t="shared" si="20"/>
        <v>0</v>
      </c>
      <c r="AP26" s="8">
        <f t="shared" si="21"/>
        <v>0</v>
      </c>
      <c r="AQ26" s="8">
        <f t="shared" si="22"/>
        <v>0</v>
      </c>
      <c r="AR26" s="8">
        <f t="shared" si="23"/>
        <v>0</v>
      </c>
      <c r="AS26" s="8">
        <f t="shared" si="24"/>
        <v>31.462897774041576</v>
      </c>
      <c r="AT26" s="8">
        <f t="shared" si="25"/>
        <v>34.511112278673885</v>
      </c>
      <c r="AU26" s="8">
        <f t="shared" si="26"/>
        <v>19.159705073644023</v>
      </c>
      <c r="AV26" s="8">
        <f t="shared" si="27"/>
        <v>11.227867388220458</v>
      </c>
      <c r="AW26" s="8">
        <f t="shared" si="28"/>
        <v>3.6384174854200597</v>
      </c>
      <c r="AX26" s="8">
        <f t="shared" si="29"/>
        <v>40.906145466645654</v>
      </c>
      <c r="AY26" s="8">
        <f t="shared" si="2"/>
        <v>44.227569659713829</v>
      </c>
      <c r="AZ26" s="8">
        <f t="shared" si="30"/>
        <v>14.866284873640518</v>
      </c>
      <c r="BA26" s="21">
        <f t="shared" si="31"/>
        <v>2.9750250338693527</v>
      </c>
      <c r="BB26" s="21">
        <f t="shared" si="38"/>
        <v>-0.50802499974247883</v>
      </c>
      <c r="BC26" s="21">
        <f t="shared" si="39"/>
        <v>-2.716670131822994</v>
      </c>
      <c r="BD26" s="5">
        <v>88.210999999999999</v>
      </c>
      <c r="BE26" s="8">
        <v>0.49</v>
      </c>
      <c r="BF26" s="4">
        <v>33.26</v>
      </c>
      <c r="BG26" s="13">
        <v>25.66</v>
      </c>
      <c r="BH26" s="5">
        <v>91.349000000000004</v>
      </c>
      <c r="BI26" s="13">
        <v>23</v>
      </c>
      <c r="BJ26" s="8">
        <f t="shared" si="32"/>
        <v>36.409812915302844</v>
      </c>
      <c r="BK26" s="8">
        <f t="shared" si="34"/>
        <v>96.564822822362586</v>
      </c>
      <c r="BL26" s="8">
        <f t="shared" si="33"/>
        <v>28.090072140910134</v>
      </c>
      <c r="BM26" s="8">
        <v>6.15</v>
      </c>
      <c r="BN26" s="8">
        <v>4.8499999999999996</v>
      </c>
      <c r="BO26" s="8">
        <v>3.6799999999999997</v>
      </c>
      <c r="BP26" s="8">
        <f t="shared" si="35"/>
        <v>43.971849675370834</v>
      </c>
      <c r="BQ26" s="8">
        <v>3.6799999999999997</v>
      </c>
      <c r="BR26" s="8">
        <f t="shared" si="36"/>
        <v>44.140338628032815</v>
      </c>
      <c r="BS26" s="8">
        <f t="shared" si="37"/>
        <v>0.25571998434299559</v>
      </c>
      <c r="BT26" s="8">
        <f t="shared" si="40"/>
        <v>0.25</v>
      </c>
    </row>
    <row r="27" spans="1:73" x14ac:dyDescent="0.25">
      <c r="A27" s="1">
        <v>1926</v>
      </c>
      <c r="B27" s="5">
        <v>12189</v>
      </c>
      <c r="C27" s="5">
        <v>12290</v>
      </c>
      <c r="D27" s="5">
        <v>11616</v>
      </c>
      <c r="E27" s="5">
        <v>10973</v>
      </c>
      <c r="F27" s="5">
        <v>10064</v>
      </c>
      <c r="G27" s="5">
        <v>9387</v>
      </c>
      <c r="H27" s="5">
        <v>9480</v>
      </c>
      <c r="I27" s="5">
        <v>8195</v>
      </c>
      <c r="J27" s="5">
        <v>7652</v>
      </c>
      <c r="K27" s="5">
        <v>6466</v>
      </c>
      <c r="L27" s="5">
        <v>5320</v>
      </c>
      <c r="M27" s="5">
        <v>4473</v>
      </c>
      <c r="N27" s="5">
        <v>3332</v>
      </c>
      <c r="O27" s="5">
        <v>2596</v>
      </c>
      <c r="P27" s="5">
        <v>1687</v>
      </c>
      <c r="Q27" s="5"/>
      <c r="R27" s="5"/>
      <c r="S27" s="5"/>
      <c r="T27" s="5"/>
      <c r="U27" s="5"/>
      <c r="V27" s="5"/>
      <c r="W27" s="7">
        <f t="shared" si="0"/>
        <v>115720</v>
      </c>
      <c r="X27" s="8">
        <f t="shared" si="3"/>
        <v>10.533183546491532</v>
      </c>
      <c r="Y27" s="8">
        <f t="shared" si="4"/>
        <v>10.620463187003111</v>
      </c>
      <c r="Z27" s="8">
        <f t="shared" si="5"/>
        <v>10.038022813688213</v>
      </c>
      <c r="AA27" s="8">
        <f t="shared" si="6"/>
        <v>9.4823712409263745</v>
      </c>
      <c r="AB27" s="8">
        <f t="shared" si="7"/>
        <v>8.6968544763221569</v>
      </c>
      <c r="AC27" s="8">
        <f t="shared" si="8"/>
        <v>8.1118216384376076</v>
      </c>
      <c r="AD27" s="8">
        <f t="shared" si="9"/>
        <v>8.1921880400967861</v>
      </c>
      <c r="AE27" s="8">
        <f t="shared" si="10"/>
        <v>7.0817490494296571</v>
      </c>
      <c r="AF27" s="8">
        <f t="shared" si="11"/>
        <v>6.6125129623228487</v>
      </c>
      <c r="AG27" s="8">
        <f t="shared" si="12"/>
        <v>5.5876253024542004</v>
      </c>
      <c r="AH27" s="8">
        <f t="shared" si="13"/>
        <v>4.5973038368475629</v>
      </c>
      <c r="AI27" s="8">
        <f t="shared" si="14"/>
        <v>3.8653646733494638</v>
      </c>
      <c r="AJ27" s="8">
        <f t="shared" si="15"/>
        <v>2.8793639820255787</v>
      </c>
      <c r="AK27" s="8">
        <f t="shared" si="16"/>
        <v>2.2433460076045626</v>
      </c>
      <c r="AL27" s="8">
        <f t="shared" si="17"/>
        <v>1.4578292430003457</v>
      </c>
      <c r="AM27" s="8">
        <f t="shared" si="18"/>
        <v>0</v>
      </c>
      <c r="AN27" s="8">
        <f t="shared" si="19"/>
        <v>0</v>
      </c>
      <c r="AO27" s="8">
        <f t="shared" si="20"/>
        <v>0</v>
      </c>
      <c r="AP27" s="8">
        <f t="shared" si="21"/>
        <v>0</v>
      </c>
      <c r="AQ27" s="8">
        <f t="shared" si="22"/>
        <v>0</v>
      </c>
      <c r="AR27" s="8">
        <f t="shared" si="23"/>
        <v>0</v>
      </c>
      <c r="AS27" s="8">
        <f t="shared" si="24"/>
        <v>31.191669547182855</v>
      </c>
      <c r="AT27" s="8">
        <f t="shared" si="25"/>
        <v>34.483235395782927</v>
      </c>
      <c r="AU27" s="8">
        <f t="shared" si="26"/>
        <v>19.281887314206706</v>
      </c>
      <c r="AV27" s="8">
        <f t="shared" si="27"/>
        <v>11.342032492222605</v>
      </c>
      <c r="AW27" s="8">
        <f t="shared" si="28"/>
        <v>3.7011752506049085</v>
      </c>
      <c r="AX27" s="8">
        <f t="shared" si="29"/>
        <v>40.674040788109238</v>
      </c>
      <c r="AY27" s="8">
        <f t="shared" si="2"/>
        <v>44.28275146906325</v>
      </c>
      <c r="AZ27" s="8">
        <f t="shared" si="30"/>
        <v>15.043207742827514</v>
      </c>
      <c r="BA27" s="21">
        <f t="shared" si="31"/>
        <v>2.9437040441176467</v>
      </c>
      <c r="BB27" s="21">
        <f t="shared" si="38"/>
        <v>-0.53106423600593766</v>
      </c>
      <c r="BC27" s="21">
        <f t="shared" si="39"/>
        <v>-2.6994960110945954</v>
      </c>
      <c r="BD27" s="5">
        <v>92.611000000000004</v>
      </c>
      <c r="BE27" s="8">
        <v>0.51</v>
      </c>
      <c r="BF27" s="4">
        <v>33.409999999999997</v>
      </c>
      <c r="BG27" s="13">
        <v>26.18</v>
      </c>
      <c r="BH27" s="5">
        <v>97.456000000000003</v>
      </c>
      <c r="BI27" s="13">
        <v>20.8</v>
      </c>
      <c r="BJ27" s="8">
        <f t="shared" si="32"/>
        <v>34.282137580036114</v>
      </c>
      <c r="BK27" s="8">
        <f t="shared" si="34"/>
        <v>95.028525693646358</v>
      </c>
      <c r="BL27" s="8">
        <f t="shared" si="33"/>
        <v>26.863405023805615</v>
      </c>
      <c r="BM27" s="8">
        <v>5.68</v>
      </c>
      <c r="BN27" s="8">
        <v>4.68</v>
      </c>
      <c r="BO27" s="8">
        <v>3.34</v>
      </c>
      <c r="BP27" s="8">
        <f t="shared" si="35"/>
        <v>44.140338628032815</v>
      </c>
      <c r="BQ27" s="8">
        <v>3.34</v>
      </c>
      <c r="BR27" s="8">
        <f t="shared" si="36"/>
        <v>44.303537388564841</v>
      </c>
      <c r="BS27" s="8">
        <f t="shared" si="37"/>
        <v>0.14241284103043483</v>
      </c>
      <c r="BT27" s="8">
        <f t="shared" si="40"/>
        <v>-0.33000000000000052</v>
      </c>
    </row>
    <row r="28" spans="1:73" x14ac:dyDescent="0.25">
      <c r="A28" s="1">
        <v>1927</v>
      </c>
      <c r="B28" s="5">
        <v>12111</v>
      </c>
      <c r="C28" s="5">
        <v>12436</v>
      </c>
      <c r="D28" s="5">
        <v>11716</v>
      </c>
      <c r="E28" s="5">
        <v>11172</v>
      </c>
      <c r="F28" s="5">
        <v>10258</v>
      </c>
      <c r="G28" s="5">
        <v>9473</v>
      </c>
      <c r="H28" s="5">
        <v>9475</v>
      </c>
      <c r="I28" s="5">
        <v>8424</v>
      </c>
      <c r="J28" s="5">
        <v>7748</v>
      </c>
      <c r="K28" s="5">
        <v>6649</v>
      </c>
      <c r="L28" s="5">
        <v>5443</v>
      </c>
      <c r="M28" s="5">
        <v>4554</v>
      </c>
      <c r="N28" s="5">
        <v>3449</v>
      </c>
      <c r="O28" s="5">
        <v>2639</v>
      </c>
      <c r="P28" s="5">
        <v>1759</v>
      </c>
      <c r="Q28" s="5"/>
      <c r="R28" s="5"/>
      <c r="S28" s="5"/>
      <c r="T28" s="5"/>
      <c r="U28" s="5"/>
      <c r="V28" s="5"/>
      <c r="W28" s="7">
        <f t="shared" si="0"/>
        <v>117306</v>
      </c>
      <c r="X28" s="8">
        <f t="shared" si="3"/>
        <v>10.324280087975039</v>
      </c>
      <c r="Y28" s="8">
        <f t="shared" si="4"/>
        <v>10.601333265135628</v>
      </c>
      <c r="Z28" s="8">
        <f t="shared" si="5"/>
        <v>9.987553918810633</v>
      </c>
      <c r="AA28" s="8">
        <f t="shared" si="6"/>
        <v>9.5238095238095237</v>
      </c>
      <c r="AB28" s="8">
        <f t="shared" si="7"/>
        <v>8.7446507425025146</v>
      </c>
      <c r="AC28" s="8">
        <f t="shared" si="8"/>
        <v>8.0754607607454005</v>
      </c>
      <c r="AD28" s="8">
        <f t="shared" si="9"/>
        <v>8.0771657033740816</v>
      </c>
      <c r="AE28" s="8">
        <f t="shared" si="10"/>
        <v>7.1812183520024551</v>
      </c>
      <c r="AF28" s="8">
        <f t="shared" si="11"/>
        <v>6.6049477435084309</v>
      </c>
      <c r="AG28" s="8">
        <f t="shared" si="12"/>
        <v>5.6680817690484711</v>
      </c>
      <c r="AH28" s="8">
        <f t="shared" si="13"/>
        <v>4.6400013639541031</v>
      </c>
      <c r="AI28" s="8">
        <f t="shared" si="14"/>
        <v>3.8821543655056008</v>
      </c>
      <c r="AJ28" s="8">
        <f t="shared" si="15"/>
        <v>2.9401735631595995</v>
      </c>
      <c r="AK28" s="8">
        <f t="shared" si="16"/>
        <v>2.2496717985439791</v>
      </c>
      <c r="AL28" s="8">
        <f t="shared" si="17"/>
        <v>1.4994970419245393</v>
      </c>
      <c r="AM28" s="8">
        <f t="shared" si="18"/>
        <v>0</v>
      </c>
      <c r="AN28" s="8">
        <f t="shared" si="19"/>
        <v>0</v>
      </c>
      <c r="AO28" s="8">
        <f t="shared" si="20"/>
        <v>0</v>
      </c>
      <c r="AP28" s="8">
        <f t="shared" si="21"/>
        <v>0</v>
      </c>
      <c r="AQ28" s="8">
        <f t="shared" si="22"/>
        <v>0</v>
      </c>
      <c r="AR28" s="8">
        <f t="shared" si="23"/>
        <v>0</v>
      </c>
      <c r="AS28" s="8">
        <f t="shared" si="24"/>
        <v>30.913167271921299</v>
      </c>
      <c r="AT28" s="8">
        <f t="shared" si="25"/>
        <v>34.421086730431526</v>
      </c>
      <c r="AU28" s="8">
        <f t="shared" si="26"/>
        <v>19.454247864559356</v>
      </c>
      <c r="AV28" s="8">
        <f t="shared" si="27"/>
        <v>11.462329292619305</v>
      </c>
      <c r="AW28" s="8">
        <f t="shared" si="28"/>
        <v>3.7491688404685184</v>
      </c>
      <c r="AX28" s="8">
        <f t="shared" si="29"/>
        <v>40.436976795730821</v>
      </c>
      <c r="AY28" s="8">
        <f t="shared" si="2"/>
        <v>44.351525071181356</v>
      </c>
      <c r="AZ28" s="8">
        <f t="shared" si="30"/>
        <v>15.211498133087822</v>
      </c>
      <c r="BA28" s="21">
        <f t="shared" si="31"/>
        <v>2.9156579242322347</v>
      </c>
      <c r="BB28" s="21">
        <f t="shared" si="38"/>
        <v>-0.5503508476975898</v>
      </c>
      <c r="BC28" s="21">
        <f t="shared" si="39"/>
        <v>-2.6874777338554949</v>
      </c>
      <c r="BD28" s="5">
        <v>98.412000000000006</v>
      </c>
      <c r="BE28" s="8">
        <v>0.53</v>
      </c>
      <c r="BF28" s="4">
        <v>33.39</v>
      </c>
      <c r="BG28" s="13">
        <v>26.1</v>
      </c>
      <c r="BH28" s="5">
        <v>96.802000000000007</v>
      </c>
      <c r="BI28" s="13">
        <v>19.100000000000001</v>
      </c>
      <c r="BJ28" s="8">
        <f t="shared" si="32"/>
        <v>34.49308898576475</v>
      </c>
      <c r="BK28" s="8">
        <f t="shared" si="34"/>
        <v>101.66318877709138</v>
      </c>
      <c r="BL28" s="8">
        <f t="shared" si="33"/>
        <v>26.962252846015577</v>
      </c>
      <c r="BM28" s="8">
        <v>5.32</v>
      </c>
      <c r="BN28" s="8">
        <v>4.46</v>
      </c>
      <c r="BO28" s="8">
        <v>3.3300000000000005</v>
      </c>
      <c r="BP28" s="8">
        <f t="shared" si="35"/>
        <v>44.303537388564841</v>
      </c>
      <c r="BQ28" s="8">
        <v>3.3300000000000005</v>
      </c>
      <c r="BR28" s="8">
        <f t="shared" si="36"/>
        <v>44.449169613680105</v>
      </c>
      <c r="BS28" s="8">
        <f t="shared" si="37"/>
        <v>4.7987682616515315E-2</v>
      </c>
      <c r="BT28" s="8">
        <f t="shared" si="40"/>
        <v>-0.53999999999999915</v>
      </c>
    </row>
    <row r="29" spans="1:73" x14ac:dyDescent="0.25">
      <c r="A29" s="1">
        <v>1928</v>
      </c>
      <c r="B29" s="5">
        <v>11978</v>
      </c>
      <c r="C29" s="5">
        <v>12496</v>
      </c>
      <c r="D29" s="5">
        <v>11824</v>
      </c>
      <c r="E29" s="5">
        <v>11339</v>
      </c>
      <c r="F29" s="5">
        <v>10472</v>
      </c>
      <c r="G29" s="5">
        <v>9584</v>
      </c>
      <c r="H29" s="5">
        <v>9369</v>
      </c>
      <c r="I29" s="5">
        <v>8732</v>
      </c>
      <c r="J29" s="5">
        <v>7808</v>
      </c>
      <c r="K29" s="5">
        <v>6835</v>
      </c>
      <c r="L29" s="5">
        <v>5595</v>
      </c>
      <c r="M29" s="5">
        <v>4600</v>
      </c>
      <c r="N29" s="5">
        <v>3578</v>
      </c>
      <c r="O29" s="5">
        <v>2667</v>
      </c>
      <c r="P29" s="5">
        <v>1845</v>
      </c>
      <c r="Q29" s="5"/>
      <c r="R29" s="5"/>
      <c r="S29" s="5"/>
      <c r="T29" s="5"/>
      <c r="U29" s="5"/>
      <c r="V29" s="5"/>
      <c r="W29" s="7">
        <f t="shared" si="0"/>
        <v>118722</v>
      </c>
      <c r="X29" s="8">
        <f t="shared" si="3"/>
        <v>10.089115749397752</v>
      </c>
      <c r="Y29" s="8">
        <f t="shared" si="4"/>
        <v>10.525429153821534</v>
      </c>
      <c r="Z29" s="8">
        <f t="shared" si="5"/>
        <v>9.9594009534879806</v>
      </c>
      <c r="AA29" s="8">
        <f t="shared" si="6"/>
        <v>9.5508835767591513</v>
      </c>
      <c r="AB29" s="8">
        <f t="shared" si="7"/>
        <v>8.8206061218645235</v>
      </c>
      <c r="AC29" s="8">
        <f t="shared" si="8"/>
        <v>8.0726402857094737</v>
      </c>
      <c r="AD29" s="8">
        <f t="shared" si="9"/>
        <v>7.891544953757518</v>
      </c>
      <c r="AE29" s="8">
        <f t="shared" si="10"/>
        <v>7.3549973888580045</v>
      </c>
      <c r="AF29" s="8">
        <f t="shared" si="11"/>
        <v>6.5767086133993695</v>
      </c>
      <c r="AG29" s="8">
        <f t="shared" si="12"/>
        <v>5.7571469483330802</v>
      </c>
      <c r="AH29" s="8">
        <f t="shared" si="13"/>
        <v>4.7126901500985499</v>
      </c>
      <c r="AI29" s="8">
        <f t="shared" si="14"/>
        <v>3.8745977999022929</v>
      </c>
      <c r="AJ29" s="8">
        <f t="shared" si="15"/>
        <v>3.0137632452283487</v>
      </c>
      <c r="AK29" s="8">
        <f t="shared" si="16"/>
        <v>2.2464244200737857</v>
      </c>
      <c r="AL29" s="8">
        <f t="shared" si="17"/>
        <v>1.5540506393086371</v>
      </c>
      <c r="AM29" s="8">
        <f t="shared" si="18"/>
        <v>0</v>
      </c>
      <c r="AN29" s="8">
        <f t="shared" si="19"/>
        <v>0</v>
      </c>
      <c r="AO29" s="8">
        <f t="shared" si="20"/>
        <v>0</v>
      </c>
      <c r="AP29" s="8">
        <f t="shared" si="21"/>
        <v>0</v>
      </c>
      <c r="AQ29" s="8">
        <f t="shared" si="22"/>
        <v>0</v>
      </c>
      <c r="AR29" s="8">
        <f t="shared" si="23"/>
        <v>0</v>
      </c>
      <c r="AS29" s="8">
        <f t="shared" si="24"/>
        <v>30.573945856707269</v>
      </c>
      <c r="AT29" s="8">
        <f t="shared" si="25"/>
        <v>34.335674938090669</v>
      </c>
      <c r="AU29" s="8">
        <f t="shared" si="26"/>
        <v>19.688852950590455</v>
      </c>
      <c r="AV29" s="8">
        <f t="shared" si="27"/>
        <v>11.601051195229191</v>
      </c>
      <c r="AW29" s="8">
        <f t="shared" si="28"/>
        <v>3.800475059382423</v>
      </c>
      <c r="AX29" s="8">
        <f t="shared" si="29"/>
        <v>40.124829433466424</v>
      </c>
      <c r="AY29" s="8">
        <f t="shared" si="2"/>
        <v>44.473644311921966</v>
      </c>
      <c r="AZ29" s="8">
        <f t="shared" si="30"/>
        <v>15.401526254611612</v>
      </c>
      <c r="BA29" s="21">
        <f t="shared" si="31"/>
        <v>2.8876127973748975</v>
      </c>
      <c r="BB29" s="21">
        <f t="shared" si="38"/>
        <v>-0.5691916201527123</v>
      </c>
      <c r="BC29" s="21">
        <f t="shared" si="39"/>
        <v>-2.7553057155513514</v>
      </c>
      <c r="BD29" s="5">
        <v>104.07899999999999</v>
      </c>
      <c r="BE29" s="8">
        <v>0.54</v>
      </c>
      <c r="BF29" s="4">
        <v>33.26</v>
      </c>
      <c r="BG29" s="13">
        <v>26.38</v>
      </c>
      <c r="BH29" s="5">
        <v>96.805000000000007</v>
      </c>
      <c r="BI29" s="13">
        <v>18.2</v>
      </c>
      <c r="BJ29" s="8">
        <f t="shared" si="32"/>
        <v>34.357729456123131</v>
      </c>
      <c r="BK29" s="8">
        <f t="shared" si="34"/>
        <v>107.51407468622487</v>
      </c>
      <c r="BL29" s="8">
        <f t="shared" si="33"/>
        <v>27.250658540364647</v>
      </c>
      <c r="BM29" s="8">
        <v>5.6</v>
      </c>
      <c r="BN29" s="8">
        <v>4.6100000000000003</v>
      </c>
      <c r="BO29" s="8">
        <v>3.5999999999999996</v>
      </c>
      <c r="BP29" s="8">
        <f t="shared" si="35"/>
        <v>44.449169613680105</v>
      </c>
      <c r="BQ29" s="8">
        <v>3.5999999999999996</v>
      </c>
      <c r="BR29" s="8">
        <f t="shared" si="36"/>
        <v>44.571829411313388</v>
      </c>
      <c r="BS29" s="8">
        <f t="shared" si="37"/>
        <v>2.4474698241860438E-2</v>
      </c>
      <c r="BT29" s="8">
        <f t="shared" si="40"/>
        <v>-0.16000000000000059</v>
      </c>
    </row>
    <row r="30" spans="1:73" x14ac:dyDescent="0.25">
      <c r="A30" s="1">
        <v>1929</v>
      </c>
      <c r="B30" s="5">
        <v>11734</v>
      </c>
      <c r="C30" s="5">
        <v>12587</v>
      </c>
      <c r="D30" s="5">
        <v>11883</v>
      </c>
      <c r="E30" s="5">
        <v>11457</v>
      </c>
      <c r="F30" s="5">
        <v>10694</v>
      </c>
      <c r="G30" s="5">
        <v>9729</v>
      </c>
      <c r="H30" s="5">
        <v>9212</v>
      </c>
      <c r="I30" s="5">
        <v>9032</v>
      </c>
      <c r="J30" s="5">
        <v>7889</v>
      </c>
      <c r="K30" s="5">
        <v>6976</v>
      </c>
      <c r="L30" s="5">
        <v>5785</v>
      </c>
      <c r="M30" s="5">
        <v>4625</v>
      </c>
      <c r="N30" s="5">
        <v>3690</v>
      </c>
      <c r="O30" s="5">
        <v>2708</v>
      </c>
      <c r="P30" s="5">
        <v>1912</v>
      </c>
      <c r="Q30" s="5"/>
      <c r="R30" s="5"/>
      <c r="S30" s="5"/>
      <c r="T30" s="5"/>
      <c r="U30" s="5"/>
      <c r="V30" s="5"/>
      <c r="W30" s="7">
        <f t="shared" si="0"/>
        <v>119913</v>
      </c>
      <c r="X30" s="8">
        <f t="shared" si="3"/>
        <v>9.7854277684654711</v>
      </c>
      <c r="Y30" s="8">
        <f t="shared" si="4"/>
        <v>10.49677682986832</v>
      </c>
      <c r="Z30" s="8">
        <f t="shared" si="5"/>
        <v>9.9096845212779261</v>
      </c>
      <c r="AA30" s="8">
        <f t="shared" si="6"/>
        <v>9.5544269595456708</v>
      </c>
      <c r="AB30" s="8">
        <f t="shared" si="7"/>
        <v>8.918132312593297</v>
      </c>
      <c r="AC30" s="8">
        <f t="shared" si="8"/>
        <v>8.1133822020965205</v>
      </c>
      <c r="AD30" s="8">
        <f t="shared" si="9"/>
        <v>7.6822362879754484</v>
      </c>
      <c r="AE30" s="8">
        <f t="shared" si="10"/>
        <v>7.5321274590744958</v>
      </c>
      <c r="AF30" s="8">
        <f t="shared" si="11"/>
        <v>6.578936395553443</v>
      </c>
      <c r="AG30" s="8">
        <f t="shared" si="12"/>
        <v>5.8175510578502747</v>
      </c>
      <c r="AH30" s="8">
        <f t="shared" si="13"/>
        <v>4.8243309732889674</v>
      </c>
      <c r="AI30" s="8">
        <f t="shared" si="14"/>
        <v>3.8569629648161583</v>
      </c>
      <c r="AJ30" s="8">
        <f t="shared" si="15"/>
        <v>3.0772309924695405</v>
      </c>
      <c r="AK30" s="8">
        <f t="shared" si="16"/>
        <v>2.2583039370210072</v>
      </c>
      <c r="AL30" s="8">
        <f t="shared" si="17"/>
        <v>1.5944893381034584</v>
      </c>
      <c r="AM30" s="8">
        <f t="shared" si="18"/>
        <v>0</v>
      </c>
      <c r="AN30" s="8">
        <f t="shared" si="19"/>
        <v>0</v>
      </c>
      <c r="AO30" s="8">
        <f t="shared" si="20"/>
        <v>0</v>
      </c>
      <c r="AP30" s="8">
        <f t="shared" si="21"/>
        <v>0</v>
      </c>
      <c r="AQ30" s="8">
        <f t="shared" si="22"/>
        <v>0</v>
      </c>
      <c r="AR30" s="8">
        <f t="shared" si="23"/>
        <v>0</v>
      </c>
      <c r="AS30" s="8">
        <f t="shared" si="24"/>
        <v>30.191889119611716</v>
      </c>
      <c r="AT30" s="8">
        <f t="shared" si="25"/>
        <v>34.268177762210932</v>
      </c>
      <c r="AU30" s="8">
        <f t="shared" si="26"/>
        <v>19.928614912478213</v>
      </c>
      <c r="AV30" s="8">
        <f t="shared" si="27"/>
        <v>11.758524930574666</v>
      </c>
      <c r="AW30" s="8">
        <f t="shared" si="28"/>
        <v>3.8527932751244656</v>
      </c>
      <c r="AX30" s="8">
        <f t="shared" si="29"/>
        <v>39.746316079157396</v>
      </c>
      <c r="AY30" s="8">
        <f t="shared" si="2"/>
        <v>44.642365715143477</v>
      </c>
      <c r="AZ30" s="8">
        <f t="shared" si="30"/>
        <v>15.611318205699131</v>
      </c>
      <c r="BA30" s="21">
        <f t="shared" si="31"/>
        <v>2.8596153846153847</v>
      </c>
      <c r="BB30" s="21">
        <f t="shared" si="38"/>
        <v>-0.58483869568987945</v>
      </c>
      <c r="BC30" s="21">
        <f t="shared" si="39"/>
        <v>-2.8999527779982586</v>
      </c>
      <c r="BD30" s="5">
        <v>107.88</v>
      </c>
      <c r="BE30" s="8">
        <v>0.55000000000000004</v>
      </c>
      <c r="BF30" s="4">
        <v>33.409999999999997</v>
      </c>
      <c r="BG30" s="13">
        <v>26.64</v>
      </c>
      <c r="BH30" s="5">
        <v>104.6</v>
      </c>
      <c r="BI30" s="13">
        <v>16.899999999999999</v>
      </c>
      <c r="BJ30" s="8">
        <f t="shared" si="32"/>
        <v>31.940726577437857</v>
      </c>
      <c r="BK30" s="8">
        <f t="shared" si="34"/>
        <v>103.1357552581262</v>
      </c>
      <c r="BL30" s="8">
        <f t="shared" si="33"/>
        <v>25.468451242829833</v>
      </c>
      <c r="BM30" s="8">
        <v>5.95</v>
      </c>
      <c r="BN30" s="8">
        <v>4.67</v>
      </c>
      <c r="BO30" s="8">
        <v>3.29</v>
      </c>
      <c r="BP30" s="8">
        <f t="shared" si="35"/>
        <v>44.571829411313388</v>
      </c>
      <c r="BQ30" s="8">
        <v>3.29</v>
      </c>
      <c r="BR30" s="8">
        <f t="shared" si="36"/>
        <v>44.630774709443493</v>
      </c>
      <c r="BS30" s="8">
        <f t="shared" si="37"/>
        <v>7.0536303830088798E-2</v>
      </c>
      <c r="BT30" s="8">
        <f t="shared" si="40"/>
        <v>-0.62000000000000011</v>
      </c>
    </row>
    <row r="31" spans="1:73" x14ac:dyDescent="0.25">
      <c r="A31" s="1">
        <v>1930</v>
      </c>
      <c r="B31" s="5">
        <v>11372</v>
      </c>
      <c r="C31" s="5">
        <v>12590</v>
      </c>
      <c r="D31" s="5">
        <v>12041</v>
      </c>
      <c r="E31" s="5">
        <v>11572</v>
      </c>
      <c r="F31" s="5">
        <v>10915</v>
      </c>
      <c r="G31" s="5">
        <v>9894</v>
      </c>
      <c r="H31" s="5">
        <v>9145</v>
      </c>
      <c r="I31" s="5">
        <v>9218</v>
      </c>
      <c r="J31" s="5">
        <v>8052</v>
      </c>
      <c r="K31" s="5">
        <v>7076</v>
      </c>
      <c r="L31" s="5">
        <v>6020</v>
      </c>
      <c r="M31" s="5">
        <v>4698</v>
      </c>
      <c r="N31" s="5">
        <v>3779</v>
      </c>
      <c r="O31" s="5">
        <v>2794</v>
      </c>
      <c r="P31" s="5">
        <v>1966</v>
      </c>
      <c r="Q31" s="5"/>
      <c r="R31" s="5"/>
      <c r="S31" s="5"/>
      <c r="T31" s="5"/>
      <c r="U31" s="5"/>
      <c r="V31" s="5"/>
      <c r="W31" s="7">
        <f t="shared" si="0"/>
        <v>121132</v>
      </c>
      <c r="X31" s="8">
        <f t="shared" si="3"/>
        <v>9.3881055377604596</v>
      </c>
      <c r="Y31" s="8">
        <f t="shared" si="4"/>
        <v>10.393620182940925</v>
      </c>
      <c r="Z31" s="8">
        <f t="shared" si="5"/>
        <v>9.9403956014925861</v>
      </c>
      <c r="AA31" s="8">
        <f t="shared" si="6"/>
        <v>9.5532146749001097</v>
      </c>
      <c r="AB31" s="8">
        <f t="shared" si="7"/>
        <v>9.0108311593963606</v>
      </c>
      <c r="AC31" s="8">
        <f t="shared" si="8"/>
        <v>8.1679490142984505</v>
      </c>
      <c r="AD31" s="8">
        <f t="shared" si="9"/>
        <v>7.5496152957104643</v>
      </c>
      <c r="AE31" s="8">
        <f t="shared" si="10"/>
        <v>7.6098801307664363</v>
      </c>
      <c r="AF31" s="8">
        <f t="shared" si="11"/>
        <v>6.6472938612422814</v>
      </c>
      <c r="AG31" s="8">
        <f t="shared" si="12"/>
        <v>5.841561272000793</v>
      </c>
      <c r="AH31" s="8">
        <f t="shared" si="13"/>
        <v>4.9697850279034439</v>
      </c>
      <c r="AI31" s="8">
        <f t="shared" si="14"/>
        <v>3.8784136314103623</v>
      </c>
      <c r="AJ31" s="8">
        <f t="shared" si="15"/>
        <v>3.1197371462536738</v>
      </c>
      <c r="AK31" s="8">
        <f t="shared" si="16"/>
        <v>2.3065746458409007</v>
      </c>
      <c r="AL31" s="8">
        <f t="shared" si="17"/>
        <v>1.6230228180827526</v>
      </c>
      <c r="AM31" s="8">
        <f t="shared" si="18"/>
        <v>0</v>
      </c>
      <c r="AN31" s="8">
        <f t="shared" si="19"/>
        <v>0</v>
      </c>
      <c r="AO31" s="8">
        <f t="shared" si="20"/>
        <v>0</v>
      </c>
      <c r="AP31" s="8">
        <f t="shared" si="21"/>
        <v>0</v>
      </c>
      <c r="AQ31" s="8">
        <f t="shared" si="22"/>
        <v>0</v>
      </c>
      <c r="AR31" s="8">
        <f t="shared" si="23"/>
        <v>0</v>
      </c>
      <c r="AS31" s="8">
        <f t="shared" si="24"/>
        <v>29.722121322193971</v>
      </c>
      <c r="AT31" s="8">
        <f t="shared" si="25"/>
        <v>34.28161014430539</v>
      </c>
      <c r="AU31" s="8">
        <f t="shared" si="26"/>
        <v>20.098735264009509</v>
      </c>
      <c r="AV31" s="8">
        <f t="shared" si="27"/>
        <v>11.967935805567478</v>
      </c>
      <c r="AW31" s="8">
        <f t="shared" si="28"/>
        <v>3.9295974639236535</v>
      </c>
      <c r="AX31" s="8">
        <f t="shared" si="29"/>
        <v>39.275335997094075</v>
      </c>
      <c r="AY31" s="8">
        <f t="shared" si="2"/>
        <v>44.827130733414791</v>
      </c>
      <c r="AZ31" s="8">
        <f t="shared" si="30"/>
        <v>15.897533269491131</v>
      </c>
      <c r="BA31" s="21">
        <f t="shared" si="31"/>
        <v>2.8197538557407702</v>
      </c>
      <c r="BB31" s="21">
        <f t="shared" si="38"/>
        <v>-0.61052872544860115</v>
      </c>
      <c r="BC31" s="21">
        <f t="shared" si="39"/>
        <v>-3.1592026221064771</v>
      </c>
      <c r="BD31" s="5">
        <v>107.413</v>
      </c>
      <c r="BE31" s="8">
        <v>0.56999999999999995</v>
      </c>
      <c r="BF31" s="4">
        <v>33.520000000000003</v>
      </c>
      <c r="BG31" s="13">
        <v>25.76</v>
      </c>
      <c r="BH31" s="5">
        <v>92.2</v>
      </c>
      <c r="BI31" s="13">
        <v>16.399999999999999</v>
      </c>
      <c r="BJ31" s="8">
        <f t="shared" si="32"/>
        <v>36.355748373101953</v>
      </c>
      <c r="BK31" s="8">
        <f t="shared" si="34"/>
        <v>116.5</v>
      </c>
      <c r="BL31" s="8">
        <f t="shared" si="33"/>
        <v>27.939262472885034</v>
      </c>
      <c r="BM31" s="8">
        <v>6.71</v>
      </c>
      <c r="BN31" s="8">
        <v>4.5199999999999996</v>
      </c>
      <c r="BO31" s="8">
        <v>3.34</v>
      </c>
      <c r="BP31" s="8">
        <f t="shared" si="35"/>
        <v>44.630774709443493</v>
      </c>
      <c r="BQ31" s="8">
        <v>3.34</v>
      </c>
      <c r="BR31" s="8">
        <f t="shared" si="36"/>
        <v>44.666765843498958</v>
      </c>
      <c r="BS31" s="8">
        <f t="shared" si="37"/>
        <v>0.19635602397129759</v>
      </c>
      <c r="BT31" s="8">
        <f t="shared" si="40"/>
        <v>-0.64000000000000057</v>
      </c>
    </row>
    <row r="32" spans="1:73" x14ac:dyDescent="0.25">
      <c r="A32" s="1">
        <v>1931</v>
      </c>
      <c r="B32" s="5">
        <v>11179</v>
      </c>
      <c r="C32" s="5">
        <v>12469</v>
      </c>
      <c r="D32" s="5">
        <v>12160</v>
      </c>
      <c r="E32" s="5">
        <v>11614</v>
      </c>
      <c r="F32" s="5">
        <v>11003</v>
      </c>
      <c r="G32" s="5">
        <v>10051</v>
      </c>
      <c r="H32" s="5">
        <v>9191</v>
      </c>
      <c r="I32" s="5">
        <v>9170</v>
      </c>
      <c r="J32" s="5">
        <v>8242</v>
      </c>
      <c r="K32" s="5">
        <v>7160</v>
      </c>
      <c r="L32" s="5">
        <v>6136</v>
      </c>
      <c r="M32" s="5">
        <v>4870</v>
      </c>
      <c r="N32" s="5">
        <v>3865</v>
      </c>
      <c r="O32" s="5">
        <v>2876</v>
      </c>
      <c r="P32" s="5">
        <v>2014</v>
      </c>
      <c r="Q32" s="5"/>
      <c r="R32" s="5"/>
      <c r="S32" s="5"/>
      <c r="T32" s="5"/>
      <c r="U32" s="5"/>
      <c r="V32" s="5"/>
      <c r="W32" s="7">
        <f t="shared" si="0"/>
        <v>122000</v>
      </c>
      <c r="X32" s="8">
        <f t="shared" si="3"/>
        <v>9.1631147540983608</v>
      </c>
      <c r="Y32" s="8">
        <f t="shared" si="4"/>
        <v>10.220491803278689</v>
      </c>
      <c r="Z32" s="8">
        <f t="shared" si="5"/>
        <v>9.9672131147540988</v>
      </c>
      <c r="AA32" s="8">
        <f t="shared" si="6"/>
        <v>9.5196721311475407</v>
      </c>
      <c r="AB32" s="8">
        <f t="shared" si="7"/>
        <v>9.0188524590163937</v>
      </c>
      <c r="AC32" s="8">
        <f t="shared" si="8"/>
        <v>8.2385245901639337</v>
      </c>
      <c r="AD32" s="8">
        <f t="shared" si="9"/>
        <v>7.5336065573770501</v>
      </c>
      <c r="AE32" s="8">
        <f t="shared" si="10"/>
        <v>7.5163934426229515</v>
      </c>
      <c r="AF32" s="8">
        <f t="shared" si="11"/>
        <v>6.7557377049180332</v>
      </c>
      <c r="AG32" s="8">
        <f t="shared" si="12"/>
        <v>5.8688524590163933</v>
      </c>
      <c r="AH32" s="8">
        <f t="shared" si="13"/>
        <v>5.0295081967213111</v>
      </c>
      <c r="AI32" s="8">
        <f t="shared" si="14"/>
        <v>3.9918032786885242</v>
      </c>
      <c r="AJ32" s="8">
        <f t="shared" si="15"/>
        <v>3.1680327868852456</v>
      </c>
      <c r="AK32" s="8">
        <f t="shared" si="16"/>
        <v>2.3573770491803279</v>
      </c>
      <c r="AL32" s="8">
        <f t="shared" si="17"/>
        <v>1.6508196721311474</v>
      </c>
      <c r="AM32" s="8">
        <f t="shared" si="18"/>
        <v>0</v>
      </c>
      <c r="AN32" s="8">
        <f t="shared" si="19"/>
        <v>0</v>
      </c>
      <c r="AO32" s="8">
        <f t="shared" si="20"/>
        <v>0</v>
      </c>
      <c r="AP32" s="8">
        <f t="shared" si="21"/>
        <v>0</v>
      </c>
      <c r="AQ32" s="8">
        <f t="shared" si="22"/>
        <v>0</v>
      </c>
      <c r="AR32" s="8">
        <f t="shared" si="23"/>
        <v>0</v>
      </c>
      <c r="AS32" s="8">
        <f t="shared" si="24"/>
        <v>29.350819672131149</v>
      </c>
      <c r="AT32" s="8">
        <f t="shared" si="25"/>
        <v>34.31065573770492</v>
      </c>
      <c r="AU32" s="8">
        <f t="shared" si="26"/>
        <v>20.140983606557377</v>
      </c>
      <c r="AV32" s="8">
        <f t="shared" si="27"/>
        <v>12.18934426229508</v>
      </c>
      <c r="AW32" s="8">
        <f t="shared" si="28"/>
        <v>4.0081967213114753</v>
      </c>
      <c r="AX32" s="8">
        <f t="shared" si="29"/>
        <v>38.870491803278689</v>
      </c>
      <c r="AY32" s="8">
        <f t="shared" si="2"/>
        <v>44.931967213114753</v>
      </c>
      <c r="AZ32" s="8">
        <f t="shared" si="30"/>
        <v>16.197540983606558</v>
      </c>
      <c r="BA32" s="21">
        <f t="shared" si="31"/>
        <v>2.773999291533829</v>
      </c>
      <c r="BB32" s="21">
        <f t="shared" si="38"/>
        <v>-0.6338780980508778</v>
      </c>
      <c r="BC32" s="21">
        <f t="shared" si="39"/>
        <v>-3.402377718773387</v>
      </c>
      <c r="BD32" s="5">
        <v>98.944999999999993</v>
      </c>
      <c r="BE32" s="8">
        <v>0.59</v>
      </c>
      <c r="BF32" s="4">
        <v>35.049999999999997</v>
      </c>
      <c r="BG32" s="13">
        <v>24.14</v>
      </c>
      <c r="BH32" s="5">
        <v>77.400000000000006</v>
      </c>
      <c r="BI32" s="13">
        <v>19.8</v>
      </c>
      <c r="BJ32" s="8">
        <f t="shared" si="32"/>
        <v>45.284237726098183</v>
      </c>
      <c r="BK32" s="8">
        <f t="shared" si="34"/>
        <v>127.83591731266148</v>
      </c>
      <c r="BL32" s="8">
        <f t="shared" si="33"/>
        <v>31.188630490956072</v>
      </c>
      <c r="BM32" s="8">
        <v>10.42</v>
      </c>
      <c r="BN32" s="8">
        <v>5.32</v>
      </c>
      <c r="BO32" s="8">
        <v>3.6799999999999997</v>
      </c>
      <c r="BP32" s="8">
        <f t="shared" si="35"/>
        <v>44.666765843498958</v>
      </c>
      <c r="BQ32" s="8">
        <v>3.6799999999999997</v>
      </c>
      <c r="BR32" s="8">
        <f t="shared" si="36"/>
        <v>44.682270065234157</v>
      </c>
      <c r="BS32" s="8">
        <f t="shared" si="37"/>
        <v>0.2652013696157951</v>
      </c>
      <c r="BT32" s="8">
        <f t="shared" si="40"/>
        <v>-0.33000000000000007</v>
      </c>
    </row>
    <row r="33" spans="1:73" x14ac:dyDescent="0.25">
      <c r="A33" s="1">
        <v>1932</v>
      </c>
      <c r="B33" s="5">
        <v>10903</v>
      </c>
      <c r="C33" s="5">
        <v>12319</v>
      </c>
      <c r="D33" s="5">
        <v>12295</v>
      </c>
      <c r="E33" s="5">
        <v>11639</v>
      </c>
      <c r="F33" s="5">
        <v>11077</v>
      </c>
      <c r="G33" s="5">
        <v>10195</v>
      </c>
      <c r="H33" s="5">
        <v>9289</v>
      </c>
      <c r="I33" s="5">
        <v>9069</v>
      </c>
      <c r="J33" s="5">
        <v>8435</v>
      </c>
      <c r="K33" s="5">
        <v>7254</v>
      </c>
      <c r="L33" s="5">
        <v>6227</v>
      </c>
      <c r="M33" s="5">
        <v>5040</v>
      </c>
      <c r="N33" s="5">
        <v>3952</v>
      </c>
      <c r="O33" s="5">
        <v>2966</v>
      </c>
      <c r="P33" s="5">
        <v>2053</v>
      </c>
      <c r="Q33" s="5"/>
      <c r="R33" s="5"/>
      <c r="S33" s="5"/>
      <c r="T33" s="5"/>
      <c r="U33" s="5"/>
      <c r="V33" s="5"/>
      <c r="W33" s="7">
        <f t="shared" si="0"/>
        <v>122713</v>
      </c>
      <c r="X33" s="8">
        <f t="shared" si="3"/>
        <v>8.8849592137752307</v>
      </c>
      <c r="Y33" s="8">
        <f t="shared" si="4"/>
        <v>10.038871187241776</v>
      </c>
      <c r="Z33" s="8">
        <f t="shared" si="5"/>
        <v>10.019313357183021</v>
      </c>
      <c r="AA33" s="8">
        <f t="shared" si="6"/>
        <v>9.4847326689103841</v>
      </c>
      <c r="AB33" s="8">
        <f t="shared" si="7"/>
        <v>9.0267534817012045</v>
      </c>
      <c r="AC33" s="8">
        <f t="shared" si="8"/>
        <v>8.3080032270419597</v>
      </c>
      <c r="AD33" s="8">
        <f t="shared" si="9"/>
        <v>7.5696951423239591</v>
      </c>
      <c r="AE33" s="8">
        <f t="shared" si="10"/>
        <v>7.3904150334520384</v>
      </c>
      <c r="AF33" s="8">
        <f t="shared" si="11"/>
        <v>6.8737623560665941</v>
      </c>
      <c r="AG33" s="8">
        <f t="shared" si="12"/>
        <v>5.9113541352586934</v>
      </c>
      <c r="AH33" s="8">
        <f t="shared" si="13"/>
        <v>5.0744419906611364</v>
      </c>
      <c r="AI33" s="8">
        <f t="shared" si="14"/>
        <v>4.107144312338546</v>
      </c>
      <c r="AJ33" s="8">
        <f t="shared" si="15"/>
        <v>3.22052268300832</v>
      </c>
      <c r="AK33" s="8">
        <f t="shared" si="16"/>
        <v>2.4170218314278031</v>
      </c>
      <c r="AL33" s="8">
        <f t="shared" si="17"/>
        <v>1.6730093796093324</v>
      </c>
      <c r="AM33" s="8">
        <f t="shared" si="18"/>
        <v>0</v>
      </c>
      <c r="AN33" s="8">
        <f t="shared" si="19"/>
        <v>0</v>
      </c>
      <c r="AO33" s="8">
        <f t="shared" si="20"/>
        <v>0</v>
      </c>
      <c r="AP33" s="8">
        <f t="shared" si="21"/>
        <v>0</v>
      </c>
      <c r="AQ33" s="8">
        <f t="shared" si="22"/>
        <v>0</v>
      </c>
      <c r="AR33" s="8">
        <f t="shared" si="23"/>
        <v>0</v>
      </c>
      <c r="AS33" s="8">
        <f t="shared" si="24"/>
        <v>28.94314375820003</v>
      </c>
      <c r="AT33" s="8">
        <f t="shared" si="25"/>
        <v>34.389184519977505</v>
      </c>
      <c r="AU33" s="8">
        <f t="shared" si="26"/>
        <v>20.175531524777327</v>
      </c>
      <c r="AV33" s="8">
        <f t="shared" si="27"/>
        <v>12.402108986008002</v>
      </c>
      <c r="AW33" s="8">
        <f t="shared" si="28"/>
        <v>4.090031211037136</v>
      </c>
      <c r="AX33" s="8">
        <f t="shared" si="29"/>
        <v>38.427876427110419</v>
      </c>
      <c r="AY33" s="8">
        <f t="shared" si="2"/>
        <v>45.079983375844442</v>
      </c>
      <c r="AZ33" s="8">
        <f t="shared" si="30"/>
        <v>16.492140197045138</v>
      </c>
      <c r="BA33" s="21">
        <f t="shared" si="31"/>
        <v>2.7334222749283521</v>
      </c>
      <c r="BB33" s="21">
        <f t="shared" si="38"/>
        <v>-0.64913184110930811</v>
      </c>
      <c r="BC33" s="21">
        <f t="shared" si="39"/>
        <v>-3.7003167126864156</v>
      </c>
      <c r="BD33" s="5">
        <v>91.411000000000001</v>
      </c>
      <c r="BE33" s="8">
        <v>0.6</v>
      </c>
      <c r="BF33" s="4">
        <v>38.69</v>
      </c>
      <c r="BG33" s="13">
        <v>21.11</v>
      </c>
      <c r="BH33" s="5">
        <v>59.5</v>
      </c>
      <c r="BI33" s="13">
        <v>28.4</v>
      </c>
      <c r="BJ33" s="8">
        <f t="shared" si="32"/>
        <v>65.025210084033617</v>
      </c>
      <c r="BK33" s="8">
        <f t="shared" si="34"/>
        <v>153.63193277310924</v>
      </c>
      <c r="BL33" s="8">
        <f t="shared" si="33"/>
        <v>35.47899159663865</v>
      </c>
      <c r="BM33" s="8">
        <v>8.42</v>
      </c>
      <c r="BN33" s="8">
        <v>4.59</v>
      </c>
      <c r="BO33" s="8">
        <v>3.3099999999999996</v>
      </c>
      <c r="BP33" s="8">
        <f t="shared" si="35"/>
        <v>44.682270065234157</v>
      </c>
      <c r="BQ33" s="8">
        <v>3.3099999999999996</v>
      </c>
      <c r="BR33" s="8">
        <f t="shared" si="36"/>
        <v>44.700950823024236</v>
      </c>
      <c r="BS33" s="8">
        <f t="shared" si="37"/>
        <v>0.39771331061028548</v>
      </c>
      <c r="BT33" s="8">
        <f t="shared" si="40"/>
        <v>-1.1400000000000006</v>
      </c>
    </row>
    <row r="34" spans="1:73" x14ac:dyDescent="0.25">
      <c r="A34" s="1">
        <v>1933</v>
      </c>
      <c r="B34" s="5">
        <v>10612</v>
      </c>
      <c r="C34" s="5">
        <v>12176</v>
      </c>
      <c r="D34" s="5">
        <v>12355</v>
      </c>
      <c r="E34" s="5">
        <v>11668</v>
      </c>
      <c r="F34" s="5">
        <v>11152</v>
      </c>
      <c r="G34" s="5">
        <v>10326</v>
      </c>
      <c r="H34" s="5">
        <v>9424</v>
      </c>
      <c r="I34" s="5">
        <v>8974</v>
      </c>
      <c r="J34" s="5">
        <v>8595</v>
      </c>
      <c r="K34" s="5">
        <v>7374</v>
      </c>
      <c r="L34" s="5">
        <v>6310</v>
      </c>
      <c r="M34" s="5">
        <v>5194</v>
      </c>
      <c r="N34" s="5">
        <v>4055</v>
      </c>
      <c r="O34" s="5">
        <v>3059</v>
      </c>
      <c r="P34" s="5">
        <v>2091</v>
      </c>
      <c r="Q34" s="5"/>
      <c r="R34" s="5"/>
      <c r="S34" s="5"/>
      <c r="T34" s="5"/>
      <c r="U34" s="5"/>
      <c r="V34" s="5"/>
      <c r="W34" s="7">
        <f t="shared" si="0"/>
        <v>123365</v>
      </c>
      <c r="X34" s="8">
        <f t="shared" si="3"/>
        <v>8.6021156730028778</v>
      </c>
      <c r="Y34" s="8">
        <f t="shared" si="4"/>
        <v>9.8698982693632704</v>
      </c>
      <c r="Z34" s="8">
        <f t="shared" si="5"/>
        <v>10.014996149637255</v>
      </c>
      <c r="AA34" s="8">
        <f t="shared" si="6"/>
        <v>9.4581121063510718</v>
      </c>
      <c r="AB34" s="8">
        <f t="shared" si="7"/>
        <v>9.0398411218741135</v>
      </c>
      <c r="AC34" s="8">
        <f t="shared" si="8"/>
        <v>8.3702833056377415</v>
      </c>
      <c r="AD34" s="8">
        <f t="shared" si="9"/>
        <v>7.6391196854861594</v>
      </c>
      <c r="AE34" s="8">
        <f t="shared" si="10"/>
        <v>7.2743484780934615</v>
      </c>
      <c r="AF34" s="8">
        <f t="shared" si="11"/>
        <v>6.9671300612005025</v>
      </c>
      <c r="AG34" s="8">
        <f t="shared" si="12"/>
        <v>5.9773841851416529</v>
      </c>
      <c r="AH34" s="8">
        <f t="shared" si="13"/>
        <v>5.1149029303286992</v>
      </c>
      <c r="AI34" s="8">
        <f t="shared" si="14"/>
        <v>4.2102703359948119</v>
      </c>
      <c r="AJ34" s="8">
        <f t="shared" si="15"/>
        <v>3.2869938799497427</v>
      </c>
      <c r="AK34" s="8">
        <f t="shared" si="16"/>
        <v>2.4796336075872412</v>
      </c>
      <c r="AL34" s="8">
        <f t="shared" si="17"/>
        <v>1.6949702103513962</v>
      </c>
      <c r="AM34" s="8">
        <f t="shared" si="18"/>
        <v>0</v>
      </c>
      <c r="AN34" s="8">
        <f t="shared" si="19"/>
        <v>0</v>
      </c>
      <c r="AO34" s="8">
        <f t="shared" si="20"/>
        <v>0</v>
      </c>
      <c r="AP34" s="8">
        <f t="shared" si="21"/>
        <v>0</v>
      </c>
      <c r="AQ34" s="8">
        <f t="shared" si="22"/>
        <v>0</v>
      </c>
      <c r="AR34" s="8">
        <f t="shared" si="23"/>
        <v>0</v>
      </c>
      <c r="AS34" s="8">
        <f t="shared" si="24"/>
        <v>28.487010092003402</v>
      </c>
      <c r="AT34" s="8">
        <f t="shared" si="25"/>
        <v>34.507356219349084</v>
      </c>
      <c r="AU34" s="8">
        <f t="shared" si="26"/>
        <v>20.218862724435617</v>
      </c>
      <c r="AV34" s="8">
        <f t="shared" si="27"/>
        <v>12.612167146273253</v>
      </c>
      <c r="AW34" s="8">
        <f t="shared" si="28"/>
        <v>4.1746038179386371</v>
      </c>
      <c r="AX34" s="8">
        <f t="shared" si="29"/>
        <v>37.94512219835449</v>
      </c>
      <c r="AY34" s="8">
        <f t="shared" si="2"/>
        <v>45.268106837433621</v>
      </c>
      <c r="AZ34" s="8">
        <f t="shared" si="30"/>
        <v>16.78677096421189</v>
      </c>
      <c r="BA34" s="21">
        <f t="shared" si="31"/>
        <v>2.6966536288570184</v>
      </c>
      <c r="BB34" s="21">
        <f t="shared" si="38"/>
        <v>-0.65790747269203464</v>
      </c>
      <c r="BC34" s="21">
        <f t="shared" si="39"/>
        <v>-4.0527519601665887</v>
      </c>
      <c r="BD34" s="5">
        <v>85.277000000000001</v>
      </c>
      <c r="BE34" s="8">
        <v>0.56999999999999995</v>
      </c>
      <c r="BF34" s="4">
        <v>41.61</v>
      </c>
      <c r="BG34" s="13">
        <v>19.91</v>
      </c>
      <c r="BH34" s="5">
        <v>57.2</v>
      </c>
      <c r="BI34" s="13">
        <v>38.700000000000003</v>
      </c>
      <c r="BJ34" s="8">
        <f t="shared" si="32"/>
        <v>72.74475524475524</v>
      </c>
      <c r="BK34" s="8">
        <f t="shared" si="34"/>
        <v>149.08566433566432</v>
      </c>
      <c r="BL34" s="8">
        <f t="shared" si="33"/>
        <v>34.807692307692307</v>
      </c>
      <c r="BM34" s="8">
        <v>7.75</v>
      </c>
      <c r="BN34" s="8">
        <v>4.5</v>
      </c>
      <c r="BO34" s="8">
        <v>3.1199999999999997</v>
      </c>
      <c r="BP34" s="8">
        <f t="shared" si="35"/>
        <v>44.700950823024236</v>
      </c>
      <c r="BQ34" s="8">
        <v>3.1199999999999997</v>
      </c>
      <c r="BR34" s="8">
        <f t="shared" si="36"/>
        <v>44.687134620811996</v>
      </c>
      <c r="BS34" s="8">
        <f t="shared" si="37"/>
        <v>0.56715601440938457</v>
      </c>
      <c r="BT34" s="8">
        <f t="shared" si="40"/>
        <v>-1.0400000000000005</v>
      </c>
    </row>
    <row r="35" spans="1:73" x14ac:dyDescent="0.25">
      <c r="A35" s="1">
        <v>1934</v>
      </c>
      <c r="B35" s="5">
        <v>10331</v>
      </c>
      <c r="C35" s="5">
        <v>11981</v>
      </c>
      <c r="D35" s="5">
        <v>12421</v>
      </c>
      <c r="E35" s="5">
        <v>11725</v>
      </c>
      <c r="F35" s="5">
        <v>11238</v>
      </c>
      <c r="G35" s="5">
        <v>10448</v>
      </c>
      <c r="H35" s="5">
        <v>9574</v>
      </c>
      <c r="I35" s="5">
        <v>8941</v>
      </c>
      <c r="J35" s="5">
        <v>8699</v>
      </c>
      <c r="K35" s="5">
        <v>7529</v>
      </c>
      <c r="L35" s="5">
        <v>6404</v>
      </c>
      <c r="M35" s="5">
        <v>5325</v>
      </c>
      <c r="N35" s="5">
        <v>4177</v>
      </c>
      <c r="O35" s="5">
        <v>3152</v>
      </c>
      <c r="P35" s="5">
        <v>2139</v>
      </c>
      <c r="Q35" s="5"/>
      <c r="R35" s="5"/>
      <c r="S35" s="5"/>
      <c r="T35" s="5"/>
      <c r="U35" s="5"/>
      <c r="V35" s="5"/>
      <c r="W35" s="7">
        <f t="shared" si="0"/>
        <v>124084</v>
      </c>
      <c r="X35" s="8">
        <f t="shared" si="3"/>
        <v>8.3258115470165368</v>
      </c>
      <c r="Y35" s="8">
        <f t="shared" si="4"/>
        <v>9.6555559137358564</v>
      </c>
      <c r="Z35" s="8">
        <f t="shared" si="5"/>
        <v>10.010154411527674</v>
      </c>
      <c r="AA35" s="8">
        <f t="shared" si="6"/>
        <v>9.4492440604751629</v>
      </c>
      <c r="AB35" s="8">
        <f t="shared" si="7"/>
        <v>9.0567679958737628</v>
      </c>
      <c r="AC35" s="8">
        <f t="shared" si="8"/>
        <v>8.4201025112020886</v>
      </c>
      <c r="AD35" s="8">
        <f t="shared" si="9"/>
        <v>7.7157409496792493</v>
      </c>
      <c r="AE35" s="8">
        <f t="shared" si="10"/>
        <v>7.2056026562651105</v>
      </c>
      <c r="AF35" s="8">
        <f t="shared" si="11"/>
        <v>7.0105734824796109</v>
      </c>
      <c r="AG35" s="8">
        <f t="shared" si="12"/>
        <v>6.0676638406240935</v>
      </c>
      <c r="AH35" s="8">
        <f t="shared" si="13"/>
        <v>5.1610199542245576</v>
      </c>
      <c r="AI35" s="8">
        <f t="shared" si="14"/>
        <v>4.2914477289578024</v>
      </c>
      <c r="AJ35" s="8">
        <f t="shared" si="15"/>
        <v>3.3662680119918762</v>
      </c>
      <c r="AK35" s="8">
        <f t="shared" si="16"/>
        <v>2.5402146932722993</v>
      </c>
      <c r="AL35" s="8">
        <f t="shared" si="17"/>
        <v>1.7238322426743173</v>
      </c>
      <c r="AM35" s="8">
        <f t="shared" si="18"/>
        <v>0</v>
      </c>
      <c r="AN35" s="8">
        <f t="shared" si="19"/>
        <v>0</v>
      </c>
      <c r="AO35" s="8">
        <f t="shared" si="20"/>
        <v>0</v>
      </c>
      <c r="AP35" s="8">
        <f t="shared" si="21"/>
        <v>0</v>
      </c>
      <c r="AQ35" s="8">
        <f t="shared" si="22"/>
        <v>0</v>
      </c>
      <c r="AR35" s="8">
        <f t="shared" si="23"/>
        <v>0</v>
      </c>
      <c r="AS35" s="8">
        <f t="shared" si="24"/>
        <v>27.991521872280067</v>
      </c>
      <c r="AT35" s="8">
        <f t="shared" si="25"/>
        <v>34.641855517230262</v>
      </c>
      <c r="AU35" s="8">
        <f t="shared" si="26"/>
        <v>20.283839979368814</v>
      </c>
      <c r="AV35" s="8">
        <f t="shared" si="27"/>
        <v>12.818735695174235</v>
      </c>
      <c r="AW35" s="8">
        <f t="shared" si="28"/>
        <v>4.2640469359466167</v>
      </c>
      <c r="AX35" s="8">
        <f t="shared" si="29"/>
        <v>37.440765932755227</v>
      </c>
      <c r="AY35" s="8">
        <f t="shared" si="2"/>
        <v>45.476451436123924</v>
      </c>
      <c r="AZ35" s="8">
        <f t="shared" si="30"/>
        <v>17.08278263112085</v>
      </c>
      <c r="BA35" s="21">
        <f t="shared" si="31"/>
        <v>2.6621219983960005</v>
      </c>
      <c r="BB35" s="21">
        <f t="shared" si="38"/>
        <v>-0.66628847663445034</v>
      </c>
      <c r="BC35" s="21">
        <f t="shared" si="39"/>
        <v>-4.4281636245497467</v>
      </c>
      <c r="BD35" s="5">
        <v>83.543000000000006</v>
      </c>
      <c r="BE35" s="8">
        <v>0.53</v>
      </c>
      <c r="BF35" s="4">
        <v>45.98</v>
      </c>
      <c r="BG35" s="13">
        <v>21.86</v>
      </c>
      <c r="BH35" s="5">
        <v>66.8</v>
      </c>
      <c r="BI35" s="13">
        <v>43.6</v>
      </c>
      <c r="BJ35" s="8">
        <f t="shared" si="32"/>
        <v>68.832335329341319</v>
      </c>
      <c r="BK35" s="8">
        <f t="shared" si="34"/>
        <v>125.06437125748504</v>
      </c>
      <c r="BL35" s="8">
        <f t="shared" si="33"/>
        <v>32.724550898203589</v>
      </c>
      <c r="BM35" s="8">
        <v>6.23</v>
      </c>
      <c r="BN35" s="8">
        <v>3.81</v>
      </c>
      <c r="BO35" s="8">
        <v>2.79</v>
      </c>
      <c r="BP35" s="8">
        <f t="shared" si="35"/>
        <v>44.687134620811996</v>
      </c>
      <c r="BQ35" s="8">
        <v>2.79</v>
      </c>
      <c r="BR35" s="8">
        <f t="shared" si="36"/>
        <v>44.672094479735172</v>
      </c>
      <c r="BS35" s="8">
        <f t="shared" si="37"/>
        <v>0.78931681531192766</v>
      </c>
      <c r="BT35" s="8">
        <f t="shared" si="40"/>
        <v>-1.4500000000000002</v>
      </c>
    </row>
    <row r="36" spans="1:73" x14ac:dyDescent="0.25">
      <c r="A36" s="1">
        <v>1935</v>
      </c>
      <c r="B36" s="5">
        <v>10170</v>
      </c>
      <c r="C36" s="5">
        <v>11789</v>
      </c>
      <c r="D36" s="5">
        <v>12424</v>
      </c>
      <c r="E36" s="5">
        <v>11813</v>
      </c>
      <c r="F36" s="5">
        <v>11317</v>
      </c>
      <c r="G36" s="5">
        <v>10558</v>
      </c>
      <c r="H36" s="5">
        <v>9717</v>
      </c>
      <c r="I36" s="5">
        <v>8973</v>
      </c>
      <c r="J36" s="5">
        <v>8739</v>
      </c>
      <c r="K36" s="5">
        <v>7698</v>
      </c>
      <c r="L36" s="5">
        <v>6510</v>
      </c>
      <c r="M36" s="5">
        <v>5431</v>
      </c>
      <c r="N36" s="5">
        <v>4308</v>
      </c>
      <c r="O36" s="5">
        <v>3245</v>
      </c>
      <c r="P36" s="5">
        <v>2197</v>
      </c>
      <c r="Q36" s="5"/>
      <c r="R36" s="5"/>
      <c r="S36" s="5"/>
      <c r="T36" s="5"/>
      <c r="U36" s="5"/>
      <c r="V36" s="5"/>
      <c r="W36" s="7">
        <f t="shared" si="0"/>
        <v>124889</v>
      </c>
      <c r="X36" s="8">
        <f t="shared" si="3"/>
        <v>8.1432311892960954</v>
      </c>
      <c r="Y36" s="8">
        <f t="shared" si="4"/>
        <v>9.4395823491260238</v>
      </c>
      <c r="Z36" s="8">
        <f t="shared" si="5"/>
        <v>9.9480338540624071</v>
      </c>
      <c r="AA36" s="8">
        <f t="shared" si="6"/>
        <v>9.4587994138795253</v>
      </c>
      <c r="AB36" s="8">
        <f t="shared" si="7"/>
        <v>9.0616467423071683</v>
      </c>
      <c r="AC36" s="8">
        <f t="shared" si="8"/>
        <v>8.4539070694776974</v>
      </c>
      <c r="AD36" s="8">
        <f t="shared" si="9"/>
        <v>7.7805090920737623</v>
      </c>
      <c r="AE36" s="8">
        <f t="shared" si="10"/>
        <v>7.1847800847152268</v>
      </c>
      <c r="AF36" s="8">
        <f t="shared" si="11"/>
        <v>6.9974137033685908</v>
      </c>
      <c r="AG36" s="8">
        <f t="shared" si="12"/>
        <v>6.163873519685481</v>
      </c>
      <c r="AH36" s="8">
        <f t="shared" si="13"/>
        <v>5.212628814387176</v>
      </c>
      <c r="AI36" s="8">
        <f t="shared" si="14"/>
        <v>4.3486616115110222</v>
      </c>
      <c r="AJ36" s="8">
        <f t="shared" si="15"/>
        <v>3.4494631232534489</v>
      </c>
      <c r="AK36" s="8">
        <f t="shared" si="16"/>
        <v>2.5983072968796295</v>
      </c>
      <c r="AL36" s="8">
        <f t="shared" si="17"/>
        <v>1.7591621359767475</v>
      </c>
      <c r="AM36" s="8">
        <f t="shared" si="18"/>
        <v>0</v>
      </c>
      <c r="AN36" s="8">
        <f t="shared" si="19"/>
        <v>0</v>
      </c>
      <c r="AO36" s="8">
        <f t="shared" si="20"/>
        <v>0</v>
      </c>
      <c r="AP36" s="8">
        <f t="shared" si="21"/>
        <v>0</v>
      </c>
      <c r="AQ36" s="8">
        <f t="shared" si="22"/>
        <v>0</v>
      </c>
      <c r="AR36" s="8">
        <f t="shared" si="23"/>
        <v>0</v>
      </c>
      <c r="AS36" s="8">
        <f t="shared" si="24"/>
        <v>27.530847392484525</v>
      </c>
      <c r="AT36" s="8">
        <f t="shared" si="25"/>
        <v>34.754862317738151</v>
      </c>
      <c r="AU36" s="8">
        <f t="shared" si="26"/>
        <v>20.3460673077693</v>
      </c>
      <c r="AV36" s="8">
        <f t="shared" si="27"/>
        <v>13.010753549151648</v>
      </c>
      <c r="AW36" s="8">
        <f t="shared" si="28"/>
        <v>4.3574694328563766</v>
      </c>
      <c r="AX36" s="8">
        <f t="shared" si="29"/>
        <v>36.98964680636405</v>
      </c>
      <c r="AY36" s="8">
        <f t="shared" si="2"/>
        <v>45.642130211627929</v>
      </c>
      <c r="AZ36" s="8">
        <f t="shared" si="30"/>
        <v>17.368222982008025</v>
      </c>
      <c r="BA36" s="21">
        <f t="shared" si="31"/>
        <v>2.6279101931676734</v>
      </c>
      <c r="BB36" s="21">
        <f t="shared" si="38"/>
        <v>-0.67033411571493318</v>
      </c>
      <c r="BC36" s="21">
        <f t="shared" si="39"/>
        <v>-4.7744543104363402</v>
      </c>
      <c r="BD36" s="5">
        <v>83.01</v>
      </c>
      <c r="BE36" s="8">
        <v>0.6</v>
      </c>
      <c r="BF36" s="4">
        <v>47.9</v>
      </c>
      <c r="BG36" s="13">
        <v>25.88</v>
      </c>
      <c r="BH36" s="5">
        <v>74.3</v>
      </c>
      <c r="BI36" s="13">
        <v>40.700000000000003</v>
      </c>
      <c r="BJ36" s="8">
        <f t="shared" si="32"/>
        <v>64.468371467025577</v>
      </c>
      <c r="BK36" s="8">
        <f t="shared" si="34"/>
        <v>111.72274562584118</v>
      </c>
      <c r="BL36" s="8">
        <f t="shared" si="33"/>
        <v>34.831763122476445</v>
      </c>
      <c r="BM36" s="8">
        <v>5.3</v>
      </c>
      <c r="BN36" s="8">
        <v>3.44</v>
      </c>
      <c r="BO36" s="8">
        <v>2.65</v>
      </c>
      <c r="BP36" s="8">
        <f t="shared" si="35"/>
        <v>44.672094479735172</v>
      </c>
      <c r="BQ36" s="8">
        <v>2.65</v>
      </c>
      <c r="BR36" s="8">
        <f t="shared" si="36"/>
        <v>44.585587089047486</v>
      </c>
      <c r="BS36" s="8">
        <f t="shared" si="37"/>
        <v>0.97003573189275727</v>
      </c>
      <c r="BT36" s="8">
        <f t="shared" si="40"/>
        <v>-1.4</v>
      </c>
    </row>
    <row r="37" spans="1:73" x14ac:dyDescent="0.25">
      <c r="A37" s="1">
        <v>1936</v>
      </c>
      <c r="B37" s="5">
        <v>10044</v>
      </c>
      <c r="C37" s="5">
        <v>11594</v>
      </c>
      <c r="D37" s="5">
        <v>12348</v>
      </c>
      <c r="E37" s="5">
        <v>11934</v>
      </c>
      <c r="F37" s="5">
        <v>11375</v>
      </c>
      <c r="G37" s="5">
        <v>10660</v>
      </c>
      <c r="H37" s="5">
        <v>9845</v>
      </c>
      <c r="I37" s="5">
        <v>9051</v>
      </c>
      <c r="J37" s="5">
        <v>8732</v>
      </c>
      <c r="K37" s="5">
        <v>7864</v>
      </c>
      <c r="L37" s="5">
        <v>6631</v>
      </c>
      <c r="M37" s="5">
        <v>5517</v>
      </c>
      <c r="N37" s="5">
        <v>4432</v>
      </c>
      <c r="O37" s="5">
        <v>3340</v>
      </c>
      <c r="P37" s="5">
        <v>2262</v>
      </c>
      <c r="Q37" s="5"/>
      <c r="R37" s="5"/>
      <c r="S37" s="5"/>
      <c r="T37" s="5"/>
      <c r="U37" s="5"/>
      <c r="V37" s="5"/>
      <c r="W37" s="7">
        <f t="shared" si="0"/>
        <v>125629</v>
      </c>
      <c r="X37" s="8">
        <f t="shared" si="3"/>
        <v>7.9949693144098886</v>
      </c>
      <c r="Y37" s="8">
        <f t="shared" si="4"/>
        <v>9.2287608752756132</v>
      </c>
      <c r="Z37" s="8">
        <f t="shared" si="5"/>
        <v>9.8289407700451328</v>
      </c>
      <c r="AA37" s="8">
        <f t="shared" si="6"/>
        <v>9.4993990241106747</v>
      </c>
      <c r="AB37" s="8">
        <f t="shared" si="7"/>
        <v>9.054438067643618</v>
      </c>
      <c r="AC37" s="8">
        <f t="shared" si="8"/>
        <v>8.4853019605345903</v>
      </c>
      <c r="AD37" s="8">
        <f t="shared" si="9"/>
        <v>7.8365663978858384</v>
      </c>
      <c r="AE37" s="8">
        <f t="shared" si="10"/>
        <v>7.2045467209004288</v>
      </c>
      <c r="AF37" s="8">
        <f t="shared" si="11"/>
        <v>6.9506244577287086</v>
      </c>
      <c r="AG37" s="8">
        <f t="shared" si="12"/>
        <v>6.2597011836439034</v>
      </c>
      <c r="AH37" s="8">
        <f t="shared" si="13"/>
        <v>5.2782398968391053</v>
      </c>
      <c r="AI37" s="8">
        <f t="shared" si="14"/>
        <v>4.3915019621265792</v>
      </c>
      <c r="AJ37" s="8">
        <f t="shared" si="15"/>
        <v>3.5278478695205719</v>
      </c>
      <c r="AK37" s="8">
        <f t="shared" si="16"/>
        <v>2.6586218150267853</v>
      </c>
      <c r="AL37" s="8">
        <f t="shared" si="17"/>
        <v>1.8005396843085595</v>
      </c>
      <c r="AM37" s="8">
        <f t="shared" si="18"/>
        <v>0</v>
      </c>
      <c r="AN37" s="8">
        <f t="shared" si="19"/>
        <v>0</v>
      </c>
      <c r="AO37" s="8">
        <f t="shared" si="20"/>
        <v>0</v>
      </c>
      <c r="AP37" s="8">
        <f t="shared" si="21"/>
        <v>0</v>
      </c>
      <c r="AQ37" s="8">
        <f t="shared" si="22"/>
        <v>0</v>
      </c>
      <c r="AR37" s="8">
        <f t="shared" si="23"/>
        <v>0</v>
      </c>
      <c r="AS37" s="8">
        <f t="shared" si="24"/>
        <v>27.052670959730634</v>
      </c>
      <c r="AT37" s="8">
        <f t="shared" si="25"/>
        <v>34.875705450174721</v>
      </c>
      <c r="AU37" s="8">
        <f t="shared" si="26"/>
        <v>20.414872362273041</v>
      </c>
      <c r="AV37" s="8">
        <f t="shared" si="27"/>
        <v>13.197589728486257</v>
      </c>
      <c r="AW37" s="8">
        <f t="shared" si="28"/>
        <v>4.4591614993353446</v>
      </c>
      <c r="AX37" s="8">
        <f t="shared" si="29"/>
        <v>36.552069983841307</v>
      </c>
      <c r="AY37" s="8">
        <f t="shared" si="2"/>
        <v>45.791178788337092</v>
      </c>
      <c r="AZ37" s="8">
        <f t="shared" si="30"/>
        <v>17.656751227821601</v>
      </c>
      <c r="BA37" s="21">
        <f t="shared" si="31"/>
        <v>2.5934090704174557</v>
      </c>
      <c r="BB37" s="21">
        <f t="shared" si="38"/>
        <v>-0.67307344757338505</v>
      </c>
      <c r="BC37" s="21">
        <f t="shared" si="39"/>
        <v>-5.0999336347007329</v>
      </c>
      <c r="BD37" s="5">
        <v>84.477000000000004</v>
      </c>
      <c r="BE37" s="8">
        <v>0.66</v>
      </c>
      <c r="BF37" s="4">
        <v>53.25</v>
      </c>
      <c r="BG37" s="13">
        <v>29.55</v>
      </c>
      <c r="BH37" s="5">
        <v>84.9</v>
      </c>
      <c r="BI37" s="13">
        <v>42.4</v>
      </c>
      <c r="BJ37" s="8">
        <f t="shared" si="32"/>
        <v>62.720848056537093</v>
      </c>
      <c r="BK37" s="8">
        <f t="shared" si="34"/>
        <v>99.5017667844523</v>
      </c>
      <c r="BL37" s="8">
        <f t="shared" si="33"/>
        <v>34.805653710247348</v>
      </c>
      <c r="BM37" s="8">
        <v>4.53</v>
      </c>
      <c r="BN37" s="8">
        <v>3.1</v>
      </c>
      <c r="BO37" s="8">
        <v>2.68</v>
      </c>
      <c r="BP37" s="8">
        <f t="shared" si="35"/>
        <v>44.585587089047486</v>
      </c>
      <c r="BQ37" s="8">
        <v>2.68</v>
      </c>
      <c r="BR37" s="8">
        <f t="shared" si="36"/>
        <v>43.817122419502226</v>
      </c>
      <c r="BS37" s="8">
        <f t="shared" si="37"/>
        <v>1.2055916992896059</v>
      </c>
      <c r="BT37" s="8">
        <f t="shared" si="40"/>
        <v>-1.5499999999999994</v>
      </c>
    </row>
    <row r="38" spans="1:73" x14ac:dyDescent="0.25">
      <c r="A38" s="1">
        <v>1937</v>
      </c>
      <c r="B38" s="5">
        <v>10009</v>
      </c>
      <c r="C38" s="5">
        <v>11335</v>
      </c>
      <c r="D38" s="5">
        <v>12229</v>
      </c>
      <c r="E38" s="5">
        <v>12076</v>
      </c>
      <c r="F38" s="5">
        <v>11411</v>
      </c>
      <c r="G38" s="5">
        <v>10768</v>
      </c>
      <c r="H38" s="5">
        <v>9955</v>
      </c>
      <c r="I38" s="5">
        <v>9164</v>
      </c>
      <c r="J38" s="5">
        <v>8702</v>
      </c>
      <c r="K38" s="5">
        <v>8012</v>
      </c>
      <c r="L38" s="5">
        <v>6773</v>
      </c>
      <c r="M38" s="5">
        <v>5593</v>
      </c>
      <c r="N38" s="5">
        <v>4539</v>
      </c>
      <c r="O38" s="5">
        <v>3441</v>
      </c>
      <c r="P38" s="5">
        <v>2334</v>
      </c>
      <c r="Q38" s="5"/>
      <c r="R38" s="5"/>
      <c r="S38" s="5"/>
      <c r="T38" s="5"/>
      <c r="U38" s="5"/>
      <c r="V38" s="5"/>
      <c r="W38" s="7">
        <f t="shared" si="0"/>
        <v>126341</v>
      </c>
      <c r="X38" s="8">
        <f t="shared" si="3"/>
        <v>7.9222105254826234</v>
      </c>
      <c r="Y38" s="8">
        <f t="shared" si="4"/>
        <v>8.9717510546853347</v>
      </c>
      <c r="Z38" s="8">
        <f t="shared" si="5"/>
        <v>9.6793598277677084</v>
      </c>
      <c r="AA38" s="8">
        <f t="shared" si="6"/>
        <v>9.5582589974750878</v>
      </c>
      <c r="AB38" s="8">
        <f t="shared" si="7"/>
        <v>9.0319057154842834</v>
      </c>
      <c r="AC38" s="8">
        <f t="shared" si="8"/>
        <v>8.5229656247773882</v>
      </c>
      <c r="AD38" s="8">
        <f t="shared" si="9"/>
        <v>7.8794690559675793</v>
      </c>
      <c r="AE38" s="8">
        <f t="shared" si="10"/>
        <v>7.2533856784416777</v>
      </c>
      <c r="AF38" s="8">
        <f t="shared" si="11"/>
        <v>6.887708661479647</v>
      </c>
      <c r="AG38" s="8">
        <f t="shared" si="12"/>
        <v>6.3415676621207684</v>
      </c>
      <c r="AH38" s="8">
        <f t="shared" si="13"/>
        <v>5.3608883893589576</v>
      </c>
      <c r="AI38" s="8">
        <f t="shared" si="14"/>
        <v>4.4269081295858035</v>
      </c>
      <c r="AJ38" s="8">
        <f t="shared" si="15"/>
        <v>3.5926579653477493</v>
      </c>
      <c r="AK38" s="8">
        <f t="shared" si="16"/>
        <v>2.7235814185418827</v>
      </c>
      <c r="AL38" s="8">
        <f t="shared" si="17"/>
        <v>1.847381293483509</v>
      </c>
      <c r="AM38" s="8">
        <f t="shared" si="18"/>
        <v>0</v>
      </c>
      <c r="AN38" s="8">
        <f t="shared" si="19"/>
        <v>0</v>
      </c>
      <c r="AO38" s="8">
        <f t="shared" si="20"/>
        <v>0</v>
      </c>
      <c r="AP38" s="8">
        <f t="shared" si="21"/>
        <v>0</v>
      </c>
      <c r="AQ38" s="8">
        <f t="shared" si="22"/>
        <v>0</v>
      </c>
      <c r="AR38" s="8">
        <f t="shared" si="23"/>
        <v>0</v>
      </c>
      <c r="AS38" s="8">
        <f t="shared" si="24"/>
        <v>26.573321407935666</v>
      </c>
      <c r="AT38" s="8">
        <f t="shared" si="25"/>
        <v>34.992599393704339</v>
      </c>
      <c r="AU38" s="8">
        <f t="shared" si="26"/>
        <v>20.48266200204209</v>
      </c>
      <c r="AV38" s="8">
        <f t="shared" si="27"/>
        <v>13.38045448429251</v>
      </c>
      <c r="AW38" s="8">
        <f t="shared" si="28"/>
        <v>4.5709627120253913</v>
      </c>
      <c r="AX38" s="8">
        <f t="shared" si="29"/>
        <v>36.131580405410759</v>
      </c>
      <c r="AY38" s="8">
        <f t="shared" si="2"/>
        <v>45.917002398271343</v>
      </c>
      <c r="AZ38" s="8">
        <f t="shared" si="30"/>
        <v>17.951417196317902</v>
      </c>
      <c r="BA38" s="21">
        <f t="shared" si="31"/>
        <v>2.5578483245149912</v>
      </c>
      <c r="BB38" s="21">
        <f t="shared" si="38"/>
        <v>-0.66625900848706809</v>
      </c>
      <c r="BC38" s="21">
        <f t="shared" si="39"/>
        <v>-5.4540165003585273</v>
      </c>
      <c r="BD38" s="5">
        <v>84.61</v>
      </c>
      <c r="BE38" s="8">
        <v>0.69</v>
      </c>
      <c r="BF38" s="4">
        <v>55.88</v>
      </c>
      <c r="BG38" s="13">
        <v>30.91</v>
      </c>
      <c r="BH38" s="5">
        <v>93</v>
      </c>
      <c r="BI38" s="13">
        <v>41</v>
      </c>
      <c r="BJ38" s="8">
        <f t="shared" si="32"/>
        <v>60.086021505376344</v>
      </c>
      <c r="BK38" s="8">
        <f t="shared" si="34"/>
        <v>90.978494623655919</v>
      </c>
      <c r="BL38" s="8">
        <f t="shared" si="33"/>
        <v>33.236559139784951</v>
      </c>
      <c r="BM38" s="8">
        <v>5.73</v>
      </c>
      <c r="BN38" s="8">
        <v>3.21</v>
      </c>
      <c r="BO38" s="8">
        <v>2.56</v>
      </c>
      <c r="BP38" s="8">
        <f t="shared" si="35"/>
        <v>43.817122419502226</v>
      </c>
      <c r="BQ38" s="8">
        <v>2.56</v>
      </c>
      <c r="BR38" s="8">
        <f t="shared" si="36"/>
        <v>44.338249563361146</v>
      </c>
      <c r="BS38" s="8">
        <f t="shared" si="37"/>
        <v>2.0998799787691169</v>
      </c>
      <c r="BT38" s="8">
        <f t="shared" si="40"/>
        <v>-2.0099999999999993</v>
      </c>
    </row>
    <row r="39" spans="1:73" x14ac:dyDescent="0.25">
      <c r="A39" s="1">
        <v>1938</v>
      </c>
      <c r="B39" s="5">
        <v>10176</v>
      </c>
      <c r="C39" s="5">
        <v>11056</v>
      </c>
      <c r="D39" s="5">
        <v>12090</v>
      </c>
      <c r="E39" s="5">
        <v>12202</v>
      </c>
      <c r="F39" s="5">
        <v>11453</v>
      </c>
      <c r="G39" s="5">
        <v>10892</v>
      </c>
      <c r="H39" s="5">
        <v>10061</v>
      </c>
      <c r="I39" s="5">
        <v>9306</v>
      </c>
      <c r="J39" s="5">
        <v>8695</v>
      </c>
      <c r="K39" s="5">
        <v>8133</v>
      </c>
      <c r="L39" s="5">
        <v>6944</v>
      </c>
      <c r="M39" s="5">
        <v>5678</v>
      </c>
      <c r="N39" s="5">
        <v>4632</v>
      </c>
      <c r="O39" s="5">
        <v>3553</v>
      </c>
      <c r="P39" s="5">
        <v>2412</v>
      </c>
      <c r="Q39" s="5"/>
      <c r="R39" s="5"/>
      <c r="S39" s="5"/>
      <c r="T39" s="5"/>
      <c r="U39" s="5"/>
      <c r="V39" s="5"/>
      <c r="W39" s="7">
        <f t="shared" si="0"/>
        <v>127283</v>
      </c>
      <c r="X39" s="8">
        <f t="shared" si="3"/>
        <v>7.9947832782068309</v>
      </c>
      <c r="Y39" s="8">
        <f t="shared" si="4"/>
        <v>8.6861560459762881</v>
      </c>
      <c r="Z39" s="8">
        <f t="shared" si="5"/>
        <v>9.4985190481054023</v>
      </c>
      <c r="AA39" s="8">
        <f t="shared" si="6"/>
        <v>9.5865119458215151</v>
      </c>
      <c r="AB39" s="8">
        <f t="shared" si="7"/>
        <v>8.99805944234501</v>
      </c>
      <c r="AC39" s="8">
        <f t="shared" si="8"/>
        <v>8.5573093028919818</v>
      </c>
      <c r="AD39" s="8">
        <f t="shared" si="9"/>
        <v>7.9044334278733208</v>
      </c>
      <c r="AE39" s="8">
        <f t="shared" si="10"/>
        <v>7.3112670191620248</v>
      </c>
      <c r="AF39" s="8">
        <f t="shared" si="11"/>
        <v>6.8312343360857302</v>
      </c>
      <c r="AG39" s="8">
        <f t="shared" si="12"/>
        <v>6.3896985457602344</v>
      </c>
      <c r="AH39" s="8">
        <f t="shared" si="13"/>
        <v>5.4555596583990003</v>
      </c>
      <c r="AI39" s="8">
        <f t="shared" si="14"/>
        <v>4.4609256538579389</v>
      </c>
      <c r="AJ39" s="8">
        <f t="shared" si="15"/>
        <v>3.6391348412592417</v>
      </c>
      <c r="AK39" s="8">
        <f t="shared" si="16"/>
        <v>2.7914175498691893</v>
      </c>
      <c r="AL39" s="8">
        <f t="shared" si="17"/>
        <v>1.8949899043862888</v>
      </c>
      <c r="AM39" s="8">
        <f t="shared" si="18"/>
        <v>0</v>
      </c>
      <c r="AN39" s="8">
        <f t="shared" si="19"/>
        <v>0</v>
      </c>
      <c r="AO39" s="8">
        <f t="shared" si="20"/>
        <v>0</v>
      </c>
      <c r="AP39" s="8">
        <f t="shared" si="21"/>
        <v>0</v>
      </c>
      <c r="AQ39" s="8">
        <f t="shared" si="22"/>
        <v>0</v>
      </c>
      <c r="AR39" s="8">
        <f t="shared" si="23"/>
        <v>0</v>
      </c>
      <c r="AS39" s="8">
        <f t="shared" si="24"/>
        <v>26.179458372288522</v>
      </c>
      <c r="AT39" s="8">
        <f t="shared" si="25"/>
        <v>35.046314118931825</v>
      </c>
      <c r="AU39" s="8">
        <f t="shared" si="26"/>
        <v>20.532199901007992</v>
      </c>
      <c r="AV39" s="8">
        <f t="shared" si="27"/>
        <v>13.55562015351618</v>
      </c>
      <c r="AW39" s="8">
        <f t="shared" si="28"/>
        <v>4.6864074542554786</v>
      </c>
      <c r="AX39" s="8">
        <f t="shared" si="29"/>
        <v>35.76597031811005</v>
      </c>
      <c r="AY39" s="8">
        <f t="shared" si="2"/>
        <v>45.992002074118297</v>
      </c>
      <c r="AZ39" s="8">
        <f t="shared" si="30"/>
        <v>18.242027607771657</v>
      </c>
      <c r="BA39" s="21">
        <f t="shared" si="31"/>
        <v>2.5212110771351046</v>
      </c>
      <c r="BB39" s="21">
        <f t="shared" si="38"/>
        <v>-0.57301595589292775</v>
      </c>
      <c r="BC39" s="21">
        <f t="shared" si="39"/>
        <v>-6.2559804939913874</v>
      </c>
      <c r="BD39" s="5">
        <v>82.21</v>
      </c>
      <c r="BE39" s="8">
        <v>0.73</v>
      </c>
      <c r="BF39" s="4">
        <v>56.61</v>
      </c>
      <c r="BG39" s="13">
        <v>30.52</v>
      </c>
      <c r="BH39" s="5">
        <v>87.4</v>
      </c>
      <c r="BI39" s="13">
        <v>41.2</v>
      </c>
      <c r="BJ39" s="8">
        <f t="shared" si="32"/>
        <v>64.771167048054906</v>
      </c>
      <c r="BK39" s="8">
        <f t="shared" si="34"/>
        <v>94.061784897025163</v>
      </c>
      <c r="BL39" s="8">
        <f t="shared" si="33"/>
        <v>34.919908466819223</v>
      </c>
      <c r="BM39" s="8">
        <v>5.27</v>
      </c>
      <c r="BN39" s="8">
        <v>3.08</v>
      </c>
      <c r="BO39" s="8">
        <v>2.36</v>
      </c>
      <c r="BP39" s="8">
        <f t="shared" si="35"/>
        <v>44.338249563361146</v>
      </c>
      <c r="BQ39" s="8">
        <v>2.36</v>
      </c>
      <c r="BR39" s="8">
        <f t="shared" si="36"/>
        <v>44.499676227478759</v>
      </c>
      <c r="BS39" s="8">
        <f t="shared" si="37"/>
        <v>1.6537525107571511</v>
      </c>
      <c r="BT39" s="8">
        <f t="shared" si="40"/>
        <v>-2.14</v>
      </c>
    </row>
    <row r="40" spans="1:73" x14ac:dyDescent="0.25">
      <c r="A40" s="1">
        <v>1939</v>
      </c>
      <c r="B40" s="5">
        <v>10418</v>
      </c>
      <c r="C40" s="5">
        <v>10795</v>
      </c>
      <c r="D40" s="5">
        <v>11906</v>
      </c>
      <c r="E40" s="5">
        <v>12300</v>
      </c>
      <c r="F40" s="5">
        <v>11519</v>
      </c>
      <c r="G40" s="5">
        <v>11013</v>
      </c>
      <c r="H40" s="5">
        <v>10163</v>
      </c>
      <c r="I40" s="5">
        <v>9446</v>
      </c>
      <c r="J40" s="5">
        <v>8732</v>
      </c>
      <c r="K40" s="5">
        <v>8212</v>
      </c>
      <c r="L40" s="5">
        <v>7124</v>
      </c>
      <c r="M40" s="5">
        <v>5779</v>
      </c>
      <c r="N40" s="5">
        <v>4708</v>
      </c>
      <c r="O40" s="5">
        <v>3665</v>
      </c>
      <c r="P40" s="5">
        <v>2493</v>
      </c>
      <c r="Q40" s="5"/>
      <c r="R40" s="5"/>
      <c r="S40" s="5"/>
      <c r="T40" s="5"/>
      <c r="U40" s="5"/>
      <c r="V40" s="5"/>
      <c r="W40" s="7">
        <f t="shared" si="0"/>
        <v>128273</v>
      </c>
      <c r="X40" s="8">
        <f t="shared" si="3"/>
        <v>8.1217403506583619</v>
      </c>
      <c r="Y40" s="8">
        <f t="shared" si="4"/>
        <v>8.4156447576652909</v>
      </c>
      <c r="Z40" s="8">
        <f t="shared" si="5"/>
        <v>9.281766232956274</v>
      </c>
      <c r="AA40" s="8">
        <f t="shared" si="6"/>
        <v>9.5889236238335425</v>
      </c>
      <c r="AB40" s="8">
        <f t="shared" si="7"/>
        <v>8.9800659530844378</v>
      </c>
      <c r="AC40" s="8">
        <f t="shared" si="8"/>
        <v>8.5855947861202271</v>
      </c>
      <c r="AD40" s="8">
        <f t="shared" si="9"/>
        <v>7.9229455926032752</v>
      </c>
      <c r="AE40" s="8">
        <f t="shared" si="10"/>
        <v>7.3639815081895641</v>
      </c>
      <c r="AF40" s="8">
        <f t="shared" si="11"/>
        <v>6.8073561856353244</v>
      </c>
      <c r="AG40" s="8">
        <f t="shared" si="12"/>
        <v>6.4019707966602475</v>
      </c>
      <c r="AH40" s="8">
        <f t="shared" si="13"/>
        <v>5.5537798289585494</v>
      </c>
      <c r="AI40" s="8">
        <f t="shared" si="14"/>
        <v>4.5052349286287843</v>
      </c>
      <c r="AJ40" s="8">
        <f t="shared" si="15"/>
        <v>3.6702969447974243</v>
      </c>
      <c r="AK40" s="8">
        <f t="shared" si="16"/>
        <v>2.8571874049877994</v>
      </c>
      <c r="AL40" s="8">
        <f t="shared" si="17"/>
        <v>1.943511105220896</v>
      </c>
      <c r="AM40" s="8">
        <f t="shared" si="18"/>
        <v>0</v>
      </c>
      <c r="AN40" s="8">
        <f t="shared" si="19"/>
        <v>0</v>
      </c>
      <c r="AO40" s="8">
        <f t="shared" si="20"/>
        <v>0</v>
      </c>
      <c r="AP40" s="8">
        <f t="shared" si="21"/>
        <v>0</v>
      </c>
      <c r="AQ40" s="8">
        <f t="shared" si="22"/>
        <v>0</v>
      </c>
      <c r="AR40" s="8">
        <f t="shared" si="23"/>
        <v>0</v>
      </c>
      <c r="AS40" s="8">
        <f t="shared" si="24"/>
        <v>25.819151341279927</v>
      </c>
      <c r="AT40" s="8">
        <f t="shared" si="25"/>
        <v>35.077529955641481</v>
      </c>
      <c r="AU40" s="8">
        <f t="shared" si="26"/>
        <v>20.573308490485136</v>
      </c>
      <c r="AV40" s="8">
        <f t="shared" si="27"/>
        <v>13.729311702384759</v>
      </c>
      <c r="AW40" s="8">
        <f t="shared" si="28"/>
        <v>4.8006985102086954</v>
      </c>
      <c r="AX40" s="8">
        <f t="shared" si="29"/>
        <v>35.408074965113457</v>
      </c>
      <c r="AY40" s="8">
        <f t="shared" si="2"/>
        <v>46.06191482229309</v>
      </c>
      <c r="AZ40" s="8">
        <f t="shared" si="30"/>
        <v>18.530010212593456</v>
      </c>
      <c r="BA40" s="21">
        <f t="shared" si="31"/>
        <v>2.4858008330177963</v>
      </c>
      <c r="BB40" s="21">
        <f t="shared" si="38"/>
        <v>-0.64699774095724827</v>
      </c>
      <c r="BC40" s="21">
        <f t="shared" si="39"/>
        <v>-6.1007548427654541</v>
      </c>
      <c r="BD40" s="5">
        <v>82.876999999999995</v>
      </c>
      <c r="BE40" s="8">
        <v>0.73</v>
      </c>
      <c r="BF40" s="4">
        <v>60.3</v>
      </c>
      <c r="BG40" s="13">
        <v>34.15</v>
      </c>
      <c r="BH40" s="5">
        <v>93.5</v>
      </c>
      <c r="BI40" s="13">
        <v>44.7</v>
      </c>
      <c r="BJ40" s="8">
        <f t="shared" si="32"/>
        <v>64.491978609625662</v>
      </c>
      <c r="BK40" s="8">
        <f t="shared" si="34"/>
        <v>88.638502673796779</v>
      </c>
      <c r="BL40" s="8">
        <f t="shared" si="33"/>
        <v>36.524064171122994</v>
      </c>
      <c r="BM40" s="8">
        <v>4.92</v>
      </c>
      <c r="BN40" s="8">
        <v>2.94</v>
      </c>
      <c r="BO40" s="8">
        <v>2.21</v>
      </c>
      <c r="BP40" s="8">
        <f t="shared" si="35"/>
        <v>44.499676227478759</v>
      </c>
      <c r="BQ40" s="8">
        <v>2.21</v>
      </c>
      <c r="BR40" s="8">
        <f t="shared" si="36"/>
        <v>44.372623929308688</v>
      </c>
      <c r="BS40" s="8">
        <f t="shared" si="37"/>
        <v>1.5622385948143318</v>
      </c>
      <c r="BT40" s="8">
        <f t="shared" si="40"/>
        <v>-2.76</v>
      </c>
    </row>
    <row r="41" spans="1:73" x14ac:dyDescent="0.25">
      <c r="A41" s="1">
        <v>1940</v>
      </c>
      <c r="B41" s="5">
        <v>10579</v>
      </c>
      <c r="C41" s="5">
        <v>10648</v>
      </c>
      <c r="D41" s="5">
        <v>11715</v>
      </c>
      <c r="E41" s="5">
        <v>12320</v>
      </c>
      <c r="F41" s="5">
        <v>11611</v>
      </c>
      <c r="G41" s="5">
        <v>11126</v>
      </c>
      <c r="H41" s="5">
        <v>10272</v>
      </c>
      <c r="I41" s="5">
        <v>9585</v>
      </c>
      <c r="J41" s="5">
        <v>8820</v>
      </c>
      <c r="K41" s="5">
        <v>8272</v>
      </c>
      <c r="L41" s="5">
        <v>7280</v>
      </c>
      <c r="M41" s="5">
        <v>5903</v>
      </c>
      <c r="N41" s="5">
        <v>4791</v>
      </c>
      <c r="O41" s="5">
        <v>3782</v>
      </c>
      <c r="P41" s="5">
        <v>2585</v>
      </c>
      <c r="Q41" s="5">
        <v>1514</v>
      </c>
      <c r="R41" s="5">
        <v>780</v>
      </c>
      <c r="S41" s="5"/>
      <c r="T41" s="5"/>
      <c r="U41" s="5"/>
      <c r="V41" s="5"/>
      <c r="W41" s="7">
        <f t="shared" si="0"/>
        <v>131583</v>
      </c>
      <c r="X41" s="8">
        <f t="shared" si="3"/>
        <v>8.0397923743948692</v>
      </c>
      <c r="Y41" s="8">
        <f t="shared" si="4"/>
        <v>8.0922307592926135</v>
      </c>
      <c r="Z41" s="8">
        <f t="shared" si="5"/>
        <v>8.9031257837258604</v>
      </c>
      <c r="AA41" s="8">
        <f t="shared" si="6"/>
        <v>9.3629116223220326</v>
      </c>
      <c r="AB41" s="8">
        <f t="shared" si="7"/>
        <v>8.824088218082883</v>
      </c>
      <c r="AC41" s="8">
        <f t="shared" si="8"/>
        <v>8.4554995706132257</v>
      </c>
      <c r="AD41" s="8">
        <f t="shared" si="9"/>
        <v>7.8064795604295387</v>
      </c>
      <c r="AE41" s="8">
        <f t="shared" si="10"/>
        <v>7.2843756412302509</v>
      </c>
      <c r="AF41" s="8">
        <f t="shared" si="11"/>
        <v>6.7029935477987275</v>
      </c>
      <c r="AG41" s="8">
        <f t="shared" si="12"/>
        <v>6.2865263749876501</v>
      </c>
      <c r="AH41" s="8">
        <f t="shared" si="13"/>
        <v>5.5326295950084736</v>
      </c>
      <c r="AI41" s="8">
        <f t="shared" si="14"/>
        <v>4.4861418268317337</v>
      </c>
      <c r="AJ41" s="8">
        <f t="shared" si="15"/>
        <v>3.6410478557260437</v>
      </c>
      <c r="AK41" s="8">
        <f t="shared" si="16"/>
        <v>2.8742314736706112</v>
      </c>
      <c r="AL41" s="8">
        <f t="shared" si="17"/>
        <v>1.9645394921836405</v>
      </c>
      <c r="AM41" s="8">
        <f t="shared" si="18"/>
        <v>1.1506045613795095</v>
      </c>
      <c r="AN41" s="8">
        <f t="shared" si="19"/>
        <v>0.59278174232233649</v>
      </c>
      <c r="AO41" s="8">
        <f t="shared" si="20"/>
        <v>0</v>
      </c>
      <c r="AP41" s="8">
        <f t="shared" si="21"/>
        <v>0</v>
      </c>
      <c r="AQ41" s="8">
        <f t="shared" si="22"/>
        <v>0</v>
      </c>
      <c r="AR41" s="8">
        <f t="shared" si="23"/>
        <v>0</v>
      </c>
      <c r="AS41" s="8">
        <f t="shared" si="24"/>
        <v>25.035148917413345</v>
      </c>
      <c r="AT41" s="8">
        <f t="shared" si="25"/>
        <v>34.44897897144768</v>
      </c>
      <c r="AU41" s="8">
        <f t="shared" si="26"/>
        <v>20.273895564016627</v>
      </c>
      <c r="AV41" s="8">
        <f t="shared" si="27"/>
        <v>13.65981927756625</v>
      </c>
      <c r="AW41" s="8">
        <f t="shared" si="28"/>
        <v>6.5821572695560979</v>
      </c>
      <c r="AX41" s="8">
        <f t="shared" si="29"/>
        <v>34.398060539735383</v>
      </c>
      <c r="AY41" s="8">
        <f t="shared" si="2"/>
        <v>45.359962913142276</v>
      </c>
      <c r="AZ41" s="8">
        <f t="shared" si="30"/>
        <v>20.241976547122349</v>
      </c>
      <c r="BA41" s="21">
        <f t="shared" si="31"/>
        <v>2.2408860521869722</v>
      </c>
      <c r="BB41" s="21">
        <f t="shared" si="38"/>
        <v>-0.89304192045067765</v>
      </c>
      <c r="BC41" s="21">
        <f t="shared" si="39"/>
        <v>-6.9029336323592432</v>
      </c>
      <c r="BD41" s="5">
        <v>85.744</v>
      </c>
      <c r="BE41" s="8">
        <v>0.73</v>
      </c>
      <c r="BF41" s="4">
        <v>70.98</v>
      </c>
      <c r="BG41" s="13">
        <v>39.65</v>
      </c>
      <c r="BH41" s="5">
        <v>102.9</v>
      </c>
      <c r="BI41" s="13">
        <v>43.8</v>
      </c>
      <c r="BJ41" s="8">
        <f t="shared" si="32"/>
        <v>68.979591836734699</v>
      </c>
      <c r="BK41" s="8">
        <f t="shared" si="34"/>
        <v>83.327502429543244</v>
      </c>
      <c r="BL41" s="8">
        <f t="shared" si="33"/>
        <v>38.532555879494652</v>
      </c>
      <c r="BM41" s="8">
        <v>4.45</v>
      </c>
      <c r="BN41" s="8">
        <v>2.71</v>
      </c>
      <c r="BO41" s="8">
        <v>1.95</v>
      </c>
      <c r="BP41" s="8">
        <f t="shared" si="35"/>
        <v>44.372623929308688</v>
      </c>
      <c r="BQ41" s="8">
        <v>1.95</v>
      </c>
      <c r="BR41" s="8">
        <f t="shared" si="36"/>
        <v>44.177561568865919</v>
      </c>
      <c r="BS41" s="8">
        <f t="shared" si="37"/>
        <v>0.9873389838335882</v>
      </c>
      <c r="BT41" s="8">
        <f t="shared" ref="BT41:BT72" si="41">AY22-AY2</f>
        <v>1.2599996826154083</v>
      </c>
      <c r="BU41" s="8">
        <f t="shared" ref="BU41:BU72" si="42">BQ41-BQ21</f>
        <v>-3.1399999999999997</v>
      </c>
    </row>
    <row r="42" spans="1:73" x14ac:dyDescent="0.25">
      <c r="A42" s="1">
        <v>1941</v>
      </c>
      <c r="B42" s="5">
        <v>10850</v>
      </c>
      <c r="C42" s="5">
        <v>10523</v>
      </c>
      <c r="D42" s="5">
        <v>11566</v>
      </c>
      <c r="E42" s="5">
        <v>12230</v>
      </c>
      <c r="F42" s="5">
        <v>11677</v>
      </c>
      <c r="G42" s="5">
        <v>11219</v>
      </c>
      <c r="H42" s="5">
        <v>10382</v>
      </c>
      <c r="I42" s="5">
        <v>9722</v>
      </c>
      <c r="J42" s="5">
        <v>8947</v>
      </c>
      <c r="K42" s="5">
        <v>8370</v>
      </c>
      <c r="L42" s="5">
        <v>7388</v>
      </c>
      <c r="M42" s="5">
        <v>6037</v>
      </c>
      <c r="N42" s="5">
        <v>4922</v>
      </c>
      <c r="O42" s="5">
        <v>3889</v>
      </c>
      <c r="P42" s="5">
        <v>2657</v>
      </c>
      <c r="Q42" s="5">
        <v>1558</v>
      </c>
      <c r="R42" s="5">
        <v>799</v>
      </c>
      <c r="S42" s="5"/>
      <c r="T42" s="5"/>
      <c r="U42" s="5"/>
      <c r="V42" s="5"/>
      <c r="W42" s="7">
        <f t="shared" si="0"/>
        <v>132736</v>
      </c>
      <c r="X42" s="8">
        <f t="shared" si="3"/>
        <v>8.1741200578592093</v>
      </c>
      <c r="Y42" s="8">
        <f t="shared" si="4"/>
        <v>7.9277663934426226</v>
      </c>
      <c r="Z42" s="8">
        <f t="shared" si="5"/>
        <v>8.7135366441658633</v>
      </c>
      <c r="AA42" s="8">
        <f t="shared" si="6"/>
        <v>9.2137777242044354</v>
      </c>
      <c r="AB42" s="8">
        <f t="shared" si="7"/>
        <v>8.7971612825458045</v>
      </c>
      <c r="AC42" s="8">
        <f t="shared" si="8"/>
        <v>8.4521154773384755</v>
      </c>
      <c r="AD42" s="8">
        <f t="shared" si="9"/>
        <v>7.8215405014464805</v>
      </c>
      <c r="AE42" s="8">
        <f t="shared" si="10"/>
        <v>7.3243129218900682</v>
      </c>
      <c r="AF42" s="8">
        <f t="shared" si="11"/>
        <v>6.740447203471553</v>
      </c>
      <c r="AG42" s="8">
        <f t="shared" si="12"/>
        <v>6.3057497589199611</v>
      </c>
      <c r="AH42" s="8">
        <f t="shared" si="13"/>
        <v>5.5659353905496625</v>
      </c>
      <c r="AI42" s="8">
        <f t="shared" si="14"/>
        <v>4.5481256027000958</v>
      </c>
      <c r="AJ42" s="8">
        <f t="shared" si="15"/>
        <v>3.7081123432979748</v>
      </c>
      <c r="AK42" s="8">
        <f t="shared" si="16"/>
        <v>2.9298758437801347</v>
      </c>
      <c r="AL42" s="8">
        <f t="shared" si="17"/>
        <v>2.0017176952748312</v>
      </c>
      <c r="AM42" s="8">
        <f t="shared" si="18"/>
        <v>1.1737584378013501</v>
      </c>
      <c r="AN42" s="8">
        <f t="shared" si="19"/>
        <v>0.60194672131147542</v>
      </c>
      <c r="AO42" s="8">
        <f t="shared" si="20"/>
        <v>0</v>
      </c>
      <c r="AP42" s="8">
        <f t="shared" si="21"/>
        <v>0</v>
      </c>
      <c r="AQ42" s="8">
        <f t="shared" si="22"/>
        <v>0</v>
      </c>
      <c r="AR42" s="8">
        <f t="shared" si="23"/>
        <v>0</v>
      </c>
      <c r="AS42" s="8">
        <f t="shared" si="24"/>
        <v>24.815423095467693</v>
      </c>
      <c r="AT42" s="8">
        <f t="shared" si="25"/>
        <v>34.284594985535193</v>
      </c>
      <c r="AU42" s="8">
        <f t="shared" si="26"/>
        <v>20.370509884281581</v>
      </c>
      <c r="AV42" s="8">
        <f t="shared" si="27"/>
        <v>13.822173336547733</v>
      </c>
      <c r="AW42" s="8">
        <f t="shared" si="28"/>
        <v>6.7072986981677909</v>
      </c>
      <c r="AX42" s="8">
        <f t="shared" si="29"/>
        <v>34.029200819672141</v>
      </c>
      <c r="AY42" s="8">
        <f t="shared" si="2"/>
        <v>45.441327145612341</v>
      </c>
      <c r="AZ42" s="8">
        <f t="shared" si="30"/>
        <v>20.529472034715521</v>
      </c>
      <c r="BA42" s="21">
        <f t="shared" si="31"/>
        <v>2.2134678899082574</v>
      </c>
      <c r="BB42" s="21">
        <f t="shared" si="38"/>
        <v>-0.88286896317478281</v>
      </c>
      <c r="BC42" s="21">
        <f t="shared" si="39"/>
        <v>-7.2674915965173597</v>
      </c>
      <c r="BD42" s="5">
        <v>92.677999999999997</v>
      </c>
      <c r="BE42" s="8">
        <v>0.78</v>
      </c>
      <c r="BF42" s="4">
        <v>77.34</v>
      </c>
      <c r="BG42" s="13">
        <v>46.52</v>
      </c>
      <c r="BH42" s="5">
        <v>129.4</v>
      </c>
      <c r="BI42" s="13">
        <v>42.1</v>
      </c>
      <c r="BJ42" s="8">
        <f t="shared" si="32"/>
        <v>59.768160741885623</v>
      </c>
      <c r="BK42" s="8">
        <f t="shared" si="34"/>
        <v>71.621329211746527</v>
      </c>
      <c r="BL42" s="8">
        <f t="shared" si="33"/>
        <v>35.950540958268931</v>
      </c>
      <c r="BM42" s="8">
        <v>4.38</v>
      </c>
      <c r="BN42" s="8">
        <v>2.8</v>
      </c>
      <c r="BO42" s="8">
        <v>2.46</v>
      </c>
      <c r="BP42" s="8">
        <f t="shared" si="35"/>
        <v>44.177561568865919</v>
      </c>
      <c r="BQ42" s="8">
        <v>2.46</v>
      </c>
      <c r="BR42" s="8">
        <f t="shared" si="36"/>
        <v>44.168078187697574</v>
      </c>
      <c r="BS42" s="8">
        <f t="shared" si="37"/>
        <v>1.2637655767464224</v>
      </c>
      <c r="BT42" s="8">
        <f t="shared" si="41"/>
        <v>0.90235637313092099</v>
      </c>
      <c r="BU42" s="8">
        <f t="shared" si="42"/>
        <v>-1.8399999999999999</v>
      </c>
    </row>
    <row r="43" spans="1:73" x14ac:dyDescent="0.25">
      <c r="A43" s="1">
        <v>1942</v>
      </c>
      <c r="B43" s="5">
        <v>11301</v>
      </c>
      <c r="C43" s="5">
        <v>10412</v>
      </c>
      <c r="D43" s="5">
        <v>11411</v>
      </c>
      <c r="E43" s="5">
        <v>12053</v>
      </c>
      <c r="F43" s="5">
        <v>11526</v>
      </c>
      <c r="G43" s="5">
        <v>11142</v>
      </c>
      <c r="H43" s="5">
        <v>10424</v>
      </c>
      <c r="I43" s="5">
        <v>9820</v>
      </c>
      <c r="J43" s="5">
        <v>9062</v>
      </c>
      <c r="K43" s="5">
        <v>8470</v>
      </c>
      <c r="L43" s="5">
        <v>7497</v>
      </c>
      <c r="M43" s="5">
        <v>6165</v>
      </c>
      <c r="N43" s="5">
        <v>5054</v>
      </c>
      <c r="O43" s="5">
        <v>4003</v>
      </c>
      <c r="P43" s="5">
        <v>2741</v>
      </c>
      <c r="Q43" s="5">
        <v>1612</v>
      </c>
      <c r="R43" s="5">
        <v>825</v>
      </c>
      <c r="S43" s="5"/>
      <c r="T43" s="5"/>
      <c r="U43" s="5"/>
      <c r="V43" s="5"/>
      <c r="W43" s="7">
        <f t="shared" si="0"/>
        <v>133518</v>
      </c>
      <c r="X43" s="8">
        <f t="shared" si="3"/>
        <v>8.4640273221588096</v>
      </c>
      <c r="Y43" s="8">
        <f t="shared" si="4"/>
        <v>7.7981994937012242</v>
      </c>
      <c r="Z43" s="8">
        <f t="shared" si="5"/>
        <v>8.5464132176934946</v>
      </c>
      <c r="AA43" s="8">
        <f t="shared" si="6"/>
        <v>9.0272472625413798</v>
      </c>
      <c r="AB43" s="8">
        <f t="shared" si="7"/>
        <v>8.6325439266615724</v>
      </c>
      <c r="AC43" s="8">
        <f t="shared" si="8"/>
        <v>8.344942254976857</v>
      </c>
      <c r="AD43" s="8">
        <f t="shared" si="9"/>
        <v>7.8071870459413715</v>
      </c>
      <c r="AE43" s="8">
        <f t="shared" si="10"/>
        <v>7.3548135831872861</v>
      </c>
      <c r="AF43" s="8">
        <f t="shared" si="11"/>
        <v>6.7870998666846409</v>
      </c>
      <c r="AG43" s="8">
        <f t="shared" si="12"/>
        <v>6.3437139561707028</v>
      </c>
      <c r="AH43" s="8">
        <f t="shared" si="13"/>
        <v>5.6149732620320858</v>
      </c>
      <c r="AI43" s="8">
        <f t="shared" si="14"/>
        <v>4.6173549633757247</v>
      </c>
      <c r="AJ43" s="8">
        <f t="shared" si="15"/>
        <v>3.7852574184754113</v>
      </c>
      <c r="AK43" s="8">
        <f t="shared" si="16"/>
        <v>2.9980976347758355</v>
      </c>
      <c r="AL43" s="8">
        <f t="shared" si="17"/>
        <v>2.0529067241870012</v>
      </c>
      <c r="AM43" s="8">
        <f t="shared" si="18"/>
        <v>1.2073278509264669</v>
      </c>
      <c r="AN43" s="8">
        <f t="shared" si="19"/>
        <v>0.61789421651013343</v>
      </c>
      <c r="AO43" s="8">
        <f t="shared" si="20"/>
        <v>0</v>
      </c>
      <c r="AP43" s="8">
        <f t="shared" si="21"/>
        <v>0</v>
      </c>
      <c r="AQ43" s="8">
        <f t="shared" si="22"/>
        <v>0</v>
      </c>
      <c r="AR43" s="8">
        <f t="shared" si="23"/>
        <v>0</v>
      </c>
      <c r="AS43" s="8">
        <f t="shared" si="24"/>
        <v>24.808640033553527</v>
      </c>
      <c r="AT43" s="8">
        <f t="shared" si="25"/>
        <v>33.811920490121182</v>
      </c>
      <c r="AU43" s="8">
        <f t="shared" si="26"/>
        <v>20.485627406042632</v>
      </c>
      <c r="AV43" s="8">
        <f t="shared" si="27"/>
        <v>14.017585643883223</v>
      </c>
      <c r="AW43" s="8">
        <f t="shared" si="28"/>
        <v>6.8762264263994366</v>
      </c>
      <c r="AX43" s="8">
        <f t="shared" si="29"/>
        <v>33.83588729609491</v>
      </c>
      <c r="AY43" s="8">
        <f t="shared" si="2"/>
        <v>45.270300633622433</v>
      </c>
      <c r="AZ43" s="8">
        <f t="shared" si="30"/>
        <v>20.89381207028266</v>
      </c>
      <c r="BA43" s="21">
        <f t="shared" si="31"/>
        <v>2.1666845897408322</v>
      </c>
      <c r="BB43" s="21">
        <f t="shared" si="38"/>
        <v>-0.87963053097073063</v>
      </c>
      <c r="BC43" s="21">
        <f t="shared" si="39"/>
        <v>-7.4845840639021404</v>
      </c>
      <c r="BD43" s="5">
        <v>94.344999999999999</v>
      </c>
      <c r="BE43" s="8">
        <v>0.83</v>
      </c>
      <c r="BF43" s="4">
        <v>98.54</v>
      </c>
      <c r="BG43" s="13">
        <v>55.36</v>
      </c>
      <c r="BH43" s="5">
        <v>166</v>
      </c>
      <c r="BI43" s="13">
        <v>49</v>
      </c>
      <c r="BJ43" s="8">
        <f t="shared" si="32"/>
        <v>59.361445783132538</v>
      </c>
      <c r="BK43" s="8">
        <f t="shared" si="34"/>
        <v>56.834337349397593</v>
      </c>
      <c r="BL43" s="8">
        <f t="shared" si="33"/>
        <v>33.349397590361448</v>
      </c>
      <c r="BM43" s="8">
        <v>4.28</v>
      </c>
      <c r="BN43" s="8">
        <v>2.81</v>
      </c>
      <c r="BO43" s="8">
        <v>2.4699999999999998</v>
      </c>
      <c r="BP43" s="8">
        <f t="shared" si="35"/>
        <v>44.168078187697574</v>
      </c>
      <c r="BQ43" s="8">
        <v>2.4699999999999998</v>
      </c>
      <c r="BR43" s="8">
        <f t="shared" si="36"/>
        <v>44.21890830237642</v>
      </c>
      <c r="BS43" s="8">
        <f t="shared" si="37"/>
        <v>1.1022224459248591</v>
      </c>
      <c r="BT43" s="8">
        <f t="shared" si="41"/>
        <v>0.71825267490603295</v>
      </c>
      <c r="BU43" s="8">
        <f t="shared" si="42"/>
        <v>-1.8900000000000006</v>
      </c>
    </row>
    <row r="44" spans="1:73" x14ac:dyDescent="0.25">
      <c r="A44" s="1">
        <v>1943</v>
      </c>
      <c r="B44" s="5">
        <v>12016</v>
      </c>
      <c r="C44" s="5">
        <v>10439</v>
      </c>
      <c r="D44" s="5">
        <v>11260</v>
      </c>
      <c r="E44" s="5">
        <v>11694</v>
      </c>
      <c r="F44" s="5">
        <v>10990</v>
      </c>
      <c r="G44" s="5">
        <v>10945</v>
      </c>
      <c r="H44" s="5">
        <v>10373</v>
      </c>
      <c r="I44" s="5">
        <v>9850</v>
      </c>
      <c r="J44" s="5">
        <v>9164</v>
      </c>
      <c r="K44" s="5">
        <v>8571</v>
      </c>
      <c r="L44" s="5">
        <v>7606</v>
      </c>
      <c r="M44" s="5">
        <v>6288</v>
      </c>
      <c r="N44" s="5">
        <v>5181</v>
      </c>
      <c r="O44" s="5">
        <v>4117</v>
      </c>
      <c r="P44" s="5">
        <v>2824</v>
      </c>
      <c r="Q44" s="5">
        <v>1663</v>
      </c>
      <c r="R44" s="5">
        <v>846</v>
      </c>
      <c r="S44" s="5"/>
      <c r="T44" s="5"/>
      <c r="U44" s="5"/>
      <c r="V44" s="5"/>
      <c r="W44" s="7">
        <f t="shared" si="0"/>
        <v>133827</v>
      </c>
      <c r="X44" s="8">
        <f t="shared" si="3"/>
        <v>8.9787561553348727</v>
      </c>
      <c r="Y44" s="8">
        <f t="shared" si="4"/>
        <v>7.8003691332840157</v>
      </c>
      <c r="Z44" s="8">
        <f t="shared" si="5"/>
        <v>8.4138477287841766</v>
      </c>
      <c r="AA44" s="8">
        <f t="shared" si="6"/>
        <v>8.7381470106929093</v>
      </c>
      <c r="AB44" s="8">
        <f t="shared" si="7"/>
        <v>8.2120947193017848</v>
      </c>
      <c r="AC44" s="8">
        <f t="shared" si="8"/>
        <v>8.1784692177213856</v>
      </c>
      <c r="AD44" s="8">
        <f t="shared" si="9"/>
        <v>7.7510517309660978</v>
      </c>
      <c r="AE44" s="8">
        <f t="shared" si="10"/>
        <v>7.3602486792650215</v>
      </c>
      <c r="AF44" s="8">
        <f t="shared" si="11"/>
        <v>6.8476465885060565</v>
      </c>
      <c r="AG44" s="8">
        <f t="shared" si="12"/>
        <v>6.4045372010132482</v>
      </c>
      <c r="AH44" s="8">
        <f t="shared" si="13"/>
        <v>5.6834570004558129</v>
      </c>
      <c r="AI44" s="8">
        <f t="shared" si="14"/>
        <v>4.6986034208343606</v>
      </c>
      <c r="AJ44" s="8">
        <f t="shared" si="15"/>
        <v>3.8714160819565557</v>
      </c>
      <c r="AK44" s="8">
        <f t="shared" si="16"/>
        <v>3.0763597779222431</v>
      </c>
      <c r="AL44" s="8">
        <f t="shared" si="17"/>
        <v>2.1101870325121239</v>
      </c>
      <c r="AM44" s="8">
        <f t="shared" si="18"/>
        <v>1.2426490917378405</v>
      </c>
      <c r="AN44" s="8">
        <f t="shared" si="19"/>
        <v>0.63215942971149319</v>
      </c>
      <c r="AO44" s="8">
        <f t="shared" si="20"/>
        <v>0</v>
      </c>
      <c r="AP44" s="8">
        <f t="shared" si="21"/>
        <v>0</v>
      </c>
      <c r="AQ44" s="8">
        <f t="shared" si="22"/>
        <v>0</v>
      </c>
      <c r="AR44" s="8">
        <f t="shared" si="23"/>
        <v>0</v>
      </c>
      <c r="AS44" s="8">
        <f t="shared" si="24"/>
        <v>25.192973017403066</v>
      </c>
      <c r="AT44" s="8">
        <f t="shared" si="25"/>
        <v>32.879762678682177</v>
      </c>
      <c r="AU44" s="8">
        <f t="shared" si="26"/>
        <v>20.612432468784327</v>
      </c>
      <c r="AV44" s="8">
        <f t="shared" si="27"/>
        <v>14.253476503246729</v>
      </c>
      <c r="AW44" s="8">
        <f t="shared" si="28"/>
        <v>7.0613553318836999</v>
      </c>
      <c r="AX44" s="8">
        <f t="shared" si="29"/>
        <v>33.931120028095975</v>
      </c>
      <c r="AY44" s="8">
        <f t="shared" si="2"/>
        <v>44.754048136773598</v>
      </c>
      <c r="AZ44" s="8">
        <f t="shared" si="30"/>
        <v>21.314831835130427</v>
      </c>
      <c r="BA44" s="21">
        <f t="shared" si="31"/>
        <v>2.0996669588080636</v>
      </c>
      <c r="BB44" s="21">
        <f t="shared" si="38"/>
        <v>-0.91834381051792446</v>
      </c>
      <c r="BC44" s="21">
        <f t="shared" si="39"/>
        <v>-7.2659705779673729</v>
      </c>
      <c r="BD44" s="5">
        <v>96.212000000000003</v>
      </c>
      <c r="BE44" s="8">
        <v>0.96</v>
      </c>
      <c r="BF44" s="4">
        <v>161.06</v>
      </c>
      <c r="BG44" s="13">
        <v>72.239999999999995</v>
      </c>
      <c r="BH44" s="5">
        <v>203.1</v>
      </c>
      <c r="BI44" s="13">
        <v>74</v>
      </c>
      <c r="BJ44" s="8">
        <f t="shared" si="32"/>
        <v>79.300837026095522</v>
      </c>
      <c r="BK44" s="8">
        <f t="shared" si="34"/>
        <v>47.371738060068935</v>
      </c>
      <c r="BL44" s="8">
        <f t="shared" si="33"/>
        <v>35.56868537666174</v>
      </c>
      <c r="BM44" s="8">
        <v>3.82</v>
      </c>
      <c r="BN44" s="8">
        <v>2.74</v>
      </c>
      <c r="BO44" s="8">
        <v>2.48</v>
      </c>
      <c r="BP44" s="8">
        <f t="shared" si="35"/>
        <v>44.21890830237642</v>
      </c>
      <c r="BQ44" s="8">
        <v>2.48</v>
      </c>
      <c r="BR44" s="8">
        <f t="shared" si="36"/>
        <v>44.227569659713829</v>
      </c>
      <c r="BS44" s="8">
        <f t="shared" si="37"/>
        <v>0.53513983439717805</v>
      </c>
      <c r="BT44" s="8">
        <f t="shared" si="41"/>
        <v>0.59602877346902261</v>
      </c>
      <c r="BU44" s="8">
        <f t="shared" si="42"/>
        <v>-1.5799999999999996</v>
      </c>
    </row>
    <row r="45" spans="1:73" x14ac:dyDescent="0.25">
      <c r="A45" s="1">
        <v>1944</v>
      </c>
      <c r="B45" s="5">
        <v>12524</v>
      </c>
      <c r="C45" s="5">
        <v>10622</v>
      </c>
      <c r="D45" s="5">
        <v>10951</v>
      </c>
      <c r="E45" s="5">
        <v>11191</v>
      </c>
      <c r="F45" s="5">
        <v>9950</v>
      </c>
      <c r="G45" s="5">
        <v>10315</v>
      </c>
      <c r="H45" s="5">
        <v>10051</v>
      </c>
      <c r="I45" s="5">
        <v>9767</v>
      </c>
      <c r="J45" s="5">
        <v>9274</v>
      </c>
      <c r="K45" s="5">
        <v>8671</v>
      </c>
      <c r="L45" s="5">
        <v>7711</v>
      </c>
      <c r="M45" s="5">
        <v>6406</v>
      </c>
      <c r="N45" s="5">
        <v>5306</v>
      </c>
      <c r="O45" s="5">
        <v>4231</v>
      </c>
      <c r="P45" s="5">
        <v>2905</v>
      </c>
      <c r="Q45" s="5">
        <v>1716</v>
      </c>
      <c r="R45" s="5">
        <v>865</v>
      </c>
      <c r="S45" s="5"/>
      <c r="T45" s="5"/>
      <c r="U45" s="5"/>
      <c r="V45" s="5"/>
      <c r="W45" s="7">
        <f t="shared" si="0"/>
        <v>132456</v>
      </c>
      <c r="X45" s="8">
        <f t="shared" si="3"/>
        <v>9.4552153167844413</v>
      </c>
      <c r="Y45" s="8">
        <f t="shared" si="4"/>
        <v>8.0192667753820146</v>
      </c>
      <c r="Z45" s="8">
        <f t="shared" si="5"/>
        <v>8.2676511445310137</v>
      </c>
      <c r="AA45" s="8">
        <f t="shared" si="6"/>
        <v>8.4488433895029296</v>
      </c>
      <c r="AB45" s="8">
        <f t="shared" si="7"/>
        <v>7.5119284894606508</v>
      </c>
      <c r="AC45" s="8">
        <f t="shared" si="8"/>
        <v>7.7874916953554392</v>
      </c>
      <c r="AD45" s="8">
        <f t="shared" si="9"/>
        <v>7.5881802258863313</v>
      </c>
      <c r="AE45" s="8">
        <f t="shared" si="10"/>
        <v>7.3737694026695655</v>
      </c>
      <c r="AF45" s="8">
        <f t="shared" si="11"/>
        <v>7.0015703327897567</v>
      </c>
      <c r="AG45" s="8">
        <f t="shared" si="12"/>
        <v>6.5463248172978199</v>
      </c>
      <c r="AH45" s="8">
        <f t="shared" si="13"/>
        <v>5.821555837410159</v>
      </c>
      <c r="AI45" s="8">
        <f t="shared" si="14"/>
        <v>4.8363230053753696</v>
      </c>
      <c r="AJ45" s="8">
        <f t="shared" si="15"/>
        <v>4.0058585492540919</v>
      </c>
      <c r="AK45" s="8">
        <f t="shared" si="16"/>
        <v>3.1942682853173885</v>
      </c>
      <c r="AL45" s="8">
        <f t="shared" si="17"/>
        <v>2.1931811318475569</v>
      </c>
      <c r="AM45" s="8">
        <f t="shared" si="18"/>
        <v>1.2955245515491935</v>
      </c>
      <c r="AN45" s="8">
        <f t="shared" si="19"/>
        <v>0.65304704958627768</v>
      </c>
      <c r="AO45" s="8">
        <f t="shared" si="20"/>
        <v>0</v>
      </c>
      <c r="AP45" s="8">
        <f t="shared" si="21"/>
        <v>0</v>
      </c>
      <c r="AQ45" s="8">
        <f t="shared" si="22"/>
        <v>0</v>
      </c>
      <c r="AR45" s="8">
        <f t="shared" si="23"/>
        <v>0</v>
      </c>
      <c r="AS45" s="8">
        <f t="shared" si="24"/>
        <v>25.74213323669747</v>
      </c>
      <c r="AT45" s="8">
        <f t="shared" si="25"/>
        <v>31.336443800205352</v>
      </c>
      <c r="AU45" s="8">
        <f t="shared" si="26"/>
        <v>20.921664552757143</v>
      </c>
      <c r="AV45" s="8">
        <f t="shared" si="27"/>
        <v>14.663737392039621</v>
      </c>
      <c r="AW45" s="8">
        <f t="shared" si="28"/>
        <v>7.336021018300416</v>
      </c>
      <c r="AX45" s="8">
        <f t="shared" si="29"/>
        <v>34.19097662620041</v>
      </c>
      <c r="AY45" s="8">
        <f t="shared" si="2"/>
        <v>43.809264963459562</v>
      </c>
      <c r="AZ45" s="8">
        <f t="shared" si="30"/>
        <v>21.999758410340036</v>
      </c>
      <c r="BA45" s="21">
        <f t="shared" si="31"/>
        <v>1.9913520933424846</v>
      </c>
      <c r="BB45" s="21">
        <f t="shared" si="38"/>
        <v>-1.0103370958467044</v>
      </c>
      <c r="BC45" s="21">
        <f t="shared" si="39"/>
        <v>-6.858773644857699</v>
      </c>
      <c r="BD45" s="5">
        <v>96.545000000000002</v>
      </c>
      <c r="BE45" s="8">
        <v>1.0900000000000001</v>
      </c>
      <c r="BF45" s="4">
        <v>221.56</v>
      </c>
      <c r="BG45" s="13">
        <v>85.34</v>
      </c>
      <c r="BH45" s="5">
        <v>224.6</v>
      </c>
      <c r="BI45" s="13">
        <v>94</v>
      </c>
      <c r="BJ45" s="8">
        <f t="shared" si="32"/>
        <v>98.646482635796971</v>
      </c>
      <c r="BK45" s="8">
        <f t="shared" si="34"/>
        <v>42.985307212822796</v>
      </c>
      <c r="BL45" s="8">
        <f t="shared" si="33"/>
        <v>37.996438112199463</v>
      </c>
      <c r="BM45" s="8">
        <v>3.49</v>
      </c>
      <c r="BN45" s="8">
        <v>2.7</v>
      </c>
      <c r="BO45" s="8">
        <v>2.37</v>
      </c>
      <c r="BP45" s="8">
        <f t="shared" si="35"/>
        <v>44.227569659713829</v>
      </c>
      <c r="BQ45" s="8">
        <v>2.37</v>
      </c>
      <c r="BR45" s="8">
        <f t="shared" si="36"/>
        <v>44.28275146906325</v>
      </c>
      <c r="BS45" s="8">
        <f t="shared" si="37"/>
        <v>-0.41830469625426758</v>
      </c>
      <c r="BT45" s="8">
        <f t="shared" si="41"/>
        <v>0.42601657588836161</v>
      </c>
      <c r="BU45" s="8">
        <f t="shared" si="42"/>
        <v>-1.4900000000000002</v>
      </c>
    </row>
    <row r="46" spans="1:73" x14ac:dyDescent="0.25">
      <c r="A46" s="1">
        <v>1945</v>
      </c>
      <c r="B46" s="5">
        <v>12979</v>
      </c>
      <c r="C46" s="5">
        <v>10822</v>
      </c>
      <c r="D46" s="5">
        <v>10777</v>
      </c>
      <c r="E46" s="5">
        <v>10832</v>
      </c>
      <c r="F46" s="5">
        <v>9287</v>
      </c>
      <c r="G46" s="5">
        <v>9784</v>
      </c>
      <c r="H46" s="5">
        <v>9818</v>
      </c>
      <c r="I46" s="5">
        <v>9726</v>
      </c>
      <c r="J46" s="5">
        <v>9382</v>
      </c>
      <c r="K46" s="5">
        <v>8777</v>
      </c>
      <c r="L46" s="5">
        <v>7822</v>
      </c>
      <c r="M46" s="5">
        <v>6538</v>
      </c>
      <c r="N46" s="5">
        <v>5443</v>
      </c>
      <c r="O46" s="5">
        <v>4359</v>
      </c>
      <c r="P46" s="5">
        <v>3000</v>
      </c>
      <c r="Q46" s="5">
        <v>1782</v>
      </c>
      <c r="R46" s="5">
        <v>901</v>
      </c>
      <c r="S46" s="5"/>
      <c r="T46" s="5"/>
      <c r="U46" s="5"/>
      <c r="V46" s="5"/>
      <c r="W46" s="7">
        <f t="shared" si="0"/>
        <v>132029</v>
      </c>
      <c r="X46" s="8">
        <f t="shared" si="3"/>
        <v>9.8304160449598186</v>
      </c>
      <c r="Y46" s="8">
        <f t="shared" si="4"/>
        <v>8.1966840618348993</v>
      </c>
      <c r="Z46" s="8">
        <f t="shared" si="5"/>
        <v>8.162600640768316</v>
      </c>
      <c r="AA46" s="8">
        <f t="shared" si="6"/>
        <v>8.2042581554052507</v>
      </c>
      <c r="AB46" s="8">
        <f t="shared" si="7"/>
        <v>7.0340606987858729</v>
      </c>
      <c r="AC46" s="8">
        <f t="shared" si="8"/>
        <v>7.4104931492323649</v>
      </c>
      <c r="AD46" s="8">
        <f t="shared" si="9"/>
        <v>7.4362450673715621</v>
      </c>
      <c r="AE46" s="8">
        <f t="shared" si="10"/>
        <v>7.3665634065243237</v>
      </c>
      <c r="AF46" s="8">
        <f t="shared" si="11"/>
        <v>7.1060145877042169</v>
      </c>
      <c r="AG46" s="8">
        <f t="shared" si="12"/>
        <v>6.6477819266979221</v>
      </c>
      <c r="AH46" s="8">
        <f t="shared" si="13"/>
        <v>5.9244559907293093</v>
      </c>
      <c r="AI46" s="8">
        <f t="shared" si="14"/>
        <v>4.9519423762961168</v>
      </c>
      <c r="AJ46" s="8">
        <f t="shared" si="15"/>
        <v>4.1225791303425758</v>
      </c>
      <c r="AK46" s="8">
        <f t="shared" si="16"/>
        <v>3.3015473873164232</v>
      </c>
      <c r="AL46" s="8">
        <f t="shared" si="17"/>
        <v>2.2722280711055904</v>
      </c>
      <c r="AM46" s="8">
        <f t="shared" si="18"/>
        <v>1.3497034742367207</v>
      </c>
      <c r="AN46" s="8">
        <f t="shared" si="19"/>
        <v>0.68242583068871232</v>
      </c>
      <c r="AO46" s="8">
        <f t="shared" si="20"/>
        <v>0</v>
      </c>
      <c r="AP46" s="8">
        <f t="shared" si="21"/>
        <v>0</v>
      </c>
      <c r="AQ46" s="8">
        <f t="shared" si="22"/>
        <v>0</v>
      </c>
      <c r="AR46" s="8">
        <f t="shared" si="23"/>
        <v>0</v>
      </c>
      <c r="AS46" s="8">
        <f t="shared" si="24"/>
        <v>26.189700747563037</v>
      </c>
      <c r="AT46" s="8">
        <f t="shared" si="25"/>
        <v>30.085057070795052</v>
      </c>
      <c r="AU46" s="8">
        <f t="shared" si="26"/>
        <v>21.120359920926461</v>
      </c>
      <c r="AV46" s="8">
        <f t="shared" si="27"/>
        <v>14.998977497368003</v>
      </c>
      <c r="AW46" s="8">
        <f t="shared" si="28"/>
        <v>7.6059047633474464</v>
      </c>
      <c r="AX46" s="8">
        <f t="shared" si="29"/>
        <v>34.393958902968294</v>
      </c>
      <c r="AY46" s="8">
        <f t="shared" si="2"/>
        <v>43.001158836316264</v>
      </c>
      <c r="AZ46" s="8">
        <f t="shared" si="30"/>
        <v>22.604882260715446</v>
      </c>
      <c r="BA46" s="21">
        <f t="shared" si="31"/>
        <v>1.9022951918244264</v>
      </c>
      <c r="BB46" s="21">
        <f t="shared" si="38"/>
        <v>-1.0727298420449263</v>
      </c>
      <c r="BC46" s="21">
        <f t="shared" si="39"/>
        <v>-6.5121865636773606</v>
      </c>
      <c r="BD46" s="5">
        <v>93.344999999999999</v>
      </c>
      <c r="BE46" s="8">
        <v>1.1299999999999999</v>
      </c>
      <c r="BF46" s="4">
        <v>276.87</v>
      </c>
      <c r="BG46" s="13">
        <v>99.23</v>
      </c>
      <c r="BH46" s="5">
        <v>228.2</v>
      </c>
      <c r="BI46" s="13">
        <v>114.3</v>
      </c>
      <c r="BJ46" s="8">
        <f t="shared" si="32"/>
        <v>121.32778264680107</v>
      </c>
      <c r="BK46" s="8">
        <f t="shared" si="34"/>
        <v>40.904907975460127</v>
      </c>
      <c r="BL46" s="8">
        <f t="shared" si="33"/>
        <v>43.483786152497814</v>
      </c>
      <c r="BM46" s="8">
        <v>3.1</v>
      </c>
      <c r="BN46" s="8">
        <v>2.61</v>
      </c>
      <c r="BO46" s="8">
        <v>2.19</v>
      </c>
      <c r="BP46" s="8">
        <f t="shared" si="35"/>
        <v>44.28275146906325</v>
      </c>
      <c r="BQ46" s="8">
        <v>2.19</v>
      </c>
      <c r="BR46" s="8">
        <f t="shared" si="36"/>
        <v>44.351525071181356</v>
      </c>
      <c r="BS46" s="8">
        <f t="shared" si="37"/>
        <v>-1.2815926327469853</v>
      </c>
      <c r="BT46" s="8">
        <f t="shared" si="41"/>
        <v>0.31090179369241611</v>
      </c>
      <c r="BU46" s="8">
        <f t="shared" si="42"/>
        <v>-1.4899999999999998</v>
      </c>
    </row>
    <row r="47" spans="1:73" x14ac:dyDescent="0.25">
      <c r="A47" s="1">
        <v>1946</v>
      </c>
      <c r="B47" s="5">
        <v>13244</v>
      </c>
      <c r="C47" s="5">
        <v>11096</v>
      </c>
      <c r="D47" s="5">
        <v>10748</v>
      </c>
      <c r="E47" s="5">
        <v>10894</v>
      </c>
      <c r="F47" s="5">
        <v>11474</v>
      </c>
      <c r="G47" s="5">
        <v>11717</v>
      </c>
      <c r="H47" s="5">
        <v>10980</v>
      </c>
      <c r="I47" s="5">
        <v>10425</v>
      </c>
      <c r="J47" s="5">
        <v>9600</v>
      </c>
      <c r="K47" s="5">
        <v>8881</v>
      </c>
      <c r="L47" s="5">
        <v>7926</v>
      </c>
      <c r="M47" s="5">
        <v>6672</v>
      </c>
      <c r="N47" s="5">
        <v>5570</v>
      </c>
      <c r="O47" s="5">
        <v>4477</v>
      </c>
      <c r="P47" s="5">
        <v>3089</v>
      </c>
      <c r="Q47" s="5">
        <v>1847</v>
      </c>
      <c r="R47" s="5">
        <v>945</v>
      </c>
      <c r="S47" s="5"/>
      <c r="T47" s="5"/>
      <c r="U47" s="5"/>
      <c r="V47" s="5"/>
      <c r="W47" s="7">
        <f t="shared" si="0"/>
        <v>139585</v>
      </c>
      <c r="X47" s="8">
        <f t="shared" si="3"/>
        <v>9.4881255149192256</v>
      </c>
      <c r="Y47" s="8">
        <f t="shared" si="4"/>
        <v>7.9492782175735215</v>
      </c>
      <c r="Z47" s="8">
        <f t="shared" si="5"/>
        <v>7.6999677615789661</v>
      </c>
      <c r="AA47" s="8">
        <f t="shared" si="6"/>
        <v>7.8045635275996696</v>
      </c>
      <c r="AB47" s="8">
        <f t="shared" si="7"/>
        <v>8.2200809542572628</v>
      </c>
      <c r="AC47" s="8">
        <f t="shared" si="8"/>
        <v>8.3941684278396664</v>
      </c>
      <c r="AD47" s="8">
        <f t="shared" si="9"/>
        <v>7.8661747322420021</v>
      </c>
      <c r="AE47" s="8">
        <f t="shared" si="10"/>
        <v>7.4685675394920654</v>
      </c>
      <c r="AF47" s="8">
        <f t="shared" si="11"/>
        <v>6.8775298205394559</v>
      </c>
      <c r="AG47" s="8">
        <f t="shared" si="12"/>
        <v>6.3624314933553023</v>
      </c>
      <c r="AH47" s="8">
        <f t="shared" si="13"/>
        <v>5.6782605580828882</v>
      </c>
      <c r="AI47" s="8">
        <f t="shared" si="14"/>
        <v>4.7798832252749222</v>
      </c>
      <c r="AJ47" s="8">
        <f t="shared" si="15"/>
        <v>3.9904001146254968</v>
      </c>
      <c r="AK47" s="8">
        <f t="shared" si="16"/>
        <v>3.2073646881828273</v>
      </c>
      <c r="AL47" s="8">
        <f t="shared" si="17"/>
        <v>2.2129885016298312</v>
      </c>
      <c r="AM47" s="8">
        <f t="shared" si="18"/>
        <v>1.3232080810975391</v>
      </c>
      <c r="AN47" s="8">
        <f t="shared" si="19"/>
        <v>0.67700684170935266</v>
      </c>
      <c r="AO47" s="8">
        <f t="shared" si="20"/>
        <v>0</v>
      </c>
      <c r="AP47" s="8">
        <f t="shared" si="21"/>
        <v>0</v>
      </c>
      <c r="AQ47" s="8">
        <f t="shared" si="22"/>
        <v>0</v>
      </c>
      <c r="AR47" s="8">
        <f t="shared" si="23"/>
        <v>0</v>
      </c>
      <c r="AS47" s="8">
        <f t="shared" si="24"/>
        <v>25.137371494071715</v>
      </c>
      <c r="AT47" s="8">
        <f t="shared" si="25"/>
        <v>32.284987641938599</v>
      </c>
      <c r="AU47" s="8">
        <f t="shared" si="26"/>
        <v>20.708528853386824</v>
      </c>
      <c r="AV47" s="8">
        <f t="shared" si="27"/>
        <v>14.448543897983306</v>
      </c>
      <c r="AW47" s="8">
        <f t="shared" si="28"/>
        <v>7.4205681126195495</v>
      </c>
      <c r="AX47" s="8">
        <f t="shared" si="29"/>
        <v>32.941935021671384</v>
      </c>
      <c r="AY47" s="8">
        <f t="shared" si="2"/>
        <v>45.188952967725754</v>
      </c>
      <c r="AZ47" s="8">
        <f t="shared" si="30"/>
        <v>21.869112010602858</v>
      </c>
      <c r="BA47" s="21">
        <f t="shared" si="31"/>
        <v>2.0663368931402735</v>
      </c>
      <c r="BB47" s="21">
        <f t="shared" si="38"/>
        <v>-0.87736715097737328</v>
      </c>
      <c r="BC47" s="21">
        <f t="shared" si="39"/>
        <v>-7.7321057664378543</v>
      </c>
      <c r="BD47" s="5">
        <v>102.279</v>
      </c>
      <c r="BE47" s="8">
        <v>1.1599999999999999</v>
      </c>
      <c r="BF47" s="4">
        <v>287.01</v>
      </c>
      <c r="BG47" s="13">
        <v>106.46</v>
      </c>
      <c r="BH47" s="5">
        <v>227.8</v>
      </c>
      <c r="BI47" s="13">
        <v>118.2</v>
      </c>
      <c r="BJ47" s="8">
        <f t="shared" si="32"/>
        <v>125.99209833187007</v>
      </c>
      <c r="BK47" s="8">
        <f t="shared" si="34"/>
        <v>44.898595258999116</v>
      </c>
      <c r="BL47" s="8">
        <f t="shared" si="33"/>
        <v>46.733977172958731</v>
      </c>
      <c r="BM47" s="8">
        <v>3.17</v>
      </c>
      <c r="BN47" s="8">
        <v>2.61</v>
      </c>
      <c r="BO47" s="8">
        <v>2.25</v>
      </c>
      <c r="BP47" s="8">
        <f t="shared" si="35"/>
        <v>44.351525071181356</v>
      </c>
      <c r="BQ47" s="8">
        <v>2.25</v>
      </c>
      <c r="BR47" s="8">
        <f t="shared" si="36"/>
        <v>44.473644311921966</v>
      </c>
      <c r="BS47" s="8">
        <f t="shared" si="37"/>
        <v>0.83742789654439775</v>
      </c>
      <c r="BT47" s="8">
        <f t="shared" si="41"/>
        <v>0.21118644314854151</v>
      </c>
      <c r="BU47" s="8">
        <f t="shared" si="42"/>
        <v>-1.0899999999999999</v>
      </c>
    </row>
    <row r="48" spans="1:73" x14ac:dyDescent="0.25">
      <c r="A48" s="1">
        <v>1947</v>
      </c>
      <c r="B48" s="5">
        <v>14406</v>
      </c>
      <c r="C48" s="5">
        <v>11551</v>
      </c>
      <c r="D48" s="5">
        <v>10706</v>
      </c>
      <c r="E48" s="5">
        <v>11040</v>
      </c>
      <c r="F48" s="5">
        <v>11615</v>
      </c>
      <c r="G48" s="5">
        <v>11934</v>
      </c>
      <c r="H48" s="5">
        <v>11143</v>
      </c>
      <c r="I48" s="5">
        <v>10626</v>
      </c>
      <c r="J48" s="5">
        <v>9750</v>
      </c>
      <c r="K48" s="5">
        <v>8943</v>
      </c>
      <c r="L48" s="5">
        <v>8019</v>
      </c>
      <c r="M48" s="5">
        <v>6820</v>
      </c>
      <c r="N48" s="5">
        <v>5706</v>
      </c>
      <c r="O48" s="5">
        <v>4599</v>
      </c>
      <c r="P48" s="5">
        <v>3177</v>
      </c>
      <c r="Q48" s="5">
        <v>1919</v>
      </c>
      <c r="R48" s="5">
        <v>998</v>
      </c>
      <c r="S48" s="5"/>
      <c r="T48" s="5"/>
      <c r="U48" s="5"/>
      <c r="V48" s="5"/>
      <c r="W48" s="7">
        <f t="shared" si="0"/>
        <v>142952</v>
      </c>
      <c r="X48" s="8">
        <f t="shared" si="3"/>
        <v>10.077508534333203</v>
      </c>
      <c r="Y48" s="8">
        <f t="shared" si="4"/>
        <v>8.0803346577872297</v>
      </c>
      <c r="Z48" s="8">
        <f t="shared" si="5"/>
        <v>7.4892271531702956</v>
      </c>
      <c r="AA48" s="8">
        <f t="shared" si="6"/>
        <v>7.7228720129833794</v>
      </c>
      <c r="AB48" s="8">
        <f t="shared" si="7"/>
        <v>8.1251049303262626</v>
      </c>
      <c r="AC48" s="8">
        <f t="shared" si="8"/>
        <v>8.3482567575130116</v>
      </c>
      <c r="AD48" s="8">
        <f t="shared" si="9"/>
        <v>7.7949241703508862</v>
      </c>
      <c r="AE48" s="8">
        <f t="shared" si="10"/>
        <v>7.4332643124965028</v>
      </c>
      <c r="AF48" s="8">
        <f t="shared" si="11"/>
        <v>6.8204712071184739</v>
      </c>
      <c r="AG48" s="8">
        <f t="shared" si="12"/>
        <v>6.2559460518215895</v>
      </c>
      <c r="AH48" s="8">
        <f t="shared" si="13"/>
        <v>5.6095752420392859</v>
      </c>
      <c r="AI48" s="8">
        <f t="shared" si="14"/>
        <v>4.7708321674408189</v>
      </c>
      <c r="AJ48" s="8">
        <f t="shared" si="15"/>
        <v>3.9915496110582573</v>
      </c>
      <c r="AK48" s="8">
        <f t="shared" si="16"/>
        <v>3.2171638032346523</v>
      </c>
      <c r="AL48" s="8">
        <f t="shared" si="17"/>
        <v>2.2224243102579888</v>
      </c>
      <c r="AM48" s="8">
        <f t="shared" si="18"/>
        <v>1.3424086406626001</v>
      </c>
      <c r="AN48" s="8">
        <f t="shared" si="19"/>
        <v>0.69813643740556275</v>
      </c>
      <c r="AO48" s="8">
        <f t="shared" si="20"/>
        <v>0</v>
      </c>
      <c r="AP48" s="8">
        <f t="shared" si="21"/>
        <v>0</v>
      </c>
      <c r="AQ48" s="8">
        <f t="shared" si="22"/>
        <v>0</v>
      </c>
      <c r="AR48" s="8">
        <f t="shared" si="23"/>
        <v>0</v>
      </c>
      <c r="AS48" s="8">
        <f t="shared" si="24"/>
        <v>25.647070345290729</v>
      </c>
      <c r="AT48" s="8">
        <f t="shared" si="25"/>
        <v>31.991157871173538</v>
      </c>
      <c r="AU48" s="8">
        <f t="shared" si="26"/>
        <v>20.509681571436566</v>
      </c>
      <c r="AV48" s="8">
        <f t="shared" si="27"/>
        <v>14.371957020538362</v>
      </c>
      <c r="AW48" s="8">
        <f t="shared" si="28"/>
        <v>7.4801331915608049</v>
      </c>
      <c r="AX48" s="8">
        <f t="shared" si="29"/>
        <v>33.369942358274116</v>
      </c>
      <c r="AY48" s="8">
        <f t="shared" si="2"/>
        <v>44.77796742962672</v>
      </c>
      <c r="AZ48" s="8">
        <f t="shared" si="30"/>
        <v>21.852090212099167</v>
      </c>
      <c r="BA48" s="21">
        <f t="shared" si="31"/>
        <v>2.0491388693258208</v>
      </c>
      <c r="BB48" s="21">
        <f t="shared" si="38"/>
        <v>-0.8665190549064139</v>
      </c>
      <c r="BC48" s="21">
        <f t="shared" si="39"/>
        <v>-7.0670344374567051</v>
      </c>
      <c r="BD48" s="5">
        <v>120.515</v>
      </c>
      <c r="BE48" s="8">
        <v>1.24</v>
      </c>
      <c r="BF48" s="4">
        <v>274.49</v>
      </c>
      <c r="BG48" s="13">
        <v>108.47</v>
      </c>
      <c r="BH48" s="5">
        <v>249.9</v>
      </c>
      <c r="BI48" s="13">
        <v>108.1</v>
      </c>
      <c r="BJ48" s="8">
        <f t="shared" si="32"/>
        <v>109.83993597438975</v>
      </c>
      <c r="BK48" s="8">
        <f t="shared" si="34"/>
        <v>48.225290116046416</v>
      </c>
      <c r="BL48" s="8">
        <f t="shared" si="33"/>
        <v>43.405362144857939</v>
      </c>
      <c r="BM48" s="8">
        <v>3.52</v>
      </c>
      <c r="BN48" s="8">
        <v>2.86</v>
      </c>
      <c r="BO48" s="8">
        <v>2.44</v>
      </c>
      <c r="BP48" s="8">
        <f t="shared" si="35"/>
        <v>44.473644311921966</v>
      </c>
      <c r="BQ48" s="8">
        <v>2.44</v>
      </c>
      <c r="BR48" s="8">
        <f t="shared" si="36"/>
        <v>44.642365715143477</v>
      </c>
      <c r="BS48" s="8">
        <f t="shared" si="37"/>
        <v>0.30432311770475451</v>
      </c>
      <c r="BT48" s="8">
        <f t="shared" si="41"/>
        <v>0.17010692335712463</v>
      </c>
      <c r="BU48" s="8">
        <f t="shared" si="42"/>
        <v>-0.89000000000000057</v>
      </c>
    </row>
    <row r="49" spans="1:73" x14ac:dyDescent="0.25">
      <c r="A49" s="1">
        <v>1948</v>
      </c>
      <c r="B49" s="5">
        <v>14919</v>
      </c>
      <c r="C49" s="5">
        <v>12280</v>
      </c>
      <c r="D49" s="5">
        <v>10809</v>
      </c>
      <c r="E49" s="5">
        <v>10941</v>
      </c>
      <c r="F49" s="5">
        <v>11607</v>
      </c>
      <c r="G49" s="5">
        <v>12054</v>
      </c>
      <c r="H49" s="5">
        <v>11275</v>
      </c>
      <c r="I49" s="5">
        <v>10840</v>
      </c>
      <c r="J49" s="5">
        <v>9908</v>
      </c>
      <c r="K49" s="5">
        <v>8991</v>
      </c>
      <c r="L49" s="5">
        <v>8108</v>
      </c>
      <c r="M49" s="5">
        <v>6977</v>
      </c>
      <c r="N49" s="5">
        <v>5846</v>
      </c>
      <c r="O49" s="5">
        <v>4718</v>
      </c>
      <c r="P49" s="5">
        <v>3260</v>
      </c>
      <c r="Q49" s="5">
        <v>1991</v>
      </c>
      <c r="R49" s="5">
        <v>1052</v>
      </c>
      <c r="S49" s="5"/>
      <c r="T49" s="5"/>
      <c r="U49" s="5"/>
      <c r="V49" s="5"/>
      <c r="W49" s="7">
        <f t="shared" si="0"/>
        <v>145576</v>
      </c>
      <c r="X49" s="8">
        <f t="shared" si="3"/>
        <v>10.248255206902236</v>
      </c>
      <c r="Y49" s="8">
        <f t="shared" si="4"/>
        <v>8.4354563939110836</v>
      </c>
      <c r="Z49" s="8">
        <f t="shared" si="5"/>
        <v>7.4249876353245039</v>
      </c>
      <c r="AA49" s="8">
        <f t="shared" si="6"/>
        <v>7.5156619222948837</v>
      </c>
      <c r="AB49" s="8">
        <f t="shared" si="7"/>
        <v>7.973154915645436</v>
      </c>
      <c r="AC49" s="8">
        <f t="shared" si="8"/>
        <v>8.2802110237951307</v>
      </c>
      <c r="AD49" s="8">
        <f t="shared" si="9"/>
        <v>7.745095345386602</v>
      </c>
      <c r="AE49" s="8">
        <f t="shared" si="10"/>
        <v>7.4462823542342145</v>
      </c>
      <c r="AF49" s="8">
        <f t="shared" si="11"/>
        <v>6.8060669341100182</v>
      </c>
      <c r="AG49" s="8">
        <f t="shared" si="12"/>
        <v>6.1761554102324565</v>
      </c>
      <c r="AH49" s="8">
        <f t="shared" si="13"/>
        <v>5.5695993845139311</v>
      </c>
      <c r="AI49" s="8">
        <f t="shared" si="14"/>
        <v>4.7926856075177229</v>
      </c>
      <c r="AJ49" s="8">
        <f t="shared" si="15"/>
        <v>4.0157718305215147</v>
      </c>
      <c r="AK49" s="8">
        <f t="shared" si="16"/>
        <v>3.240918832774633</v>
      </c>
      <c r="AL49" s="8">
        <f t="shared" si="17"/>
        <v>2.2393801176018027</v>
      </c>
      <c r="AM49" s="8">
        <f t="shared" si="18"/>
        <v>1.367670495136561</v>
      </c>
      <c r="AN49" s="8">
        <f t="shared" si="19"/>
        <v>0.72264659009726873</v>
      </c>
      <c r="AO49" s="8">
        <f t="shared" si="20"/>
        <v>0</v>
      </c>
      <c r="AP49" s="8">
        <f t="shared" si="21"/>
        <v>0</v>
      </c>
      <c r="AQ49" s="8">
        <f t="shared" si="22"/>
        <v>0</v>
      </c>
      <c r="AR49" s="8">
        <f t="shared" si="23"/>
        <v>0</v>
      </c>
      <c r="AS49" s="8">
        <f t="shared" si="24"/>
        <v>26.108699236137824</v>
      </c>
      <c r="AT49" s="8">
        <f t="shared" si="25"/>
        <v>31.514123207122054</v>
      </c>
      <c r="AU49" s="8">
        <f t="shared" si="26"/>
        <v>20.428504698576688</v>
      </c>
      <c r="AV49" s="8">
        <f t="shared" si="27"/>
        <v>14.37805682255317</v>
      </c>
      <c r="AW49" s="8">
        <f t="shared" si="28"/>
        <v>7.5706160356102652</v>
      </c>
      <c r="AX49" s="8">
        <f t="shared" si="29"/>
        <v>33.624361158432706</v>
      </c>
      <c r="AY49" s="8">
        <f t="shared" si="2"/>
        <v>44.426965983403853</v>
      </c>
      <c r="AZ49" s="8">
        <f t="shared" si="30"/>
        <v>21.948672858163437</v>
      </c>
      <c r="BA49" s="21">
        <f t="shared" si="31"/>
        <v>2.0241299449173753</v>
      </c>
      <c r="BB49" s="21">
        <f t="shared" si="38"/>
        <v>-0.86348285245752221</v>
      </c>
      <c r="BC49" s="21">
        <f t="shared" si="39"/>
        <v>-6.5004682750337182</v>
      </c>
      <c r="BD49" s="5">
        <v>137.988</v>
      </c>
      <c r="BE49" s="8">
        <v>1.33</v>
      </c>
      <c r="BF49" s="4">
        <v>270.69</v>
      </c>
      <c r="BG49" s="13">
        <v>109.01</v>
      </c>
      <c r="BH49" s="5">
        <v>274.8</v>
      </c>
      <c r="BI49" s="13">
        <v>96.1</v>
      </c>
      <c r="BJ49" s="8">
        <f t="shared" si="32"/>
        <v>98.504366812227076</v>
      </c>
      <c r="BK49" s="8">
        <f t="shared" si="34"/>
        <v>50.213973799126634</v>
      </c>
      <c r="BL49" s="8">
        <f t="shared" si="33"/>
        <v>39.668850072780202</v>
      </c>
      <c r="BM49" s="8">
        <v>3.53</v>
      </c>
      <c r="BN49" s="8">
        <v>2.79</v>
      </c>
      <c r="BO49" s="8">
        <v>2.31</v>
      </c>
      <c r="BP49" s="8">
        <f t="shared" si="35"/>
        <v>44.642365715143477</v>
      </c>
      <c r="BQ49" s="8">
        <v>2.31</v>
      </c>
      <c r="BR49" s="8">
        <f t="shared" si="36"/>
        <v>44.827130733414791</v>
      </c>
      <c r="BS49" s="8">
        <f t="shared" si="37"/>
        <v>-0.21539973173962323</v>
      </c>
      <c r="BT49" s="8">
        <f t="shared" si="41"/>
        <v>0.19319610146337141</v>
      </c>
      <c r="BU49" s="8">
        <f t="shared" si="42"/>
        <v>-1.2899999999999996</v>
      </c>
    </row>
    <row r="50" spans="1:73" x14ac:dyDescent="0.25">
      <c r="A50" s="1">
        <v>1949</v>
      </c>
      <c r="B50" s="5">
        <v>15607</v>
      </c>
      <c r="C50" s="5">
        <v>12803</v>
      </c>
      <c r="D50" s="5">
        <v>10967</v>
      </c>
      <c r="E50" s="5">
        <v>10727</v>
      </c>
      <c r="F50" s="5">
        <v>11517</v>
      </c>
      <c r="G50" s="5">
        <v>12164</v>
      </c>
      <c r="H50" s="5">
        <v>11416</v>
      </c>
      <c r="I50" s="5">
        <v>11071</v>
      </c>
      <c r="J50" s="5">
        <v>10077</v>
      </c>
      <c r="K50" s="5">
        <v>9044</v>
      </c>
      <c r="L50" s="5">
        <v>8208</v>
      </c>
      <c r="M50" s="5">
        <v>7149</v>
      </c>
      <c r="N50" s="5">
        <v>5995</v>
      </c>
      <c r="O50" s="5">
        <v>4844</v>
      </c>
      <c r="P50" s="5">
        <v>3350</v>
      </c>
      <c r="Q50" s="5">
        <v>2070</v>
      </c>
      <c r="R50" s="5">
        <v>1108</v>
      </c>
      <c r="S50" s="5"/>
      <c r="T50" s="5"/>
      <c r="U50" s="5"/>
      <c r="V50" s="5"/>
      <c r="W50" s="7">
        <f t="shared" si="0"/>
        <v>148117</v>
      </c>
      <c r="X50" s="8">
        <f t="shared" si="3"/>
        <v>10.536940391717359</v>
      </c>
      <c r="Y50" s="8">
        <f t="shared" si="4"/>
        <v>8.6438423678578413</v>
      </c>
      <c r="Z50" s="8">
        <f t="shared" si="5"/>
        <v>7.4042817502379874</v>
      </c>
      <c r="AA50" s="8">
        <f t="shared" si="6"/>
        <v>7.242247682575262</v>
      </c>
      <c r="AB50" s="8">
        <f t="shared" si="7"/>
        <v>7.7756098219650678</v>
      </c>
      <c r="AC50" s="8">
        <f t="shared" si="8"/>
        <v>8.212426662705834</v>
      </c>
      <c r="AD50" s="8">
        <f t="shared" si="9"/>
        <v>7.7074204851570043</v>
      </c>
      <c r="AE50" s="8">
        <f t="shared" si="10"/>
        <v>7.4744965128918359</v>
      </c>
      <c r="AF50" s="8">
        <f t="shared" si="11"/>
        <v>6.8034054159887116</v>
      </c>
      <c r="AG50" s="8">
        <f t="shared" si="12"/>
        <v>6.1059837830903945</v>
      </c>
      <c r="AH50" s="8">
        <f t="shared" si="13"/>
        <v>5.5415651140652322</v>
      </c>
      <c r="AI50" s="8">
        <f t="shared" si="14"/>
        <v>4.8265897905034532</v>
      </c>
      <c r="AJ50" s="8">
        <f t="shared" si="15"/>
        <v>4.0474759818251789</v>
      </c>
      <c r="AK50" s="8">
        <f t="shared" si="16"/>
        <v>3.2703875989926883</v>
      </c>
      <c r="AL50" s="8">
        <f t="shared" si="17"/>
        <v>2.2617255277922186</v>
      </c>
      <c r="AM50" s="8">
        <f t="shared" si="18"/>
        <v>1.3975438335910126</v>
      </c>
      <c r="AN50" s="8">
        <f t="shared" si="19"/>
        <v>0.74805727904291874</v>
      </c>
      <c r="AO50" s="8">
        <f t="shared" si="20"/>
        <v>0</v>
      </c>
      <c r="AP50" s="8">
        <f t="shared" si="21"/>
        <v>0</v>
      </c>
      <c r="AQ50" s="8">
        <f t="shared" si="22"/>
        <v>0</v>
      </c>
      <c r="AR50" s="8">
        <f t="shared" si="23"/>
        <v>0</v>
      </c>
      <c r="AS50" s="8">
        <f t="shared" si="24"/>
        <v>26.58506450981319</v>
      </c>
      <c r="AT50" s="8">
        <f t="shared" si="25"/>
        <v>30.93770465240317</v>
      </c>
      <c r="AU50" s="8">
        <f t="shared" si="26"/>
        <v>20.38388571197094</v>
      </c>
      <c r="AV50" s="8">
        <f t="shared" si="27"/>
        <v>14.415630886393863</v>
      </c>
      <c r="AW50" s="8">
        <f t="shared" si="28"/>
        <v>7.6777142394188385</v>
      </c>
      <c r="AX50" s="8">
        <f t="shared" si="29"/>
        <v>33.827312192388447</v>
      </c>
      <c r="AY50" s="8">
        <f t="shared" si="2"/>
        <v>44.079342681798849</v>
      </c>
      <c r="AZ50" s="8">
        <f t="shared" si="30"/>
        <v>22.0933451258127</v>
      </c>
      <c r="BA50" s="21">
        <f t="shared" si="31"/>
        <v>1.9951411807847454</v>
      </c>
      <c r="BB50" s="21">
        <f t="shared" si="38"/>
        <v>-0.86447420383063922</v>
      </c>
      <c r="BC50" s="21">
        <f t="shared" si="39"/>
        <v>-5.9190038867689481</v>
      </c>
      <c r="BD50" s="5">
        <v>149.56700000000001</v>
      </c>
      <c r="BE50" s="8">
        <v>1.44</v>
      </c>
      <c r="BF50" s="4">
        <v>274</v>
      </c>
      <c r="BG50" s="13">
        <v>107.82</v>
      </c>
      <c r="BH50" s="5">
        <v>272.8</v>
      </c>
      <c r="BI50" s="13">
        <v>91.3</v>
      </c>
      <c r="BJ50" s="8">
        <f t="shared" si="32"/>
        <v>100.43988269794721</v>
      </c>
      <c r="BK50" s="8">
        <f t="shared" si="34"/>
        <v>54.826612903225801</v>
      </c>
      <c r="BL50" s="8">
        <f t="shared" si="33"/>
        <v>39.523460410557185</v>
      </c>
      <c r="BM50" s="8">
        <v>3.31</v>
      </c>
      <c r="BN50" s="8">
        <v>2.58</v>
      </c>
      <c r="BO50" s="8">
        <v>2.3199999999999998</v>
      </c>
      <c r="BP50" s="8">
        <f t="shared" si="35"/>
        <v>44.827130733414791</v>
      </c>
      <c r="BQ50" s="8">
        <v>2.3199999999999998</v>
      </c>
      <c r="BR50" s="8">
        <f t="shared" si="36"/>
        <v>44.931967213114753</v>
      </c>
      <c r="BS50" s="8">
        <f t="shared" si="37"/>
        <v>-0.74778805161594164</v>
      </c>
      <c r="BT50" s="8">
        <f t="shared" si="41"/>
        <v>0.25530132210140266</v>
      </c>
      <c r="BU50" s="8">
        <f t="shared" si="42"/>
        <v>-0.9700000000000002</v>
      </c>
    </row>
    <row r="51" spans="1:73" x14ac:dyDescent="0.25">
      <c r="A51" s="1">
        <v>1950</v>
      </c>
      <c r="B51" s="5">
        <v>16410</v>
      </c>
      <c r="C51" s="5">
        <v>13375</v>
      </c>
      <c r="D51" s="5">
        <v>11213</v>
      </c>
      <c r="E51" s="5">
        <v>10603</v>
      </c>
      <c r="F51" s="5">
        <v>11524</v>
      </c>
      <c r="G51" s="5">
        <v>12290</v>
      </c>
      <c r="H51" s="5">
        <v>11618</v>
      </c>
      <c r="I51" s="5">
        <v>11319</v>
      </c>
      <c r="J51" s="5">
        <v>10278</v>
      </c>
      <c r="K51" s="5">
        <v>9138</v>
      </c>
      <c r="L51" s="5">
        <v>8309</v>
      </c>
      <c r="M51" s="5">
        <v>7292</v>
      </c>
      <c r="N51" s="5">
        <v>6103</v>
      </c>
      <c r="O51" s="5">
        <v>5049</v>
      </c>
      <c r="P51" s="5">
        <v>3444</v>
      </c>
      <c r="Q51" s="5">
        <v>2155</v>
      </c>
      <c r="R51" s="5">
        <v>1159</v>
      </c>
      <c r="S51" s="5"/>
      <c r="T51" s="5"/>
      <c r="U51" s="5"/>
      <c r="V51" s="5"/>
      <c r="W51" s="7">
        <f t="shared" si="0"/>
        <v>151279</v>
      </c>
      <c r="X51" s="8">
        <f t="shared" si="3"/>
        <v>10.847506924292203</v>
      </c>
      <c r="Y51" s="8">
        <f t="shared" si="4"/>
        <v>8.8412800190376721</v>
      </c>
      <c r="Z51" s="8">
        <f t="shared" si="5"/>
        <v>7.4121325497921049</v>
      </c>
      <c r="AA51" s="8">
        <f t="shared" si="6"/>
        <v>7.0089040778958083</v>
      </c>
      <c r="AB51" s="8">
        <f t="shared" si="7"/>
        <v>7.6177129674310384</v>
      </c>
      <c r="AC51" s="8">
        <f t="shared" si="8"/>
        <v>8.1240621632877001</v>
      </c>
      <c r="AD51" s="8">
        <f t="shared" si="9"/>
        <v>7.6798498139199758</v>
      </c>
      <c r="AE51" s="8">
        <f t="shared" si="10"/>
        <v>7.48220175966261</v>
      </c>
      <c r="AF51" s="8">
        <f t="shared" si="11"/>
        <v>6.7940692363117154</v>
      </c>
      <c r="AG51" s="8">
        <f t="shared" si="12"/>
        <v>6.0404947150628967</v>
      </c>
      <c r="AH51" s="8">
        <f t="shared" si="13"/>
        <v>5.4925006114530106</v>
      </c>
      <c r="AI51" s="8">
        <f t="shared" si="14"/>
        <v>4.8202328148652489</v>
      </c>
      <c r="AJ51" s="8">
        <f t="shared" si="15"/>
        <v>4.0342678098083677</v>
      </c>
      <c r="AK51" s="8">
        <f t="shared" si="16"/>
        <v>3.3375418927941087</v>
      </c>
      <c r="AL51" s="8">
        <f t="shared" si="17"/>
        <v>2.2765882905095882</v>
      </c>
      <c r="AM51" s="8">
        <f t="shared" si="18"/>
        <v>1.4245202572729856</v>
      </c>
      <c r="AN51" s="8">
        <f t="shared" si="19"/>
        <v>0.76613409660296539</v>
      </c>
      <c r="AO51" s="8">
        <f t="shared" si="20"/>
        <v>0</v>
      </c>
      <c r="AP51" s="8">
        <f t="shared" si="21"/>
        <v>0</v>
      </c>
      <c r="AQ51" s="8">
        <f t="shared" si="22"/>
        <v>0</v>
      </c>
      <c r="AR51" s="8">
        <f t="shared" si="23"/>
        <v>0</v>
      </c>
      <c r="AS51" s="8">
        <f t="shared" si="24"/>
        <v>27.100919493121978</v>
      </c>
      <c r="AT51" s="8">
        <f t="shared" si="25"/>
        <v>30.430529022534522</v>
      </c>
      <c r="AU51" s="8">
        <f t="shared" si="26"/>
        <v>20.31676571103722</v>
      </c>
      <c r="AV51" s="8">
        <f t="shared" si="27"/>
        <v>14.347001236126628</v>
      </c>
      <c r="AW51" s="8">
        <f t="shared" si="28"/>
        <v>7.804784537179648</v>
      </c>
      <c r="AX51" s="8">
        <f t="shared" si="29"/>
        <v>34.109823571017785</v>
      </c>
      <c r="AY51" s="8">
        <f t="shared" si="2"/>
        <v>43.738390655675936</v>
      </c>
      <c r="AZ51" s="8">
        <f t="shared" si="30"/>
        <v>22.151785773306273</v>
      </c>
      <c r="BA51" s="21">
        <f t="shared" si="31"/>
        <v>1.9744859896750322</v>
      </c>
      <c r="BB51" s="21">
        <f t="shared" si="38"/>
        <v>-0.845267866065738</v>
      </c>
      <c r="BC51" s="21">
        <f t="shared" si="39"/>
        <v>-5.1655124260762904</v>
      </c>
      <c r="BD51" s="5">
        <v>173.851</v>
      </c>
      <c r="BE51" s="8">
        <v>1.56</v>
      </c>
      <c r="BF51" s="4">
        <v>280.97000000000003</v>
      </c>
      <c r="BG51" s="13">
        <v>110.8</v>
      </c>
      <c r="BH51" s="5">
        <v>300.2</v>
      </c>
      <c r="BI51" s="13">
        <v>92.2</v>
      </c>
      <c r="BJ51" s="8">
        <f t="shared" si="32"/>
        <v>93.594270486342452</v>
      </c>
      <c r="BK51" s="8">
        <f t="shared" si="34"/>
        <v>57.911725516322456</v>
      </c>
      <c r="BL51" s="8">
        <f t="shared" si="33"/>
        <v>36.908727514990005</v>
      </c>
      <c r="BM51" s="8">
        <v>3.2</v>
      </c>
      <c r="BN51" s="8">
        <v>2.67</v>
      </c>
      <c r="BO51" s="8">
        <v>2.5700000000000003</v>
      </c>
      <c r="BP51" s="8">
        <f t="shared" si="35"/>
        <v>44.931967213114753</v>
      </c>
      <c r="BQ51" s="8">
        <v>2.5700000000000003</v>
      </c>
      <c r="BR51" s="8">
        <f t="shared" si="36"/>
        <v>45.079983375844442</v>
      </c>
      <c r="BS51" s="8">
        <f t="shared" si="37"/>
        <v>-1.1935765574388171</v>
      </c>
      <c r="BT51" s="8">
        <f t="shared" si="41"/>
        <v>0.30119250367125971</v>
      </c>
      <c r="BU51" s="8">
        <f t="shared" si="42"/>
        <v>-0.76999999999999957</v>
      </c>
    </row>
    <row r="52" spans="1:73" x14ac:dyDescent="0.25">
      <c r="A52" s="1">
        <v>1951</v>
      </c>
      <c r="B52" s="5">
        <v>17333</v>
      </c>
      <c r="C52" s="5">
        <v>13668</v>
      </c>
      <c r="D52" s="5">
        <v>11500</v>
      </c>
      <c r="E52" s="5">
        <v>10438</v>
      </c>
      <c r="F52" s="5">
        <v>11094</v>
      </c>
      <c r="G52" s="5">
        <v>12146</v>
      </c>
      <c r="H52" s="5">
        <v>11800</v>
      </c>
      <c r="I52" s="5">
        <v>11420</v>
      </c>
      <c r="J52" s="5">
        <v>10431</v>
      </c>
      <c r="K52" s="5">
        <v>9306</v>
      </c>
      <c r="L52" s="5">
        <v>8361</v>
      </c>
      <c r="M52" s="5">
        <v>7448</v>
      </c>
      <c r="N52" s="5">
        <v>6236</v>
      </c>
      <c r="O52" s="5">
        <v>5189</v>
      </c>
      <c r="P52" s="5">
        <v>3553</v>
      </c>
      <c r="Q52" s="5">
        <v>2244</v>
      </c>
      <c r="R52" s="5">
        <v>1189</v>
      </c>
      <c r="S52" s="5"/>
      <c r="T52" s="5"/>
      <c r="U52" s="5"/>
      <c r="V52" s="5"/>
      <c r="W52" s="7">
        <f t="shared" si="0"/>
        <v>153356</v>
      </c>
      <c r="X52" s="8">
        <f t="shared" si="3"/>
        <v>11.302459636401576</v>
      </c>
      <c r="Y52" s="8">
        <f t="shared" si="4"/>
        <v>8.9125955293565298</v>
      </c>
      <c r="Z52" s="8">
        <f t="shared" si="5"/>
        <v>7.4988914682177414</v>
      </c>
      <c r="AA52" s="8">
        <f t="shared" si="6"/>
        <v>6.8063851430658069</v>
      </c>
      <c r="AB52" s="8">
        <f t="shared" si="7"/>
        <v>7.2341479955137071</v>
      </c>
      <c r="AC52" s="8">
        <f t="shared" si="8"/>
        <v>7.9201335454758865</v>
      </c>
      <c r="AD52" s="8">
        <f t="shared" si="9"/>
        <v>7.6945147239103786</v>
      </c>
      <c r="AE52" s="8">
        <f t="shared" si="10"/>
        <v>7.4467252666997048</v>
      </c>
      <c r="AF52" s="8">
        <f t="shared" si="11"/>
        <v>6.80182060043298</v>
      </c>
      <c r="AG52" s="8">
        <f t="shared" si="12"/>
        <v>6.0682333915855917</v>
      </c>
      <c r="AH52" s="8">
        <f t="shared" si="13"/>
        <v>5.4520201361537861</v>
      </c>
      <c r="AI52" s="8">
        <f t="shared" si="14"/>
        <v>4.8566733613291948</v>
      </c>
      <c r="AJ52" s="8">
        <f t="shared" si="15"/>
        <v>4.066355408330943</v>
      </c>
      <c r="AK52" s="8">
        <f t="shared" si="16"/>
        <v>3.3836302459636403</v>
      </c>
      <c r="AL52" s="8">
        <f t="shared" si="17"/>
        <v>2.3168314249197945</v>
      </c>
      <c r="AM52" s="8">
        <f t="shared" si="18"/>
        <v>1.463261952580923</v>
      </c>
      <c r="AN52" s="8">
        <f t="shared" si="19"/>
        <v>0.77532017006181697</v>
      </c>
      <c r="AO52" s="8">
        <f t="shared" si="20"/>
        <v>0</v>
      </c>
      <c r="AP52" s="8">
        <f t="shared" si="21"/>
        <v>0</v>
      </c>
      <c r="AQ52" s="8">
        <f t="shared" si="22"/>
        <v>0</v>
      </c>
      <c r="AR52" s="8">
        <f t="shared" si="23"/>
        <v>0</v>
      </c>
      <c r="AS52" s="8">
        <f t="shared" si="24"/>
        <v>27.713946633975848</v>
      </c>
      <c r="AT52" s="8">
        <f t="shared" si="25"/>
        <v>29.655181407965777</v>
      </c>
      <c r="AU52" s="8">
        <f t="shared" si="26"/>
        <v>20.316779258718277</v>
      </c>
      <c r="AV52" s="8">
        <f t="shared" si="27"/>
        <v>14.375048905813923</v>
      </c>
      <c r="AW52" s="8">
        <f t="shared" si="28"/>
        <v>7.9390437935261744</v>
      </c>
      <c r="AX52" s="8">
        <f t="shared" si="29"/>
        <v>34.520331777041648</v>
      </c>
      <c r="AY52" s="8">
        <f t="shared" si="2"/>
        <v>43.165575523618251</v>
      </c>
      <c r="AZ52" s="8">
        <f t="shared" si="30"/>
        <v>22.314092699340097</v>
      </c>
      <c r="BA52" s="21">
        <f t="shared" si="31"/>
        <v>1.9344535359438926</v>
      </c>
      <c r="BB52" s="21">
        <f t="shared" si="38"/>
        <v>-0.83954575558993638</v>
      </c>
      <c r="BC52" s="21">
        <f t="shared" si="39"/>
        <v>-4.3501600262370417</v>
      </c>
      <c r="BD52" s="5">
        <v>195.22900000000001</v>
      </c>
      <c r="BE52" s="8">
        <v>1.66</v>
      </c>
      <c r="BF52" s="4">
        <v>282.39999999999998</v>
      </c>
      <c r="BG52" s="13">
        <v>115.89</v>
      </c>
      <c r="BH52" s="5">
        <v>347.3</v>
      </c>
      <c r="BI52" s="13">
        <v>78</v>
      </c>
      <c r="BJ52" s="8">
        <f t="shared" si="32"/>
        <v>81.312985891160366</v>
      </c>
      <c r="BK52" s="8">
        <f t="shared" si="34"/>
        <v>56.213360207313571</v>
      </c>
      <c r="BL52" s="8">
        <f t="shared" si="33"/>
        <v>33.368845378635186</v>
      </c>
      <c r="BM52" s="8">
        <v>3.61</v>
      </c>
      <c r="BN52" s="8">
        <v>3.01</v>
      </c>
      <c r="BO52" s="8">
        <v>2.68</v>
      </c>
      <c r="BP52" s="8">
        <f t="shared" si="35"/>
        <v>45.079983375844442</v>
      </c>
      <c r="BQ52" s="8">
        <v>2.68</v>
      </c>
      <c r="BR52" s="8">
        <f t="shared" si="36"/>
        <v>45.268106837433621</v>
      </c>
      <c r="BS52" s="8">
        <f t="shared" si="37"/>
        <v>-1.9144078522261907</v>
      </c>
      <c r="BT52" s="8">
        <f t="shared" si="41"/>
        <v>0.41321753234548453</v>
      </c>
      <c r="BU52" s="8">
        <f t="shared" si="42"/>
        <v>-0.99999999999999956</v>
      </c>
    </row>
    <row r="53" spans="1:73" x14ac:dyDescent="0.25">
      <c r="A53" s="1">
        <v>1952</v>
      </c>
      <c r="B53" s="5">
        <v>17312</v>
      </c>
      <c r="C53" s="5">
        <v>14811</v>
      </c>
      <c r="D53" s="5">
        <v>11962</v>
      </c>
      <c r="E53" s="5">
        <v>10415</v>
      </c>
      <c r="F53" s="5">
        <v>10656</v>
      </c>
      <c r="G53" s="5">
        <v>12026</v>
      </c>
      <c r="H53" s="5">
        <v>12015</v>
      </c>
      <c r="I53" s="5">
        <v>11523</v>
      </c>
      <c r="J53" s="5">
        <v>10599</v>
      </c>
      <c r="K53" s="5">
        <v>9525</v>
      </c>
      <c r="L53" s="5">
        <v>8398</v>
      </c>
      <c r="M53" s="5">
        <v>7546</v>
      </c>
      <c r="N53" s="5">
        <v>6402</v>
      </c>
      <c r="O53" s="5">
        <v>5311</v>
      </c>
      <c r="P53" s="5">
        <v>3679</v>
      </c>
      <c r="Q53" s="5">
        <v>2325</v>
      </c>
      <c r="R53" s="5">
        <v>1223</v>
      </c>
      <c r="S53" s="5"/>
      <c r="T53" s="5"/>
      <c r="U53" s="5"/>
      <c r="V53" s="5"/>
      <c r="W53" s="7">
        <f t="shared" si="0"/>
        <v>155728</v>
      </c>
      <c r="X53" s="8">
        <f t="shared" si="3"/>
        <v>11.116819069146205</v>
      </c>
      <c r="Y53" s="8">
        <f t="shared" si="4"/>
        <v>9.5108137264974832</v>
      </c>
      <c r="Z53" s="8">
        <f t="shared" si="5"/>
        <v>7.6813418267748901</v>
      </c>
      <c r="AA53" s="8">
        <f t="shared" si="6"/>
        <v>6.6879430802424737</v>
      </c>
      <c r="AB53" s="8">
        <f t="shared" si="7"/>
        <v>6.8427000924689203</v>
      </c>
      <c r="AC53" s="8">
        <f t="shared" si="8"/>
        <v>7.7224391246275559</v>
      </c>
      <c r="AD53" s="8">
        <f t="shared" si="9"/>
        <v>7.7153755265591286</v>
      </c>
      <c r="AE53" s="8">
        <f t="shared" si="10"/>
        <v>7.399440049316758</v>
      </c>
      <c r="AF53" s="8">
        <f t="shared" si="11"/>
        <v>6.8060978115688897</v>
      </c>
      <c r="AG53" s="8">
        <f t="shared" si="12"/>
        <v>6.1164337819788344</v>
      </c>
      <c r="AH53" s="8">
        <f t="shared" si="13"/>
        <v>5.3927360526045405</v>
      </c>
      <c r="AI53" s="8">
        <f t="shared" si="14"/>
        <v>4.845628274940923</v>
      </c>
      <c r="AJ53" s="8">
        <f t="shared" si="15"/>
        <v>4.1110140758245146</v>
      </c>
      <c r="AK53" s="8">
        <f t="shared" si="16"/>
        <v>3.4104335764923457</v>
      </c>
      <c r="AL53" s="8">
        <f t="shared" si="17"/>
        <v>2.3624524812493579</v>
      </c>
      <c r="AM53" s="8">
        <f t="shared" si="18"/>
        <v>1.4929877735538888</v>
      </c>
      <c r="AN53" s="8">
        <f t="shared" si="19"/>
        <v>0.78534367615329292</v>
      </c>
      <c r="AO53" s="8">
        <f t="shared" si="20"/>
        <v>0</v>
      </c>
      <c r="AP53" s="8">
        <f t="shared" si="21"/>
        <v>0</v>
      </c>
      <c r="AQ53" s="8">
        <f t="shared" si="22"/>
        <v>0</v>
      </c>
      <c r="AR53" s="8">
        <f t="shared" si="23"/>
        <v>0</v>
      </c>
      <c r="AS53" s="8">
        <f t="shared" si="24"/>
        <v>28.308974622418578</v>
      </c>
      <c r="AT53" s="8">
        <f t="shared" si="25"/>
        <v>28.968457823898078</v>
      </c>
      <c r="AU53" s="8">
        <f t="shared" si="26"/>
        <v>20.321971642864483</v>
      </c>
      <c r="AV53" s="8">
        <f t="shared" si="27"/>
        <v>14.349378403369979</v>
      </c>
      <c r="AW53" s="8">
        <f t="shared" si="28"/>
        <v>8.0512175074488859</v>
      </c>
      <c r="AX53" s="8">
        <f t="shared" si="29"/>
        <v>34.996917702661051</v>
      </c>
      <c r="AY53" s="8">
        <f t="shared" si="2"/>
        <v>42.602486386520091</v>
      </c>
      <c r="AZ53" s="8">
        <f t="shared" si="30"/>
        <v>22.400595910818865</v>
      </c>
      <c r="BA53" s="21">
        <f t="shared" si="31"/>
        <v>1.9018461185643849</v>
      </c>
      <c r="BB53" s="21">
        <f t="shared" si="38"/>
        <v>-0.8315761563639672</v>
      </c>
      <c r="BC53" s="21">
        <f t="shared" si="39"/>
        <v>-3.4309587244493684</v>
      </c>
      <c r="BD53" s="5">
        <v>217.67099999999999</v>
      </c>
      <c r="BE53" s="8">
        <v>1.8</v>
      </c>
      <c r="BF53" s="4">
        <v>289.2</v>
      </c>
      <c r="BG53" s="13">
        <v>121.89</v>
      </c>
      <c r="BH53" s="5">
        <v>367.7</v>
      </c>
      <c r="BI53" s="13">
        <v>72.5</v>
      </c>
      <c r="BJ53" s="8">
        <f t="shared" si="32"/>
        <v>78.651074245308678</v>
      </c>
      <c r="BK53" s="8">
        <f t="shared" si="34"/>
        <v>59.197987489801477</v>
      </c>
      <c r="BL53" s="8">
        <f t="shared" si="33"/>
        <v>33.149306499864025</v>
      </c>
      <c r="BM53" s="8">
        <v>3.51</v>
      </c>
      <c r="BN53" s="8">
        <v>2.97</v>
      </c>
      <c r="BO53" s="8">
        <v>2.83</v>
      </c>
      <c r="BP53" s="8">
        <f t="shared" si="35"/>
        <v>45.268106837433621</v>
      </c>
      <c r="BQ53" s="8">
        <v>2.83</v>
      </c>
      <c r="BR53" s="8">
        <f t="shared" si="36"/>
        <v>45.476451436123924</v>
      </c>
      <c r="BS53" s="8">
        <f t="shared" si="37"/>
        <v>-2.6656204509135293</v>
      </c>
      <c r="BT53" s="8">
        <f t="shared" si="41"/>
        <v>0.58583677219946395</v>
      </c>
      <c r="BU53" s="8">
        <f t="shared" si="42"/>
        <v>-0.47999999999999954</v>
      </c>
    </row>
    <row r="54" spans="1:73" x14ac:dyDescent="0.25">
      <c r="A54" s="1">
        <v>1953</v>
      </c>
      <c r="B54" s="5">
        <v>17638</v>
      </c>
      <c r="C54" s="5">
        <v>15332</v>
      </c>
      <c r="D54" s="5">
        <v>12671</v>
      </c>
      <c r="E54" s="5">
        <v>10572</v>
      </c>
      <c r="F54" s="5">
        <v>10353</v>
      </c>
      <c r="G54" s="5">
        <v>11963</v>
      </c>
      <c r="H54" s="5">
        <v>12089</v>
      </c>
      <c r="I54" s="5">
        <v>11594</v>
      </c>
      <c r="J54" s="5">
        <v>10750</v>
      </c>
      <c r="K54" s="5">
        <v>9723</v>
      </c>
      <c r="L54" s="5">
        <v>8488</v>
      </c>
      <c r="M54" s="5">
        <v>7599</v>
      </c>
      <c r="N54" s="5">
        <v>6566</v>
      </c>
      <c r="O54" s="5">
        <v>5437</v>
      </c>
      <c r="P54" s="5">
        <v>3811</v>
      </c>
      <c r="Q54" s="5">
        <v>2404</v>
      </c>
      <c r="R54" s="5">
        <v>1264</v>
      </c>
      <c r="S54" s="5"/>
      <c r="T54" s="5"/>
      <c r="U54" s="5"/>
      <c r="V54" s="5"/>
      <c r="W54" s="7">
        <f t="shared" si="0"/>
        <v>158254</v>
      </c>
      <c r="X54" s="8">
        <f t="shared" si="3"/>
        <v>11.145373892603031</v>
      </c>
      <c r="Y54" s="8">
        <f t="shared" si="4"/>
        <v>9.6882227305470963</v>
      </c>
      <c r="Z54" s="8">
        <f t="shared" si="5"/>
        <v>8.0067486445840235</v>
      </c>
      <c r="AA54" s="8">
        <f t="shared" si="6"/>
        <v>6.6803998635105595</v>
      </c>
      <c r="AB54" s="8">
        <f t="shared" si="7"/>
        <v>6.5420147358044662</v>
      </c>
      <c r="AC54" s="8">
        <f t="shared" si="8"/>
        <v>7.559366587890354</v>
      </c>
      <c r="AD54" s="8">
        <f t="shared" si="9"/>
        <v>7.6389854284883789</v>
      </c>
      <c r="AE54" s="8">
        <f t="shared" si="10"/>
        <v>7.3261971261389922</v>
      </c>
      <c r="AF54" s="8">
        <f t="shared" si="11"/>
        <v>6.7928772732442786</v>
      </c>
      <c r="AG54" s="8">
        <f t="shared" si="12"/>
        <v>6.1439205328143363</v>
      </c>
      <c r="AH54" s="8">
        <f t="shared" si="13"/>
        <v>5.3635295158416216</v>
      </c>
      <c r="AI54" s="8">
        <f t="shared" si="14"/>
        <v>4.8017743627333278</v>
      </c>
      <c r="AJ54" s="8">
        <f t="shared" si="15"/>
        <v>4.149026248941575</v>
      </c>
      <c r="AK54" s="8">
        <f t="shared" si="16"/>
        <v>3.43561616136085</v>
      </c>
      <c r="AL54" s="8">
        <f t="shared" si="17"/>
        <v>2.4081539803101344</v>
      </c>
      <c r="AM54" s="8">
        <f t="shared" si="18"/>
        <v>1.5190769269655111</v>
      </c>
      <c r="AN54" s="8">
        <f t="shared" si="19"/>
        <v>0.79871598822146683</v>
      </c>
      <c r="AO54" s="8">
        <f t="shared" si="20"/>
        <v>0</v>
      </c>
      <c r="AP54" s="8">
        <f t="shared" si="21"/>
        <v>0</v>
      </c>
      <c r="AQ54" s="8">
        <f t="shared" si="22"/>
        <v>0</v>
      </c>
      <c r="AR54" s="8">
        <f t="shared" si="23"/>
        <v>0</v>
      </c>
      <c r="AS54" s="8">
        <f t="shared" si="24"/>
        <v>28.840345267734151</v>
      </c>
      <c r="AT54" s="8">
        <f t="shared" si="25"/>
        <v>28.420766615693761</v>
      </c>
      <c r="AU54" s="8">
        <f t="shared" si="26"/>
        <v>20.262994932197607</v>
      </c>
      <c r="AV54" s="8">
        <f t="shared" si="27"/>
        <v>14.314330127516524</v>
      </c>
      <c r="AW54" s="8">
        <f t="shared" si="28"/>
        <v>8.1615630568579629</v>
      </c>
      <c r="AX54" s="8">
        <f t="shared" si="29"/>
        <v>35.520745131244709</v>
      </c>
      <c r="AY54" s="8">
        <f t="shared" si="2"/>
        <v>42.003361684380806</v>
      </c>
      <c r="AZ54" s="8">
        <f t="shared" si="30"/>
        <v>22.475893184374488</v>
      </c>
      <c r="BA54" s="21">
        <f t="shared" si="31"/>
        <v>1.8688183530602489</v>
      </c>
      <c r="BB54" s="21">
        <f t="shared" si="38"/>
        <v>-0.82783527579676952</v>
      </c>
      <c r="BC54" s="21">
        <f t="shared" si="39"/>
        <v>-2.4243770671097806</v>
      </c>
      <c r="BD54" s="5">
        <v>236.54</v>
      </c>
      <c r="BE54" s="8">
        <v>1.87</v>
      </c>
      <c r="BF54" s="4">
        <v>299.74</v>
      </c>
      <c r="BG54" s="13">
        <v>125.03</v>
      </c>
      <c r="BH54" s="5">
        <v>389.7</v>
      </c>
      <c r="BI54" s="13">
        <v>69.599999999999994</v>
      </c>
      <c r="BJ54" s="8">
        <f t="shared" si="32"/>
        <v>76.915576084167313</v>
      </c>
      <c r="BK54" s="8">
        <f t="shared" si="34"/>
        <v>60.697972799589429</v>
      </c>
      <c r="BL54" s="8">
        <f t="shared" si="33"/>
        <v>32.083654092891969</v>
      </c>
      <c r="BM54" s="8">
        <v>3.74</v>
      </c>
      <c r="BN54" s="8">
        <v>3.13</v>
      </c>
      <c r="BO54" s="8">
        <v>2.48</v>
      </c>
      <c r="BP54" s="8">
        <f t="shared" si="35"/>
        <v>45.476451436123924</v>
      </c>
      <c r="BQ54" s="8">
        <v>2.48</v>
      </c>
      <c r="BR54" s="8">
        <f t="shared" si="36"/>
        <v>45.642130211627929</v>
      </c>
      <c r="BS54" s="8">
        <f t="shared" si="37"/>
        <v>-3.4730897517431174</v>
      </c>
      <c r="BT54" s="8">
        <f t="shared" si="41"/>
        <v>0.77550061309968754</v>
      </c>
      <c r="BU54" s="8">
        <f t="shared" si="42"/>
        <v>-0.63999999999999968</v>
      </c>
    </row>
    <row r="55" spans="1:73" x14ac:dyDescent="0.25">
      <c r="A55" s="1">
        <v>1954</v>
      </c>
      <c r="B55" s="5">
        <v>18057</v>
      </c>
      <c r="C55" s="5">
        <v>16032</v>
      </c>
      <c r="D55" s="5">
        <v>13191</v>
      </c>
      <c r="E55" s="5">
        <v>10775</v>
      </c>
      <c r="F55" s="5">
        <v>10154</v>
      </c>
      <c r="G55" s="5">
        <v>11828</v>
      </c>
      <c r="H55" s="5">
        <v>12267</v>
      </c>
      <c r="I55" s="5">
        <v>11681</v>
      </c>
      <c r="J55" s="5">
        <v>10896</v>
      </c>
      <c r="K55" s="5">
        <v>9941</v>
      </c>
      <c r="L55" s="5">
        <v>8606</v>
      </c>
      <c r="M55" s="5">
        <v>7677</v>
      </c>
      <c r="N55" s="5">
        <v>6704</v>
      </c>
      <c r="O55" s="5">
        <v>5566</v>
      </c>
      <c r="P55" s="5">
        <v>3970</v>
      </c>
      <c r="Q55" s="5">
        <v>2486</v>
      </c>
      <c r="R55" s="5">
        <v>1316</v>
      </c>
      <c r="S55" s="5"/>
      <c r="T55" s="5"/>
      <c r="U55" s="5"/>
      <c r="V55" s="5"/>
      <c r="W55" s="7">
        <f t="shared" si="0"/>
        <v>161147</v>
      </c>
      <c r="X55" s="8">
        <f t="shared" si="3"/>
        <v>11.205297026938137</v>
      </c>
      <c r="Y55" s="8">
        <f t="shared" si="4"/>
        <v>9.9486803974011302</v>
      </c>
      <c r="Z55" s="8">
        <f t="shared" si="5"/>
        <v>8.1856938075173602</v>
      </c>
      <c r="AA55" s="8">
        <f t="shared" si="6"/>
        <v>6.686441571980863</v>
      </c>
      <c r="AB55" s="8">
        <f t="shared" si="7"/>
        <v>6.3010791389228462</v>
      </c>
      <c r="AC55" s="8">
        <f t="shared" si="8"/>
        <v>7.3398822193401063</v>
      </c>
      <c r="AD55" s="8">
        <f t="shared" si="9"/>
        <v>7.6123042935952885</v>
      </c>
      <c r="AE55" s="8">
        <f t="shared" si="10"/>
        <v>7.2486611603070488</v>
      </c>
      <c r="AF55" s="8">
        <f t="shared" si="11"/>
        <v>6.7615282940420851</v>
      </c>
      <c r="AG55" s="8">
        <f t="shared" si="12"/>
        <v>6.1689016860382129</v>
      </c>
      <c r="AH55" s="8">
        <f t="shared" si="13"/>
        <v>5.3404655376767796</v>
      </c>
      <c r="AI55" s="8">
        <f t="shared" si="14"/>
        <v>4.763973266644741</v>
      </c>
      <c r="AJ55" s="8">
        <f t="shared" si="15"/>
        <v>4.1601767330449837</v>
      </c>
      <c r="AK55" s="8">
        <f t="shared" si="16"/>
        <v>3.4539892148162861</v>
      </c>
      <c r="AL55" s="8">
        <f t="shared" si="17"/>
        <v>2.4635891453145264</v>
      </c>
      <c r="AM55" s="8">
        <f t="shared" si="18"/>
        <v>1.5426908350760486</v>
      </c>
      <c r="AN55" s="8">
        <f t="shared" si="19"/>
        <v>0.81664567134355592</v>
      </c>
      <c r="AO55" s="8">
        <f t="shared" si="20"/>
        <v>0</v>
      </c>
      <c r="AP55" s="8">
        <f t="shared" si="21"/>
        <v>0</v>
      </c>
      <c r="AQ55" s="8">
        <f t="shared" si="22"/>
        <v>0</v>
      </c>
      <c r="AR55" s="8">
        <f t="shared" si="23"/>
        <v>0</v>
      </c>
      <c r="AS55" s="8">
        <f t="shared" si="24"/>
        <v>29.339671231856627</v>
      </c>
      <c r="AT55" s="8">
        <f t="shared" si="25"/>
        <v>27.9397072238391</v>
      </c>
      <c r="AU55" s="8">
        <f t="shared" si="26"/>
        <v>20.179091140387349</v>
      </c>
      <c r="AV55" s="8">
        <f t="shared" si="27"/>
        <v>14.264615537366506</v>
      </c>
      <c r="AW55" s="8">
        <f t="shared" si="28"/>
        <v>8.2769148665504169</v>
      </c>
      <c r="AX55" s="8">
        <f t="shared" si="29"/>
        <v>36.026112803837492</v>
      </c>
      <c r="AY55" s="8">
        <f t="shared" si="2"/>
        <v>41.432356792245585</v>
      </c>
      <c r="AZ55" s="8">
        <f t="shared" si="30"/>
        <v>22.541530403916919</v>
      </c>
      <c r="BA55" s="21">
        <f t="shared" si="31"/>
        <v>1.8380454232622161</v>
      </c>
      <c r="BB55" s="21">
        <f t="shared" si="38"/>
        <v>-0.82407657513378441</v>
      </c>
      <c r="BC55" s="21">
        <f t="shared" si="39"/>
        <v>-1.4146531289177346</v>
      </c>
      <c r="BD55" s="5">
        <v>253.72499999999999</v>
      </c>
      <c r="BE55" s="8">
        <v>2</v>
      </c>
      <c r="BF55" s="4">
        <v>309.74</v>
      </c>
      <c r="BG55" s="13">
        <v>126.96</v>
      </c>
      <c r="BH55" s="5">
        <v>391.1</v>
      </c>
      <c r="BI55" s="13">
        <v>70</v>
      </c>
      <c r="BJ55" s="8">
        <f t="shared" si="32"/>
        <v>79.197136282280738</v>
      </c>
      <c r="BK55" s="8">
        <f t="shared" si="34"/>
        <v>64.874712349782655</v>
      </c>
      <c r="BL55" s="8">
        <f t="shared" si="33"/>
        <v>32.462285860393756</v>
      </c>
      <c r="BM55" s="8">
        <v>3.45</v>
      </c>
      <c r="BN55" s="8">
        <v>2.9</v>
      </c>
      <c r="BO55" s="8">
        <v>2.6100000000000003</v>
      </c>
      <c r="BP55" s="8">
        <f t="shared" si="35"/>
        <v>45.642130211627929</v>
      </c>
      <c r="BQ55" s="8">
        <v>2.4</v>
      </c>
      <c r="BR55" s="8">
        <f t="shared" si="36"/>
        <v>45.791178788337092</v>
      </c>
      <c r="BS55" s="8">
        <f t="shared" si="37"/>
        <v>-4.2097734193823442</v>
      </c>
      <c r="BT55" s="8">
        <f t="shared" si="41"/>
        <v>0.95499559081593333</v>
      </c>
      <c r="BU55" s="8">
        <f t="shared" si="42"/>
        <v>-0.39000000000000012</v>
      </c>
    </row>
    <row r="56" spans="1:73" x14ac:dyDescent="0.25">
      <c r="A56" s="1">
        <v>1955</v>
      </c>
      <c r="B56" s="5">
        <v>18566</v>
      </c>
      <c r="C56" s="5">
        <v>16749</v>
      </c>
      <c r="D56" s="5">
        <v>13638</v>
      </c>
      <c r="E56" s="5">
        <v>10895</v>
      </c>
      <c r="F56" s="5">
        <v>10299</v>
      </c>
      <c r="G56" s="5">
        <v>11699</v>
      </c>
      <c r="H56" s="5">
        <v>12372</v>
      </c>
      <c r="I56" s="5">
        <v>11801</v>
      </c>
      <c r="J56" s="5">
        <v>11032</v>
      </c>
      <c r="K56" s="5">
        <v>10150</v>
      </c>
      <c r="L56" s="5">
        <v>8722</v>
      </c>
      <c r="M56" s="5">
        <v>7787</v>
      </c>
      <c r="N56" s="5">
        <v>6834</v>
      </c>
      <c r="O56" s="5">
        <v>5681</v>
      </c>
      <c r="P56" s="5">
        <v>4127</v>
      </c>
      <c r="Q56" s="5">
        <v>2570</v>
      </c>
      <c r="R56" s="5">
        <v>1373</v>
      </c>
      <c r="S56" s="5"/>
      <c r="T56" s="5"/>
      <c r="U56" s="5"/>
      <c r="V56" s="5"/>
      <c r="W56" s="7">
        <f t="shared" si="0"/>
        <v>164295</v>
      </c>
      <c r="X56" s="8">
        <f t="shared" si="3"/>
        <v>11.300404759730972</v>
      </c>
      <c r="Y56" s="8">
        <f t="shared" si="4"/>
        <v>10.194467269241304</v>
      </c>
      <c r="Z56" s="8">
        <f t="shared" si="5"/>
        <v>8.3009221217931159</v>
      </c>
      <c r="AA56" s="8">
        <f t="shared" si="6"/>
        <v>6.6313643141909369</v>
      </c>
      <c r="AB56" s="8">
        <f t="shared" si="7"/>
        <v>6.2686022094403357</v>
      </c>
      <c r="AC56" s="8">
        <f t="shared" si="8"/>
        <v>7.1207279588544985</v>
      </c>
      <c r="AD56" s="8">
        <f t="shared" si="9"/>
        <v>7.5303569798228791</v>
      </c>
      <c r="AE56" s="8">
        <f t="shared" si="10"/>
        <v>7.1828114063118171</v>
      </c>
      <c r="AF56" s="8">
        <f t="shared" si="11"/>
        <v>6.7147509053836085</v>
      </c>
      <c r="AG56" s="8">
        <f t="shared" si="12"/>
        <v>6.1779116832526855</v>
      </c>
      <c r="AH56" s="8">
        <f t="shared" si="13"/>
        <v>5.3087434188502387</v>
      </c>
      <c r="AI56" s="8">
        <f t="shared" si="14"/>
        <v>4.7396451504914943</v>
      </c>
      <c r="AJ56" s="8">
        <f t="shared" si="15"/>
        <v>4.1595909796402815</v>
      </c>
      <c r="AK56" s="8">
        <f t="shared" si="16"/>
        <v>3.4578045588727595</v>
      </c>
      <c r="AL56" s="8">
        <f t="shared" si="17"/>
        <v>2.5119449770230378</v>
      </c>
      <c r="AM56" s="8">
        <f t="shared" si="18"/>
        <v>1.5642594114245716</v>
      </c>
      <c r="AN56" s="8">
        <f t="shared" si="19"/>
        <v>0.83569189567546176</v>
      </c>
      <c r="AO56" s="8">
        <f t="shared" si="20"/>
        <v>0</v>
      </c>
      <c r="AP56" s="8">
        <f t="shared" si="21"/>
        <v>0</v>
      </c>
      <c r="AQ56" s="8">
        <f t="shared" si="22"/>
        <v>0</v>
      </c>
      <c r="AR56" s="8">
        <f t="shared" si="23"/>
        <v>0</v>
      </c>
      <c r="AS56" s="8">
        <f t="shared" si="24"/>
        <v>29.795794150765389</v>
      </c>
      <c r="AT56" s="8">
        <f t="shared" si="25"/>
        <v>27.551051462308653</v>
      </c>
      <c r="AU56" s="8">
        <f t="shared" si="26"/>
        <v>20.075473994948112</v>
      </c>
      <c r="AV56" s="8">
        <f t="shared" si="27"/>
        <v>14.207979548982014</v>
      </c>
      <c r="AW56" s="8">
        <f t="shared" si="28"/>
        <v>8.3697008429958313</v>
      </c>
      <c r="AX56" s="8">
        <f t="shared" si="29"/>
        <v>36.427158464956321</v>
      </c>
      <c r="AY56" s="8">
        <f t="shared" si="2"/>
        <v>40.995161143065829</v>
      </c>
      <c r="AZ56" s="8">
        <f t="shared" si="30"/>
        <v>22.577680391977847</v>
      </c>
      <c r="BA56" s="21">
        <f t="shared" si="31"/>
        <v>1.8157383943494905</v>
      </c>
      <c r="BB56" s="21">
        <f t="shared" si="38"/>
        <v>-0.81217179881818291</v>
      </c>
      <c r="BC56" s="21">
        <f t="shared" si="39"/>
        <v>-0.56248834140772885</v>
      </c>
      <c r="BD56" s="5">
        <v>289.62799999999999</v>
      </c>
      <c r="BE56" s="8">
        <v>2.06</v>
      </c>
      <c r="BF56" s="4">
        <v>318.63</v>
      </c>
      <c r="BG56" s="13">
        <v>131.13</v>
      </c>
      <c r="BH56" s="5">
        <v>426.2</v>
      </c>
      <c r="BI56" s="13">
        <v>67.400000000000006</v>
      </c>
      <c r="BJ56" s="8">
        <f t="shared" si="32"/>
        <v>74.760675739089635</v>
      </c>
      <c r="BK56" s="8">
        <f t="shared" si="34"/>
        <v>67.955889253871419</v>
      </c>
      <c r="BL56" s="8">
        <f t="shared" si="33"/>
        <v>30.767245424683249</v>
      </c>
      <c r="BM56" s="8">
        <v>3.62</v>
      </c>
      <c r="BN56" s="8">
        <v>3.15</v>
      </c>
      <c r="BO56" s="8">
        <v>2.9000000000000004</v>
      </c>
      <c r="BP56" s="8">
        <f t="shared" si="35"/>
        <v>45.791178788337092</v>
      </c>
      <c r="BQ56" s="8">
        <v>2.82</v>
      </c>
      <c r="BR56" s="8">
        <f t="shared" si="36"/>
        <v>45.917002398271343</v>
      </c>
      <c r="BS56" s="8">
        <f t="shared" si="37"/>
        <v>-4.7960176452712631</v>
      </c>
      <c r="BT56" s="8">
        <f t="shared" si="41"/>
        <v>1.11908430860192</v>
      </c>
      <c r="BU56" s="8">
        <f t="shared" si="42"/>
        <v>0.16999999999999993</v>
      </c>
    </row>
    <row r="57" spans="1:73" x14ac:dyDescent="0.25">
      <c r="A57" s="1">
        <v>1956</v>
      </c>
      <c r="B57" s="5">
        <v>19003</v>
      </c>
      <c r="C57" s="5">
        <v>17652</v>
      </c>
      <c r="D57" s="5">
        <v>13918</v>
      </c>
      <c r="E57" s="5">
        <v>11193</v>
      </c>
      <c r="F57" s="5">
        <v>10244</v>
      </c>
      <c r="G57" s="5">
        <v>11590</v>
      </c>
      <c r="H57" s="5">
        <v>12331</v>
      </c>
      <c r="I57" s="5">
        <v>12005</v>
      </c>
      <c r="J57" s="5">
        <v>11170</v>
      </c>
      <c r="K57" s="5">
        <v>10315</v>
      </c>
      <c r="L57" s="5">
        <v>8879</v>
      </c>
      <c r="M57" s="5">
        <v>7893</v>
      </c>
      <c r="N57" s="5">
        <v>6957</v>
      </c>
      <c r="O57" s="5">
        <v>5785</v>
      </c>
      <c r="P57" s="5">
        <v>4268</v>
      </c>
      <c r="Q57" s="5">
        <v>2651</v>
      </c>
      <c r="R57" s="5">
        <v>1429</v>
      </c>
      <c r="S57" s="5"/>
      <c r="T57" s="5"/>
      <c r="U57" s="5"/>
      <c r="V57" s="5"/>
      <c r="W57" s="7">
        <f t="shared" si="0"/>
        <v>167283</v>
      </c>
      <c r="X57" s="8">
        <f t="shared" si="3"/>
        <v>11.359791491066037</v>
      </c>
      <c r="Y57" s="8">
        <f t="shared" si="4"/>
        <v>10.552178045587418</v>
      </c>
      <c r="Z57" s="8">
        <f t="shared" si="5"/>
        <v>8.3200325197419946</v>
      </c>
      <c r="AA57" s="8">
        <f t="shared" si="6"/>
        <v>6.6910564731622459</v>
      </c>
      <c r="AB57" s="8">
        <f t="shared" si="7"/>
        <v>6.1237543563900694</v>
      </c>
      <c r="AC57" s="8">
        <f t="shared" si="8"/>
        <v>6.9283788549942313</v>
      </c>
      <c r="AD57" s="8">
        <f t="shared" si="9"/>
        <v>7.3713407817889447</v>
      </c>
      <c r="AE57" s="8">
        <f t="shared" si="10"/>
        <v>7.176461445574267</v>
      </c>
      <c r="AF57" s="8">
        <f t="shared" si="11"/>
        <v>6.6773073175397375</v>
      </c>
      <c r="AG57" s="8">
        <f t="shared" si="12"/>
        <v>6.1661974020073771</v>
      </c>
      <c r="AH57" s="8">
        <f t="shared" si="13"/>
        <v>5.3077718596629664</v>
      </c>
      <c r="AI57" s="8">
        <f t="shared" si="14"/>
        <v>4.7183515360197985</v>
      </c>
      <c r="AJ57" s="8">
        <f t="shared" si="15"/>
        <v>4.1588206811212132</v>
      </c>
      <c r="AK57" s="8">
        <f t="shared" si="16"/>
        <v>3.4582115337481989</v>
      </c>
      <c r="AL57" s="8">
        <f t="shared" si="17"/>
        <v>2.551365052037565</v>
      </c>
      <c r="AM57" s="8">
        <f t="shared" si="18"/>
        <v>1.5847396328377659</v>
      </c>
      <c r="AN57" s="8">
        <f t="shared" si="19"/>
        <v>0.85424101672016883</v>
      </c>
      <c r="AO57" s="8">
        <f t="shared" si="20"/>
        <v>0</v>
      </c>
      <c r="AP57" s="8">
        <f t="shared" si="21"/>
        <v>0</v>
      </c>
      <c r="AQ57" s="8">
        <f t="shared" si="22"/>
        <v>0</v>
      </c>
      <c r="AR57" s="8">
        <f t="shared" si="23"/>
        <v>0</v>
      </c>
      <c r="AS57" s="8">
        <f t="shared" si="24"/>
        <v>30.232002056395451</v>
      </c>
      <c r="AT57" s="8">
        <f t="shared" si="25"/>
        <v>27.114530466335491</v>
      </c>
      <c r="AU57" s="8">
        <f t="shared" si="26"/>
        <v>20.019966165121382</v>
      </c>
      <c r="AV57" s="8">
        <f t="shared" si="27"/>
        <v>14.184944076803978</v>
      </c>
      <c r="AW57" s="8">
        <f t="shared" si="28"/>
        <v>8.4485572353436993</v>
      </c>
      <c r="AX57" s="8">
        <f t="shared" si="29"/>
        <v>36.923058529557693</v>
      </c>
      <c r="AY57" s="8">
        <f t="shared" si="2"/>
        <v>40.443440158294628</v>
      </c>
      <c r="AZ57" s="8">
        <f t="shared" si="30"/>
        <v>22.633501312147679</v>
      </c>
      <c r="BA57" s="21">
        <f t="shared" si="31"/>
        <v>1.7868839469652951</v>
      </c>
      <c r="BB57" s="21">
        <f t="shared" si="38"/>
        <v>-0.80652512345216065</v>
      </c>
      <c r="BC57" s="21">
        <f t="shared" si="39"/>
        <v>0.3709885457163864</v>
      </c>
      <c r="BD57" s="5">
        <v>319.911</v>
      </c>
      <c r="BE57" s="8">
        <v>2.2400000000000002</v>
      </c>
      <c r="BF57" s="4">
        <v>321.56</v>
      </c>
      <c r="BG57" s="13">
        <v>132.75</v>
      </c>
      <c r="BH57" s="5">
        <v>450.1</v>
      </c>
      <c r="BI57" s="13">
        <v>62.1</v>
      </c>
      <c r="BJ57" s="8">
        <f t="shared" si="32"/>
        <v>71.441901799600089</v>
      </c>
      <c r="BK57" s="8">
        <f t="shared" si="34"/>
        <v>71.075538769162407</v>
      </c>
      <c r="BL57" s="8">
        <f t="shared" si="33"/>
        <v>29.49344590091091</v>
      </c>
      <c r="BM57" s="8">
        <v>4.37</v>
      </c>
      <c r="BN57" s="8">
        <v>3.75</v>
      </c>
      <c r="BO57" s="8">
        <v>3.46</v>
      </c>
      <c r="BP57" s="8">
        <f t="shared" si="35"/>
        <v>45.917002398271343</v>
      </c>
      <c r="BQ57" s="8">
        <v>3.18</v>
      </c>
      <c r="BR57" s="8">
        <f t="shared" si="36"/>
        <v>45.992002074118297</v>
      </c>
      <c r="BS57" s="8">
        <f t="shared" si="37"/>
        <v>-5.4735622399767152</v>
      </c>
      <c r="BT57" s="8">
        <f t="shared" si="41"/>
        <v>1.331415309223857</v>
      </c>
      <c r="BU57" s="8">
        <f t="shared" si="42"/>
        <v>0.5</v>
      </c>
    </row>
    <row r="58" spans="1:73" x14ac:dyDescent="0.25">
      <c r="A58" s="1">
        <v>1957</v>
      </c>
      <c r="B58" s="5">
        <v>19494</v>
      </c>
      <c r="C58" s="5">
        <v>17624</v>
      </c>
      <c r="D58" s="5">
        <v>15045</v>
      </c>
      <c r="E58" s="5">
        <v>11656</v>
      </c>
      <c r="F58" s="5">
        <v>10252</v>
      </c>
      <c r="G58" s="5">
        <v>11411</v>
      </c>
      <c r="H58" s="5">
        <v>12236</v>
      </c>
      <c r="I58" s="5">
        <v>12204</v>
      </c>
      <c r="J58" s="5">
        <v>11299</v>
      </c>
      <c r="K58" s="5">
        <v>10483</v>
      </c>
      <c r="L58" s="5">
        <v>9083</v>
      </c>
      <c r="M58" s="5">
        <v>7986</v>
      </c>
      <c r="N58" s="5">
        <v>7025</v>
      </c>
      <c r="O58" s="5">
        <v>5924</v>
      </c>
      <c r="P58" s="5">
        <v>4395</v>
      </c>
      <c r="Q58" s="5">
        <v>2751</v>
      </c>
      <c r="R58" s="5">
        <v>1480</v>
      </c>
      <c r="S58" s="5"/>
      <c r="T58" s="5"/>
      <c r="U58" s="5"/>
      <c r="V58" s="5"/>
      <c r="W58" s="7">
        <f t="shared" si="0"/>
        <v>170348</v>
      </c>
      <c r="X58" s="8">
        <f t="shared" si="3"/>
        <v>11.443633033554841</v>
      </c>
      <c r="Y58" s="8">
        <f t="shared" si="4"/>
        <v>10.345880198182545</v>
      </c>
      <c r="Z58" s="8">
        <f t="shared" si="5"/>
        <v>8.8319205391316604</v>
      </c>
      <c r="AA58" s="8">
        <f t="shared" si="6"/>
        <v>6.8424636626200481</v>
      </c>
      <c r="AB58" s="8">
        <f t="shared" si="7"/>
        <v>6.0182684856881208</v>
      </c>
      <c r="AC58" s="8">
        <f t="shared" si="8"/>
        <v>6.6986404301782239</v>
      </c>
      <c r="AD58" s="8">
        <f t="shared" si="9"/>
        <v>7.1829431516660023</v>
      </c>
      <c r="AE58" s="8">
        <f t="shared" si="10"/>
        <v>7.1641580764082935</v>
      </c>
      <c r="AF58" s="8">
        <f t="shared" si="11"/>
        <v>6.6328926667762467</v>
      </c>
      <c r="AG58" s="8">
        <f t="shared" si="12"/>
        <v>6.1538732477046985</v>
      </c>
      <c r="AH58" s="8">
        <f t="shared" si="13"/>
        <v>5.332026205179984</v>
      </c>
      <c r="AI58" s="8">
        <f t="shared" si="14"/>
        <v>4.6880503440016907</v>
      </c>
      <c r="AJ58" s="8">
        <f t="shared" si="15"/>
        <v>4.1239110526686549</v>
      </c>
      <c r="AK58" s="8">
        <f t="shared" si="16"/>
        <v>3.4775870570831473</v>
      </c>
      <c r="AL58" s="8">
        <f t="shared" si="17"/>
        <v>2.5800126799257987</v>
      </c>
      <c r="AM58" s="8">
        <f t="shared" si="18"/>
        <v>1.6149294385610631</v>
      </c>
      <c r="AN58" s="8">
        <f t="shared" si="19"/>
        <v>0.86880973066898359</v>
      </c>
      <c r="AO58" s="8">
        <f t="shared" si="20"/>
        <v>0</v>
      </c>
      <c r="AP58" s="8">
        <f t="shared" si="21"/>
        <v>0</v>
      </c>
      <c r="AQ58" s="8">
        <f t="shared" si="22"/>
        <v>0</v>
      </c>
      <c r="AR58" s="8">
        <f t="shared" si="23"/>
        <v>0</v>
      </c>
      <c r="AS58" s="8">
        <f t="shared" si="24"/>
        <v>30.621433770869046</v>
      </c>
      <c r="AT58" s="8">
        <f t="shared" si="25"/>
        <v>26.742315730152395</v>
      </c>
      <c r="AU58" s="8">
        <f t="shared" si="26"/>
        <v>19.950923990889237</v>
      </c>
      <c r="AV58" s="8">
        <f t="shared" si="27"/>
        <v>14.143987601850329</v>
      </c>
      <c r="AW58" s="8">
        <f t="shared" si="28"/>
        <v>8.5413389062389928</v>
      </c>
      <c r="AX58" s="8">
        <f t="shared" si="29"/>
        <v>37.463897433489095</v>
      </c>
      <c r="AY58" s="8">
        <f t="shared" si="2"/>
        <v>39.850776058421587</v>
      </c>
      <c r="AZ58" s="8">
        <f t="shared" si="30"/>
        <v>22.685326508089318</v>
      </c>
      <c r="BA58" s="21">
        <f t="shared" si="31"/>
        <v>1.7566763275023294</v>
      </c>
      <c r="BB58" s="21">
        <f t="shared" si="38"/>
        <v>-0.80117199701266184</v>
      </c>
      <c r="BC58" s="21">
        <f t="shared" si="39"/>
        <v>1.3323170280783359</v>
      </c>
      <c r="BD58" s="5">
        <v>347.43</v>
      </c>
      <c r="BE58" s="8">
        <v>2.41</v>
      </c>
      <c r="BF58" s="4">
        <v>325.29000000000002</v>
      </c>
      <c r="BG58" s="13">
        <v>133.43</v>
      </c>
      <c r="BH58" s="5">
        <v>474.9</v>
      </c>
      <c r="BI58" s="13">
        <v>58.3</v>
      </c>
      <c r="BJ58" s="8">
        <f t="shared" si="32"/>
        <v>68.496525584333554</v>
      </c>
      <c r="BK58" s="8">
        <f t="shared" si="34"/>
        <v>73.158559696778269</v>
      </c>
      <c r="BL58" s="8">
        <f t="shared" si="33"/>
        <v>28.096441356074962</v>
      </c>
      <c r="BM58" s="8">
        <v>5.03</v>
      </c>
      <c r="BN58" s="8">
        <v>3.81</v>
      </c>
      <c r="BO58" s="8">
        <v>3.09</v>
      </c>
      <c r="BP58" s="8">
        <f t="shared" si="35"/>
        <v>45.992002074118297</v>
      </c>
      <c r="BQ58" s="8">
        <v>3.65</v>
      </c>
      <c r="BR58" s="8">
        <f t="shared" si="36"/>
        <v>46.06191482229309</v>
      </c>
      <c r="BS58" s="8">
        <f t="shared" si="37"/>
        <v>-6.1412260156967093</v>
      </c>
      <c r="BT58" s="8">
        <f t="shared" si="41"/>
        <v>2.1748796546160705</v>
      </c>
      <c r="BU58" s="8">
        <f t="shared" si="42"/>
        <v>1.0899999999999999</v>
      </c>
    </row>
    <row r="59" spans="1:73" x14ac:dyDescent="0.25">
      <c r="A59" s="1">
        <v>1958</v>
      </c>
      <c r="B59" s="5">
        <v>19887</v>
      </c>
      <c r="C59" s="5">
        <v>17941</v>
      </c>
      <c r="D59" s="5">
        <v>15546</v>
      </c>
      <c r="E59" s="5">
        <v>12391</v>
      </c>
      <c r="F59" s="5">
        <v>10433</v>
      </c>
      <c r="G59" s="5">
        <v>11154</v>
      </c>
      <c r="H59" s="5">
        <v>12198</v>
      </c>
      <c r="I59" s="5">
        <v>12289</v>
      </c>
      <c r="J59" s="5">
        <v>11412</v>
      </c>
      <c r="K59" s="5">
        <v>10646</v>
      </c>
      <c r="L59" s="5">
        <v>9267</v>
      </c>
      <c r="M59" s="5">
        <v>8135</v>
      </c>
      <c r="N59" s="5">
        <v>7046</v>
      </c>
      <c r="O59" s="5">
        <v>6055</v>
      </c>
      <c r="P59" s="5">
        <v>4521</v>
      </c>
      <c r="Q59" s="5">
        <v>2846</v>
      </c>
      <c r="R59" s="5">
        <v>1519</v>
      </c>
      <c r="S59" s="5"/>
      <c r="T59" s="5"/>
      <c r="U59" s="5"/>
      <c r="V59" s="5"/>
      <c r="W59" s="7">
        <f t="shared" si="0"/>
        <v>173286</v>
      </c>
      <c r="X59" s="8">
        <f t="shared" si="3"/>
        <v>11.476403171635331</v>
      </c>
      <c r="Y59" s="8">
        <f t="shared" si="4"/>
        <v>10.353404198838914</v>
      </c>
      <c r="Z59" s="8">
        <f t="shared" si="5"/>
        <v>8.9712960077559654</v>
      </c>
      <c r="AA59" s="8">
        <f t="shared" si="6"/>
        <v>7.1506065117782169</v>
      </c>
      <c r="AB59" s="8">
        <f t="shared" si="7"/>
        <v>6.0206825710097753</v>
      </c>
      <c r="AC59" s="8">
        <f t="shared" si="8"/>
        <v>6.4367577299954988</v>
      </c>
      <c r="AD59" s="8">
        <f t="shared" si="9"/>
        <v>7.0392299435615104</v>
      </c>
      <c r="AE59" s="8">
        <f t="shared" si="10"/>
        <v>7.0917442840160199</v>
      </c>
      <c r="AF59" s="8">
        <f t="shared" si="11"/>
        <v>6.5856445413939966</v>
      </c>
      <c r="AG59" s="8">
        <f t="shared" si="12"/>
        <v>6.1436007525131862</v>
      </c>
      <c r="AH59" s="8">
        <f t="shared" si="13"/>
        <v>5.3478065163948614</v>
      </c>
      <c r="AI59" s="8">
        <f t="shared" si="14"/>
        <v>4.6945512043673459</v>
      </c>
      <c r="AJ59" s="8">
        <f t="shared" si="15"/>
        <v>4.0661103609062481</v>
      </c>
      <c r="AK59" s="8">
        <f t="shared" si="16"/>
        <v>3.4942234225500037</v>
      </c>
      <c r="AL59" s="8">
        <f t="shared" si="17"/>
        <v>2.6089816834597142</v>
      </c>
      <c r="AM59" s="8">
        <f t="shared" si="18"/>
        <v>1.6423715706981521</v>
      </c>
      <c r="AN59" s="8">
        <f t="shared" si="19"/>
        <v>0.87658552912526122</v>
      </c>
      <c r="AO59" s="8">
        <f t="shared" si="20"/>
        <v>0</v>
      </c>
      <c r="AP59" s="8">
        <f t="shared" si="21"/>
        <v>0</v>
      </c>
      <c r="AQ59" s="8">
        <f t="shared" si="22"/>
        <v>0</v>
      </c>
      <c r="AR59" s="8">
        <f t="shared" si="23"/>
        <v>0</v>
      </c>
      <c r="AS59" s="8">
        <f t="shared" si="24"/>
        <v>30.801103378230209</v>
      </c>
      <c r="AT59" s="8">
        <f t="shared" si="25"/>
        <v>26.647276756345001</v>
      </c>
      <c r="AU59" s="8">
        <f t="shared" si="26"/>
        <v>19.820989577923203</v>
      </c>
      <c r="AV59" s="8">
        <f t="shared" si="27"/>
        <v>14.108468081668455</v>
      </c>
      <c r="AW59" s="8">
        <f t="shared" si="28"/>
        <v>8.6221622058331313</v>
      </c>
      <c r="AX59" s="8">
        <f t="shared" si="29"/>
        <v>37.951709890008416</v>
      </c>
      <c r="AY59" s="8">
        <f t="shared" si="2"/>
        <v>39.317659822489993</v>
      </c>
      <c r="AZ59" s="8">
        <f t="shared" si="30"/>
        <v>22.730630287501587</v>
      </c>
      <c r="BA59" s="21">
        <f t="shared" si="31"/>
        <v>1.7297214958490952</v>
      </c>
      <c r="BB59" s="21">
        <f t="shared" si="38"/>
        <v>-0.79148958128600944</v>
      </c>
      <c r="BC59" s="21">
        <f t="shared" si="39"/>
        <v>2.1857395718983668</v>
      </c>
      <c r="BD59" s="5">
        <v>369.56799999999998</v>
      </c>
      <c r="BE59" s="8">
        <v>2.54</v>
      </c>
      <c r="BF59" s="4">
        <v>337.85</v>
      </c>
      <c r="BG59" s="13">
        <v>135.06</v>
      </c>
      <c r="BH59" s="5">
        <v>482</v>
      </c>
      <c r="BI59" s="13">
        <v>58.3</v>
      </c>
      <c r="BJ59" s="8">
        <f t="shared" si="32"/>
        <v>70.093360995850631</v>
      </c>
      <c r="BK59" s="8">
        <f t="shared" si="34"/>
        <v>76.673858921161823</v>
      </c>
      <c r="BL59" s="8">
        <f t="shared" si="33"/>
        <v>28.020746887966808</v>
      </c>
      <c r="BM59" s="8">
        <v>4.8499999999999996</v>
      </c>
      <c r="BN59" s="8">
        <v>4.08</v>
      </c>
      <c r="BO59" s="8">
        <v>4.0199999999999996</v>
      </c>
      <c r="BP59" s="8">
        <f t="shared" si="35"/>
        <v>46.06191482229309</v>
      </c>
      <c r="BQ59" s="8">
        <v>3.32</v>
      </c>
      <c r="BR59" s="8">
        <f t="shared" si="36"/>
        <v>45.359962913142276</v>
      </c>
      <c r="BS59" s="8">
        <f t="shared" si="37"/>
        <v>-6.744254999803097</v>
      </c>
      <c r="BT59" s="8">
        <f t="shared" si="41"/>
        <v>1.7236652589319448</v>
      </c>
      <c r="BU59" s="8">
        <f t="shared" si="42"/>
        <v>0.96</v>
      </c>
    </row>
    <row r="60" spans="1:73" x14ac:dyDescent="0.25">
      <c r="A60" s="1">
        <v>1959</v>
      </c>
      <c r="B60" s="5">
        <v>20175</v>
      </c>
      <c r="C60" s="5">
        <v>18344</v>
      </c>
      <c r="D60" s="5">
        <v>16220</v>
      </c>
      <c r="E60" s="5">
        <v>12916</v>
      </c>
      <c r="F60" s="5">
        <v>10683</v>
      </c>
      <c r="G60" s="5">
        <v>10931</v>
      </c>
      <c r="H60" s="5">
        <v>12048</v>
      </c>
      <c r="I60" s="5">
        <v>12414</v>
      </c>
      <c r="J60" s="5">
        <v>11508</v>
      </c>
      <c r="K60" s="5">
        <v>10784</v>
      </c>
      <c r="L60" s="5">
        <v>9462</v>
      </c>
      <c r="M60" s="5">
        <v>8309</v>
      </c>
      <c r="N60" s="5">
        <v>7092</v>
      </c>
      <c r="O60" s="5">
        <v>6164</v>
      </c>
      <c r="P60" s="5">
        <v>4655</v>
      </c>
      <c r="Q60" s="5">
        <v>2969</v>
      </c>
      <c r="R60" s="5">
        <v>1559</v>
      </c>
      <c r="S60" s="5"/>
      <c r="T60" s="5"/>
      <c r="U60" s="5"/>
      <c r="V60" s="5"/>
      <c r="W60" s="7">
        <f t="shared" si="0"/>
        <v>176233</v>
      </c>
      <c r="X60" s="8">
        <f t="shared" si="3"/>
        <v>11.447912706473815</v>
      </c>
      <c r="Y60" s="8">
        <f t="shared" si="4"/>
        <v>10.408947245975499</v>
      </c>
      <c r="Z60" s="8">
        <f t="shared" si="5"/>
        <v>9.2037246145727529</v>
      </c>
      <c r="AA60" s="8">
        <f t="shared" si="6"/>
        <v>7.3289338546129272</v>
      </c>
      <c r="AB60" s="8">
        <f t="shared" si="7"/>
        <v>6.0618612859112648</v>
      </c>
      <c r="AC60" s="8">
        <f t="shared" si="8"/>
        <v>6.2025840790317366</v>
      </c>
      <c r="AD60" s="8">
        <f t="shared" si="9"/>
        <v>6.8364040786912783</v>
      </c>
      <c r="AE60" s="8">
        <f t="shared" si="10"/>
        <v>7.0440836846674575</v>
      </c>
      <c r="AF60" s="8">
        <f t="shared" si="11"/>
        <v>6.5299915452838002</v>
      </c>
      <c r="AG60" s="8">
        <f t="shared" si="12"/>
        <v>6.1191717782708119</v>
      </c>
      <c r="AH60" s="8">
        <f t="shared" si="13"/>
        <v>5.3690285020399129</v>
      </c>
      <c r="AI60" s="8">
        <f t="shared" si="14"/>
        <v>4.7147810001532067</v>
      </c>
      <c r="AJ60" s="8">
        <f t="shared" si="15"/>
        <v>4.0242179387515389</v>
      </c>
      <c r="AK60" s="8">
        <f t="shared" si="16"/>
        <v>3.4976423257846148</v>
      </c>
      <c r="AL60" s="8">
        <f t="shared" si="17"/>
        <v>2.6413895240959411</v>
      </c>
      <c r="AM60" s="8">
        <f t="shared" si="18"/>
        <v>1.6847015031237054</v>
      </c>
      <c r="AN60" s="8">
        <f t="shared" si="19"/>
        <v>0.88462433255973616</v>
      </c>
      <c r="AO60" s="8">
        <f t="shared" si="20"/>
        <v>0</v>
      </c>
      <c r="AP60" s="8">
        <f t="shared" si="21"/>
        <v>0</v>
      </c>
      <c r="AQ60" s="8">
        <f t="shared" si="22"/>
        <v>0</v>
      </c>
      <c r="AR60" s="8">
        <f t="shared" si="23"/>
        <v>0</v>
      </c>
      <c r="AS60" s="8">
        <f t="shared" si="24"/>
        <v>31.060584567022065</v>
      </c>
      <c r="AT60" s="8">
        <f t="shared" si="25"/>
        <v>26.429783298247205</v>
      </c>
      <c r="AU60" s="8">
        <f t="shared" si="26"/>
        <v>19.69324700822207</v>
      </c>
      <c r="AV60" s="8">
        <f t="shared" si="27"/>
        <v>14.108027440944658</v>
      </c>
      <c r="AW60" s="8">
        <f t="shared" si="28"/>
        <v>8.7083576855639979</v>
      </c>
      <c r="AX60" s="8">
        <f t="shared" si="29"/>
        <v>38.389518421634996</v>
      </c>
      <c r="AY60" s="8">
        <f t="shared" si="2"/>
        <v>38.794096451856348</v>
      </c>
      <c r="AZ60" s="8">
        <f t="shared" si="30"/>
        <v>22.816385126508656</v>
      </c>
      <c r="BA60" s="21">
        <f t="shared" si="31"/>
        <v>1.7002735637901019</v>
      </c>
      <c r="BB60" s="21">
        <f t="shared" si="38"/>
        <v>-0.78552726922769445</v>
      </c>
      <c r="BC60" s="21">
        <f t="shared" si="39"/>
        <v>2.9814434565215393</v>
      </c>
      <c r="BD60" s="5">
        <v>412.87299999999999</v>
      </c>
      <c r="BE60" s="8">
        <v>2.75</v>
      </c>
      <c r="BF60" s="4">
        <v>351.58</v>
      </c>
      <c r="BG60" s="13">
        <v>139.9</v>
      </c>
      <c r="BH60" s="5">
        <v>522.5</v>
      </c>
      <c r="BI60" s="13">
        <v>56.3</v>
      </c>
      <c r="BJ60" s="8">
        <f t="shared" si="32"/>
        <v>67.288038277511959</v>
      </c>
      <c r="BK60" s="8">
        <f t="shared" si="34"/>
        <v>79.018755980861243</v>
      </c>
      <c r="BL60" s="8">
        <f t="shared" si="33"/>
        <v>26.775119617224881</v>
      </c>
      <c r="BM60" s="8">
        <v>5.28</v>
      </c>
      <c r="BN60" s="8">
        <v>4.58</v>
      </c>
      <c r="BO60" s="8">
        <v>4.72</v>
      </c>
      <c r="BP60" s="8">
        <f t="shared" si="35"/>
        <v>45.359962913142276</v>
      </c>
      <c r="BQ60" s="8">
        <v>4.33</v>
      </c>
      <c r="BR60" s="8">
        <f t="shared" si="36"/>
        <v>45.441327145612341</v>
      </c>
      <c r="BS60" s="8">
        <f t="shared" si="37"/>
        <v>-6.5658664612859283</v>
      </c>
      <c r="BT60" s="8">
        <f t="shared" si="41"/>
        <v>0.8602866856635174</v>
      </c>
      <c r="BU60" s="8">
        <f t="shared" si="42"/>
        <v>2.12</v>
      </c>
    </row>
    <row r="61" spans="1:73" x14ac:dyDescent="0.25">
      <c r="A61" s="1">
        <v>1960</v>
      </c>
      <c r="B61" s="5">
        <v>20341</v>
      </c>
      <c r="C61" s="5">
        <v>18810</v>
      </c>
      <c r="D61" s="5">
        <v>16925</v>
      </c>
      <c r="E61" s="5">
        <v>13326</v>
      </c>
      <c r="F61" s="5">
        <v>10868</v>
      </c>
      <c r="G61" s="5">
        <v>10823</v>
      </c>
      <c r="H61" s="5">
        <v>11905</v>
      </c>
      <c r="I61" s="5">
        <v>12481</v>
      </c>
      <c r="J61" s="5">
        <v>11639</v>
      </c>
      <c r="K61" s="5">
        <v>10900</v>
      </c>
      <c r="L61" s="5">
        <v>9660</v>
      </c>
      <c r="M61" s="5">
        <v>8470</v>
      </c>
      <c r="N61" s="5">
        <v>7154</v>
      </c>
      <c r="O61" s="5">
        <v>6280</v>
      </c>
      <c r="P61" s="5">
        <v>4773</v>
      </c>
      <c r="Q61" s="5">
        <v>3080</v>
      </c>
      <c r="R61" s="5">
        <v>1601</v>
      </c>
      <c r="S61" s="5"/>
      <c r="T61" s="5"/>
      <c r="U61" s="5"/>
      <c r="V61" s="5"/>
      <c r="W61" s="7">
        <f t="shared" si="0"/>
        <v>179036</v>
      </c>
      <c r="X61" s="8">
        <f t="shared" si="3"/>
        <v>11.361402176098661</v>
      </c>
      <c r="Y61" s="8">
        <f t="shared" si="4"/>
        <v>10.506266896043254</v>
      </c>
      <c r="Z61" s="8">
        <f t="shared" si="5"/>
        <v>9.4534060189012266</v>
      </c>
      <c r="AA61" s="8">
        <f t="shared" si="6"/>
        <v>7.4431957818539285</v>
      </c>
      <c r="AB61" s="8">
        <f t="shared" si="7"/>
        <v>6.0702875399361016</v>
      </c>
      <c r="AC61" s="8">
        <f t="shared" si="8"/>
        <v>6.0451529301369558</v>
      </c>
      <c r="AD61" s="8">
        <f t="shared" si="9"/>
        <v>6.6495006590853238</v>
      </c>
      <c r="AE61" s="8">
        <f t="shared" si="10"/>
        <v>6.9712236645143992</v>
      </c>
      <c r="AF61" s="8">
        <f t="shared" si="11"/>
        <v>6.5009271878281467</v>
      </c>
      <c r="AG61" s="8">
        <f t="shared" si="12"/>
        <v>6.0881610402377175</v>
      </c>
      <c r="AH61" s="8">
        <f t="shared" si="13"/>
        <v>5.3955629035501236</v>
      </c>
      <c r="AI61" s="8">
        <f t="shared" si="14"/>
        <v>4.7308921110838043</v>
      </c>
      <c r="AJ61" s="8">
        <f t="shared" si="15"/>
        <v>3.9958444111798745</v>
      </c>
      <c r="AK61" s="8">
        <f t="shared" si="16"/>
        <v>3.5076744341920061</v>
      </c>
      <c r="AL61" s="8">
        <f t="shared" si="17"/>
        <v>2.6659442793628094</v>
      </c>
      <c r="AM61" s="8">
        <f t="shared" si="18"/>
        <v>1.7203244040304742</v>
      </c>
      <c r="AN61" s="8">
        <f t="shared" si="19"/>
        <v>0.89423356196519144</v>
      </c>
      <c r="AO61" s="8">
        <f t="shared" si="20"/>
        <v>0</v>
      </c>
      <c r="AP61" s="8">
        <f t="shared" si="21"/>
        <v>0</v>
      </c>
      <c r="AQ61" s="8">
        <f t="shared" si="22"/>
        <v>0</v>
      </c>
      <c r="AR61" s="8">
        <f t="shared" si="23"/>
        <v>0</v>
      </c>
      <c r="AS61" s="8">
        <f t="shared" si="24"/>
        <v>31.321075091043141</v>
      </c>
      <c r="AT61" s="8">
        <f t="shared" si="25"/>
        <v>26.208136911012307</v>
      </c>
      <c r="AU61" s="8">
        <f t="shared" si="26"/>
        <v>19.560311892580263</v>
      </c>
      <c r="AV61" s="8">
        <f t="shared" si="27"/>
        <v>14.122299425813802</v>
      </c>
      <c r="AW61" s="8">
        <f t="shared" si="28"/>
        <v>8.7881766795504799</v>
      </c>
      <c r="AX61" s="8">
        <f t="shared" si="29"/>
        <v>38.764270872897079</v>
      </c>
      <c r="AY61" s="8">
        <f t="shared" si="2"/>
        <v>38.325253021738639</v>
      </c>
      <c r="AZ61" s="8">
        <f t="shared" si="30"/>
        <v>22.910476105364282</v>
      </c>
      <c r="BA61" s="21">
        <f t="shared" si="31"/>
        <v>1.6728265639475353</v>
      </c>
      <c r="BB61" s="21">
        <f t="shared" si="38"/>
        <v>-0.56805948823943697</v>
      </c>
      <c r="BC61" s="21">
        <f t="shared" si="39"/>
        <v>4.3662103331616962</v>
      </c>
      <c r="BD61" s="5">
        <v>449.15499999999997</v>
      </c>
      <c r="BE61" s="8">
        <v>2.86</v>
      </c>
      <c r="BF61" s="4">
        <v>360.48</v>
      </c>
      <c r="BG61" s="13">
        <v>140.69999999999999</v>
      </c>
      <c r="BH61" s="5">
        <v>543.29999999999995</v>
      </c>
      <c r="BI61" s="13">
        <v>53.5</v>
      </c>
      <c r="BJ61" s="8">
        <f t="shared" si="32"/>
        <v>66.350082827167327</v>
      </c>
      <c r="BK61" s="8">
        <f t="shared" si="34"/>
        <v>82.671636296705316</v>
      </c>
      <c r="BL61" s="8">
        <f t="shared" si="33"/>
        <v>25.897294312534513</v>
      </c>
      <c r="BM61" s="8">
        <v>5.0999999999999996</v>
      </c>
      <c r="BN61" s="8">
        <v>4.3499999999999996</v>
      </c>
      <c r="BO61" s="8">
        <v>3.84</v>
      </c>
      <c r="BP61" s="8">
        <f t="shared" si="35"/>
        <v>45.441327145612341</v>
      </c>
      <c r="BQ61" s="8">
        <v>4.12</v>
      </c>
      <c r="BR61" s="8">
        <f t="shared" si="36"/>
        <v>45.270300633622433</v>
      </c>
      <c r="BS61" s="8">
        <f t="shared" si="37"/>
        <v>-7.1160741238737018</v>
      </c>
      <c r="BT61" s="8">
        <f t="shared" si="41"/>
        <v>1.0687032163036534</v>
      </c>
      <c r="BU61" s="8">
        <f t="shared" si="42"/>
        <v>2.17</v>
      </c>
    </row>
    <row r="62" spans="1:73" x14ac:dyDescent="0.25">
      <c r="A62" s="1">
        <v>1961</v>
      </c>
      <c r="B62" s="5">
        <v>20522</v>
      </c>
      <c r="C62" s="5">
        <v>19196</v>
      </c>
      <c r="D62" s="5">
        <v>17835</v>
      </c>
      <c r="E62" s="5">
        <v>13643</v>
      </c>
      <c r="F62" s="5">
        <v>11222</v>
      </c>
      <c r="G62" s="5">
        <v>10756</v>
      </c>
      <c r="H62" s="5">
        <v>11738</v>
      </c>
      <c r="I62" s="5">
        <v>12481</v>
      </c>
      <c r="J62" s="5">
        <v>11808</v>
      </c>
      <c r="K62" s="5">
        <v>10984</v>
      </c>
      <c r="L62" s="5">
        <v>9872</v>
      </c>
      <c r="M62" s="5">
        <v>8646</v>
      </c>
      <c r="N62" s="5">
        <v>7201</v>
      </c>
      <c r="O62" s="5">
        <v>6360</v>
      </c>
      <c r="P62" s="5">
        <v>4909</v>
      </c>
      <c r="Q62" s="5">
        <v>3179</v>
      </c>
      <c r="R62" s="5">
        <v>1677</v>
      </c>
      <c r="S62" s="5"/>
      <c r="T62" s="5"/>
      <c r="U62" s="5"/>
      <c r="V62" s="5"/>
      <c r="W62" s="7">
        <f t="shared" si="0"/>
        <v>182029</v>
      </c>
      <c r="X62" s="8">
        <f t="shared" si="3"/>
        <v>11.274027764806707</v>
      </c>
      <c r="Y62" s="8">
        <f t="shared" si="4"/>
        <v>10.545572408792006</v>
      </c>
      <c r="Z62" s="8">
        <f t="shared" si="5"/>
        <v>9.7978893473018047</v>
      </c>
      <c r="AA62" s="8">
        <f t="shared" si="6"/>
        <v>7.4949595943503509</v>
      </c>
      <c r="AB62" s="8">
        <f t="shared" si="7"/>
        <v>6.1649517384592567</v>
      </c>
      <c r="AC62" s="8">
        <f t="shared" si="8"/>
        <v>5.9089485741282983</v>
      </c>
      <c r="AD62" s="8">
        <f t="shared" si="9"/>
        <v>6.4484230534695026</v>
      </c>
      <c r="AE62" s="8">
        <f t="shared" si="10"/>
        <v>6.8565997725637127</v>
      </c>
      <c r="AF62" s="8">
        <f t="shared" si="11"/>
        <v>6.4868784644205046</v>
      </c>
      <c r="AG62" s="8">
        <f t="shared" si="12"/>
        <v>6.0342033412258491</v>
      </c>
      <c r="AH62" s="8">
        <f t="shared" si="13"/>
        <v>5.4233116701184976</v>
      </c>
      <c r="AI62" s="8">
        <f t="shared" si="14"/>
        <v>4.7497926154623711</v>
      </c>
      <c r="AJ62" s="8">
        <f t="shared" si="15"/>
        <v>3.9559630608309666</v>
      </c>
      <c r="AK62" s="8">
        <f t="shared" si="16"/>
        <v>3.4939487664053535</v>
      </c>
      <c r="AL62" s="8">
        <f t="shared" si="17"/>
        <v>2.6968230336924335</v>
      </c>
      <c r="AM62" s="8">
        <f t="shared" si="18"/>
        <v>1.7464250201890907</v>
      </c>
      <c r="AN62" s="8">
        <f t="shared" si="19"/>
        <v>0.92128177378329823</v>
      </c>
      <c r="AO62" s="8">
        <f t="shared" si="20"/>
        <v>0</v>
      </c>
      <c r="AP62" s="8">
        <f t="shared" si="21"/>
        <v>0</v>
      </c>
      <c r="AQ62" s="8">
        <f t="shared" si="22"/>
        <v>0</v>
      </c>
      <c r="AR62" s="8">
        <f t="shared" si="23"/>
        <v>0</v>
      </c>
      <c r="AS62" s="8">
        <f t="shared" si="24"/>
        <v>31.61748952090052</v>
      </c>
      <c r="AT62" s="8">
        <f t="shared" si="25"/>
        <v>26.017282960407407</v>
      </c>
      <c r="AU62" s="8">
        <f t="shared" si="26"/>
        <v>19.377681578210066</v>
      </c>
      <c r="AV62" s="8">
        <f t="shared" si="27"/>
        <v>14.129067346411837</v>
      </c>
      <c r="AW62" s="8">
        <f t="shared" si="28"/>
        <v>8.858478594070176</v>
      </c>
      <c r="AX62" s="8">
        <f t="shared" si="29"/>
        <v>39.112449115250868</v>
      </c>
      <c r="AY62" s="8">
        <f t="shared" si="2"/>
        <v>37.900004944267124</v>
      </c>
      <c r="AZ62" s="8">
        <f t="shared" si="30"/>
        <v>22.987545940482011</v>
      </c>
      <c r="BA62" s="21">
        <f t="shared" si="31"/>
        <v>1.6487190517158972</v>
      </c>
      <c r="BB62" s="21">
        <f t="shared" si="38"/>
        <v>-0.56474883819236021</v>
      </c>
      <c r="BC62" s="21">
        <f t="shared" si="39"/>
        <v>5.083248295578727</v>
      </c>
      <c r="BD62" s="5">
        <v>482.56599999999997</v>
      </c>
      <c r="BE62" s="8">
        <v>3.03</v>
      </c>
      <c r="BF62" s="4">
        <v>367.67</v>
      </c>
      <c r="BG62" s="13">
        <v>145.19999999999999</v>
      </c>
      <c r="BH62" s="5">
        <v>563.29999999999995</v>
      </c>
      <c r="BI62" s="13">
        <v>52.8</v>
      </c>
      <c r="BJ62" s="8">
        <f t="shared" si="32"/>
        <v>65.270726078466197</v>
      </c>
      <c r="BK62" s="8">
        <f t="shared" si="34"/>
        <v>85.667672643351679</v>
      </c>
      <c r="BL62" s="8">
        <f t="shared" si="33"/>
        <v>25.776673175927574</v>
      </c>
      <c r="BM62" s="8">
        <v>5.0999999999999996</v>
      </c>
      <c r="BN62" s="8">
        <v>4.42</v>
      </c>
      <c r="BO62" s="8">
        <v>4.08</v>
      </c>
      <c r="BP62" s="8">
        <f t="shared" si="35"/>
        <v>45.270300633622433</v>
      </c>
      <c r="BQ62" s="8">
        <v>3.88</v>
      </c>
      <c r="BR62" s="8">
        <f t="shared" si="36"/>
        <v>44.754048136773598</v>
      </c>
      <c r="BS62" s="8">
        <f t="shared" si="37"/>
        <v>-7.3702956893553093</v>
      </c>
      <c r="BT62" s="8">
        <f t="shared" si="41"/>
        <v>1.0927390647565147</v>
      </c>
      <c r="BU62" s="8">
        <f t="shared" si="42"/>
        <v>1.42</v>
      </c>
    </row>
    <row r="63" spans="1:73" x14ac:dyDescent="0.25">
      <c r="A63" s="1">
        <v>1962</v>
      </c>
      <c r="B63" s="5">
        <v>20469</v>
      </c>
      <c r="C63" s="5">
        <v>19641</v>
      </c>
      <c r="D63" s="5">
        <v>17794</v>
      </c>
      <c r="E63" s="5">
        <v>14830</v>
      </c>
      <c r="F63" s="5">
        <v>11653</v>
      </c>
      <c r="G63" s="5">
        <v>10740</v>
      </c>
      <c r="H63" s="5">
        <v>11547</v>
      </c>
      <c r="I63" s="5">
        <v>12413</v>
      </c>
      <c r="J63" s="5">
        <v>12000</v>
      </c>
      <c r="K63" s="5">
        <v>11053</v>
      </c>
      <c r="L63" s="5">
        <v>10046</v>
      </c>
      <c r="M63" s="5">
        <v>8869</v>
      </c>
      <c r="N63" s="5">
        <v>7260</v>
      </c>
      <c r="O63" s="5">
        <v>6411</v>
      </c>
      <c r="P63" s="5">
        <v>5046</v>
      </c>
      <c r="Q63" s="5">
        <v>3266</v>
      </c>
      <c r="R63" s="5">
        <v>1751</v>
      </c>
      <c r="S63" s="5"/>
      <c r="T63" s="5"/>
      <c r="U63" s="5"/>
      <c r="V63" s="5"/>
      <c r="W63" s="7">
        <f t="shared" si="0"/>
        <v>184789</v>
      </c>
      <c r="X63" s="8">
        <f t="shared" si="3"/>
        <v>11.076958044039419</v>
      </c>
      <c r="Y63" s="8">
        <f t="shared" si="4"/>
        <v>10.628879424641077</v>
      </c>
      <c r="Z63" s="8">
        <f t="shared" si="5"/>
        <v>9.629361055041155</v>
      </c>
      <c r="AA63" s="8">
        <f t="shared" si="6"/>
        <v>8.0253694754557898</v>
      </c>
      <c r="AB63" s="8">
        <f t="shared" si="7"/>
        <v>6.3061112945034612</v>
      </c>
      <c r="AC63" s="8">
        <f t="shared" si="8"/>
        <v>5.8120342661089133</v>
      </c>
      <c r="AD63" s="8">
        <f t="shared" si="9"/>
        <v>6.2487485726964271</v>
      </c>
      <c r="AE63" s="8">
        <f t="shared" si="10"/>
        <v>6.7173911867048366</v>
      </c>
      <c r="AF63" s="8">
        <f t="shared" si="11"/>
        <v>6.4938930347585622</v>
      </c>
      <c r="AG63" s="8">
        <f t="shared" si="12"/>
        <v>5.9814166427655326</v>
      </c>
      <c r="AH63" s="8">
        <f t="shared" si="13"/>
        <v>5.4364707855987096</v>
      </c>
      <c r="AI63" s="8">
        <f t="shared" si="14"/>
        <v>4.799528110439474</v>
      </c>
      <c r="AJ63" s="8">
        <f t="shared" si="15"/>
        <v>3.92880528602893</v>
      </c>
      <c r="AK63" s="8">
        <f t="shared" si="16"/>
        <v>3.4693623538197618</v>
      </c>
      <c r="AL63" s="8">
        <f t="shared" si="17"/>
        <v>2.7306820211159755</v>
      </c>
      <c r="AM63" s="8">
        <f t="shared" si="18"/>
        <v>1.7674212209601219</v>
      </c>
      <c r="AN63" s="8">
        <f t="shared" si="19"/>
        <v>0.94756722532185356</v>
      </c>
      <c r="AO63" s="8">
        <f t="shared" si="20"/>
        <v>0</v>
      </c>
      <c r="AP63" s="8">
        <f t="shared" si="21"/>
        <v>0</v>
      </c>
      <c r="AQ63" s="8">
        <f t="shared" si="22"/>
        <v>0</v>
      </c>
      <c r="AR63" s="8">
        <f t="shared" si="23"/>
        <v>0</v>
      </c>
      <c r="AS63" s="8">
        <f t="shared" si="24"/>
        <v>31.335198523721651</v>
      </c>
      <c r="AT63" s="8">
        <f t="shared" si="25"/>
        <v>26.392263608764594</v>
      </c>
      <c r="AU63" s="8">
        <f t="shared" si="26"/>
        <v>19.192700864228932</v>
      </c>
      <c r="AV63" s="8">
        <f t="shared" si="27"/>
        <v>14.164804182067112</v>
      </c>
      <c r="AW63" s="8">
        <f t="shared" si="28"/>
        <v>8.9150328212177126</v>
      </c>
      <c r="AX63" s="8">
        <f t="shared" si="29"/>
        <v>39.360567999177448</v>
      </c>
      <c r="AY63" s="8">
        <f t="shared" si="2"/>
        <v>37.559594997537729</v>
      </c>
      <c r="AZ63" s="8">
        <f t="shared" si="30"/>
        <v>23.079837003284823</v>
      </c>
      <c r="BA63" s="21">
        <f t="shared" si="31"/>
        <v>1.6273769607728201</v>
      </c>
      <c r="BB63" s="21">
        <f t="shared" si="38"/>
        <v>-0.5393076289680121</v>
      </c>
      <c r="BC63" s="21">
        <f t="shared" si="39"/>
        <v>5.524680703082538</v>
      </c>
      <c r="BD63" s="5">
        <v>527.23500000000001</v>
      </c>
      <c r="BE63" s="8">
        <v>3.68</v>
      </c>
      <c r="BF63" s="4">
        <v>383.73</v>
      </c>
      <c r="BG63" s="13">
        <v>147.80000000000001</v>
      </c>
      <c r="BH63" s="5">
        <v>605.1</v>
      </c>
      <c r="BI63" s="13">
        <v>50.8</v>
      </c>
      <c r="BJ63" s="8">
        <f t="shared" si="32"/>
        <v>63.415964303420921</v>
      </c>
      <c r="BK63" s="8">
        <f t="shared" si="34"/>
        <v>87.131879028259789</v>
      </c>
      <c r="BL63" s="8">
        <f t="shared" si="33"/>
        <v>24.42571475789126</v>
      </c>
      <c r="BM63" s="8">
        <v>4.92</v>
      </c>
      <c r="BN63" s="8">
        <v>4.24</v>
      </c>
      <c r="BO63" s="8">
        <v>3.83</v>
      </c>
      <c r="BP63" s="8">
        <f t="shared" si="35"/>
        <v>44.754048136773598</v>
      </c>
      <c r="BQ63" s="8">
        <v>3.95</v>
      </c>
      <c r="BR63" s="8">
        <f t="shared" si="36"/>
        <v>43.809264963459562</v>
      </c>
      <c r="BS63" s="8">
        <f t="shared" si="37"/>
        <v>-7.1944531392358684</v>
      </c>
      <c r="BT63" s="8">
        <f t="shared" si="41"/>
        <v>0.58596994907602351</v>
      </c>
      <c r="BU63" s="8">
        <f t="shared" si="42"/>
        <v>1.4800000000000004</v>
      </c>
    </row>
    <row r="64" spans="1:73" x14ac:dyDescent="0.25">
      <c r="A64" s="1">
        <v>1963</v>
      </c>
      <c r="B64" s="5">
        <v>20342</v>
      </c>
      <c r="C64" s="5">
        <v>19996</v>
      </c>
      <c r="D64" s="5">
        <v>18128</v>
      </c>
      <c r="E64" s="5">
        <v>15406</v>
      </c>
      <c r="F64" s="5">
        <v>12397</v>
      </c>
      <c r="G64" s="5">
        <v>10848</v>
      </c>
      <c r="H64" s="5">
        <v>11348</v>
      </c>
      <c r="I64" s="5">
        <v>12294</v>
      </c>
      <c r="J64" s="5">
        <v>12190</v>
      </c>
      <c r="K64" s="5">
        <v>11132</v>
      </c>
      <c r="L64" s="5">
        <v>10190</v>
      </c>
      <c r="M64" s="5">
        <v>9105</v>
      </c>
      <c r="N64" s="5">
        <v>7330</v>
      </c>
      <c r="O64" s="5">
        <v>6445</v>
      </c>
      <c r="P64" s="5">
        <v>5166</v>
      </c>
      <c r="Q64" s="5">
        <v>3342</v>
      </c>
      <c r="R64" s="5">
        <v>1821</v>
      </c>
      <c r="S64" s="5"/>
      <c r="T64" s="5"/>
      <c r="U64" s="5"/>
      <c r="V64" s="5"/>
      <c r="W64" s="7">
        <f t="shared" si="0"/>
        <v>187480</v>
      </c>
      <c r="X64" s="8">
        <f t="shared" si="3"/>
        <v>10.850224023895883</v>
      </c>
      <c r="Y64" s="8">
        <f t="shared" si="4"/>
        <v>10.665671004907191</v>
      </c>
      <c r="Z64" s="8">
        <f t="shared" si="5"/>
        <v>9.6692980584595691</v>
      </c>
      <c r="AA64" s="8">
        <f t="shared" si="6"/>
        <v>8.21740985705142</v>
      </c>
      <c r="AB64" s="8">
        <f t="shared" si="7"/>
        <v>6.6124386601237468</v>
      </c>
      <c r="AC64" s="8">
        <f t="shared" si="8"/>
        <v>5.7862171965009601</v>
      </c>
      <c r="AD64" s="8">
        <f t="shared" si="9"/>
        <v>6.0529123106464686</v>
      </c>
      <c r="AE64" s="8">
        <f t="shared" si="10"/>
        <v>6.5574994666097712</v>
      </c>
      <c r="AF64" s="8">
        <f t="shared" si="11"/>
        <v>6.5020268828675061</v>
      </c>
      <c r="AG64" s="8">
        <f t="shared" si="12"/>
        <v>5.9377000213356093</v>
      </c>
      <c r="AH64" s="8">
        <f t="shared" si="13"/>
        <v>5.4352464262854703</v>
      </c>
      <c r="AI64" s="8">
        <f t="shared" si="14"/>
        <v>4.8565180285897158</v>
      </c>
      <c r="AJ64" s="8">
        <f t="shared" si="15"/>
        <v>3.9097503733731593</v>
      </c>
      <c r="AK64" s="8">
        <f t="shared" si="16"/>
        <v>3.4377000213356093</v>
      </c>
      <c r="AL64" s="8">
        <f t="shared" si="17"/>
        <v>2.7554939193513976</v>
      </c>
      <c r="AM64" s="8">
        <f t="shared" si="18"/>
        <v>1.7825901429485813</v>
      </c>
      <c r="AN64" s="8">
        <f t="shared" si="19"/>
        <v>0.97130360571794327</v>
      </c>
      <c r="AO64" s="8">
        <f t="shared" si="20"/>
        <v>0</v>
      </c>
      <c r="AP64" s="8">
        <f t="shared" si="21"/>
        <v>0</v>
      </c>
      <c r="AQ64" s="8">
        <f t="shared" si="22"/>
        <v>0</v>
      </c>
      <c r="AR64" s="8">
        <f t="shared" si="23"/>
        <v>0</v>
      </c>
      <c r="AS64" s="8">
        <f t="shared" si="24"/>
        <v>31.18519308726264</v>
      </c>
      <c r="AT64" s="8">
        <f t="shared" si="25"/>
        <v>26.668978024322598</v>
      </c>
      <c r="AU64" s="8">
        <f t="shared" si="26"/>
        <v>18.997226370812886</v>
      </c>
      <c r="AV64" s="8">
        <f t="shared" si="27"/>
        <v>14.201514828248344</v>
      </c>
      <c r="AW64" s="8">
        <f t="shared" si="28"/>
        <v>8.9470876893535323</v>
      </c>
      <c r="AX64" s="8">
        <f t="shared" si="29"/>
        <v>39.402602944314069</v>
      </c>
      <c r="AY64" s="8">
        <f t="shared" si="2"/>
        <v>37.448794538084059</v>
      </c>
      <c r="AZ64" s="8">
        <f t="shared" si="30"/>
        <v>23.148602517601876</v>
      </c>
      <c r="BA64" s="21">
        <f t="shared" si="31"/>
        <v>1.6177561694969929</v>
      </c>
      <c r="BB64" s="21">
        <f t="shared" si="38"/>
        <v>-0.48191078931107079</v>
      </c>
      <c r="BC64" s="21">
        <f t="shared" si="39"/>
        <v>5.4714829162180934</v>
      </c>
      <c r="BD64" s="5">
        <v>580.65800000000002</v>
      </c>
      <c r="BE64" s="8">
        <v>3.93</v>
      </c>
      <c r="BF64" s="4">
        <v>395.38</v>
      </c>
      <c r="BG64" s="13">
        <v>153.30000000000001</v>
      </c>
      <c r="BH64" s="5">
        <v>638.6</v>
      </c>
      <c r="BI64" s="13">
        <v>49.4</v>
      </c>
      <c r="BJ64" s="8">
        <f t="shared" si="32"/>
        <v>61.913560914500465</v>
      </c>
      <c r="BK64" s="8">
        <f t="shared" si="34"/>
        <v>90.926714688380827</v>
      </c>
      <c r="BL64" s="8">
        <f t="shared" si="33"/>
        <v>24.005637331663014</v>
      </c>
      <c r="BM64" s="8">
        <v>4.8499999999999996</v>
      </c>
      <c r="BN64" s="8">
        <v>4.3499999999999996</v>
      </c>
      <c r="BO64" s="8">
        <v>4.17</v>
      </c>
      <c r="BP64" s="8">
        <f t="shared" si="35"/>
        <v>43.809264963459562</v>
      </c>
      <c r="BQ64" s="8">
        <v>4</v>
      </c>
      <c r="BR64" s="8">
        <f t="shared" si="36"/>
        <v>43.001158836316264</v>
      </c>
      <c r="BS64" s="8">
        <f t="shared" si="37"/>
        <v>-6.3604704253755031</v>
      </c>
      <c r="BT64" s="8">
        <f t="shared" si="41"/>
        <v>-0.40964333891685811</v>
      </c>
      <c r="BU64" s="8">
        <f t="shared" si="42"/>
        <v>1.52</v>
      </c>
    </row>
    <row r="65" spans="1:73" x14ac:dyDescent="0.25">
      <c r="A65" s="1">
        <v>1964</v>
      </c>
      <c r="B65" s="5">
        <v>20165</v>
      </c>
      <c r="C65" s="5">
        <v>20236</v>
      </c>
      <c r="D65" s="5">
        <v>18547</v>
      </c>
      <c r="E65" s="5">
        <v>16155</v>
      </c>
      <c r="F65" s="5">
        <v>12941</v>
      </c>
      <c r="G65" s="5">
        <v>11051</v>
      </c>
      <c r="H65" s="5">
        <v>11144</v>
      </c>
      <c r="I65" s="5">
        <v>12133</v>
      </c>
      <c r="J65" s="5">
        <v>12330</v>
      </c>
      <c r="K65" s="5">
        <v>11232</v>
      </c>
      <c r="L65" s="5">
        <v>10324</v>
      </c>
      <c r="M65" s="5">
        <v>9324</v>
      </c>
      <c r="N65" s="5">
        <v>7433</v>
      </c>
      <c r="O65" s="5">
        <v>6492</v>
      </c>
      <c r="P65" s="5">
        <v>5267</v>
      </c>
      <c r="Q65" s="5">
        <v>3429</v>
      </c>
      <c r="R65" s="5">
        <v>1899</v>
      </c>
      <c r="S65" s="5"/>
      <c r="T65" s="5"/>
      <c r="U65" s="5"/>
      <c r="V65" s="5"/>
      <c r="W65" s="7">
        <f t="shared" si="0"/>
        <v>190102</v>
      </c>
      <c r="X65" s="8">
        <f t="shared" si="3"/>
        <v>10.607463361774204</v>
      </c>
      <c r="Y65" s="8">
        <f t="shared" si="4"/>
        <v>10.644811732648789</v>
      </c>
      <c r="Z65" s="8">
        <f t="shared" si="5"/>
        <v>9.7563413325477892</v>
      </c>
      <c r="AA65" s="8">
        <f t="shared" si="6"/>
        <v>8.4980694574491586</v>
      </c>
      <c r="AB65" s="8">
        <f t="shared" si="7"/>
        <v>6.807398133633523</v>
      </c>
      <c r="AC65" s="8">
        <f t="shared" si="8"/>
        <v>5.8131950216199728</v>
      </c>
      <c r="AD65" s="8">
        <f t="shared" si="9"/>
        <v>5.8621161271317499</v>
      </c>
      <c r="AE65" s="8">
        <f t="shared" si="10"/>
        <v>6.382363152412915</v>
      </c>
      <c r="AF65" s="8">
        <f t="shared" si="11"/>
        <v>6.4859917307550683</v>
      </c>
      <c r="AG65" s="8">
        <f t="shared" si="12"/>
        <v>5.908407065680529</v>
      </c>
      <c r="AH65" s="8">
        <f t="shared" si="13"/>
        <v>5.4307687451999449</v>
      </c>
      <c r="AI65" s="8">
        <f t="shared" si="14"/>
        <v>4.9047353526001825</v>
      </c>
      <c r="AJ65" s="8">
        <f t="shared" si="15"/>
        <v>3.9100062071940327</v>
      </c>
      <c r="AK65" s="8">
        <f t="shared" si="16"/>
        <v>3.4150087847576569</v>
      </c>
      <c r="AL65" s="8">
        <f t="shared" si="17"/>
        <v>2.7706178788229474</v>
      </c>
      <c r="AM65" s="8">
        <f t="shared" si="18"/>
        <v>1.8037685032245847</v>
      </c>
      <c r="AN65" s="8">
        <f t="shared" si="19"/>
        <v>0.99893741254694846</v>
      </c>
      <c r="AO65" s="8">
        <f t="shared" si="20"/>
        <v>0</v>
      </c>
      <c r="AP65" s="8">
        <f t="shared" si="21"/>
        <v>0</v>
      </c>
      <c r="AQ65" s="8">
        <f t="shared" si="22"/>
        <v>0</v>
      </c>
      <c r="AR65" s="8">
        <f t="shared" si="23"/>
        <v>0</v>
      </c>
      <c r="AS65" s="8">
        <f t="shared" si="24"/>
        <v>31.008616426970782</v>
      </c>
      <c r="AT65" s="8">
        <f t="shared" si="25"/>
        <v>26.980778739834403</v>
      </c>
      <c r="AU65" s="8">
        <f t="shared" si="26"/>
        <v>18.776761948848513</v>
      </c>
      <c r="AV65" s="8">
        <f t="shared" si="27"/>
        <v>14.245510304994159</v>
      </c>
      <c r="AW65" s="8">
        <f t="shared" si="28"/>
        <v>8.9883325793521376</v>
      </c>
      <c r="AX65" s="8">
        <f t="shared" si="29"/>
        <v>39.506685884419952</v>
      </c>
      <c r="AY65" s="8">
        <f t="shared" si="2"/>
        <v>37.259471231233753</v>
      </c>
      <c r="AZ65" s="8">
        <f t="shared" si="30"/>
        <v>23.233842884346295</v>
      </c>
      <c r="BA65" s="21">
        <f t="shared" si="31"/>
        <v>1.6036723419670349</v>
      </c>
      <c r="BB65" s="21">
        <f t="shared" si="38"/>
        <v>-0.38767975137544974</v>
      </c>
      <c r="BC65" s="21">
        <f t="shared" si="39"/>
        <v>5.3157092582195418</v>
      </c>
      <c r="BD65" s="5">
        <v>638.37800000000004</v>
      </c>
      <c r="BE65" s="8">
        <v>4.3099999999999996</v>
      </c>
      <c r="BF65" s="4">
        <v>408.28</v>
      </c>
      <c r="BG65" s="13">
        <v>160.30000000000001</v>
      </c>
      <c r="BH65" s="5">
        <v>685.8</v>
      </c>
      <c r="BI65" s="13">
        <v>47</v>
      </c>
      <c r="BJ65" s="8">
        <f t="shared" si="32"/>
        <v>59.533391659375908</v>
      </c>
      <c r="BK65" s="8">
        <f t="shared" si="34"/>
        <v>93.085156022163901</v>
      </c>
      <c r="BL65" s="8">
        <f t="shared" si="33"/>
        <v>23.374161563137942</v>
      </c>
      <c r="BM65" s="8">
        <v>4.8099999999999996</v>
      </c>
      <c r="BN65" s="8">
        <v>4.4400000000000004</v>
      </c>
      <c r="BO65" s="8">
        <v>4.1900000000000004</v>
      </c>
      <c r="BP65" s="8">
        <f t="shared" si="35"/>
        <v>43.001158836316264</v>
      </c>
      <c r="BQ65" s="8">
        <v>4.1900000000000004</v>
      </c>
      <c r="BR65" s="8">
        <f t="shared" si="36"/>
        <v>45.188952967725754</v>
      </c>
      <c r="BS65" s="8">
        <f t="shared" si="37"/>
        <v>-5.741687605082511</v>
      </c>
      <c r="BT65" s="8">
        <f t="shared" si="41"/>
        <v>-1.2264108233975648</v>
      </c>
      <c r="BU65" s="8">
        <f t="shared" si="42"/>
        <v>1.8200000000000003</v>
      </c>
    </row>
    <row r="66" spans="1:73" x14ac:dyDescent="0.25">
      <c r="A66" s="1">
        <v>1965</v>
      </c>
      <c r="B66" s="5">
        <v>19824</v>
      </c>
      <c r="C66" s="5">
        <v>20378</v>
      </c>
      <c r="D66" s="5">
        <v>19049</v>
      </c>
      <c r="E66" s="5">
        <v>16922</v>
      </c>
      <c r="F66" s="5">
        <v>13404</v>
      </c>
      <c r="G66" s="5">
        <v>11226</v>
      </c>
      <c r="H66" s="5">
        <v>11040</v>
      </c>
      <c r="I66" s="5">
        <v>11952</v>
      </c>
      <c r="J66" s="5">
        <v>12391</v>
      </c>
      <c r="K66" s="5">
        <v>11360</v>
      </c>
      <c r="L66" s="5">
        <v>10453</v>
      </c>
      <c r="M66" s="5">
        <v>9504</v>
      </c>
      <c r="N66" s="5">
        <v>7572</v>
      </c>
      <c r="O66" s="5">
        <v>6550</v>
      </c>
      <c r="P66" s="5">
        <v>5337</v>
      </c>
      <c r="Q66" s="5">
        <v>3512</v>
      </c>
      <c r="R66" s="5">
        <v>1971</v>
      </c>
      <c r="S66" s="5"/>
      <c r="T66" s="5"/>
      <c r="U66" s="5"/>
      <c r="V66" s="5"/>
      <c r="W66" s="7">
        <f t="shared" ref="W66:W115" si="43">SUM(B66:V66)</f>
        <v>192445</v>
      </c>
      <c r="X66" s="8">
        <f t="shared" si="3"/>
        <v>10.301124996752318</v>
      </c>
      <c r="Y66" s="8">
        <f t="shared" si="4"/>
        <v>10.588999454389565</v>
      </c>
      <c r="Z66" s="8">
        <f t="shared" si="5"/>
        <v>9.8984125334511166</v>
      </c>
      <c r="AA66" s="8">
        <f t="shared" si="6"/>
        <v>8.7931616825586527</v>
      </c>
      <c r="AB66" s="8">
        <f t="shared" si="7"/>
        <v>6.9651069136636448</v>
      </c>
      <c r="AC66" s="8">
        <f t="shared" si="8"/>
        <v>5.833354984541038</v>
      </c>
      <c r="AD66" s="8">
        <f t="shared" si="9"/>
        <v>5.7367039933487494</v>
      </c>
      <c r="AE66" s="8">
        <f t="shared" si="10"/>
        <v>6.2106056275819066</v>
      </c>
      <c r="AF66" s="8">
        <f t="shared" si="11"/>
        <v>6.4387227519551047</v>
      </c>
      <c r="AG66" s="8">
        <f t="shared" si="12"/>
        <v>5.902985268518278</v>
      </c>
      <c r="AH66" s="8">
        <f t="shared" si="13"/>
        <v>5.4316817792096437</v>
      </c>
      <c r="AI66" s="8">
        <f t="shared" si="14"/>
        <v>4.9385538725350102</v>
      </c>
      <c r="AJ66" s="8">
        <f t="shared" si="15"/>
        <v>3.9346306736989787</v>
      </c>
      <c r="AK66" s="8">
        <f t="shared" si="16"/>
        <v>3.4035698511262957</v>
      </c>
      <c r="AL66" s="8">
        <f t="shared" si="17"/>
        <v>2.7732598924368004</v>
      </c>
      <c r="AM66" s="8">
        <f t="shared" si="18"/>
        <v>1.8249369949855803</v>
      </c>
      <c r="AN66" s="8">
        <f t="shared" si="19"/>
        <v>1.0241887292473173</v>
      </c>
      <c r="AO66" s="8">
        <f t="shared" si="20"/>
        <v>0</v>
      </c>
      <c r="AP66" s="8">
        <f t="shared" si="21"/>
        <v>0</v>
      </c>
      <c r="AQ66" s="8">
        <f t="shared" si="22"/>
        <v>0</v>
      </c>
      <c r="AR66" s="8">
        <f t="shared" si="23"/>
        <v>0</v>
      </c>
      <c r="AS66" s="8">
        <f t="shared" si="24"/>
        <v>30.788536984593001</v>
      </c>
      <c r="AT66" s="8">
        <f t="shared" si="25"/>
        <v>27.328327574112087</v>
      </c>
      <c r="AU66" s="8">
        <f t="shared" si="26"/>
        <v>18.552313648055289</v>
      </c>
      <c r="AV66" s="8">
        <f t="shared" si="27"/>
        <v>14.304866325443633</v>
      </c>
      <c r="AW66" s="8">
        <f t="shared" si="28"/>
        <v>9.0259554677959937</v>
      </c>
      <c r="AX66" s="8">
        <f t="shared" si="29"/>
        <v>39.581698667151649</v>
      </c>
      <c r="AY66" s="8">
        <f t="shared" si="2"/>
        <v>37.087479539608722</v>
      </c>
      <c r="AZ66" s="8">
        <f t="shared" si="30"/>
        <v>23.330821793239629</v>
      </c>
      <c r="BA66" s="21">
        <f t="shared" si="31"/>
        <v>1.5896345130181073</v>
      </c>
      <c r="BB66" s="21">
        <f t="shared" si="38"/>
        <v>-0.31266067880631909</v>
      </c>
      <c r="BC66" s="21">
        <f t="shared" si="39"/>
        <v>5.1877397641833554</v>
      </c>
      <c r="BD66" s="5">
        <v>705.077</v>
      </c>
      <c r="BE66" s="8">
        <v>4.54</v>
      </c>
      <c r="BF66" s="4">
        <v>421.83</v>
      </c>
      <c r="BG66" s="13">
        <v>167.8</v>
      </c>
      <c r="BH66" s="5">
        <v>743.7</v>
      </c>
      <c r="BI66" s="13">
        <v>44.6</v>
      </c>
      <c r="BJ66" s="8">
        <f t="shared" si="32"/>
        <v>56.720451795078652</v>
      </c>
      <c r="BK66" s="8">
        <f t="shared" si="34"/>
        <v>94.80664246335887</v>
      </c>
      <c r="BL66" s="8">
        <f t="shared" si="33"/>
        <v>22.56286136883152</v>
      </c>
      <c r="BM66" s="8">
        <v>5.0199999999999996</v>
      </c>
      <c r="BN66" s="8">
        <v>4.68</v>
      </c>
      <c r="BO66" s="8">
        <v>4.6100000000000003</v>
      </c>
      <c r="BP66" s="8">
        <f t="shared" si="35"/>
        <v>45.188952967725754</v>
      </c>
      <c r="BQ66" s="8">
        <v>4.28</v>
      </c>
      <c r="BR66" s="8">
        <f t="shared" si="36"/>
        <v>44.77796742962672</v>
      </c>
      <c r="BS66" s="8">
        <f t="shared" si="37"/>
        <v>-8.101473428117032</v>
      </c>
      <c r="BT66" s="8">
        <f t="shared" si="41"/>
        <v>0.90620149866250443</v>
      </c>
      <c r="BU66" s="8">
        <f t="shared" si="42"/>
        <v>2.0900000000000003</v>
      </c>
    </row>
    <row r="67" spans="1:73" x14ac:dyDescent="0.25">
      <c r="A67" s="1">
        <v>1966</v>
      </c>
      <c r="B67" s="5">
        <v>19208</v>
      </c>
      <c r="C67" s="5">
        <v>20573</v>
      </c>
      <c r="D67" s="5">
        <v>19478</v>
      </c>
      <c r="E67" s="5">
        <v>17813</v>
      </c>
      <c r="F67" s="5">
        <v>13615</v>
      </c>
      <c r="G67" s="5">
        <v>11521</v>
      </c>
      <c r="H67" s="5">
        <v>10962</v>
      </c>
      <c r="I67" s="5">
        <v>11763</v>
      </c>
      <c r="J67" s="5">
        <v>12388</v>
      </c>
      <c r="K67" s="5">
        <v>11521</v>
      </c>
      <c r="L67" s="5">
        <v>10574</v>
      </c>
      <c r="M67" s="5">
        <v>9652</v>
      </c>
      <c r="N67" s="5">
        <v>7755</v>
      </c>
      <c r="O67" s="5">
        <v>6611</v>
      </c>
      <c r="P67" s="5">
        <v>5378</v>
      </c>
      <c r="Q67" s="5">
        <v>3600</v>
      </c>
      <c r="R67" s="5">
        <v>2038</v>
      </c>
      <c r="S67" s="5"/>
      <c r="T67" s="5"/>
      <c r="U67" s="5"/>
      <c r="V67" s="5"/>
      <c r="W67" s="7">
        <f t="shared" si="43"/>
        <v>194450</v>
      </c>
      <c r="X67" s="8">
        <f t="shared" ref="X67:X114" si="44">B67/$W67*100</f>
        <v>9.8781177680637704</v>
      </c>
      <c r="Y67" s="8">
        <f t="shared" ref="Y67:Y114" si="45">C67/$W67*100</f>
        <v>10.580097711493957</v>
      </c>
      <c r="Z67" s="8">
        <f t="shared" ref="Z67:Z114" si="46">D67/$W67*100</f>
        <v>10.016970943687323</v>
      </c>
      <c r="AA67" s="8">
        <f t="shared" ref="AA67:AA114" si="47">E67/$W67*100</f>
        <v>9.1607096940087427</v>
      </c>
      <c r="AB67" s="8">
        <f t="shared" ref="AB67:AB114" si="48">F67/$W67*100</f>
        <v>7.0017999485728986</v>
      </c>
      <c r="AC67" s="8">
        <f t="shared" ref="AC67:AC114" si="49">G67/$W67*100</f>
        <v>5.9249164309591151</v>
      </c>
      <c r="AD67" s="8">
        <f t="shared" ref="AD67:AD114" si="50">H67/$W67*100</f>
        <v>5.6374389303162769</v>
      </c>
      <c r="AE67" s="8">
        <f t="shared" ref="AE67:AE114" si="51">I67/$W67*100</f>
        <v>6.049370017999486</v>
      </c>
      <c r="AF67" s="8">
        <f t="shared" ref="AF67:AF114" si="52">J67/$W67*100</f>
        <v>6.3707894060169705</v>
      </c>
      <c r="AG67" s="8">
        <f t="shared" ref="AG67:AG114" si="53">K67/$W67*100</f>
        <v>5.9249164309591151</v>
      </c>
      <c r="AH67" s="8">
        <f t="shared" ref="AH67:AH114" si="54">L67/$W67*100</f>
        <v>5.437901774235022</v>
      </c>
      <c r="AI67" s="8">
        <f t="shared" ref="AI67:AI114" si="55">M67/$W67*100</f>
        <v>4.9637438930316273</v>
      </c>
      <c r="AJ67" s="8">
        <f t="shared" ref="AJ67:AJ114" si="56">N67/$W67*100</f>
        <v>3.9881717665209564</v>
      </c>
      <c r="AK67" s="8">
        <f t="shared" ref="AK67:AK114" si="57">O67/$W67*100</f>
        <v>3.3998457186937516</v>
      </c>
      <c r="AL67" s="8">
        <f t="shared" ref="AL67:AL114" si="58">P67/$W67*100</f>
        <v>2.7657495500128566</v>
      </c>
      <c r="AM67" s="8">
        <f t="shared" ref="AM67:AM114" si="59">Q67/$W67*100</f>
        <v>1.8513756749807149</v>
      </c>
      <c r="AN67" s="8">
        <f t="shared" ref="AN67:AN114" si="60">R67/$W67*100</f>
        <v>1.0480843404474158</v>
      </c>
      <c r="AO67" s="8">
        <f t="shared" ref="AO67:AO114" si="61">S67/$W67*100</f>
        <v>0</v>
      </c>
      <c r="AP67" s="8">
        <f t="shared" ref="AP67:AP114" si="62">T67/$W67*100</f>
        <v>0</v>
      </c>
      <c r="AQ67" s="8">
        <f t="shared" ref="AQ67:AQ114" si="63">U67/$W67*100</f>
        <v>0</v>
      </c>
      <c r="AR67" s="8">
        <f t="shared" ref="AR67:AR114" si="64">V67/$W67*100</f>
        <v>0</v>
      </c>
      <c r="AS67" s="8">
        <f t="shared" ref="AS67:AS114" si="65">SUM(X67:Z67)</f>
        <v>30.475186423245052</v>
      </c>
      <c r="AT67" s="8">
        <f t="shared" ref="AT67:AT114" si="66">SUM(AA67:AD67)</f>
        <v>27.724865003857033</v>
      </c>
      <c r="AU67" s="8">
        <f t="shared" ref="AU67:AU114" si="67">SUM(AE67:AG67)</f>
        <v>18.345075854975573</v>
      </c>
      <c r="AV67" s="8">
        <f t="shared" ref="AV67:AV114" si="68">SUM(AH67:AJ67)</f>
        <v>14.389817433787606</v>
      </c>
      <c r="AW67" s="8">
        <f t="shared" ref="AW67:AW114" si="69">SUM(AK67:AR67)</f>
        <v>9.065055284134738</v>
      </c>
      <c r="AX67" s="8">
        <f t="shared" ref="AX67:AX118" si="70">100-SUM(AY67:AZ67)</f>
        <v>39.635896117253793</v>
      </c>
      <c r="AY67" s="8">
        <f t="shared" ref="AY67:AY114" si="71">SUM(AB67:AG67)</f>
        <v>36.909231164823865</v>
      </c>
      <c r="AZ67" s="8">
        <f t="shared" ref="AZ67:AZ115" si="72">SUM(AH67:AR67)</f>
        <v>23.454872717922346</v>
      </c>
      <c r="BA67" s="21">
        <f t="shared" ref="BA67:BA115" si="73">AY67/AZ67</f>
        <v>1.5736274337835467</v>
      </c>
      <c r="BB67" s="21">
        <f t="shared" si="38"/>
        <v>-0.49270945935672672</v>
      </c>
      <c r="BC67" s="21">
        <f t="shared" si="39"/>
        <v>6.6939610955824094</v>
      </c>
      <c r="BD67" s="5">
        <v>772.96699999999998</v>
      </c>
      <c r="BE67" s="8">
        <v>4.82</v>
      </c>
      <c r="BF67" s="4">
        <v>435.55</v>
      </c>
      <c r="BG67" s="13">
        <v>172</v>
      </c>
      <c r="BH67" s="5">
        <v>815</v>
      </c>
      <c r="BI67" s="13">
        <v>40.9</v>
      </c>
      <c r="BJ67" s="8">
        <f t="shared" ref="BJ67:BJ114" si="74">BF67/BH67*100</f>
        <v>53.441717791411051</v>
      </c>
      <c r="BK67" s="8">
        <f t="shared" si="34"/>
        <v>94.842576687116562</v>
      </c>
      <c r="BL67" s="8">
        <f t="shared" si="33"/>
        <v>21.104294478527606</v>
      </c>
      <c r="BM67" s="8">
        <v>6.18</v>
      </c>
      <c r="BN67" s="8">
        <v>5.39</v>
      </c>
      <c r="BO67" s="8">
        <v>4.58</v>
      </c>
      <c r="BP67" s="8">
        <f t="shared" si="35"/>
        <v>44.77796742962672</v>
      </c>
      <c r="BQ67" s="8">
        <v>4.92</v>
      </c>
      <c r="BR67" s="8">
        <f t="shared" si="36"/>
        <v>44.426965983403853</v>
      </c>
      <c r="BS67" s="8">
        <f t="shared" si="37"/>
        <v>-7.8687362648028554</v>
      </c>
      <c r="BT67" s="8">
        <f t="shared" si="41"/>
        <v>0.42644235844536382</v>
      </c>
      <c r="BU67" s="8">
        <f t="shared" si="42"/>
        <v>2.67</v>
      </c>
    </row>
    <row r="68" spans="1:73" x14ac:dyDescent="0.25">
      <c r="A68" s="1">
        <v>1967</v>
      </c>
      <c r="B68" s="5">
        <v>18563</v>
      </c>
      <c r="C68" s="5">
        <v>20533</v>
      </c>
      <c r="D68" s="5">
        <v>19963</v>
      </c>
      <c r="E68" s="5">
        <v>17791</v>
      </c>
      <c r="F68" s="5">
        <v>14566</v>
      </c>
      <c r="G68" s="5">
        <v>11943</v>
      </c>
      <c r="H68" s="5">
        <v>10953</v>
      </c>
      <c r="I68" s="5">
        <v>11569</v>
      </c>
      <c r="J68" s="5">
        <v>12339</v>
      </c>
      <c r="K68" s="5">
        <v>11722</v>
      </c>
      <c r="L68" s="5">
        <v>10694</v>
      </c>
      <c r="M68" s="5">
        <v>9764</v>
      </c>
      <c r="N68" s="5">
        <v>7987</v>
      </c>
      <c r="O68" s="5">
        <v>6683</v>
      </c>
      <c r="P68" s="5">
        <v>5399</v>
      </c>
      <c r="Q68" s="5">
        <v>3697</v>
      </c>
      <c r="R68" s="5">
        <v>2106</v>
      </c>
      <c r="S68" s="5"/>
      <c r="T68" s="5"/>
      <c r="U68" s="5"/>
      <c r="V68" s="5"/>
      <c r="W68" s="7">
        <f t="shared" si="43"/>
        <v>196272</v>
      </c>
      <c r="X68" s="8">
        <f t="shared" si="44"/>
        <v>9.4577932664873252</v>
      </c>
      <c r="Y68" s="8">
        <f t="shared" si="45"/>
        <v>10.461502404825957</v>
      </c>
      <c r="Z68" s="8">
        <f t="shared" si="46"/>
        <v>10.171089100839652</v>
      </c>
      <c r="AA68" s="8">
        <f t="shared" si="47"/>
        <v>9.0644615635444694</v>
      </c>
      <c r="AB68" s="8">
        <f t="shared" si="48"/>
        <v>7.4213336594114292</v>
      </c>
      <c r="AC68" s="8">
        <f t="shared" si="49"/>
        <v>6.0849229640498903</v>
      </c>
      <c r="AD68" s="8">
        <f t="shared" si="50"/>
        <v>5.5805209097578867</v>
      </c>
      <c r="AE68" s="8">
        <f t="shared" si="51"/>
        <v>5.8943710768729112</v>
      </c>
      <c r="AF68" s="8">
        <f t="shared" si="52"/>
        <v>6.2866837857666908</v>
      </c>
      <c r="AG68" s="8">
        <f t="shared" si="53"/>
        <v>5.9723241216271292</v>
      </c>
      <c r="AH68" s="8">
        <f t="shared" si="54"/>
        <v>5.4485611804027068</v>
      </c>
      <c r="AI68" s="8">
        <f t="shared" si="55"/>
        <v>4.9747289475829461</v>
      </c>
      <c r="AJ68" s="8">
        <f t="shared" si="56"/>
        <v>4.0693527349800283</v>
      </c>
      <c r="AK68" s="8">
        <f t="shared" si="57"/>
        <v>3.4049686149832885</v>
      </c>
      <c r="AL68" s="8">
        <f t="shared" si="58"/>
        <v>2.7507744354772967</v>
      </c>
      <c r="AM68" s="8">
        <f t="shared" si="59"/>
        <v>1.8836104997146816</v>
      </c>
      <c r="AN68" s="8">
        <f t="shared" si="60"/>
        <v>1.0730007336757152</v>
      </c>
      <c r="AO68" s="8">
        <f t="shared" si="61"/>
        <v>0</v>
      </c>
      <c r="AP68" s="8">
        <f t="shared" si="62"/>
        <v>0</v>
      </c>
      <c r="AQ68" s="8">
        <f t="shared" si="63"/>
        <v>0</v>
      </c>
      <c r="AR68" s="8">
        <f t="shared" si="64"/>
        <v>0</v>
      </c>
      <c r="AS68" s="8">
        <f t="shared" si="65"/>
        <v>30.090384772152934</v>
      </c>
      <c r="AT68" s="8">
        <f t="shared" si="66"/>
        <v>28.151239096763678</v>
      </c>
      <c r="AU68" s="8">
        <f t="shared" si="67"/>
        <v>18.15337898426673</v>
      </c>
      <c r="AV68" s="8">
        <f t="shared" si="68"/>
        <v>14.492642862965681</v>
      </c>
      <c r="AW68" s="8">
        <f t="shared" si="69"/>
        <v>9.1123542838509834</v>
      </c>
      <c r="AX68" s="8">
        <f t="shared" si="70"/>
        <v>39.1548463356974</v>
      </c>
      <c r="AY68" s="8">
        <f t="shared" si="71"/>
        <v>37.240156517485936</v>
      </c>
      <c r="AZ68" s="8">
        <f t="shared" si="72"/>
        <v>23.604997146816665</v>
      </c>
      <c r="BA68" s="21">
        <f t="shared" si="73"/>
        <v>1.5776386790416574</v>
      </c>
      <c r="BB68" s="21">
        <f t="shared" si="38"/>
        <v>-0.47150019028416335</v>
      </c>
      <c r="BC68" s="21">
        <f t="shared" si="39"/>
        <v>5.7849039774232835</v>
      </c>
      <c r="BD68" s="5">
        <v>837.19500000000005</v>
      </c>
      <c r="BE68" s="8">
        <v>5.35</v>
      </c>
      <c r="BF68" s="4">
        <v>454.1</v>
      </c>
      <c r="BG68" s="13">
        <v>183.3</v>
      </c>
      <c r="BH68" s="5">
        <v>861.7</v>
      </c>
      <c r="BI68" s="13">
        <v>38.9</v>
      </c>
      <c r="BJ68" s="8">
        <f t="shared" si="74"/>
        <v>52.698154810258792</v>
      </c>
      <c r="BK68" s="8">
        <f t="shared" si="34"/>
        <v>97.156202854821856</v>
      </c>
      <c r="BL68" s="8">
        <f t="shared" si="33"/>
        <v>21.271904375072531</v>
      </c>
      <c r="BM68" s="8">
        <v>6.93</v>
      </c>
      <c r="BN68" s="8">
        <v>6.19</v>
      </c>
      <c r="BO68" s="8">
        <v>5.53</v>
      </c>
      <c r="BP68" s="8">
        <f t="shared" si="35"/>
        <v>44.426965983403853</v>
      </c>
      <c r="BQ68" s="8">
        <v>5.07</v>
      </c>
      <c r="BR68" s="8">
        <f t="shared" si="36"/>
        <v>44.079342681798849</v>
      </c>
      <c r="BS68" s="8">
        <f t="shared" si="37"/>
        <v>-7.1868094659179178</v>
      </c>
      <c r="BT68" s="8">
        <f t="shared" si="41"/>
        <v>-4.6678328518112266E-2</v>
      </c>
      <c r="BU68" s="8">
        <f t="shared" si="42"/>
        <v>2.6300000000000003</v>
      </c>
    </row>
    <row r="69" spans="1:73" x14ac:dyDescent="0.25">
      <c r="A69" s="1">
        <v>1968</v>
      </c>
      <c r="B69" s="5">
        <v>17913</v>
      </c>
      <c r="C69" s="5">
        <v>20414</v>
      </c>
      <c r="D69" s="5">
        <v>20357</v>
      </c>
      <c r="E69" s="5">
        <v>18191</v>
      </c>
      <c r="F69" s="5">
        <v>15054</v>
      </c>
      <c r="G69" s="5">
        <v>12624</v>
      </c>
      <c r="H69" s="5">
        <v>11076</v>
      </c>
      <c r="I69" s="5">
        <v>11356</v>
      </c>
      <c r="J69" s="5">
        <v>12233</v>
      </c>
      <c r="K69" s="5">
        <v>11911</v>
      </c>
      <c r="L69" s="5">
        <v>10817</v>
      </c>
      <c r="M69" s="5">
        <v>9850</v>
      </c>
      <c r="N69" s="5">
        <v>8237</v>
      </c>
      <c r="O69" s="5">
        <v>6769</v>
      </c>
      <c r="P69" s="5">
        <v>5410</v>
      </c>
      <c r="Q69" s="5">
        <v>3780</v>
      </c>
      <c r="R69" s="5">
        <v>2166</v>
      </c>
      <c r="S69" s="5"/>
      <c r="T69" s="5"/>
      <c r="U69" s="5"/>
      <c r="V69" s="5"/>
      <c r="W69" s="7">
        <f t="shared" si="43"/>
        <v>198158</v>
      </c>
      <c r="X69" s="8">
        <f t="shared" si="44"/>
        <v>9.0397561541799973</v>
      </c>
      <c r="Y69" s="8">
        <f t="shared" si="45"/>
        <v>10.301880317726258</v>
      </c>
      <c r="Z69" s="8">
        <f t="shared" si="46"/>
        <v>10.273115392767387</v>
      </c>
      <c r="AA69" s="8">
        <f t="shared" si="47"/>
        <v>9.1800482443302815</v>
      </c>
      <c r="AB69" s="8">
        <f t="shared" si="48"/>
        <v>7.596968075979774</v>
      </c>
      <c r="AC69" s="8">
        <f t="shared" si="49"/>
        <v>6.370673906680528</v>
      </c>
      <c r="AD69" s="8">
        <f t="shared" si="50"/>
        <v>5.5894791025343418</v>
      </c>
      <c r="AE69" s="8">
        <f t="shared" si="51"/>
        <v>5.7307804882972171</v>
      </c>
      <c r="AF69" s="8">
        <f t="shared" si="52"/>
        <v>6.1733566144187968</v>
      </c>
      <c r="AG69" s="8">
        <f t="shared" si="53"/>
        <v>6.0108600207914895</v>
      </c>
      <c r="AH69" s="8">
        <f t="shared" si="54"/>
        <v>5.4587753207036807</v>
      </c>
      <c r="AI69" s="8">
        <f t="shared" si="55"/>
        <v>4.9707808920154628</v>
      </c>
      <c r="AJ69" s="8">
        <f t="shared" si="56"/>
        <v>4.1567839804600366</v>
      </c>
      <c r="AK69" s="8">
        <f t="shared" si="57"/>
        <v>3.4159610008175294</v>
      </c>
      <c r="AL69" s="8">
        <f t="shared" si="58"/>
        <v>2.7301446320612843</v>
      </c>
      <c r="AM69" s="8">
        <f t="shared" si="59"/>
        <v>1.9075687077988273</v>
      </c>
      <c r="AN69" s="8">
        <f t="shared" si="60"/>
        <v>1.0930671484371057</v>
      </c>
      <c r="AO69" s="8">
        <f t="shared" si="61"/>
        <v>0</v>
      </c>
      <c r="AP69" s="8">
        <f t="shared" si="62"/>
        <v>0</v>
      </c>
      <c r="AQ69" s="8">
        <f t="shared" si="63"/>
        <v>0</v>
      </c>
      <c r="AR69" s="8">
        <f t="shared" si="64"/>
        <v>0</v>
      </c>
      <c r="AS69" s="8">
        <f t="shared" si="65"/>
        <v>29.614751864673643</v>
      </c>
      <c r="AT69" s="8">
        <f t="shared" si="66"/>
        <v>28.737169329524924</v>
      </c>
      <c r="AU69" s="8">
        <f t="shared" si="67"/>
        <v>17.914997123507504</v>
      </c>
      <c r="AV69" s="8">
        <f t="shared" si="68"/>
        <v>14.586340193179179</v>
      </c>
      <c r="AW69" s="8">
        <f t="shared" si="69"/>
        <v>9.1467414891147474</v>
      </c>
      <c r="AX69" s="8">
        <f t="shared" si="70"/>
        <v>38.79480010900393</v>
      </c>
      <c r="AY69" s="8">
        <f t="shared" si="71"/>
        <v>37.472118208702149</v>
      </c>
      <c r="AZ69" s="8">
        <f t="shared" si="72"/>
        <v>23.733081682293921</v>
      </c>
      <c r="BA69" s="21">
        <f t="shared" si="73"/>
        <v>1.5788981266877888</v>
      </c>
      <c r="BB69" s="21">
        <f t="shared" si="38"/>
        <v>-0.44523181822958646</v>
      </c>
      <c r="BC69" s="21">
        <f t="shared" si="39"/>
        <v>5.1704389505712243</v>
      </c>
      <c r="BD69" s="5">
        <v>910.86599999999999</v>
      </c>
      <c r="BE69" s="8">
        <v>5.65</v>
      </c>
      <c r="BF69" s="4">
        <v>489.84</v>
      </c>
      <c r="BG69" s="13">
        <v>197.4</v>
      </c>
      <c r="BH69" s="5">
        <v>942.5</v>
      </c>
      <c r="BI69" s="13">
        <v>38.6</v>
      </c>
      <c r="BJ69" s="8">
        <f t="shared" si="74"/>
        <v>51.972413793103442</v>
      </c>
      <c r="BK69" s="8">
        <f t="shared" si="34"/>
        <v>96.643607427055699</v>
      </c>
      <c r="BL69" s="8">
        <f t="shared" si="33"/>
        <v>20.944297082228118</v>
      </c>
      <c r="BM69" s="8">
        <v>7.23</v>
      </c>
      <c r="BN69" s="8">
        <v>6.45</v>
      </c>
      <c r="BO69" s="8">
        <v>6.04</v>
      </c>
      <c r="BP69" s="8">
        <f t="shared" si="35"/>
        <v>44.079342681798849</v>
      </c>
      <c r="BQ69" s="8">
        <v>5.65</v>
      </c>
      <c r="BR69" s="8">
        <f t="shared" si="36"/>
        <v>43.738390655675936</v>
      </c>
      <c r="BS69" s="8">
        <f t="shared" si="37"/>
        <v>-6.6072244730967</v>
      </c>
      <c r="BT69" s="8">
        <f t="shared" si="41"/>
        <v>-0.56302303334462778</v>
      </c>
      <c r="BU69" s="8">
        <f t="shared" si="42"/>
        <v>3.3400000000000003</v>
      </c>
    </row>
    <row r="70" spans="1:73" x14ac:dyDescent="0.25">
      <c r="A70" s="1">
        <v>1969</v>
      </c>
      <c r="B70" s="5">
        <v>17376</v>
      </c>
      <c r="C70" s="5">
        <v>20243</v>
      </c>
      <c r="D70" s="5">
        <v>20641</v>
      </c>
      <c r="E70" s="5">
        <v>18622</v>
      </c>
      <c r="F70" s="5">
        <v>15767</v>
      </c>
      <c r="G70" s="5">
        <v>13119</v>
      </c>
      <c r="H70" s="5">
        <v>11287</v>
      </c>
      <c r="I70" s="5">
        <v>11155</v>
      </c>
      <c r="J70" s="5">
        <v>12088</v>
      </c>
      <c r="K70" s="5">
        <v>12053</v>
      </c>
      <c r="L70" s="5">
        <v>10966</v>
      </c>
      <c r="M70" s="5">
        <v>9922</v>
      </c>
      <c r="N70" s="5">
        <v>8467</v>
      </c>
      <c r="O70" s="5">
        <v>6880</v>
      </c>
      <c r="P70" s="5">
        <v>5421</v>
      </c>
      <c r="Q70" s="5">
        <v>3844</v>
      </c>
      <c r="R70" s="5">
        <v>2228</v>
      </c>
      <c r="S70" s="5"/>
      <c r="T70" s="5"/>
      <c r="U70" s="5"/>
      <c r="V70" s="5"/>
      <c r="W70" s="7">
        <f t="shared" si="43"/>
        <v>200079</v>
      </c>
      <c r="X70" s="8">
        <f t="shared" si="44"/>
        <v>8.6845695950099699</v>
      </c>
      <c r="Y70" s="8">
        <f t="shared" si="45"/>
        <v>10.117503586083497</v>
      </c>
      <c r="Z70" s="8">
        <f t="shared" si="46"/>
        <v>10.316425012120213</v>
      </c>
      <c r="AA70" s="8">
        <f t="shared" si="47"/>
        <v>9.3073236071751673</v>
      </c>
      <c r="AB70" s="8">
        <f t="shared" si="48"/>
        <v>7.8803872470374206</v>
      </c>
      <c r="AC70" s="8">
        <f t="shared" si="49"/>
        <v>6.5569100205418858</v>
      </c>
      <c r="AD70" s="8">
        <f t="shared" si="50"/>
        <v>5.6412716976794171</v>
      </c>
      <c r="AE70" s="8">
        <f t="shared" si="51"/>
        <v>5.5752977573858322</v>
      </c>
      <c r="AF70" s="8">
        <f t="shared" si="52"/>
        <v>6.0416135626427554</v>
      </c>
      <c r="AG70" s="8">
        <f t="shared" si="53"/>
        <v>6.0241204724133972</v>
      </c>
      <c r="AH70" s="8">
        <f t="shared" si="54"/>
        <v>5.4808350701472923</v>
      </c>
      <c r="AI70" s="8">
        <f t="shared" si="55"/>
        <v>4.9590411787343998</v>
      </c>
      <c r="AJ70" s="8">
        <f t="shared" si="56"/>
        <v>4.2318284277710303</v>
      </c>
      <c r="AK70" s="8">
        <f t="shared" si="57"/>
        <v>3.4386417365140769</v>
      </c>
      <c r="AL70" s="8">
        <f t="shared" si="58"/>
        <v>2.7094297752387808</v>
      </c>
      <c r="AM70" s="8">
        <f t="shared" si="59"/>
        <v>1.9212411097616442</v>
      </c>
      <c r="AN70" s="8">
        <f t="shared" si="60"/>
        <v>1.1135601437432214</v>
      </c>
      <c r="AO70" s="8">
        <f t="shared" si="61"/>
        <v>0</v>
      </c>
      <c r="AP70" s="8">
        <f t="shared" si="62"/>
        <v>0</v>
      </c>
      <c r="AQ70" s="8">
        <f t="shared" si="63"/>
        <v>0</v>
      </c>
      <c r="AR70" s="8">
        <f t="shared" si="64"/>
        <v>0</v>
      </c>
      <c r="AS70" s="8">
        <f t="shared" si="65"/>
        <v>29.118498193213682</v>
      </c>
      <c r="AT70" s="8">
        <f t="shared" si="66"/>
        <v>29.385892572433892</v>
      </c>
      <c r="AU70" s="8">
        <f t="shared" si="67"/>
        <v>17.641031792441986</v>
      </c>
      <c r="AV70" s="8">
        <f t="shared" si="68"/>
        <v>14.671704676652723</v>
      </c>
      <c r="AW70" s="8">
        <f t="shared" si="69"/>
        <v>9.1828727652577236</v>
      </c>
      <c r="AX70" s="8">
        <f t="shared" si="70"/>
        <v>38.425821800388839</v>
      </c>
      <c r="AY70" s="8">
        <f t="shared" si="71"/>
        <v>37.719600757700711</v>
      </c>
      <c r="AZ70" s="8">
        <f t="shared" si="72"/>
        <v>23.85457744191045</v>
      </c>
      <c r="BA70" s="21">
        <f t="shared" si="73"/>
        <v>1.5812311431444852</v>
      </c>
      <c r="BB70" s="21">
        <f t="shared" si="38"/>
        <v>-0.41391003764026024</v>
      </c>
      <c r="BC70" s="21">
        <f t="shared" si="39"/>
        <v>4.5985096080003913</v>
      </c>
      <c r="BD70" s="5">
        <v>1016.597</v>
      </c>
      <c r="BE70" s="8">
        <v>6.23</v>
      </c>
      <c r="BF70" s="4">
        <v>499.32</v>
      </c>
      <c r="BG70" s="13">
        <v>203.9</v>
      </c>
      <c r="BH70" s="5">
        <v>1019.9</v>
      </c>
      <c r="BI70" s="13">
        <v>36</v>
      </c>
      <c r="BJ70" s="8">
        <f t="shared" si="74"/>
        <v>48.957740954995586</v>
      </c>
      <c r="BK70" s="8">
        <f t="shared" si="34"/>
        <v>99.676144720070596</v>
      </c>
      <c r="BL70" s="8">
        <f t="shared" si="33"/>
        <v>19.992156093734682</v>
      </c>
      <c r="BM70" s="8">
        <v>8.65</v>
      </c>
      <c r="BN70" s="8">
        <v>7.72</v>
      </c>
      <c r="BO70" s="8">
        <v>7.79</v>
      </c>
      <c r="BP70" s="8">
        <f t="shared" si="35"/>
        <v>43.738390655675936</v>
      </c>
      <c r="BQ70" s="8">
        <v>6.67</v>
      </c>
      <c r="BR70" s="8">
        <f t="shared" si="36"/>
        <v>43.165575523618251</v>
      </c>
      <c r="BS70" s="8">
        <f t="shared" si="37"/>
        <v>-6.0187898979752248</v>
      </c>
      <c r="BT70" s="8">
        <f t="shared" si="41"/>
        <v>-1.0887400777388549</v>
      </c>
      <c r="BU70" s="8">
        <f t="shared" si="42"/>
        <v>4.3499999999999996</v>
      </c>
    </row>
    <row r="71" spans="1:73" x14ac:dyDescent="0.25">
      <c r="A71" s="1">
        <v>1970</v>
      </c>
      <c r="B71" s="5">
        <v>17166</v>
      </c>
      <c r="C71" s="5">
        <v>19919</v>
      </c>
      <c r="D71" s="5">
        <v>20853</v>
      </c>
      <c r="E71" s="5">
        <v>19231</v>
      </c>
      <c r="F71" s="5">
        <v>16579</v>
      </c>
      <c r="G71" s="5">
        <v>13604</v>
      </c>
      <c r="H71" s="5">
        <v>11505</v>
      </c>
      <c r="I71" s="5">
        <v>11079</v>
      </c>
      <c r="J71" s="5">
        <v>11961</v>
      </c>
      <c r="K71" s="5">
        <v>12138</v>
      </c>
      <c r="L71" s="5">
        <v>11161</v>
      </c>
      <c r="M71" s="5">
        <v>10006</v>
      </c>
      <c r="N71" s="5">
        <v>8676</v>
      </c>
      <c r="O71" s="5">
        <v>7026</v>
      </c>
      <c r="P71" s="5">
        <v>5467</v>
      </c>
      <c r="Q71" s="5">
        <v>3871</v>
      </c>
      <c r="R71" s="5">
        <v>2312</v>
      </c>
      <c r="S71" s="5"/>
      <c r="T71" s="5"/>
      <c r="U71" s="5"/>
      <c r="V71" s="5"/>
      <c r="W71" s="7">
        <f t="shared" si="43"/>
        <v>202554</v>
      </c>
      <c r="X71" s="8">
        <f t="shared" si="44"/>
        <v>8.4747770964779754</v>
      </c>
      <c r="Y71" s="8">
        <f t="shared" si="45"/>
        <v>9.83392083098828</v>
      </c>
      <c r="Z71" s="8">
        <f t="shared" si="46"/>
        <v>10.295032435794898</v>
      </c>
      <c r="AA71" s="8">
        <f t="shared" si="47"/>
        <v>9.494258321237794</v>
      </c>
      <c r="AB71" s="8">
        <f t="shared" si="48"/>
        <v>8.1849778330716738</v>
      </c>
      <c r="AC71" s="8">
        <f t="shared" si="49"/>
        <v>6.7162336957058368</v>
      </c>
      <c r="AD71" s="8">
        <f t="shared" si="50"/>
        <v>5.6799668236618386</v>
      </c>
      <c r="AE71" s="8">
        <f t="shared" si="51"/>
        <v>5.4696525371012177</v>
      </c>
      <c r="AF71" s="8">
        <f t="shared" si="52"/>
        <v>5.9050919754732067</v>
      </c>
      <c r="AG71" s="8">
        <f t="shared" si="53"/>
        <v>5.9924760804526205</v>
      </c>
      <c r="AH71" s="8">
        <f t="shared" si="54"/>
        <v>5.5101355687865947</v>
      </c>
      <c r="AI71" s="8">
        <f t="shared" si="55"/>
        <v>4.9399172566327989</v>
      </c>
      <c r="AJ71" s="8">
        <f t="shared" si="56"/>
        <v>4.2833022305163064</v>
      </c>
      <c r="AK71" s="8">
        <f t="shared" si="57"/>
        <v>3.4687046417251697</v>
      </c>
      <c r="AL71" s="8">
        <f t="shared" si="58"/>
        <v>2.6990333441946346</v>
      </c>
      <c r="AM71" s="8">
        <f t="shared" si="59"/>
        <v>1.9110953128548436</v>
      </c>
      <c r="AN71" s="8">
        <f t="shared" si="60"/>
        <v>1.1414240153243085</v>
      </c>
      <c r="AO71" s="8">
        <f t="shared" si="61"/>
        <v>0</v>
      </c>
      <c r="AP71" s="8">
        <f t="shared" si="62"/>
        <v>0</v>
      </c>
      <c r="AQ71" s="8">
        <f t="shared" si="63"/>
        <v>0</v>
      </c>
      <c r="AR71" s="8">
        <f t="shared" si="64"/>
        <v>0</v>
      </c>
      <c r="AS71" s="8">
        <f t="shared" si="65"/>
        <v>28.603730363261153</v>
      </c>
      <c r="AT71" s="8">
        <f t="shared" si="66"/>
        <v>30.075436673677142</v>
      </c>
      <c r="AU71" s="8">
        <f t="shared" si="67"/>
        <v>17.367220593027042</v>
      </c>
      <c r="AV71" s="8">
        <f t="shared" si="68"/>
        <v>14.7333550559357</v>
      </c>
      <c r="AW71" s="8">
        <f t="shared" si="69"/>
        <v>9.220257314098955</v>
      </c>
      <c r="AX71" s="8">
        <f t="shared" si="70"/>
        <v>38.097988684498944</v>
      </c>
      <c r="AY71" s="8">
        <f t="shared" si="71"/>
        <v>37.948398945466394</v>
      </c>
      <c r="AZ71" s="8">
        <f t="shared" si="72"/>
        <v>23.953612370034659</v>
      </c>
      <c r="BA71" s="21">
        <f t="shared" si="73"/>
        <v>1.5842453471835776</v>
      </c>
      <c r="BB71" s="21">
        <f t="shared" si="38"/>
        <v>-0.39024064249145463</v>
      </c>
      <c r="BC71" s="21">
        <f t="shared" si="39"/>
        <v>3.9881651134811591</v>
      </c>
      <c r="BD71" s="5">
        <v>1099.2560000000001</v>
      </c>
      <c r="BE71" s="8">
        <v>7.18</v>
      </c>
      <c r="BF71" s="4">
        <v>524.49</v>
      </c>
      <c r="BG71" s="13">
        <v>214.4</v>
      </c>
      <c r="BH71" s="5">
        <v>1075.9000000000001</v>
      </c>
      <c r="BI71" s="13">
        <v>35.4</v>
      </c>
      <c r="BJ71" s="8">
        <f t="shared" si="74"/>
        <v>48.748954363788457</v>
      </c>
      <c r="BK71" s="8">
        <f t="shared" si="34"/>
        <v>102.170833720606</v>
      </c>
      <c r="BL71" s="8">
        <f t="shared" si="33"/>
        <v>19.927502555999627</v>
      </c>
      <c r="BM71" s="8">
        <v>9.1199999999999992</v>
      </c>
      <c r="BN71" s="8">
        <v>7.64</v>
      </c>
      <c r="BO71" s="8">
        <v>6.2399999999999993</v>
      </c>
      <c r="BP71" s="8">
        <f t="shared" si="35"/>
        <v>43.165575523618251</v>
      </c>
      <c r="BQ71" s="8">
        <v>7.35</v>
      </c>
      <c r="BR71" s="8">
        <f t="shared" si="36"/>
        <v>42.602486386520091</v>
      </c>
      <c r="BS71" s="8">
        <f t="shared" si="37"/>
        <v>-5.2171765781518573</v>
      </c>
      <c r="BT71" s="8">
        <f t="shared" si="41"/>
        <v>-1.7663916894965013</v>
      </c>
      <c r="BU71" s="8">
        <f t="shared" si="42"/>
        <v>4.7799999999999994</v>
      </c>
    </row>
    <row r="72" spans="1:73" x14ac:dyDescent="0.25">
      <c r="A72" s="1">
        <v>1971</v>
      </c>
      <c r="B72" s="5">
        <v>17244</v>
      </c>
      <c r="C72" s="5">
        <v>19395</v>
      </c>
      <c r="D72" s="5">
        <v>21095</v>
      </c>
      <c r="E72" s="5">
        <v>19715</v>
      </c>
      <c r="F72" s="5">
        <v>17703</v>
      </c>
      <c r="G72" s="5">
        <v>13927</v>
      </c>
      <c r="H72" s="5">
        <v>11842</v>
      </c>
      <c r="I72" s="5">
        <v>11052</v>
      </c>
      <c r="J72" s="5">
        <v>11826</v>
      </c>
      <c r="K72" s="5">
        <v>12131</v>
      </c>
      <c r="L72" s="5">
        <v>11372</v>
      </c>
      <c r="M72" s="5">
        <v>10089</v>
      </c>
      <c r="N72" s="5">
        <v>8872</v>
      </c>
      <c r="O72" s="5">
        <v>7170</v>
      </c>
      <c r="P72" s="5">
        <v>5514</v>
      </c>
      <c r="Q72" s="5">
        <v>3986</v>
      </c>
      <c r="R72" s="5">
        <v>2404</v>
      </c>
      <c r="S72" s="5"/>
      <c r="T72" s="5"/>
      <c r="U72" s="5"/>
      <c r="V72" s="5"/>
      <c r="W72" s="7">
        <f t="shared" si="43"/>
        <v>205337</v>
      </c>
      <c r="X72" s="8">
        <f t="shared" si="44"/>
        <v>8.3979019855164925</v>
      </c>
      <c r="Y72" s="8">
        <f t="shared" si="45"/>
        <v>9.4454482143987697</v>
      </c>
      <c r="Z72" s="8">
        <f t="shared" si="46"/>
        <v>10.273355508262028</v>
      </c>
      <c r="AA72" s="8">
        <f t="shared" si="47"/>
        <v>9.6012895873612649</v>
      </c>
      <c r="AB72" s="8">
        <f t="shared" si="48"/>
        <v>8.621436954859572</v>
      </c>
      <c r="AC72" s="8">
        <f t="shared" si="49"/>
        <v>6.782508753902122</v>
      </c>
      <c r="AD72" s="8">
        <f t="shared" si="50"/>
        <v>5.76710480819336</v>
      </c>
      <c r="AE72" s="8">
        <f t="shared" si="51"/>
        <v>5.3823714186921983</v>
      </c>
      <c r="AF72" s="8">
        <f t="shared" si="52"/>
        <v>5.7593127395452353</v>
      </c>
      <c r="AG72" s="8">
        <f t="shared" si="53"/>
        <v>5.9078490481501138</v>
      </c>
      <c r="AH72" s="8">
        <f t="shared" si="54"/>
        <v>5.5382127916546944</v>
      </c>
      <c r="AI72" s="8">
        <f t="shared" si="55"/>
        <v>4.9133862869331875</v>
      </c>
      <c r="AJ72" s="8">
        <f t="shared" si="56"/>
        <v>4.3207020653851957</v>
      </c>
      <c r="AK72" s="8">
        <f t="shared" si="57"/>
        <v>3.4918207629409213</v>
      </c>
      <c r="AL72" s="8">
        <f t="shared" si="58"/>
        <v>2.6853416578600058</v>
      </c>
      <c r="AM72" s="8">
        <f t="shared" si="59"/>
        <v>1.9411991019640882</v>
      </c>
      <c r="AN72" s="8">
        <f t="shared" si="60"/>
        <v>1.1707583143807498</v>
      </c>
      <c r="AO72" s="8">
        <f t="shared" si="61"/>
        <v>0</v>
      </c>
      <c r="AP72" s="8">
        <f t="shared" si="62"/>
        <v>0</v>
      </c>
      <c r="AQ72" s="8">
        <f t="shared" si="63"/>
        <v>0</v>
      </c>
      <c r="AR72" s="8">
        <f t="shared" si="64"/>
        <v>0</v>
      </c>
      <c r="AS72" s="8">
        <f t="shared" si="65"/>
        <v>28.116705708177292</v>
      </c>
      <c r="AT72" s="8">
        <f t="shared" si="66"/>
        <v>30.772340104316317</v>
      </c>
      <c r="AU72" s="8">
        <f t="shared" si="67"/>
        <v>17.049533206387547</v>
      </c>
      <c r="AV72" s="8">
        <f t="shared" si="68"/>
        <v>14.772301143973078</v>
      </c>
      <c r="AW72" s="8">
        <f t="shared" si="69"/>
        <v>9.2891198371457655</v>
      </c>
      <c r="AX72" s="8">
        <f t="shared" si="70"/>
        <v>37.717995295538557</v>
      </c>
      <c r="AY72" s="8">
        <f t="shared" si="71"/>
        <v>38.2205837233426</v>
      </c>
      <c r="AZ72" s="8">
        <f t="shared" si="72"/>
        <v>24.061420981118843</v>
      </c>
      <c r="BA72" s="21">
        <f t="shared" si="73"/>
        <v>1.5884591252251705</v>
      </c>
      <c r="BB72" s="21">
        <f t="shared" si="38"/>
        <v>-0.34599441071872206</v>
      </c>
      <c r="BC72" s="21">
        <f t="shared" si="39"/>
        <v>3.1976635184969098</v>
      </c>
      <c r="BD72" s="5">
        <v>1202.71</v>
      </c>
      <c r="BE72" s="8">
        <v>8.0299999999999994</v>
      </c>
      <c r="BF72" s="4">
        <v>567.17999999999995</v>
      </c>
      <c r="BG72" s="13">
        <v>228.3</v>
      </c>
      <c r="BH72" s="5">
        <v>1167.8</v>
      </c>
      <c r="BI72" s="13">
        <v>35.6</v>
      </c>
      <c r="BJ72" s="8">
        <f t="shared" si="74"/>
        <v>48.568247987669118</v>
      </c>
      <c r="BK72" s="8">
        <f t="shared" si="34"/>
        <v>102.98938174344923</v>
      </c>
      <c r="BL72" s="8">
        <f t="shared" si="33"/>
        <v>19.549580407604044</v>
      </c>
      <c r="BM72" s="8">
        <v>8.3800000000000008</v>
      </c>
      <c r="BN72" s="8">
        <v>7.25</v>
      </c>
      <c r="BO72" s="8">
        <v>5.9499999999999993</v>
      </c>
      <c r="BP72" s="8">
        <f t="shared" si="35"/>
        <v>42.602486386520091</v>
      </c>
      <c r="BQ72" s="8">
        <v>6.16</v>
      </c>
      <c r="BR72" s="8">
        <f t="shared" si="36"/>
        <v>42.003361684380806</v>
      </c>
      <c r="BS72" s="8">
        <f t="shared" si="37"/>
        <v>-4.3819026631774918</v>
      </c>
      <c r="BT72" s="8">
        <f t="shared" si="41"/>
        <v>-2.4774969893243508</v>
      </c>
      <c r="BU72" s="8">
        <f t="shared" si="42"/>
        <v>3.48</v>
      </c>
    </row>
    <row r="73" spans="1:73" x14ac:dyDescent="0.25">
      <c r="A73" s="1">
        <v>1972</v>
      </c>
      <c r="B73" s="5">
        <v>17101</v>
      </c>
      <c r="C73" s="5">
        <v>18847</v>
      </c>
      <c r="D73" s="5">
        <v>21099</v>
      </c>
      <c r="E73" s="5">
        <v>20224</v>
      </c>
      <c r="F73" s="5">
        <v>17865</v>
      </c>
      <c r="G73" s="5">
        <v>15142</v>
      </c>
      <c r="H73" s="5">
        <v>12321</v>
      </c>
      <c r="I73" s="5">
        <v>11105</v>
      </c>
      <c r="J73" s="5">
        <v>11675</v>
      </c>
      <c r="K73" s="5">
        <v>12025</v>
      </c>
      <c r="L73" s="5">
        <v>11650</v>
      </c>
      <c r="M73" s="5">
        <v>10153</v>
      </c>
      <c r="N73" s="5">
        <v>9057</v>
      </c>
      <c r="O73" s="5">
        <v>7404</v>
      </c>
      <c r="P73" s="5">
        <v>5518</v>
      </c>
      <c r="Q73" s="5">
        <v>4051</v>
      </c>
      <c r="R73" s="5">
        <v>2504</v>
      </c>
      <c r="S73" s="5"/>
      <c r="T73" s="5"/>
      <c r="U73" s="5"/>
      <c r="V73" s="5"/>
      <c r="W73" s="7">
        <f t="shared" si="43"/>
        <v>207741</v>
      </c>
      <c r="X73" s="8">
        <f t="shared" si="44"/>
        <v>8.2318848951338435</v>
      </c>
      <c r="Y73" s="8">
        <f t="shared" si="45"/>
        <v>9.0723545183666197</v>
      </c>
      <c r="Z73" s="8">
        <f t="shared" si="46"/>
        <v>10.156396667003625</v>
      </c>
      <c r="AA73" s="8">
        <f t="shared" si="47"/>
        <v>9.7351991181326749</v>
      </c>
      <c r="AB73" s="8">
        <f t="shared" si="48"/>
        <v>8.5996505263765943</v>
      </c>
      <c r="AC73" s="8">
        <f t="shared" si="49"/>
        <v>7.2888837542901985</v>
      </c>
      <c r="AD73" s="8">
        <f t="shared" si="50"/>
        <v>5.9309428567302556</v>
      </c>
      <c r="AE73" s="8">
        <f t="shared" si="51"/>
        <v>5.3455986059564555</v>
      </c>
      <c r="AF73" s="8">
        <f t="shared" si="52"/>
        <v>5.6199787235066747</v>
      </c>
      <c r="AG73" s="8">
        <f t="shared" si="53"/>
        <v>5.7884577430550541</v>
      </c>
      <c r="AH73" s="8">
        <f t="shared" si="54"/>
        <v>5.607944507824647</v>
      </c>
      <c r="AI73" s="8">
        <f t="shared" si="55"/>
        <v>4.8873356727848618</v>
      </c>
      <c r="AJ73" s="8">
        <f t="shared" si="56"/>
        <v>4.3597556572847926</v>
      </c>
      <c r="AK73" s="8">
        <f t="shared" si="57"/>
        <v>3.5640533163891575</v>
      </c>
      <c r="AL73" s="8">
        <f t="shared" si="58"/>
        <v>2.6561920853370302</v>
      </c>
      <c r="AM73" s="8">
        <f t="shared" si="59"/>
        <v>1.9500243091156777</v>
      </c>
      <c r="AN73" s="8">
        <f t="shared" si="60"/>
        <v>1.2053470427118382</v>
      </c>
      <c r="AO73" s="8">
        <f t="shared" si="61"/>
        <v>0</v>
      </c>
      <c r="AP73" s="8">
        <f t="shared" si="62"/>
        <v>0</v>
      </c>
      <c r="AQ73" s="8">
        <f t="shared" si="63"/>
        <v>0</v>
      </c>
      <c r="AR73" s="8">
        <f t="shared" si="64"/>
        <v>0</v>
      </c>
      <c r="AS73" s="8">
        <f t="shared" si="65"/>
        <v>27.460636080504088</v>
      </c>
      <c r="AT73" s="8">
        <f t="shared" si="66"/>
        <v>31.554676255529721</v>
      </c>
      <c r="AU73" s="8">
        <f t="shared" si="67"/>
        <v>16.754035072518185</v>
      </c>
      <c r="AV73" s="8">
        <f t="shared" si="68"/>
        <v>14.855035837894302</v>
      </c>
      <c r="AW73" s="8">
        <f t="shared" si="69"/>
        <v>9.3756167535537038</v>
      </c>
      <c r="AX73" s="8">
        <f t="shared" si="70"/>
        <v>37.195835198636757</v>
      </c>
      <c r="AY73" s="8">
        <f t="shared" si="71"/>
        <v>38.573512209915236</v>
      </c>
      <c r="AZ73" s="8">
        <f t="shared" si="72"/>
        <v>24.230652591448003</v>
      </c>
      <c r="BA73" s="21">
        <f t="shared" si="73"/>
        <v>1.5919303891769478</v>
      </c>
      <c r="BB73" s="21">
        <f t="shared" si="38"/>
        <v>-0.30991572938743706</v>
      </c>
      <c r="BC73" s="21">
        <f t="shared" si="39"/>
        <v>2.1989174959757065</v>
      </c>
      <c r="BD73" s="5">
        <v>1353.4159999999999</v>
      </c>
      <c r="BE73" s="8">
        <v>9.17</v>
      </c>
      <c r="BF73" s="4">
        <v>609.94000000000005</v>
      </c>
      <c r="BG73" s="13">
        <v>249.2</v>
      </c>
      <c r="BH73" s="5">
        <v>1282.4000000000001</v>
      </c>
      <c r="BI73" s="13">
        <v>35</v>
      </c>
      <c r="BJ73" s="8">
        <f t="shared" si="74"/>
        <v>47.562383031815344</v>
      </c>
      <c r="BK73" s="8">
        <f t="shared" si="34"/>
        <v>105.53774173424829</v>
      </c>
      <c r="BL73" s="8">
        <f t="shared" si="33"/>
        <v>19.432314410480348</v>
      </c>
      <c r="BM73" s="8">
        <v>7.93</v>
      </c>
      <c r="BN73" s="8">
        <v>7.08</v>
      </c>
      <c r="BO73" s="8">
        <v>6.4600000000000009</v>
      </c>
      <c r="BP73" s="8">
        <f t="shared" si="35"/>
        <v>42.003361684380806</v>
      </c>
      <c r="BQ73" s="8">
        <v>6.21</v>
      </c>
      <c r="BR73" s="8">
        <f t="shared" si="36"/>
        <v>41.432356792245585</v>
      </c>
      <c r="BS73" s="8">
        <f t="shared" si="37"/>
        <v>-3.4298494744655699</v>
      </c>
      <c r="BT73" s="8">
        <f t="shared" ref="BT73:BT104" si="75">AY54-AY34</f>
        <v>-3.2647451530528144</v>
      </c>
      <c r="BU73" s="8">
        <f t="shared" ref="BU73:BU104" si="76">BQ73-BQ53</f>
        <v>3.38</v>
      </c>
    </row>
    <row r="74" spans="1:73" x14ac:dyDescent="0.25">
      <c r="A74" s="1">
        <v>1973</v>
      </c>
      <c r="B74" s="5">
        <v>16851</v>
      </c>
      <c r="C74" s="5">
        <v>18279</v>
      </c>
      <c r="D74" s="5">
        <v>21030</v>
      </c>
      <c r="E74" s="5">
        <v>20646</v>
      </c>
      <c r="F74" s="5">
        <v>18273</v>
      </c>
      <c r="G74" s="5">
        <v>15694</v>
      </c>
      <c r="H74" s="5">
        <v>13094</v>
      </c>
      <c r="I74" s="5">
        <v>11222</v>
      </c>
      <c r="J74" s="5">
        <v>11518</v>
      </c>
      <c r="K74" s="5">
        <v>11954</v>
      </c>
      <c r="L74" s="5">
        <v>11845</v>
      </c>
      <c r="M74" s="5">
        <v>10229</v>
      </c>
      <c r="N74" s="5">
        <v>9199</v>
      </c>
      <c r="O74" s="5">
        <v>7636</v>
      </c>
      <c r="P74" s="5">
        <v>5611</v>
      </c>
      <c r="Q74" s="5">
        <v>4065</v>
      </c>
      <c r="R74" s="5">
        <v>2606</v>
      </c>
      <c r="S74" s="5"/>
      <c r="T74" s="5"/>
      <c r="U74" s="5"/>
      <c r="V74" s="5"/>
      <c r="W74" s="7">
        <f t="shared" si="43"/>
        <v>209752</v>
      </c>
      <c r="X74" s="8">
        <f t="shared" si="44"/>
        <v>8.0337732178954191</v>
      </c>
      <c r="Y74" s="8">
        <f t="shared" si="45"/>
        <v>8.7145772149967584</v>
      </c>
      <c r="Z74" s="8">
        <f t="shared" si="46"/>
        <v>10.026126091765514</v>
      </c>
      <c r="AA74" s="8">
        <f t="shared" si="47"/>
        <v>9.843052748007171</v>
      </c>
      <c r="AB74" s="8">
        <f t="shared" si="48"/>
        <v>8.7117166940005326</v>
      </c>
      <c r="AC74" s="8">
        <f t="shared" si="49"/>
        <v>7.4821694191235366</v>
      </c>
      <c r="AD74" s="8">
        <f t="shared" si="50"/>
        <v>6.2426103207597547</v>
      </c>
      <c r="AE74" s="8">
        <f t="shared" si="51"/>
        <v>5.3501277699378313</v>
      </c>
      <c r="AF74" s="8">
        <f t="shared" si="52"/>
        <v>5.4912468057515538</v>
      </c>
      <c r="AG74" s="8">
        <f t="shared" si="53"/>
        <v>5.6991113314771731</v>
      </c>
      <c r="AH74" s="8">
        <f t="shared" si="54"/>
        <v>5.6471452000457685</v>
      </c>
      <c r="AI74" s="8">
        <f t="shared" si="55"/>
        <v>4.876711545062741</v>
      </c>
      <c r="AJ74" s="8">
        <f t="shared" si="56"/>
        <v>4.3856554407109343</v>
      </c>
      <c r="AK74" s="8">
        <f t="shared" si="57"/>
        <v>3.6404897211945535</v>
      </c>
      <c r="AL74" s="8">
        <f t="shared" si="58"/>
        <v>2.6750638849689157</v>
      </c>
      <c r="AM74" s="8">
        <f t="shared" si="59"/>
        <v>1.9380029749418362</v>
      </c>
      <c r="AN74" s="8">
        <f t="shared" si="60"/>
        <v>1.2424196193600061</v>
      </c>
      <c r="AO74" s="8">
        <f t="shared" si="61"/>
        <v>0</v>
      </c>
      <c r="AP74" s="8">
        <f t="shared" si="62"/>
        <v>0</v>
      </c>
      <c r="AQ74" s="8">
        <f t="shared" si="63"/>
        <v>0</v>
      </c>
      <c r="AR74" s="8">
        <f t="shared" si="64"/>
        <v>0</v>
      </c>
      <c r="AS74" s="8">
        <f t="shared" si="65"/>
        <v>26.774476524657693</v>
      </c>
      <c r="AT74" s="8">
        <f t="shared" si="66"/>
        <v>32.279549181890992</v>
      </c>
      <c r="AU74" s="8">
        <f t="shared" si="67"/>
        <v>16.540485907166559</v>
      </c>
      <c r="AV74" s="8">
        <f t="shared" si="68"/>
        <v>14.909512185819445</v>
      </c>
      <c r="AW74" s="8">
        <f t="shared" si="69"/>
        <v>9.4959762004653125</v>
      </c>
      <c r="AX74" s="8">
        <f t="shared" si="70"/>
        <v>36.617529272664854</v>
      </c>
      <c r="AY74" s="8">
        <f t="shared" si="71"/>
        <v>38.976982341050388</v>
      </c>
      <c r="AZ74" s="8">
        <f t="shared" si="72"/>
        <v>24.405488386284755</v>
      </c>
      <c r="BA74" s="21">
        <f t="shared" si="73"/>
        <v>1.5970580766150302</v>
      </c>
      <c r="BB74" s="21">
        <f t="shared" si="38"/>
        <v>-0.27176027644521872</v>
      </c>
      <c r="BC74" s="21">
        <f t="shared" si="39"/>
        <v>1.0967841414201445</v>
      </c>
      <c r="BD74" s="5">
        <v>1562.9670000000001</v>
      </c>
      <c r="BE74" s="8">
        <v>17</v>
      </c>
      <c r="BF74" s="4">
        <v>654.29</v>
      </c>
      <c r="BG74" s="13">
        <v>262.89999999999998</v>
      </c>
      <c r="BH74" s="5">
        <v>1428.5</v>
      </c>
      <c r="BI74" s="13">
        <v>33.799999999999997</v>
      </c>
      <c r="BJ74" s="8">
        <f t="shared" si="74"/>
        <v>45.80259012950647</v>
      </c>
      <c r="BK74" s="8">
        <f t="shared" si="34"/>
        <v>109.41316065803291</v>
      </c>
      <c r="BL74" s="8">
        <f t="shared" si="33"/>
        <v>18.4039201960098</v>
      </c>
      <c r="BM74" s="8">
        <v>8.48</v>
      </c>
      <c r="BN74" s="8">
        <v>7.68</v>
      </c>
      <c r="BO74" s="8">
        <v>6.99</v>
      </c>
      <c r="BP74" s="8">
        <f t="shared" si="35"/>
        <v>41.432356792245585</v>
      </c>
      <c r="BQ74" s="8">
        <v>6.84</v>
      </c>
      <c r="BR74" s="8">
        <f t="shared" si="36"/>
        <v>40.995161143065829</v>
      </c>
      <c r="BS74" s="8">
        <f t="shared" si="37"/>
        <v>-2.4553744511951976</v>
      </c>
      <c r="BT74" s="8">
        <f t="shared" si="75"/>
        <v>-4.0440946438783385</v>
      </c>
      <c r="BU74" s="8">
        <f t="shared" si="76"/>
        <v>4.3599999999999994</v>
      </c>
    </row>
    <row r="75" spans="1:73" x14ac:dyDescent="0.25">
      <c r="A75" s="1">
        <v>1974</v>
      </c>
      <c r="B75" s="5">
        <v>16487</v>
      </c>
      <c r="C75" s="5">
        <v>17805</v>
      </c>
      <c r="D75" s="5">
        <v>20911</v>
      </c>
      <c r="E75" s="5">
        <v>20978</v>
      </c>
      <c r="F75" s="5">
        <v>18758</v>
      </c>
      <c r="G75" s="5">
        <v>16428</v>
      </c>
      <c r="H75" s="5">
        <v>13644</v>
      </c>
      <c r="I75" s="5">
        <v>11400</v>
      </c>
      <c r="J75" s="5">
        <v>11355</v>
      </c>
      <c r="K75" s="5">
        <v>11842</v>
      </c>
      <c r="L75" s="5">
        <v>11958</v>
      </c>
      <c r="M75" s="5">
        <v>10386</v>
      </c>
      <c r="N75" s="5">
        <v>9327</v>
      </c>
      <c r="O75" s="5">
        <v>7864</v>
      </c>
      <c r="P75" s="5">
        <v>5710</v>
      </c>
      <c r="Q75" s="5">
        <v>4126</v>
      </c>
      <c r="R75" s="5">
        <v>2655</v>
      </c>
      <c r="S75" s="5"/>
      <c r="T75" s="5"/>
      <c r="U75" s="5"/>
      <c r="V75" s="5"/>
      <c r="W75" s="7">
        <f t="shared" si="43"/>
        <v>211634</v>
      </c>
      <c r="X75" s="8">
        <f t="shared" si="44"/>
        <v>7.7903361463658962</v>
      </c>
      <c r="Y75" s="8">
        <f t="shared" si="45"/>
        <v>8.4131094247616165</v>
      </c>
      <c r="Z75" s="8">
        <f t="shared" si="46"/>
        <v>9.8807374996456137</v>
      </c>
      <c r="AA75" s="8">
        <f t="shared" si="47"/>
        <v>9.9123959288205103</v>
      </c>
      <c r="AB75" s="8">
        <f t="shared" si="48"/>
        <v>8.8634151412343964</v>
      </c>
      <c r="AC75" s="8">
        <f t="shared" si="49"/>
        <v>7.762457828137256</v>
      </c>
      <c r="AD75" s="8">
        <f t="shared" si="50"/>
        <v>6.4469792188400721</v>
      </c>
      <c r="AE75" s="8">
        <f t="shared" si="51"/>
        <v>5.3866580984151886</v>
      </c>
      <c r="AF75" s="8">
        <f t="shared" si="52"/>
        <v>5.3653949743424967</v>
      </c>
      <c r="AG75" s="8">
        <f t="shared" si="53"/>
        <v>5.5955092281958478</v>
      </c>
      <c r="AH75" s="8">
        <f t="shared" si="54"/>
        <v>5.6503208369165634</v>
      </c>
      <c r="AI75" s="8">
        <f t="shared" si="55"/>
        <v>4.9075290359772064</v>
      </c>
      <c r="AJ75" s="8">
        <f t="shared" si="56"/>
        <v>4.4071368494665313</v>
      </c>
      <c r="AK75" s="8">
        <f t="shared" si="57"/>
        <v>3.7158490601699157</v>
      </c>
      <c r="AL75" s="8">
        <f t="shared" si="58"/>
        <v>2.6980541878904143</v>
      </c>
      <c r="AM75" s="8">
        <f t="shared" si="59"/>
        <v>1.9495922205316727</v>
      </c>
      <c r="AN75" s="8">
        <f t="shared" si="60"/>
        <v>1.2545243202888003</v>
      </c>
      <c r="AO75" s="8">
        <f t="shared" si="61"/>
        <v>0</v>
      </c>
      <c r="AP75" s="8">
        <f t="shared" si="62"/>
        <v>0</v>
      </c>
      <c r="AQ75" s="8">
        <f t="shared" si="63"/>
        <v>0</v>
      </c>
      <c r="AR75" s="8">
        <f t="shared" si="64"/>
        <v>0</v>
      </c>
      <c r="AS75" s="8">
        <f t="shared" si="65"/>
        <v>26.084183070773129</v>
      </c>
      <c r="AT75" s="8">
        <f t="shared" si="66"/>
        <v>32.985248117032235</v>
      </c>
      <c r="AU75" s="8">
        <f t="shared" si="67"/>
        <v>16.347562300953534</v>
      </c>
      <c r="AV75" s="8">
        <f t="shared" si="68"/>
        <v>14.964986722360301</v>
      </c>
      <c r="AW75" s="8">
        <f t="shared" si="69"/>
        <v>9.6180197888808028</v>
      </c>
      <c r="AX75" s="8">
        <f t="shared" si="70"/>
        <v>35.996578999593623</v>
      </c>
      <c r="AY75" s="8">
        <f t="shared" si="71"/>
        <v>39.420414489165267</v>
      </c>
      <c r="AZ75" s="8">
        <f t="shared" si="72"/>
        <v>24.583006511241106</v>
      </c>
      <c r="BA75" s="21">
        <f t="shared" si="73"/>
        <v>1.6035636028139779</v>
      </c>
      <c r="BB75" s="21">
        <f t="shared" si="38"/>
        <v>-0.23448182044823818</v>
      </c>
      <c r="BC75" s="21">
        <f t="shared" si="39"/>
        <v>-2.9533804243868644E-2</v>
      </c>
      <c r="BD75" s="5">
        <v>1761.028</v>
      </c>
      <c r="BE75" s="8">
        <v>18.170000000000002</v>
      </c>
      <c r="BF75" s="4">
        <v>689.89</v>
      </c>
      <c r="BG75" s="13">
        <v>274.2</v>
      </c>
      <c r="BH75" s="5">
        <v>1548.8</v>
      </c>
      <c r="BI75" s="13">
        <v>32</v>
      </c>
      <c r="BJ75" s="8">
        <f t="shared" si="74"/>
        <v>44.543517561983471</v>
      </c>
      <c r="BK75" s="8">
        <f t="shared" si="34"/>
        <v>113.70273760330578</v>
      </c>
      <c r="BL75" s="8">
        <f t="shared" si="33"/>
        <v>17.704028925619834</v>
      </c>
      <c r="BM75" s="8">
        <v>10.63</v>
      </c>
      <c r="BN75" s="8">
        <v>8.89</v>
      </c>
      <c r="BO75" s="8">
        <v>7.5</v>
      </c>
      <c r="BP75" s="8">
        <f t="shared" si="35"/>
        <v>40.995161143065829</v>
      </c>
      <c r="BQ75" s="8">
        <v>7.56</v>
      </c>
      <c r="BR75" s="8">
        <f t="shared" si="36"/>
        <v>40.443440158294628</v>
      </c>
      <c r="BS75" s="8">
        <f t="shared" si="37"/>
        <v>-1.5747466539005615</v>
      </c>
      <c r="BT75" s="8">
        <f t="shared" si="75"/>
        <v>-4.6469690685621003</v>
      </c>
      <c r="BU75" s="8">
        <f t="shared" si="76"/>
        <v>5.16</v>
      </c>
    </row>
    <row r="76" spans="1:73" x14ac:dyDescent="0.25">
      <c r="A76" s="1">
        <v>1975</v>
      </c>
      <c r="B76" s="5">
        <v>16121</v>
      </c>
      <c r="C76" s="5">
        <v>17594</v>
      </c>
      <c r="D76" s="5">
        <v>20646</v>
      </c>
      <c r="E76" s="5">
        <v>21223</v>
      </c>
      <c r="F76" s="5">
        <v>19317</v>
      </c>
      <c r="G76" s="5">
        <v>17183</v>
      </c>
      <c r="H76" s="5">
        <v>14131</v>
      </c>
      <c r="I76" s="5">
        <v>11585</v>
      </c>
      <c r="J76" s="5">
        <v>11175</v>
      </c>
      <c r="K76" s="5">
        <v>11778</v>
      </c>
      <c r="L76" s="5">
        <v>11971</v>
      </c>
      <c r="M76" s="5">
        <v>10646</v>
      </c>
      <c r="N76" s="5">
        <v>9399</v>
      </c>
      <c r="O76" s="5">
        <v>8132</v>
      </c>
      <c r="P76" s="5">
        <v>5785</v>
      </c>
      <c r="Q76" s="5">
        <v>4246</v>
      </c>
      <c r="R76" s="5">
        <v>2712</v>
      </c>
      <c r="S76" s="5"/>
      <c r="T76" s="5"/>
      <c r="U76" s="5"/>
      <c r="V76" s="5"/>
      <c r="W76" s="7">
        <f t="shared" si="43"/>
        <v>213644</v>
      </c>
      <c r="X76" s="8">
        <f t="shared" si="44"/>
        <v>7.5457302802793436</v>
      </c>
      <c r="Y76" s="8">
        <f t="shared" si="45"/>
        <v>8.2351949972852037</v>
      </c>
      <c r="Z76" s="8">
        <f t="shared" si="46"/>
        <v>9.6637396790923216</v>
      </c>
      <c r="AA76" s="8">
        <f t="shared" si="47"/>
        <v>9.9338151317144412</v>
      </c>
      <c r="AB76" s="8">
        <f t="shared" si="48"/>
        <v>9.041676808148134</v>
      </c>
      <c r="AC76" s="8">
        <f t="shared" si="49"/>
        <v>8.0428188949841779</v>
      </c>
      <c r="AD76" s="8">
        <f t="shared" si="50"/>
        <v>6.6142742131770609</v>
      </c>
      <c r="AE76" s="8">
        <f t="shared" si="51"/>
        <v>5.422572129336654</v>
      </c>
      <c r="AF76" s="8">
        <f t="shared" si="52"/>
        <v>5.2306640954110577</v>
      </c>
      <c r="AG76" s="8">
        <f t="shared" si="53"/>
        <v>5.512909325794312</v>
      </c>
      <c r="AH76" s="8">
        <f t="shared" si="54"/>
        <v>5.603246522251971</v>
      </c>
      <c r="AI76" s="8">
        <f t="shared" si="55"/>
        <v>4.9830559248094968</v>
      </c>
      <c r="AJ76" s="8">
        <f t="shared" si="56"/>
        <v>4.3993746606504276</v>
      </c>
      <c r="AK76" s="8">
        <f t="shared" si="57"/>
        <v>3.8063320289827938</v>
      </c>
      <c r="AL76" s="8">
        <f t="shared" si="58"/>
        <v>2.707775551852615</v>
      </c>
      <c r="AM76" s="8">
        <f t="shared" si="59"/>
        <v>1.9874183220684878</v>
      </c>
      <c r="AN76" s="8">
        <f t="shared" si="60"/>
        <v>1.2694014341615023</v>
      </c>
      <c r="AO76" s="8">
        <f t="shared" si="61"/>
        <v>0</v>
      </c>
      <c r="AP76" s="8">
        <f t="shared" si="62"/>
        <v>0</v>
      </c>
      <c r="AQ76" s="8">
        <f t="shared" si="63"/>
        <v>0</v>
      </c>
      <c r="AR76" s="8">
        <f t="shared" si="64"/>
        <v>0</v>
      </c>
      <c r="AS76" s="8">
        <f t="shared" si="65"/>
        <v>25.444664956656869</v>
      </c>
      <c r="AT76" s="8">
        <f t="shared" si="66"/>
        <v>33.632585048023813</v>
      </c>
      <c r="AU76" s="8">
        <f t="shared" si="67"/>
        <v>16.166145550542023</v>
      </c>
      <c r="AV76" s="8">
        <f t="shared" si="68"/>
        <v>14.985677107711894</v>
      </c>
      <c r="AW76" s="8">
        <f t="shared" si="69"/>
        <v>9.7709273370653982</v>
      </c>
      <c r="AX76" s="8">
        <f t="shared" si="70"/>
        <v>35.378480088371305</v>
      </c>
      <c r="AY76" s="8">
        <f t="shared" si="71"/>
        <v>39.8649154668514</v>
      </c>
      <c r="AZ76" s="8">
        <f t="shared" si="72"/>
        <v>24.756604444777292</v>
      </c>
      <c r="BA76" s="21">
        <f t="shared" si="73"/>
        <v>1.6102739596528712</v>
      </c>
      <c r="BB76" s="21">
        <f t="shared" si="38"/>
        <v>-0.20546443469661924</v>
      </c>
      <c r="BC76" s="21">
        <f t="shared" si="39"/>
        <v>-1.0486783765850163</v>
      </c>
      <c r="BD76" s="5">
        <v>1858.3969999999999</v>
      </c>
      <c r="BE76" s="8">
        <v>19.8</v>
      </c>
      <c r="BF76" s="4">
        <v>761.93</v>
      </c>
      <c r="BG76" s="13">
        <v>287.10000000000002</v>
      </c>
      <c r="BH76" s="5">
        <v>1688.9</v>
      </c>
      <c r="BI76" s="13">
        <v>33.1</v>
      </c>
      <c r="BJ76" s="8">
        <f t="shared" si="74"/>
        <v>45.113979513292669</v>
      </c>
      <c r="BK76" s="8">
        <f t="shared" si="34"/>
        <v>110.03594055302266</v>
      </c>
      <c r="BL76" s="8">
        <f t="shared" si="33"/>
        <v>16.999230268221922</v>
      </c>
      <c r="BM76" s="8">
        <v>10.56</v>
      </c>
      <c r="BN76" s="8">
        <v>8.7899999999999991</v>
      </c>
      <c r="BO76" s="8">
        <v>7.7399999999999993</v>
      </c>
      <c r="BP76" s="8">
        <f t="shared" si="35"/>
        <v>40.443440158294628</v>
      </c>
      <c r="BQ76" s="8">
        <v>7.99</v>
      </c>
      <c r="BR76" s="8">
        <f t="shared" si="36"/>
        <v>39.850776058421587</v>
      </c>
      <c r="BS76" s="8">
        <f t="shared" si="37"/>
        <v>-0.57852469144322782</v>
      </c>
      <c r="BT76" s="8">
        <f t="shared" si="75"/>
        <v>-5.3477386300424641</v>
      </c>
      <c r="BU76" s="8">
        <f t="shared" si="76"/>
        <v>5.17</v>
      </c>
    </row>
    <row r="77" spans="1:73" x14ac:dyDescent="0.25">
      <c r="A77" s="1">
        <v>1976</v>
      </c>
      <c r="B77" s="5">
        <v>15617</v>
      </c>
      <c r="C77" s="5">
        <v>17671</v>
      </c>
      <c r="D77" s="5">
        <v>20088</v>
      </c>
      <c r="E77" s="5">
        <v>21478</v>
      </c>
      <c r="F77" s="5">
        <v>19794</v>
      </c>
      <c r="G77" s="5">
        <v>18177</v>
      </c>
      <c r="H77" s="5">
        <v>14428</v>
      </c>
      <c r="I77" s="5">
        <v>11883</v>
      </c>
      <c r="J77" s="5">
        <v>11147</v>
      </c>
      <c r="K77" s="5">
        <v>11646</v>
      </c>
      <c r="L77" s="5">
        <v>11969</v>
      </c>
      <c r="M77" s="5">
        <v>10884</v>
      </c>
      <c r="N77" s="5">
        <v>9502</v>
      </c>
      <c r="O77" s="5">
        <v>8318</v>
      </c>
      <c r="P77" s="5">
        <v>5919</v>
      </c>
      <c r="Q77" s="5">
        <v>4345</v>
      </c>
      <c r="R77" s="5">
        <v>2800</v>
      </c>
      <c r="S77" s="5"/>
      <c r="T77" s="5"/>
      <c r="U77" s="5"/>
      <c r="V77" s="5"/>
      <c r="W77" s="7">
        <f t="shared" si="43"/>
        <v>215666</v>
      </c>
      <c r="X77" s="8">
        <f t="shared" si="44"/>
        <v>7.241289772147673</v>
      </c>
      <c r="Y77" s="8">
        <f t="shared" si="45"/>
        <v>8.1936883885267022</v>
      </c>
      <c r="Z77" s="8">
        <f t="shared" si="46"/>
        <v>9.314402826592973</v>
      </c>
      <c r="AA77" s="8">
        <f t="shared" si="47"/>
        <v>9.9589179564697261</v>
      </c>
      <c r="AB77" s="8">
        <f t="shared" si="48"/>
        <v>9.1780809214247956</v>
      </c>
      <c r="AC77" s="8">
        <f t="shared" si="49"/>
        <v>8.428310442999825</v>
      </c>
      <c r="AD77" s="8">
        <f t="shared" si="50"/>
        <v>6.6899743121307944</v>
      </c>
      <c r="AE77" s="8">
        <f t="shared" si="51"/>
        <v>5.5099088405219181</v>
      </c>
      <c r="AF77" s="8">
        <f t="shared" si="52"/>
        <v>5.1686403976519246</v>
      </c>
      <c r="AG77" s="8">
        <f t="shared" si="53"/>
        <v>5.4000166924781841</v>
      </c>
      <c r="AH77" s="8">
        <f t="shared" si="54"/>
        <v>5.5497853161833577</v>
      </c>
      <c r="AI77" s="8">
        <f t="shared" si="55"/>
        <v>5.0466925709198485</v>
      </c>
      <c r="AJ77" s="8">
        <f t="shared" si="56"/>
        <v>4.4058868806395077</v>
      </c>
      <c r="AK77" s="8">
        <f t="shared" si="57"/>
        <v>3.8568898203703879</v>
      </c>
      <c r="AL77" s="8">
        <f t="shared" si="58"/>
        <v>2.7445216213960477</v>
      </c>
      <c r="AM77" s="8">
        <f t="shared" si="59"/>
        <v>2.0146893808017952</v>
      </c>
      <c r="AN77" s="8">
        <f t="shared" si="60"/>
        <v>1.2983038587445401</v>
      </c>
      <c r="AO77" s="8">
        <f t="shared" si="61"/>
        <v>0</v>
      </c>
      <c r="AP77" s="8">
        <f t="shared" si="62"/>
        <v>0</v>
      </c>
      <c r="AQ77" s="8">
        <f t="shared" si="63"/>
        <v>0</v>
      </c>
      <c r="AR77" s="8">
        <f t="shared" si="64"/>
        <v>0</v>
      </c>
      <c r="AS77" s="8">
        <f t="shared" si="65"/>
        <v>24.749380987267351</v>
      </c>
      <c r="AT77" s="8">
        <f t="shared" si="66"/>
        <v>34.255283633025137</v>
      </c>
      <c r="AU77" s="8">
        <f t="shared" si="67"/>
        <v>16.078565930652026</v>
      </c>
      <c r="AV77" s="8">
        <f t="shared" si="68"/>
        <v>15.002364767742712</v>
      </c>
      <c r="AW77" s="8">
        <f t="shared" si="69"/>
        <v>9.9144046813127709</v>
      </c>
      <c r="AX77" s="8">
        <f t="shared" si="70"/>
        <v>34.708298943737077</v>
      </c>
      <c r="AY77" s="8">
        <f t="shared" si="71"/>
        <v>40.374931607207444</v>
      </c>
      <c r="AZ77" s="8">
        <f t="shared" si="72"/>
        <v>24.916769449055479</v>
      </c>
      <c r="BA77" s="21">
        <f t="shared" si="73"/>
        <v>1.620391908740719</v>
      </c>
      <c r="BB77" s="21">
        <f t="shared" si="38"/>
        <v>-0.16649203822457603</v>
      </c>
      <c r="BC77" s="21">
        <f t="shared" si="39"/>
        <v>-2.2147595858206159</v>
      </c>
      <c r="BD77" s="5">
        <v>2038.297</v>
      </c>
      <c r="BE77" s="8">
        <v>20.25</v>
      </c>
      <c r="BF77" s="4">
        <v>869.97</v>
      </c>
      <c r="BG77" s="13">
        <v>306.2</v>
      </c>
      <c r="BH77" s="5">
        <v>1877.6</v>
      </c>
      <c r="BI77" s="13">
        <v>34.700000000000003</v>
      </c>
      <c r="BJ77" s="8">
        <f t="shared" si="74"/>
        <v>46.33414997869621</v>
      </c>
      <c r="BK77" s="8">
        <f t="shared" si="34"/>
        <v>108.5586386876864</v>
      </c>
      <c r="BL77" s="8">
        <f t="shared" si="33"/>
        <v>16.308052833404346</v>
      </c>
      <c r="BM77" s="8">
        <v>9.1199999999999992</v>
      </c>
      <c r="BN77" s="8">
        <v>7.98</v>
      </c>
      <c r="BO77" s="8">
        <v>7.21</v>
      </c>
      <c r="BP77" s="8">
        <f t="shared" si="35"/>
        <v>39.850776058421587</v>
      </c>
      <c r="BQ77" s="8">
        <v>7.61</v>
      </c>
      <c r="BR77" s="8">
        <f t="shared" si="36"/>
        <v>39.317659822489993</v>
      </c>
      <c r="BS77" s="8">
        <f t="shared" si="37"/>
        <v>0.52415554878585624</v>
      </c>
      <c r="BT77" s="8">
        <f t="shared" si="75"/>
        <v>-6.0662263398497558</v>
      </c>
      <c r="BU77" s="8">
        <f t="shared" si="76"/>
        <v>4.43</v>
      </c>
    </row>
    <row r="78" spans="1:73" x14ac:dyDescent="0.25">
      <c r="A78" s="1">
        <v>1977</v>
      </c>
      <c r="B78" s="5">
        <v>15564</v>
      </c>
      <c r="C78" s="5">
        <v>17530</v>
      </c>
      <c r="D78" s="5">
        <v>19504</v>
      </c>
      <c r="E78" s="5">
        <v>21477</v>
      </c>
      <c r="F78" s="5">
        <v>20311</v>
      </c>
      <c r="G78" s="5">
        <v>18180</v>
      </c>
      <c r="H78" s="5">
        <v>15661</v>
      </c>
      <c r="I78" s="5">
        <v>12310</v>
      </c>
      <c r="J78" s="5">
        <v>11190</v>
      </c>
      <c r="K78" s="5">
        <v>11495</v>
      </c>
      <c r="L78" s="5">
        <v>11868</v>
      </c>
      <c r="M78" s="5">
        <v>11191</v>
      </c>
      <c r="N78" s="5">
        <v>9588</v>
      </c>
      <c r="O78" s="5">
        <v>8491</v>
      </c>
      <c r="P78" s="5">
        <v>6147</v>
      </c>
      <c r="Q78" s="5">
        <v>4415</v>
      </c>
      <c r="R78" s="5">
        <v>2847</v>
      </c>
      <c r="S78" s="5"/>
      <c r="T78" s="5"/>
      <c r="U78" s="5"/>
      <c r="V78" s="5"/>
      <c r="W78" s="7">
        <f t="shared" si="43"/>
        <v>217769</v>
      </c>
      <c r="X78" s="8">
        <f t="shared" si="44"/>
        <v>7.1470227626521678</v>
      </c>
      <c r="Y78" s="8">
        <f t="shared" si="45"/>
        <v>8.0498142527173293</v>
      </c>
      <c r="Z78" s="8">
        <f t="shared" si="46"/>
        <v>8.9562793602395203</v>
      </c>
      <c r="AA78" s="8">
        <f t="shared" si="47"/>
        <v>9.8622852655795814</v>
      </c>
      <c r="AB78" s="8">
        <f t="shared" si="48"/>
        <v>9.3268555212174356</v>
      </c>
      <c r="AC78" s="8">
        <f t="shared" si="49"/>
        <v>8.3482956711010292</v>
      </c>
      <c r="AD78" s="8">
        <f t="shared" si="50"/>
        <v>7.1915653743186594</v>
      </c>
      <c r="AE78" s="8">
        <f t="shared" si="51"/>
        <v>5.6527788620051522</v>
      </c>
      <c r="AF78" s="8">
        <f t="shared" si="52"/>
        <v>5.1384724180209309</v>
      </c>
      <c r="AG78" s="8">
        <f t="shared" si="53"/>
        <v>5.2785290835702048</v>
      </c>
      <c r="AH78" s="8">
        <f t="shared" si="54"/>
        <v>5.4498114975042355</v>
      </c>
      <c r="AI78" s="8">
        <f t="shared" si="55"/>
        <v>5.138931620203059</v>
      </c>
      <c r="AJ78" s="8">
        <f t="shared" si="56"/>
        <v>4.4028305222506416</v>
      </c>
      <c r="AK78" s="8">
        <f t="shared" si="57"/>
        <v>3.8990857284553817</v>
      </c>
      <c r="AL78" s="8">
        <f t="shared" si="58"/>
        <v>2.8227158135455457</v>
      </c>
      <c r="AM78" s="8">
        <f t="shared" si="59"/>
        <v>2.0273776340985172</v>
      </c>
      <c r="AN78" s="8">
        <f t="shared" si="60"/>
        <v>1.3073486125206066</v>
      </c>
      <c r="AO78" s="8">
        <f t="shared" si="61"/>
        <v>0</v>
      </c>
      <c r="AP78" s="8">
        <f t="shared" si="62"/>
        <v>0</v>
      </c>
      <c r="AQ78" s="8">
        <f t="shared" si="63"/>
        <v>0</v>
      </c>
      <c r="AR78" s="8">
        <f t="shared" si="64"/>
        <v>0</v>
      </c>
      <c r="AS78" s="8">
        <f t="shared" si="65"/>
        <v>24.153116375609017</v>
      </c>
      <c r="AT78" s="8">
        <f t="shared" si="66"/>
        <v>34.729001832216703</v>
      </c>
      <c r="AU78" s="8">
        <f t="shared" si="67"/>
        <v>16.069780363596287</v>
      </c>
      <c r="AV78" s="8">
        <f t="shared" si="68"/>
        <v>14.991573639957938</v>
      </c>
      <c r="AW78" s="8">
        <f t="shared" si="69"/>
        <v>10.05652778862005</v>
      </c>
      <c r="AX78" s="8">
        <f t="shared" si="70"/>
        <v>34.015401641188589</v>
      </c>
      <c r="AY78" s="8">
        <f t="shared" si="71"/>
        <v>40.936496930233417</v>
      </c>
      <c r="AZ78" s="8">
        <f t="shared" si="72"/>
        <v>25.04810142857799</v>
      </c>
      <c r="BA78" s="21">
        <f t="shared" si="73"/>
        <v>1.63431536106477</v>
      </c>
      <c r="BB78" s="21">
        <f t="shared" si="38"/>
        <v>-0.12236096643755934</v>
      </c>
      <c r="BC78" s="21">
        <f t="shared" si="39"/>
        <v>-3.4484957923005055</v>
      </c>
      <c r="BD78" s="5">
        <v>2338.6379999999999</v>
      </c>
      <c r="BE78" s="8">
        <v>24.78</v>
      </c>
      <c r="BF78" s="4">
        <v>965.4</v>
      </c>
      <c r="BG78" s="13">
        <v>330.9</v>
      </c>
      <c r="BH78" s="5">
        <v>2086</v>
      </c>
      <c r="BI78" s="13">
        <v>34.5</v>
      </c>
      <c r="BJ78" s="8">
        <f t="shared" si="74"/>
        <v>46.279961649089159</v>
      </c>
      <c r="BK78" s="8">
        <f t="shared" si="34"/>
        <v>112.11112176414188</v>
      </c>
      <c r="BL78" s="8">
        <f t="shared" si="33"/>
        <v>15.862895493767976</v>
      </c>
      <c r="BM78" s="8">
        <v>8.99</v>
      </c>
      <c r="BN78" s="8">
        <v>8.19</v>
      </c>
      <c r="BO78" s="8">
        <v>7.9600000000000009</v>
      </c>
      <c r="BP78" s="8">
        <f t="shared" si="35"/>
        <v>39.317659822489993</v>
      </c>
      <c r="BQ78" s="8">
        <v>7.42</v>
      </c>
      <c r="BR78" s="8">
        <f t="shared" si="36"/>
        <v>38.794096451856348</v>
      </c>
      <c r="BS78" s="8">
        <f t="shared" si="37"/>
        <v>1.618837107743424</v>
      </c>
      <c r="BT78" s="8">
        <f t="shared" si="75"/>
        <v>-6.6743422516283033</v>
      </c>
      <c r="BU78" s="8">
        <f t="shared" si="76"/>
        <v>3.77</v>
      </c>
    </row>
    <row r="79" spans="1:73" x14ac:dyDescent="0.25">
      <c r="A79" s="1">
        <v>1978</v>
      </c>
      <c r="B79" s="5">
        <v>15735</v>
      </c>
      <c r="C79" s="5">
        <v>17300</v>
      </c>
      <c r="D79" s="5">
        <v>18920</v>
      </c>
      <c r="E79" s="5">
        <v>21435</v>
      </c>
      <c r="F79" s="5">
        <v>20748</v>
      </c>
      <c r="G79" s="5">
        <v>18585</v>
      </c>
      <c r="H79" s="5">
        <v>16218</v>
      </c>
      <c r="I79" s="5">
        <v>13052</v>
      </c>
      <c r="J79" s="5">
        <v>11321</v>
      </c>
      <c r="K79" s="5">
        <v>11352</v>
      </c>
      <c r="L79" s="5">
        <v>11814</v>
      </c>
      <c r="M79" s="5">
        <v>11425</v>
      </c>
      <c r="N79" s="5">
        <v>9687</v>
      </c>
      <c r="O79" s="5">
        <v>8626</v>
      </c>
      <c r="P79" s="5">
        <v>6370</v>
      </c>
      <c r="Q79" s="5">
        <v>4571</v>
      </c>
      <c r="R79" s="5">
        <v>2841</v>
      </c>
      <c r="S79" s="5"/>
      <c r="T79" s="5"/>
      <c r="U79" s="5"/>
      <c r="V79" s="5"/>
      <c r="W79" s="7">
        <f t="shared" si="43"/>
        <v>220000</v>
      </c>
      <c r="X79" s="8">
        <f t="shared" si="44"/>
        <v>7.1522727272727282</v>
      </c>
      <c r="Y79" s="8">
        <f t="shared" si="45"/>
        <v>7.8636363636363642</v>
      </c>
      <c r="Z79" s="8">
        <f t="shared" si="46"/>
        <v>8.6</v>
      </c>
      <c r="AA79" s="8">
        <f t="shared" si="47"/>
        <v>9.7431818181818173</v>
      </c>
      <c r="AB79" s="8">
        <f t="shared" si="48"/>
        <v>9.4309090909090916</v>
      </c>
      <c r="AC79" s="8">
        <f t="shared" si="49"/>
        <v>8.4477272727272741</v>
      </c>
      <c r="AD79" s="8">
        <f t="shared" si="50"/>
        <v>7.371818181818182</v>
      </c>
      <c r="AE79" s="8">
        <f t="shared" si="51"/>
        <v>5.9327272727272726</v>
      </c>
      <c r="AF79" s="8">
        <f t="shared" si="52"/>
        <v>5.1459090909090905</v>
      </c>
      <c r="AG79" s="8">
        <f t="shared" si="53"/>
        <v>5.16</v>
      </c>
      <c r="AH79" s="8">
        <f t="shared" si="54"/>
        <v>5.37</v>
      </c>
      <c r="AI79" s="8">
        <f t="shared" si="55"/>
        <v>5.1931818181818183</v>
      </c>
      <c r="AJ79" s="8">
        <f t="shared" si="56"/>
        <v>4.4031818181818183</v>
      </c>
      <c r="AK79" s="8">
        <f t="shared" si="57"/>
        <v>3.9209090909090909</v>
      </c>
      <c r="AL79" s="8">
        <f t="shared" si="58"/>
        <v>2.8954545454545455</v>
      </c>
      <c r="AM79" s="8">
        <f t="shared" si="59"/>
        <v>2.0777272727272726</v>
      </c>
      <c r="AN79" s="8">
        <f t="shared" si="60"/>
        <v>1.2913636363636363</v>
      </c>
      <c r="AO79" s="8">
        <f t="shared" si="61"/>
        <v>0</v>
      </c>
      <c r="AP79" s="8">
        <f t="shared" si="62"/>
        <v>0</v>
      </c>
      <c r="AQ79" s="8">
        <f t="shared" si="63"/>
        <v>0</v>
      </c>
      <c r="AR79" s="8">
        <f t="shared" si="64"/>
        <v>0</v>
      </c>
      <c r="AS79" s="8">
        <f t="shared" si="65"/>
        <v>23.615909090909092</v>
      </c>
      <c r="AT79" s="8">
        <f t="shared" si="66"/>
        <v>34.993636363636362</v>
      </c>
      <c r="AU79" s="8">
        <f t="shared" si="67"/>
        <v>16.238636363636363</v>
      </c>
      <c r="AV79" s="8">
        <f t="shared" si="68"/>
        <v>14.966363636363635</v>
      </c>
      <c r="AW79" s="8">
        <f t="shared" si="69"/>
        <v>10.185454545454546</v>
      </c>
      <c r="AX79" s="8">
        <f t="shared" si="70"/>
        <v>33.359090909090895</v>
      </c>
      <c r="AY79" s="8">
        <f t="shared" si="71"/>
        <v>41.489090909090919</v>
      </c>
      <c r="AZ79" s="8">
        <f t="shared" si="72"/>
        <v>25.151818181818182</v>
      </c>
      <c r="BA79" s="21">
        <f t="shared" si="73"/>
        <v>1.6495463910073376</v>
      </c>
      <c r="BB79" s="21">
        <f t="shared" si="38"/>
        <v>-8.0175104841757605E-2</v>
      </c>
      <c r="BC79" s="21">
        <f t="shared" si="39"/>
        <v>-4.5926189809175213</v>
      </c>
      <c r="BD79" s="5">
        <v>2704.5320000000002</v>
      </c>
      <c r="BE79" s="8">
        <v>26.29</v>
      </c>
      <c r="BF79" s="4">
        <v>1057.5999999999999</v>
      </c>
      <c r="BG79" s="13">
        <v>357.3</v>
      </c>
      <c r="BH79" s="5">
        <v>2356.6</v>
      </c>
      <c r="BI79" s="13">
        <v>33.9</v>
      </c>
      <c r="BJ79" s="8">
        <f t="shared" si="74"/>
        <v>44.878214376644316</v>
      </c>
      <c r="BK79" s="8">
        <f t="shared" si="34"/>
        <v>114.76415174403802</v>
      </c>
      <c r="BL79" s="8">
        <f t="shared" si="33"/>
        <v>15.161673597555803</v>
      </c>
      <c r="BM79" s="8">
        <v>9.94</v>
      </c>
      <c r="BN79" s="8">
        <v>9.16</v>
      </c>
      <c r="BO79" s="8">
        <v>9.1</v>
      </c>
      <c r="BP79" s="8">
        <f t="shared" si="35"/>
        <v>38.794096451856348</v>
      </c>
      <c r="BQ79" s="8">
        <v>8.41</v>
      </c>
      <c r="BR79" s="8">
        <f t="shared" si="36"/>
        <v>38.325253021738639</v>
      </c>
      <c r="BS79" s="8">
        <f t="shared" si="37"/>
        <v>2.6949944572345714</v>
      </c>
      <c r="BT79" s="8">
        <f t="shared" si="75"/>
        <v>-7.2678183704367427</v>
      </c>
      <c r="BU79" s="8">
        <f t="shared" si="76"/>
        <v>5.09</v>
      </c>
    </row>
    <row r="80" spans="1:73" x14ac:dyDescent="0.25">
      <c r="A80" s="1">
        <v>1979</v>
      </c>
      <c r="B80" s="5">
        <v>16063</v>
      </c>
      <c r="C80" s="5">
        <v>16947</v>
      </c>
      <c r="D80" s="5">
        <v>18445</v>
      </c>
      <c r="E80" s="5">
        <v>21348</v>
      </c>
      <c r="F80" s="5">
        <v>21096</v>
      </c>
      <c r="G80" s="5">
        <v>19077</v>
      </c>
      <c r="H80" s="5">
        <v>16961</v>
      </c>
      <c r="I80" s="5">
        <v>13592</v>
      </c>
      <c r="J80" s="5">
        <v>11522</v>
      </c>
      <c r="K80" s="5">
        <v>11212</v>
      </c>
      <c r="L80" s="5">
        <v>11724</v>
      </c>
      <c r="M80" s="5">
        <v>11582</v>
      </c>
      <c r="N80" s="5">
        <v>9866</v>
      </c>
      <c r="O80" s="5">
        <v>8745</v>
      </c>
      <c r="P80" s="5">
        <v>6593</v>
      </c>
      <c r="Q80" s="5">
        <v>4724</v>
      </c>
      <c r="R80" s="5">
        <v>2875</v>
      </c>
      <c r="S80" s="5"/>
      <c r="T80" s="5"/>
      <c r="U80" s="5"/>
      <c r="V80" s="5"/>
      <c r="W80" s="7">
        <f t="shared" si="43"/>
        <v>222372</v>
      </c>
      <c r="X80" s="8">
        <f t="shared" si="44"/>
        <v>7.2234813735542245</v>
      </c>
      <c r="Y80" s="8">
        <f t="shared" si="45"/>
        <v>7.6210134369434996</v>
      </c>
      <c r="Z80" s="8">
        <f t="shared" si="46"/>
        <v>8.2946593995646936</v>
      </c>
      <c r="AA80" s="8">
        <f t="shared" si="47"/>
        <v>9.6001295127084347</v>
      </c>
      <c r="AB80" s="8">
        <f t="shared" si="48"/>
        <v>9.4868058928282331</v>
      </c>
      <c r="AC80" s="8">
        <f t="shared" si="49"/>
        <v>8.5788678430737697</v>
      </c>
      <c r="AD80" s="8">
        <f t="shared" si="50"/>
        <v>7.6273091936035113</v>
      </c>
      <c r="AE80" s="8">
        <f t="shared" si="51"/>
        <v>6.1122803230622562</v>
      </c>
      <c r="AF80" s="8">
        <f t="shared" si="52"/>
        <v>5.1814077311891786</v>
      </c>
      <c r="AG80" s="8">
        <f t="shared" si="53"/>
        <v>5.04200169086036</v>
      </c>
      <c r="AH80" s="8">
        <f t="shared" si="54"/>
        <v>5.2722465058550538</v>
      </c>
      <c r="AI80" s="8">
        <f t="shared" si="55"/>
        <v>5.2083895454463693</v>
      </c>
      <c r="AJ80" s="8">
        <f t="shared" si="56"/>
        <v>4.4367096576907166</v>
      </c>
      <c r="AK80" s="8">
        <f t="shared" si="57"/>
        <v>3.9325994279855379</v>
      </c>
      <c r="AL80" s="8">
        <f t="shared" si="58"/>
        <v>2.9648516899609665</v>
      </c>
      <c r="AM80" s="8">
        <f t="shared" si="59"/>
        <v>2.1243681758494772</v>
      </c>
      <c r="AN80" s="8">
        <f t="shared" si="60"/>
        <v>1.2928785998237187</v>
      </c>
      <c r="AO80" s="8">
        <f t="shared" si="61"/>
        <v>0</v>
      </c>
      <c r="AP80" s="8">
        <f t="shared" si="62"/>
        <v>0</v>
      </c>
      <c r="AQ80" s="8">
        <f t="shared" si="63"/>
        <v>0</v>
      </c>
      <c r="AR80" s="8">
        <f t="shared" si="64"/>
        <v>0</v>
      </c>
      <c r="AS80" s="8">
        <f t="shared" si="65"/>
        <v>23.139154210062419</v>
      </c>
      <c r="AT80" s="8">
        <f t="shared" si="66"/>
        <v>35.293112442213946</v>
      </c>
      <c r="AU80" s="8">
        <f t="shared" si="67"/>
        <v>16.335689745111793</v>
      </c>
      <c r="AV80" s="8">
        <f t="shared" si="68"/>
        <v>14.917345708992141</v>
      </c>
      <c r="AW80" s="8">
        <f t="shared" si="69"/>
        <v>10.314697893619702</v>
      </c>
      <c r="AX80" s="8">
        <f t="shared" si="70"/>
        <v>32.73928372277085</v>
      </c>
      <c r="AY80" s="8">
        <f t="shared" si="71"/>
        <v>42.028672674617312</v>
      </c>
      <c r="AZ80" s="8">
        <f t="shared" si="72"/>
        <v>25.232043602611839</v>
      </c>
      <c r="BA80" s="21">
        <f t="shared" si="73"/>
        <v>1.6656864317667399</v>
      </c>
      <c r="BB80" s="21">
        <f t="shared" si="38"/>
        <v>-3.4587132023361944E-2</v>
      </c>
      <c r="BC80" s="21">
        <f t="shared" si="39"/>
        <v>-5.6502346988641463</v>
      </c>
      <c r="BD80" s="5">
        <v>3125.4549999999999</v>
      </c>
      <c r="BE80" s="8">
        <v>28.71</v>
      </c>
      <c r="BF80" s="4">
        <v>1133.47</v>
      </c>
      <c r="BG80" s="13">
        <v>381.8</v>
      </c>
      <c r="BH80" s="5">
        <v>2632.1</v>
      </c>
      <c r="BI80" s="13">
        <v>32.200000000000003</v>
      </c>
      <c r="BJ80" s="8">
        <f t="shared" si="74"/>
        <v>43.063333459974928</v>
      </c>
      <c r="BK80" s="8">
        <f t="shared" si="34"/>
        <v>118.7437787318111</v>
      </c>
      <c r="BL80" s="8">
        <f t="shared" si="33"/>
        <v>14.505527905474716</v>
      </c>
      <c r="BM80" s="8">
        <v>12.06</v>
      </c>
      <c r="BN80" s="8">
        <v>10.74</v>
      </c>
      <c r="BO80" s="8">
        <v>10.8</v>
      </c>
      <c r="BP80" s="8">
        <f t="shared" si="35"/>
        <v>38.325253021738639</v>
      </c>
      <c r="BQ80" s="8">
        <v>9.44</v>
      </c>
      <c r="BR80" s="8">
        <f t="shared" si="36"/>
        <v>37.900004944267124</v>
      </c>
      <c r="BS80" s="8">
        <f t="shared" si="37"/>
        <v>3.7034196528786723</v>
      </c>
      <c r="BT80" s="8">
        <f t="shared" si="75"/>
        <v>-7.0347098914036366</v>
      </c>
      <c r="BU80" s="8">
        <f t="shared" si="76"/>
        <v>5.1099999999999994</v>
      </c>
    </row>
    <row r="81" spans="1:73" x14ac:dyDescent="0.25">
      <c r="A81" s="1">
        <v>1980</v>
      </c>
      <c r="B81" s="5">
        <v>16451</v>
      </c>
      <c r="C81" s="5">
        <v>16602</v>
      </c>
      <c r="D81" s="5">
        <v>18236</v>
      </c>
      <c r="E81" s="5">
        <v>21111</v>
      </c>
      <c r="F81" s="5">
        <v>21386</v>
      </c>
      <c r="G81" s="5">
        <v>19686</v>
      </c>
      <c r="H81" s="5">
        <v>17743</v>
      </c>
      <c r="I81" s="5">
        <v>14077</v>
      </c>
      <c r="J81" s="5">
        <v>11728</v>
      </c>
      <c r="K81" s="5">
        <v>11048</v>
      </c>
      <c r="L81" s="5">
        <v>11695</v>
      </c>
      <c r="M81" s="5">
        <v>11611</v>
      </c>
      <c r="N81" s="5">
        <v>10143</v>
      </c>
      <c r="O81" s="5">
        <v>8809</v>
      </c>
      <c r="P81" s="5">
        <v>6841</v>
      </c>
      <c r="Q81" s="5">
        <v>4830</v>
      </c>
      <c r="R81" s="5">
        <v>2955</v>
      </c>
      <c r="S81" s="5">
        <v>1580</v>
      </c>
      <c r="T81" s="5">
        <v>557</v>
      </c>
      <c r="U81" s="5">
        <v>119</v>
      </c>
      <c r="V81" s="5">
        <v>15</v>
      </c>
      <c r="W81" s="7">
        <f t="shared" si="43"/>
        <v>227223</v>
      </c>
      <c r="X81" s="8">
        <f t="shared" si="44"/>
        <v>7.2400241172768594</v>
      </c>
      <c r="Y81" s="8">
        <f t="shared" si="45"/>
        <v>7.3064786575302669</v>
      </c>
      <c r="Z81" s="8">
        <f t="shared" si="46"/>
        <v>8.0255960004048887</v>
      </c>
      <c r="AA81" s="8">
        <f t="shared" si="47"/>
        <v>9.2908728429780432</v>
      </c>
      <c r="AB81" s="8">
        <f t="shared" si="48"/>
        <v>9.4118993235719977</v>
      </c>
      <c r="AC81" s="8">
        <f t="shared" si="49"/>
        <v>8.6637356253548283</v>
      </c>
      <c r="AD81" s="8">
        <f t="shared" si="50"/>
        <v>7.8086285279219094</v>
      </c>
      <c r="AE81" s="8">
        <f t="shared" si="51"/>
        <v>6.1952355175312359</v>
      </c>
      <c r="AF81" s="8">
        <f t="shared" si="52"/>
        <v>5.1614493251123346</v>
      </c>
      <c r="AG81" s="8">
        <f t="shared" si="53"/>
        <v>4.8621838458254665</v>
      </c>
      <c r="AH81" s="8">
        <f t="shared" si="54"/>
        <v>5.1469261474410599</v>
      </c>
      <c r="AI81" s="8">
        <f t="shared" si="55"/>
        <v>5.1099580588232705</v>
      </c>
      <c r="AJ81" s="8">
        <f t="shared" si="56"/>
        <v>4.4638967005980916</v>
      </c>
      <c r="AK81" s="8">
        <f t="shared" si="57"/>
        <v>3.8768082456441468</v>
      </c>
      <c r="AL81" s="8">
        <f t="shared" si="58"/>
        <v>3.0106987408845058</v>
      </c>
      <c r="AM81" s="8">
        <f t="shared" si="59"/>
        <v>2.1256650955229004</v>
      </c>
      <c r="AN81" s="8">
        <f t="shared" si="60"/>
        <v>1.3004845460186689</v>
      </c>
      <c r="AO81" s="8">
        <f t="shared" si="61"/>
        <v>0.69535214304889903</v>
      </c>
      <c r="AP81" s="8">
        <f t="shared" si="62"/>
        <v>0.24513363523939036</v>
      </c>
      <c r="AQ81" s="8">
        <f t="shared" si="63"/>
        <v>5.2371458875201893E-2</v>
      </c>
      <c r="AR81" s="8">
        <f t="shared" si="64"/>
        <v>6.601444396033853E-3</v>
      </c>
      <c r="AS81" s="8">
        <f t="shared" si="65"/>
        <v>22.572098775212016</v>
      </c>
      <c r="AT81" s="8">
        <f t="shared" si="66"/>
        <v>35.175136319826777</v>
      </c>
      <c r="AU81" s="8">
        <f t="shared" si="67"/>
        <v>16.218868688469037</v>
      </c>
      <c r="AV81" s="8">
        <f t="shared" si="68"/>
        <v>14.720780906862423</v>
      </c>
      <c r="AW81" s="8">
        <f t="shared" si="69"/>
        <v>11.313115309629749</v>
      </c>
      <c r="AX81" s="8">
        <f t="shared" si="70"/>
        <v>31.862971618190045</v>
      </c>
      <c r="AY81" s="8">
        <f t="shared" si="71"/>
        <v>42.103132165317774</v>
      </c>
      <c r="AZ81" s="8">
        <f t="shared" si="72"/>
        <v>26.033896216492174</v>
      </c>
      <c r="BA81" s="21">
        <f t="shared" si="73"/>
        <v>1.6172428366156704</v>
      </c>
      <c r="BB81" s="21">
        <f t="shared" si="38"/>
        <v>-5.5583727331864896E-2</v>
      </c>
      <c r="BC81" s="21">
        <f t="shared" si="39"/>
        <v>-6.901299254707034</v>
      </c>
      <c r="BD81" s="5">
        <v>3448.4290000000001</v>
      </c>
      <c r="BE81" s="8">
        <v>31.46</v>
      </c>
      <c r="BF81" s="4">
        <v>1245.04</v>
      </c>
      <c r="BG81" s="13">
        <v>408.5</v>
      </c>
      <c r="BH81" s="5">
        <v>2862.5</v>
      </c>
      <c r="BI81" s="13">
        <v>32.5</v>
      </c>
      <c r="BJ81" s="8">
        <f t="shared" si="74"/>
        <v>43.494847161572054</v>
      </c>
      <c r="BK81" s="8">
        <f t="shared" si="34"/>
        <v>120.46913537117905</v>
      </c>
      <c r="BL81" s="8">
        <f t="shared" ref="BL81:BL114" si="77">BG81/BH81*100</f>
        <v>14.270742358078603</v>
      </c>
      <c r="BM81" s="8">
        <v>15.14</v>
      </c>
      <c r="BN81" s="8">
        <v>13.21</v>
      </c>
      <c r="BO81" s="8">
        <v>12.57</v>
      </c>
      <c r="BP81" s="8">
        <f t="shared" si="35"/>
        <v>37.900004944267124</v>
      </c>
      <c r="BQ81" s="8">
        <v>11.46</v>
      </c>
      <c r="BR81" s="8">
        <f t="shared" si="36"/>
        <v>37.559594997537729</v>
      </c>
      <c r="BS81" s="8">
        <f t="shared" si="37"/>
        <v>4.2031272210506501</v>
      </c>
      <c r="BT81" s="8">
        <f t="shared" si="75"/>
        <v>-7.541322201345217</v>
      </c>
      <c r="BU81" s="8">
        <f t="shared" si="76"/>
        <v>7.3400000000000007</v>
      </c>
    </row>
    <row r="82" spans="1:73" x14ac:dyDescent="0.25">
      <c r="A82" s="1">
        <v>1981</v>
      </c>
      <c r="B82" s="5">
        <v>16893</v>
      </c>
      <c r="C82" s="5">
        <v>16060</v>
      </c>
      <c r="D82" s="5">
        <v>18300</v>
      </c>
      <c r="E82" s="5">
        <v>20541</v>
      </c>
      <c r="F82" s="5">
        <v>21663</v>
      </c>
      <c r="G82" s="5">
        <v>20169</v>
      </c>
      <c r="H82" s="5">
        <v>18731</v>
      </c>
      <c r="I82" s="5">
        <v>14366</v>
      </c>
      <c r="J82" s="5">
        <v>12028</v>
      </c>
      <c r="K82" s="5">
        <v>10985</v>
      </c>
      <c r="L82" s="5">
        <v>11595</v>
      </c>
      <c r="M82" s="5">
        <v>11554</v>
      </c>
      <c r="N82" s="5">
        <v>10359</v>
      </c>
      <c r="O82" s="5">
        <v>8898</v>
      </c>
      <c r="P82" s="5">
        <v>6992</v>
      </c>
      <c r="Q82" s="5">
        <v>4958</v>
      </c>
      <c r="R82" s="5">
        <v>3024</v>
      </c>
      <c r="S82" s="5">
        <v>1613</v>
      </c>
      <c r="T82" s="5">
        <v>589</v>
      </c>
      <c r="U82" s="5">
        <v>130</v>
      </c>
      <c r="V82" s="5">
        <v>17</v>
      </c>
      <c r="W82" s="7">
        <f t="shared" si="43"/>
        <v>229465</v>
      </c>
      <c r="X82" s="8">
        <f t="shared" si="44"/>
        <v>7.3619070446473316</v>
      </c>
      <c r="Y82" s="8">
        <f t="shared" si="45"/>
        <v>6.9988887194125464</v>
      </c>
      <c r="Z82" s="8">
        <f t="shared" si="46"/>
        <v>7.9750724511363389</v>
      </c>
      <c r="AA82" s="8">
        <f t="shared" si="47"/>
        <v>8.9516919791689364</v>
      </c>
      <c r="AB82" s="8">
        <f t="shared" si="48"/>
        <v>9.4406554376484433</v>
      </c>
      <c r="AC82" s="8">
        <f t="shared" si="49"/>
        <v>8.7895757522933788</v>
      </c>
      <c r="AD82" s="8">
        <f t="shared" si="50"/>
        <v>8.1629006602314078</v>
      </c>
      <c r="AE82" s="8">
        <f t="shared" si="51"/>
        <v>6.2606497722964285</v>
      </c>
      <c r="AF82" s="8">
        <f t="shared" si="52"/>
        <v>5.2417580023097203</v>
      </c>
      <c r="AG82" s="8">
        <f t="shared" si="53"/>
        <v>4.78722245222583</v>
      </c>
      <c r="AH82" s="8">
        <f t="shared" si="54"/>
        <v>5.0530582005970412</v>
      </c>
      <c r="AI82" s="8">
        <f t="shared" si="55"/>
        <v>5.0351905519360249</v>
      </c>
      <c r="AJ82" s="8">
        <f t="shared" si="56"/>
        <v>4.5144139629137339</v>
      </c>
      <c r="AK82" s="8">
        <f t="shared" si="57"/>
        <v>3.8777155557492429</v>
      </c>
      <c r="AL82" s="8">
        <f t="shared" si="58"/>
        <v>3.0470877911664087</v>
      </c>
      <c r="AM82" s="8">
        <f t="shared" si="59"/>
        <v>2.1606780990565011</v>
      </c>
      <c r="AN82" s="8">
        <f t="shared" si="60"/>
        <v>1.3178480378271196</v>
      </c>
      <c r="AO82" s="8">
        <f t="shared" si="61"/>
        <v>0.7029394461028915</v>
      </c>
      <c r="AP82" s="8">
        <f t="shared" si="62"/>
        <v>0.25668402588630074</v>
      </c>
      <c r="AQ82" s="8">
        <f t="shared" si="63"/>
        <v>5.6653520144684374E-2</v>
      </c>
      <c r="AR82" s="8">
        <f t="shared" si="64"/>
        <v>7.4085372496894945E-3</v>
      </c>
      <c r="AS82" s="8">
        <f t="shared" si="65"/>
        <v>22.335868215196218</v>
      </c>
      <c r="AT82" s="8">
        <f t="shared" si="66"/>
        <v>35.344823829342168</v>
      </c>
      <c r="AU82" s="8">
        <f t="shared" si="67"/>
        <v>16.289630226831978</v>
      </c>
      <c r="AV82" s="8">
        <f t="shared" si="68"/>
        <v>14.602662715446799</v>
      </c>
      <c r="AW82" s="8">
        <f t="shared" si="69"/>
        <v>11.427015013182839</v>
      </c>
      <c r="AX82" s="8">
        <f t="shared" si="70"/>
        <v>31.287560194365156</v>
      </c>
      <c r="AY82" s="8">
        <f t="shared" si="71"/>
        <v>42.682762077005208</v>
      </c>
      <c r="AZ82" s="8">
        <f t="shared" si="72"/>
        <v>26.029677728629636</v>
      </c>
      <c r="BA82" s="21">
        <f t="shared" si="73"/>
        <v>1.6397729746019523</v>
      </c>
      <c r="BB82" s="21">
        <f t="shared" si="38"/>
        <v>-8.9460771139449058E-3</v>
      </c>
      <c r="BC82" s="21">
        <f t="shared" si="39"/>
        <v>-7.8248889208857122</v>
      </c>
      <c r="BD82" s="5">
        <v>3845.83</v>
      </c>
      <c r="BE82" s="8">
        <v>31.19</v>
      </c>
      <c r="BF82" s="4">
        <v>1358.83</v>
      </c>
      <c r="BG82" s="13">
        <v>436.7</v>
      </c>
      <c r="BH82" s="5">
        <v>3211</v>
      </c>
      <c r="BI82" s="13">
        <v>31.8</v>
      </c>
      <c r="BJ82" s="8">
        <f t="shared" si="74"/>
        <v>42.317969479912797</v>
      </c>
      <c r="BK82" s="8">
        <f t="shared" ref="BK82:BK113" si="78">BD82/BH82*100</f>
        <v>119.77047648707568</v>
      </c>
      <c r="BL82" s="8">
        <f t="shared" si="77"/>
        <v>13.600124571784491</v>
      </c>
      <c r="BM82" s="8">
        <v>16.55</v>
      </c>
      <c r="BN82" s="8">
        <v>14.23</v>
      </c>
      <c r="BO82" s="8">
        <v>14.59</v>
      </c>
      <c r="BP82" s="8">
        <f t="shared" si="35"/>
        <v>37.559594997537729</v>
      </c>
      <c r="BQ82" s="8">
        <v>13.91</v>
      </c>
      <c r="BR82" s="8">
        <f t="shared" si="36"/>
        <v>37.448794538084059</v>
      </c>
      <c r="BS82" s="8">
        <f t="shared" si="37"/>
        <v>5.1231670794674784</v>
      </c>
      <c r="BT82" s="8">
        <f t="shared" si="75"/>
        <v>-7.7107056360847039</v>
      </c>
      <c r="BU82" s="8">
        <f t="shared" si="76"/>
        <v>10.030000000000001</v>
      </c>
    </row>
    <row r="83" spans="1:73" x14ac:dyDescent="0.25">
      <c r="A83" s="1">
        <v>1982</v>
      </c>
      <c r="B83" s="5">
        <v>17228</v>
      </c>
      <c r="C83" s="5">
        <v>15958</v>
      </c>
      <c r="D83" s="5">
        <v>18145</v>
      </c>
      <c r="E83" s="5">
        <v>19962</v>
      </c>
      <c r="F83" s="5">
        <v>21682</v>
      </c>
      <c r="G83" s="5">
        <v>20704</v>
      </c>
      <c r="H83" s="5">
        <v>18714</v>
      </c>
      <c r="I83" s="5">
        <v>15566</v>
      </c>
      <c r="J83" s="5">
        <v>12464</v>
      </c>
      <c r="K83" s="5">
        <v>11011</v>
      </c>
      <c r="L83" s="5">
        <v>11414</v>
      </c>
      <c r="M83" s="5">
        <v>11463</v>
      </c>
      <c r="N83" s="5">
        <v>10567</v>
      </c>
      <c r="O83" s="5">
        <v>9003</v>
      </c>
      <c r="P83" s="5">
        <v>7144</v>
      </c>
      <c r="Q83" s="5">
        <v>5097</v>
      </c>
      <c r="R83" s="5">
        <v>3106</v>
      </c>
      <c r="S83" s="5">
        <v>1650</v>
      </c>
      <c r="T83" s="5">
        <v>625</v>
      </c>
      <c r="U83" s="5">
        <v>144</v>
      </c>
      <c r="V83" s="5">
        <v>18</v>
      </c>
      <c r="W83" s="7">
        <f t="shared" si="43"/>
        <v>231665</v>
      </c>
      <c r="X83" s="8">
        <f t="shared" si="44"/>
        <v>7.4366002633112469</v>
      </c>
      <c r="Y83" s="8">
        <f t="shared" si="45"/>
        <v>6.8883948805387094</v>
      </c>
      <c r="Z83" s="8">
        <f t="shared" si="46"/>
        <v>7.8324304491399221</v>
      </c>
      <c r="AA83" s="8">
        <f t="shared" si="47"/>
        <v>8.6167526385081903</v>
      </c>
      <c r="AB83" s="8">
        <f t="shared" si="48"/>
        <v>9.3592040230505251</v>
      </c>
      <c r="AC83" s="8">
        <f t="shared" si="49"/>
        <v>8.9370427125375009</v>
      </c>
      <c r="AD83" s="8">
        <f t="shared" si="50"/>
        <v>8.0780437269332879</v>
      </c>
      <c r="AE83" s="8">
        <f t="shared" si="51"/>
        <v>6.7191850301081297</v>
      </c>
      <c r="AF83" s="8">
        <f t="shared" si="52"/>
        <v>5.3801825912416632</v>
      </c>
      <c r="AG83" s="8">
        <f t="shared" si="53"/>
        <v>4.7529838344160744</v>
      </c>
      <c r="AH83" s="8">
        <f t="shared" si="54"/>
        <v>4.9269419204454703</v>
      </c>
      <c r="AI83" s="8">
        <f t="shared" si="55"/>
        <v>4.9480931517492932</v>
      </c>
      <c r="AJ83" s="8">
        <f t="shared" si="56"/>
        <v>4.5613277793365423</v>
      </c>
      <c r="AK83" s="8">
        <f t="shared" si="57"/>
        <v>3.8862150087410701</v>
      </c>
      <c r="AL83" s="8">
        <f t="shared" si="58"/>
        <v>3.0837631925409537</v>
      </c>
      <c r="AM83" s="8">
        <f t="shared" si="59"/>
        <v>2.2001597133792328</v>
      </c>
      <c r="AN83" s="8">
        <f t="shared" si="60"/>
        <v>1.3407290699933092</v>
      </c>
      <c r="AO83" s="8">
        <f t="shared" si="61"/>
        <v>0.71223533982258869</v>
      </c>
      <c r="AP83" s="8">
        <f t="shared" si="62"/>
        <v>0.26978611356916232</v>
      </c>
      <c r="AQ83" s="8">
        <f t="shared" si="63"/>
        <v>6.2158720566335014E-2</v>
      </c>
      <c r="AR83" s="8">
        <f t="shared" si="64"/>
        <v>7.7698400707918768E-3</v>
      </c>
      <c r="AS83" s="8">
        <f t="shared" si="65"/>
        <v>22.157425592989881</v>
      </c>
      <c r="AT83" s="8">
        <f t="shared" si="66"/>
        <v>34.991043101029504</v>
      </c>
      <c r="AU83" s="8">
        <f t="shared" si="67"/>
        <v>16.852351455765866</v>
      </c>
      <c r="AV83" s="8">
        <f t="shared" si="68"/>
        <v>14.436362851531305</v>
      </c>
      <c r="AW83" s="8">
        <f t="shared" si="69"/>
        <v>11.562816998683443</v>
      </c>
      <c r="AX83" s="8">
        <f t="shared" si="70"/>
        <v>30.77417823149807</v>
      </c>
      <c r="AY83" s="8">
        <f t="shared" si="71"/>
        <v>43.226641918287186</v>
      </c>
      <c r="AZ83" s="8">
        <f t="shared" si="72"/>
        <v>25.999179850214745</v>
      </c>
      <c r="BA83" s="21">
        <f t="shared" si="73"/>
        <v>1.6626155966196814</v>
      </c>
      <c r="BB83" s="21">
        <f t="shared" si="38"/>
        <v>3.5238635846861266E-2</v>
      </c>
      <c r="BC83" s="21">
        <f t="shared" si="39"/>
        <v>-8.5863897676793783</v>
      </c>
      <c r="BD83" s="5">
        <v>4160.5810000000001</v>
      </c>
      <c r="BE83" s="8">
        <v>33.19</v>
      </c>
      <c r="BF83" s="4">
        <v>1541.32</v>
      </c>
      <c r="BG83" s="13">
        <v>474.8</v>
      </c>
      <c r="BH83" s="5">
        <v>3345</v>
      </c>
      <c r="BI83" s="13">
        <v>34.5</v>
      </c>
      <c r="BJ83" s="8">
        <f t="shared" si="74"/>
        <v>46.078325859491777</v>
      </c>
      <c r="BK83" s="8">
        <f t="shared" si="78"/>
        <v>124.38209267563526</v>
      </c>
      <c r="BL83" s="8">
        <f t="shared" si="77"/>
        <v>14.194319880418535</v>
      </c>
      <c r="BM83" s="8">
        <v>14.14</v>
      </c>
      <c r="BN83" s="8">
        <v>11.83</v>
      </c>
      <c r="BO83" s="8">
        <v>10.459999999999999</v>
      </c>
      <c r="BP83" s="8">
        <f t="shared" si="35"/>
        <v>37.448794538084059</v>
      </c>
      <c r="BQ83" s="8">
        <v>13</v>
      </c>
      <c r="BR83" s="8">
        <f t="shared" si="36"/>
        <v>37.259471231233753</v>
      </c>
      <c r="BS83" s="8">
        <f t="shared" si="37"/>
        <v>5.7778473802031272</v>
      </c>
      <c r="BT83" s="8">
        <f t="shared" si="75"/>
        <v>-7.3052535986895393</v>
      </c>
      <c r="BU83" s="8">
        <f t="shared" si="76"/>
        <v>9.0500000000000007</v>
      </c>
    </row>
    <row r="84" spans="1:73" x14ac:dyDescent="0.25">
      <c r="A84" s="1">
        <v>1983</v>
      </c>
      <c r="B84" s="5">
        <v>17547</v>
      </c>
      <c r="C84" s="5">
        <v>16053</v>
      </c>
      <c r="D84" s="5">
        <v>17869</v>
      </c>
      <c r="E84" s="5">
        <v>19388</v>
      </c>
      <c r="F84" s="5">
        <v>21632</v>
      </c>
      <c r="G84" s="5">
        <v>21141</v>
      </c>
      <c r="H84" s="5">
        <v>19067</v>
      </c>
      <c r="I84" s="5">
        <v>16117</v>
      </c>
      <c r="J84" s="5">
        <v>13150</v>
      </c>
      <c r="K84" s="5">
        <v>11201</v>
      </c>
      <c r="L84" s="5">
        <v>11155</v>
      </c>
      <c r="M84" s="5">
        <v>11457</v>
      </c>
      <c r="N84" s="5">
        <v>10655</v>
      </c>
      <c r="O84" s="5">
        <v>9127</v>
      </c>
      <c r="P84" s="5">
        <v>7287</v>
      </c>
      <c r="Q84" s="5">
        <v>5237</v>
      </c>
      <c r="R84" s="5">
        <v>3192</v>
      </c>
      <c r="S84" s="5">
        <v>1685</v>
      </c>
      <c r="T84" s="5">
        <v>656</v>
      </c>
      <c r="U84" s="5">
        <v>158</v>
      </c>
      <c r="V84" s="5">
        <v>20</v>
      </c>
      <c r="W84" s="7">
        <f t="shared" si="43"/>
        <v>233794</v>
      </c>
      <c r="X84" s="8">
        <f t="shared" si="44"/>
        <v>7.505325200817814</v>
      </c>
      <c r="Y84" s="8">
        <f t="shared" si="45"/>
        <v>6.8663011026801373</v>
      </c>
      <c r="Z84" s="8">
        <f t="shared" si="46"/>
        <v>7.6430532862263352</v>
      </c>
      <c r="AA84" s="8">
        <f t="shared" si="47"/>
        <v>8.2927705586969722</v>
      </c>
      <c r="AB84" s="8">
        <f t="shared" si="48"/>
        <v>9.2525898868234417</v>
      </c>
      <c r="AC84" s="8">
        <f t="shared" si="49"/>
        <v>9.0425759429241115</v>
      </c>
      <c r="AD84" s="8">
        <f t="shared" si="50"/>
        <v>8.1554702002617692</v>
      </c>
      <c r="AE84" s="8">
        <f t="shared" si="51"/>
        <v>6.893675628972515</v>
      </c>
      <c r="AF84" s="8">
        <f t="shared" si="52"/>
        <v>5.6246096991368466</v>
      </c>
      <c r="AG84" s="8">
        <f t="shared" si="53"/>
        <v>4.7909698281393016</v>
      </c>
      <c r="AH84" s="8">
        <f t="shared" si="54"/>
        <v>4.7712943873666562</v>
      </c>
      <c r="AI84" s="8">
        <f t="shared" si="55"/>
        <v>4.9004679333088097</v>
      </c>
      <c r="AJ84" s="8">
        <f t="shared" si="56"/>
        <v>4.5574309007074607</v>
      </c>
      <c r="AK84" s="8">
        <f t="shared" si="57"/>
        <v>3.903864085476958</v>
      </c>
      <c r="AL84" s="8">
        <f t="shared" si="58"/>
        <v>3.1168464545711183</v>
      </c>
      <c r="AM84" s="8">
        <f t="shared" si="59"/>
        <v>2.240006159268416</v>
      </c>
      <c r="AN84" s="8">
        <f t="shared" si="60"/>
        <v>1.3653044988323053</v>
      </c>
      <c r="AO84" s="8">
        <f t="shared" si="61"/>
        <v>0.72071995004148959</v>
      </c>
      <c r="AP84" s="8">
        <f t="shared" si="62"/>
        <v>0.28058889449686475</v>
      </c>
      <c r="AQ84" s="8">
        <f t="shared" si="63"/>
        <v>6.7580861784305848E-2</v>
      </c>
      <c r="AR84" s="8">
        <f t="shared" si="64"/>
        <v>8.5545394663678279E-3</v>
      </c>
      <c r="AS84" s="8">
        <f t="shared" si="65"/>
        <v>22.014679589724288</v>
      </c>
      <c r="AT84" s="8">
        <f t="shared" si="66"/>
        <v>34.743406588706293</v>
      </c>
      <c r="AU84" s="8">
        <f t="shared" si="67"/>
        <v>17.309255156248661</v>
      </c>
      <c r="AV84" s="8">
        <f t="shared" si="68"/>
        <v>14.229193221382927</v>
      </c>
      <c r="AW84" s="8">
        <f t="shared" si="69"/>
        <v>11.703465443937827</v>
      </c>
      <c r="AX84" s="8">
        <f t="shared" si="70"/>
        <v>30.307450148421253</v>
      </c>
      <c r="AY84" s="8">
        <f t="shared" si="71"/>
        <v>43.759891186257988</v>
      </c>
      <c r="AZ84" s="8">
        <f t="shared" si="72"/>
        <v>25.932658665320751</v>
      </c>
      <c r="BA84" s="21">
        <f t="shared" si="73"/>
        <v>1.6874433027099245</v>
      </c>
      <c r="BB84" s="21">
        <f t="shared" si="38"/>
        <v>6.9687133212931629E-2</v>
      </c>
      <c r="BC84" s="21">
        <f t="shared" si="39"/>
        <v>-9.0951527958928153</v>
      </c>
      <c r="BD84" s="5">
        <v>4606.1610000000001</v>
      </c>
      <c r="BE84" s="8">
        <v>35.880000000000003</v>
      </c>
      <c r="BF84" s="4">
        <v>1825.66</v>
      </c>
      <c r="BG84" s="13">
        <v>521.4</v>
      </c>
      <c r="BH84" s="5">
        <v>3638.1</v>
      </c>
      <c r="BI84" s="13">
        <v>38.9</v>
      </c>
      <c r="BJ84" s="8">
        <f t="shared" si="74"/>
        <v>50.181688243863555</v>
      </c>
      <c r="BK84" s="8">
        <f t="shared" si="78"/>
        <v>126.6089717160056</v>
      </c>
      <c r="BL84" s="8">
        <f t="shared" si="77"/>
        <v>14.331656633957286</v>
      </c>
      <c r="BM84" s="8">
        <v>13.75</v>
      </c>
      <c r="BN84" s="8">
        <v>12.57</v>
      </c>
      <c r="BO84" s="8">
        <v>11.67</v>
      </c>
      <c r="BP84" s="8">
        <f t="shared" si="35"/>
        <v>37.259471231233753</v>
      </c>
      <c r="BQ84" s="8">
        <v>11.11</v>
      </c>
      <c r="BR84" s="8">
        <f t="shared" si="36"/>
        <v>37.087479539608722</v>
      </c>
      <c r="BS84" s="8">
        <f t="shared" si="37"/>
        <v>6.5004199550242348</v>
      </c>
      <c r="BT84" s="8">
        <f t="shared" si="75"/>
        <v>-6.5497937322258082</v>
      </c>
      <c r="BU84" s="8">
        <f t="shared" si="76"/>
        <v>7.1099999999999994</v>
      </c>
    </row>
    <row r="85" spans="1:73" x14ac:dyDescent="0.25">
      <c r="A85" s="1">
        <v>1984</v>
      </c>
      <c r="B85" s="5">
        <v>17695</v>
      </c>
      <c r="C85" s="5">
        <v>16338</v>
      </c>
      <c r="D85" s="5">
        <v>17450</v>
      </c>
      <c r="E85" s="5">
        <v>18931</v>
      </c>
      <c r="F85" s="5">
        <v>21529</v>
      </c>
      <c r="G85" s="5">
        <v>21459</v>
      </c>
      <c r="H85" s="5">
        <v>19503</v>
      </c>
      <c r="I85" s="5">
        <v>16867</v>
      </c>
      <c r="J85" s="5">
        <v>13636</v>
      </c>
      <c r="K85" s="5">
        <v>11429</v>
      </c>
      <c r="L85" s="5">
        <v>10957</v>
      </c>
      <c r="M85" s="5">
        <v>11352</v>
      </c>
      <c r="N85" s="5">
        <v>10803</v>
      </c>
      <c r="O85" s="5">
        <v>9214</v>
      </c>
      <c r="P85" s="5">
        <v>7412</v>
      </c>
      <c r="Q85" s="5">
        <v>5374</v>
      </c>
      <c r="R85" s="5">
        <v>3282</v>
      </c>
      <c r="S85" s="5">
        <v>1722</v>
      </c>
      <c r="T85" s="5">
        <v>681</v>
      </c>
      <c r="U85" s="5">
        <v>169</v>
      </c>
      <c r="V85" s="5">
        <v>22</v>
      </c>
      <c r="W85" s="7">
        <f t="shared" si="43"/>
        <v>235825</v>
      </c>
      <c r="X85" s="8">
        <f t="shared" si="44"/>
        <v>7.5034453514258459</v>
      </c>
      <c r="Y85" s="8">
        <f t="shared" si="45"/>
        <v>6.9280186579031069</v>
      </c>
      <c r="Z85" s="8">
        <f t="shared" si="46"/>
        <v>7.399554754584968</v>
      </c>
      <c r="AA85" s="8">
        <f t="shared" si="47"/>
        <v>8.0275628114067636</v>
      </c>
      <c r="AB85" s="8">
        <f t="shared" si="48"/>
        <v>9.1292271811724799</v>
      </c>
      <c r="AC85" s="8">
        <f t="shared" si="49"/>
        <v>9.0995441535036559</v>
      </c>
      <c r="AD85" s="8">
        <f t="shared" si="50"/>
        <v>8.2701155517862812</v>
      </c>
      <c r="AE85" s="8">
        <f t="shared" si="51"/>
        <v>7.1523375384289194</v>
      </c>
      <c r="AF85" s="8">
        <f t="shared" si="52"/>
        <v>5.7822537898865685</v>
      </c>
      <c r="AG85" s="8">
        <f t="shared" si="53"/>
        <v>4.8463903318138453</v>
      </c>
      <c r="AH85" s="8">
        <f t="shared" si="54"/>
        <v>4.6462419166755007</v>
      </c>
      <c r="AI85" s="8">
        <f t="shared" si="55"/>
        <v>4.8137390013781411</v>
      </c>
      <c r="AJ85" s="8">
        <f t="shared" si="56"/>
        <v>4.5809392558040924</v>
      </c>
      <c r="AK85" s="8">
        <f t="shared" si="57"/>
        <v>3.9071345277218277</v>
      </c>
      <c r="AL85" s="8">
        <f t="shared" si="58"/>
        <v>3.1430085868758608</v>
      </c>
      <c r="AM85" s="8">
        <f t="shared" si="59"/>
        <v>2.278808438460723</v>
      </c>
      <c r="AN85" s="8">
        <f t="shared" si="60"/>
        <v>1.3917099544153504</v>
      </c>
      <c r="AO85" s="8">
        <f t="shared" si="61"/>
        <v>0.73020248065302662</v>
      </c>
      <c r="AP85" s="8">
        <f t="shared" si="62"/>
        <v>0.28877345489239903</v>
      </c>
      <c r="AQ85" s="8">
        <f t="shared" si="63"/>
        <v>7.1663309657585078E-2</v>
      </c>
      <c r="AR85" s="8">
        <f t="shared" si="64"/>
        <v>9.3289515530584118E-3</v>
      </c>
      <c r="AS85" s="8">
        <f t="shared" si="65"/>
        <v>21.831018763913921</v>
      </c>
      <c r="AT85" s="8">
        <f t="shared" si="66"/>
        <v>34.526449697869182</v>
      </c>
      <c r="AU85" s="8">
        <f t="shared" si="67"/>
        <v>17.780981660129335</v>
      </c>
      <c r="AV85" s="8">
        <f t="shared" si="68"/>
        <v>14.040920173857735</v>
      </c>
      <c r="AW85" s="8">
        <f t="shared" si="69"/>
        <v>11.820629704229832</v>
      </c>
      <c r="AX85" s="8">
        <f t="shared" si="70"/>
        <v>29.858581575320699</v>
      </c>
      <c r="AY85" s="8">
        <f t="shared" si="71"/>
        <v>44.279868546591743</v>
      </c>
      <c r="AZ85" s="8">
        <f t="shared" si="72"/>
        <v>25.861549878087565</v>
      </c>
      <c r="BA85" s="21">
        <f t="shared" si="73"/>
        <v>1.7121892831376659</v>
      </c>
      <c r="BB85" s="21">
        <f t="shared" si="38"/>
        <v>0.10851694117063104</v>
      </c>
      <c r="BC85" s="21">
        <f t="shared" si="39"/>
        <v>-9.6481043090992529</v>
      </c>
      <c r="BD85" s="5">
        <v>5315.3239999999996</v>
      </c>
      <c r="BE85" s="8">
        <v>38.369999999999997</v>
      </c>
      <c r="BF85" s="4">
        <v>2069.58</v>
      </c>
      <c r="BG85" s="13">
        <v>551.6</v>
      </c>
      <c r="BH85" s="5">
        <v>4040.7</v>
      </c>
      <c r="BI85" s="13">
        <v>39.799999999999997</v>
      </c>
      <c r="BJ85" s="8">
        <f t="shared" si="74"/>
        <v>51.218353255624024</v>
      </c>
      <c r="BK85" s="8">
        <f t="shared" si="78"/>
        <v>131.54463335560669</v>
      </c>
      <c r="BL85" s="8">
        <f t="shared" si="77"/>
        <v>13.651100056920832</v>
      </c>
      <c r="BM85" s="8">
        <v>13.4</v>
      </c>
      <c r="BN85" s="8">
        <v>12.13</v>
      </c>
      <c r="BO85" s="8">
        <v>11.379999999999999</v>
      </c>
      <c r="BP85" s="8">
        <f t="shared" si="35"/>
        <v>37.087479539608722</v>
      </c>
      <c r="BQ85" s="8">
        <v>12.44</v>
      </c>
      <c r="BR85" s="8">
        <f t="shared" si="36"/>
        <v>36.909231164823865</v>
      </c>
      <c r="BS85" s="8">
        <f t="shared" si="37"/>
        <v>7.1923890069830207</v>
      </c>
      <c r="BT85" s="8">
        <f t="shared" si="75"/>
        <v>-5.9136792967075422</v>
      </c>
      <c r="BU85" s="8">
        <f t="shared" si="76"/>
        <v>8.25</v>
      </c>
    </row>
    <row r="86" spans="1:73" x14ac:dyDescent="0.25">
      <c r="A86" s="1">
        <v>1985</v>
      </c>
      <c r="B86" s="5">
        <v>17842</v>
      </c>
      <c r="C86" s="5">
        <v>16665</v>
      </c>
      <c r="D86" s="5">
        <v>17027</v>
      </c>
      <c r="E86" s="5">
        <v>18727</v>
      </c>
      <c r="F86" s="5">
        <v>21265</v>
      </c>
      <c r="G86" s="5">
        <v>21671</v>
      </c>
      <c r="H86" s="5">
        <v>20025</v>
      </c>
      <c r="I86" s="5">
        <v>17604</v>
      </c>
      <c r="J86" s="5">
        <v>14087</v>
      </c>
      <c r="K86" s="5">
        <v>11606</v>
      </c>
      <c r="L86" s="5">
        <v>10854</v>
      </c>
      <c r="M86" s="5">
        <v>11229</v>
      </c>
      <c r="N86" s="5">
        <v>10906</v>
      </c>
      <c r="O86" s="5">
        <v>9343</v>
      </c>
      <c r="P86" s="5">
        <v>7515</v>
      </c>
      <c r="Q86" s="5">
        <v>5511</v>
      </c>
      <c r="R86" s="5">
        <v>3379</v>
      </c>
      <c r="S86" s="5">
        <v>1766</v>
      </c>
      <c r="T86" s="5">
        <v>696</v>
      </c>
      <c r="U86" s="5">
        <v>179</v>
      </c>
      <c r="V86" s="5">
        <v>25</v>
      </c>
      <c r="W86" s="7">
        <f t="shared" si="43"/>
        <v>237922</v>
      </c>
      <c r="X86" s="8">
        <f t="shared" si="44"/>
        <v>7.4990963424988024</v>
      </c>
      <c r="Y86" s="8">
        <f t="shared" si="45"/>
        <v>7.0043963988197815</v>
      </c>
      <c r="Z86" s="8">
        <f t="shared" si="46"/>
        <v>7.156547103672632</v>
      </c>
      <c r="AA86" s="8">
        <f t="shared" si="47"/>
        <v>7.8710669883407167</v>
      </c>
      <c r="AB86" s="8">
        <f t="shared" si="48"/>
        <v>8.937803145568715</v>
      </c>
      <c r="AC86" s="8">
        <f t="shared" si="49"/>
        <v>9.108447306260036</v>
      </c>
      <c r="AD86" s="8">
        <f t="shared" si="50"/>
        <v>8.4166239355755241</v>
      </c>
      <c r="AE86" s="8">
        <f t="shared" si="51"/>
        <v>7.3990635586452704</v>
      </c>
      <c r="AF86" s="8">
        <f t="shared" si="52"/>
        <v>5.9208480090113564</v>
      </c>
      <c r="AG86" s="8">
        <f t="shared" si="53"/>
        <v>4.878069283210464</v>
      </c>
      <c r="AH86" s="8">
        <f t="shared" si="54"/>
        <v>4.5619993106984644</v>
      </c>
      <c r="AI86" s="8">
        <f t="shared" si="55"/>
        <v>4.7196139911399539</v>
      </c>
      <c r="AJ86" s="8">
        <f t="shared" si="56"/>
        <v>4.5838552130530177</v>
      </c>
      <c r="AK86" s="8">
        <f t="shared" si="57"/>
        <v>3.9269172249728901</v>
      </c>
      <c r="AL86" s="8">
        <f t="shared" si="58"/>
        <v>3.1585981960474441</v>
      </c>
      <c r="AM86" s="8">
        <f t="shared" si="59"/>
        <v>2.3163053437681254</v>
      </c>
      <c r="AN86" s="8">
        <f t="shared" si="60"/>
        <v>1.4202133472314455</v>
      </c>
      <c r="AO86" s="8">
        <f t="shared" si="61"/>
        <v>0.74226006842578662</v>
      </c>
      <c r="AP86" s="8">
        <f t="shared" si="62"/>
        <v>0.29253284689940401</v>
      </c>
      <c r="AQ86" s="8">
        <f t="shared" si="63"/>
        <v>7.5234740797404193E-2</v>
      </c>
      <c r="AR86" s="8">
        <f t="shared" si="64"/>
        <v>1.0507645362765949E-2</v>
      </c>
      <c r="AS86" s="8">
        <f t="shared" si="65"/>
        <v>21.660039844991218</v>
      </c>
      <c r="AT86" s="8">
        <f t="shared" si="66"/>
        <v>34.333941375744992</v>
      </c>
      <c r="AU86" s="8">
        <f t="shared" si="67"/>
        <v>18.19798085086709</v>
      </c>
      <c r="AV86" s="8">
        <f t="shared" si="68"/>
        <v>13.865468514891436</v>
      </c>
      <c r="AW86" s="8">
        <f t="shared" si="69"/>
        <v>11.942569413505264</v>
      </c>
      <c r="AX86" s="8">
        <f t="shared" si="70"/>
        <v>29.531106833331933</v>
      </c>
      <c r="AY86" s="8">
        <f t="shared" si="71"/>
        <v>44.660855238271374</v>
      </c>
      <c r="AZ86" s="8">
        <f t="shared" si="72"/>
        <v>25.808037928396701</v>
      </c>
      <c r="BA86" s="21">
        <f t="shared" si="73"/>
        <v>1.7305017670146414</v>
      </c>
      <c r="BB86" s="21">
        <f t="shared" si="38"/>
        <v>0.1408672539965341</v>
      </c>
      <c r="BC86" s="21">
        <f t="shared" si="39"/>
        <v>-10.050591833819716</v>
      </c>
      <c r="BD86" s="5">
        <v>6102.9189999999999</v>
      </c>
      <c r="BE86" s="8">
        <v>40.909999999999997</v>
      </c>
      <c r="BF86" s="4">
        <v>2386.3200000000002</v>
      </c>
      <c r="BG86" s="13">
        <v>619.79999999999995</v>
      </c>
      <c r="BH86" s="5">
        <v>4346.7</v>
      </c>
      <c r="BI86" s="13">
        <v>42.7</v>
      </c>
      <c r="BJ86" s="8">
        <f t="shared" si="74"/>
        <v>54.899578990958666</v>
      </c>
      <c r="BK86" s="8">
        <f t="shared" si="78"/>
        <v>140.40350150689028</v>
      </c>
      <c r="BL86" s="8">
        <f t="shared" si="77"/>
        <v>14.259093105114223</v>
      </c>
      <c r="BM86" s="8">
        <v>11.58</v>
      </c>
      <c r="BN86" s="8">
        <v>10.16</v>
      </c>
      <c r="BO86" s="8">
        <v>9.19</v>
      </c>
      <c r="BP86" s="8">
        <f t="shared" ref="BP86:BP115" si="79">AY67</f>
        <v>36.909231164823865</v>
      </c>
      <c r="BQ86" s="8">
        <v>10.62</v>
      </c>
      <c r="BR86" s="8">
        <f t="shared" ref="BR86:BR114" si="80">AY68</f>
        <v>37.240156517485936</v>
      </c>
      <c r="BS86" s="8">
        <f t="shared" ref="BS86:BS114" si="81">AY86-AY67</f>
        <v>7.751624073447509</v>
      </c>
      <c r="BT86" s="8">
        <f t="shared" si="75"/>
        <v>-8.2797218029018893</v>
      </c>
      <c r="BU86" s="8">
        <f t="shared" si="76"/>
        <v>6.339999999999999</v>
      </c>
    </row>
    <row r="87" spans="1:73" x14ac:dyDescent="0.25">
      <c r="A87" s="1">
        <v>1986</v>
      </c>
      <c r="B87" s="5">
        <v>17963</v>
      </c>
      <c r="C87" s="5">
        <v>17098</v>
      </c>
      <c r="D87" s="5">
        <v>16474</v>
      </c>
      <c r="E87" s="5">
        <v>18813</v>
      </c>
      <c r="F87" s="5">
        <v>20744</v>
      </c>
      <c r="G87" s="5">
        <v>21893</v>
      </c>
      <c r="H87" s="5">
        <v>20479</v>
      </c>
      <c r="I87" s="5">
        <v>18611</v>
      </c>
      <c r="J87" s="5">
        <v>14398</v>
      </c>
      <c r="K87" s="5">
        <v>11878</v>
      </c>
      <c r="L87" s="5">
        <v>10781</v>
      </c>
      <c r="M87" s="5">
        <v>11135</v>
      </c>
      <c r="N87" s="5">
        <v>10859</v>
      </c>
      <c r="O87" s="5">
        <v>9544</v>
      </c>
      <c r="P87" s="5">
        <v>7593</v>
      </c>
      <c r="Q87" s="5">
        <v>5646</v>
      </c>
      <c r="R87" s="5">
        <v>3483</v>
      </c>
      <c r="S87" s="5">
        <v>1822</v>
      </c>
      <c r="T87" s="5">
        <v>701</v>
      </c>
      <c r="U87" s="5">
        <v>188</v>
      </c>
      <c r="V87" s="5">
        <v>31</v>
      </c>
      <c r="W87" s="7">
        <f t="shared" si="43"/>
        <v>240134</v>
      </c>
      <c r="X87" s="8">
        <f t="shared" si="44"/>
        <v>7.4804067728851393</v>
      </c>
      <c r="Y87" s="8">
        <f t="shared" si="45"/>
        <v>7.1201912265651677</v>
      </c>
      <c r="Z87" s="8">
        <f t="shared" si="46"/>
        <v>6.8603363122256731</v>
      </c>
      <c r="AA87" s="8">
        <f t="shared" si="47"/>
        <v>7.8343758068411802</v>
      </c>
      <c r="AB87" s="8">
        <f t="shared" si="48"/>
        <v>8.6385101651577862</v>
      </c>
      <c r="AC87" s="8">
        <f t="shared" si="49"/>
        <v>9.1169930122348344</v>
      </c>
      <c r="AD87" s="8">
        <f t="shared" si="50"/>
        <v>8.5281551133950213</v>
      </c>
      <c r="AE87" s="8">
        <f t="shared" si="51"/>
        <v>7.7502561070069209</v>
      </c>
      <c r="AF87" s="8">
        <f t="shared" si="52"/>
        <v>5.9958190010577432</v>
      </c>
      <c r="AG87" s="8">
        <f t="shared" si="53"/>
        <v>4.9464049239174797</v>
      </c>
      <c r="AH87" s="8">
        <f t="shared" si="54"/>
        <v>4.489576653035388</v>
      </c>
      <c r="AI87" s="8">
        <f t="shared" si="55"/>
        <v>4.6369943448241395</v>
      </c>
      <c r="AJ87" s="8">
        <f t="shared" si="56"/>
        <v>4.5220585173278254</v>
      </c>
      <c r="AK87" s="8">
        <f t="shared" si="57"/>
        <v>3.9744476000899498</v>
      </c>
      <c r="AL87" s="8">
        <f t="shared" si="58"/>
        <v>3.1619845586214361</v>
      </c>
      <c r="AM87" s="8">
        <f t="shared" si="59"/>
        <v>2.3511872537833041</v>
      </c>
      <c r="AN87" s="8">
        <f t="shared" si="60"/>
        <v>1.4504401709045782</v>
      </c>
      <c r="AO87" s="8">
        <f t="shared" si="61"/>
        <v>0.75874303513871422</v>
      </c>
      <c r="AP87" s="8">
        <f t="shared" si="62"/>
        <v>0.29192034447433513</v>
      </c>
      <c r="AQ87" s="8">
        <f t="shared" si="63"/>
        <v>7.8289621627924411E-2</v>
      </c>
      <c r="AR87" s="8">
        <f t="shared" si="64"/>
        <v>1.2909458885455621E-2</v>
      </c>
      <c r="AS87" s="8">
        <f t="shared" si="65"/>
        <v>21.460934311675981</v>
      </c>
      <c r="AT87" s="8">
        <f t="shared" si="66"/>
        <v>34.118034097628822</v>
      </c>
      <c r="AU87" s="8">
        <f t="shared" si="67"/>
        <v>18.692480031982143</v>
      </c>
      <c r="AV87" s="8">
        <f t="shared" si="68"/>
        <v>13.648629515187352</v>
      </c>
      <c r="AW87" s="8">
        <f t="shared" si="69"/>
        <v>12.079922043525698</v>
      </c>
      <c r="AX87" s="8">
        <f t="shared" si="70"/>
        <v>29.295310118517165</v>
      </c>
      <c r="AY87" s="8">
        <f t="shared" si="71"/>
        <v>44.976138322769778</v>
      </c>
      <c r="AZ87" s="8">
        <f t="shared" si="72"/>
        <v>25.72855155871305</v>
      </c>
      <c r="BA87" s="21">
        <f t="shared" si="73"/>
        <v>1.7481022287684311</v>
      </c>
      <c r="BB87" s="21">
        <f t="shared" ref="BB87:BB115" si="82">BA87-BA67</f>
        <v>0.17447479498488438</v>
      </c>
      <c r="BC87" s="21">
        <f t="shared" ref="BC87:BC115" si="83">AX87-AX67</f>
        <v>-10.340585998736628</v>
      </c>
      <c r="BD87" s="5">
        <v>6992.0379999999996</v>
      </c>
      <c r="BE87" s="8">
        <v>44.37</v>
      </c>
      <c r="BF87" s="4">
        <v>2779.4</v>
      </c>
      <c r="BG87" s="13">
        <v>724.7</v>
      </c>
      <c r="BH87" s="5">
        <v>4590.2</v>
      </c>
      <c r="BI87" s="13">
        <v>46.9</v>
      </c>
      <c r="BJ87" s="8">
        <f t="shared" si="74"/>
        <v>60.550738529911555</v>
      </c>
      <c r="BK87" s="8">
        <f t="shared" si="78"/>
        <v>152.32534530085834</v>
      </c>
      <c r="BL87" s="8">
        <f t="shared" si="77"/>
        <v>15.787983094418545</v>
      </c>
      <c r="BM87" s="8">
        <v>9.9700000000000006</v>
      </c>
      <c r="BN87" s="8">
        <v>8.49</v>
      </c>
      <c r="BO87" s="8">
        <v>7.08</v>
      </c>
      <c r="BP87" s="8">
        <f t="shared" si="79"/>
        <v>37.240156517485936</v>
      </c>
      <c r="BQ87" s="8">
        <v>7.68</v>
      </c>
      <c r="BR87" s="8">
        <f t="shared" si="80"/>
        <v>37.472118208702149</v>
      </c>
      <c r="BS87" s="8">
        <f t="shared" si="81"/>
        <v>7.735981805283842</v>
      </c>
      <c r="BT87" s="8">
        <f t="shared" si="75"/>
        <v>-7.5378109121407846</v>
      </c>
      <c r="BU87" s="8">
        <f t="shared" si="76"/>
        <v>2.76</v>
      </c>
    </row>
    <row r="88" spans="1:73" x14ac:dyDescent="0.25">
      <c r="A88" s="1">
        <v>1987</v>
      </c>
      <c r="B88" s="5">
        <v>18052</v>
      </c>
      <c r="C88" s="5">
        <v>17430</v>
      </c>
      <c r="D88" s="5">
        <v>16377</v>
      </c>
      <c r="E88" s="5">
        <v>18698</v>
      </c>
      <c r="F88" s="5">
        <v>20192</v>
      </c>
      <c r="G88" s="5">
        <v>21857</v>
      </c>
      <c r="H88" s="5">
        <v>20984</v>
      </c>
      <c r="I88" s="5">
        <v>18619</v>
      </c>
      <c r="J88" s="5">
        <v>15608</v>
      </c>
      <c r="K88" s="5">
        <v>12294</v>
      </c>
      <c r="L88" s="5">
        <v>10802</v>
      </c>
      <c r="M88" s="5">
        <v>10968</v>
      </c>
      <c r="N88" s="5">
        <v>10783</v>
      </c>
      <c r="O88" s="5">
        <v>9735</v>
      </c>
      <c r="P88" s="5">
        <v>7691</v>
      </c>
      <c r="Q88" s="5">
        <v>5782</v>
      </c>
      <c r="R88" s="5">
        <v>3594</v>
      </c>
      <c r="S88" s="5">
        <v>1882</v>
      </c>
      <c r="T88" s="5">
        <v>711</v>
      </c>
      <c r="U88" s="5">
        <v>195</v>
      </c>
      <c r="V88" s="5">
        <v>35</v>
      </c>
      <c r="W88" s="7">
        <f t="shared" si="43"/>
        <v>242289</v>
      </c>
      <c r="X88" s="8">
        <f t="shared" si="44"/>
        <v>7.4506065071051513</v>
      </c>
      <c r="Y88" s="8">
        <f t="shared" si="45"/>
        <v>7.1938882904300243</v>
      </c>
      <c r="Z88" s="8">
        <f t="shared" si="46"/>
        <v>6.7592833351906192</v>
      </c>
      <c r="AA88" s="8">
        <f t="shared" si="47"/>
        <v>7.7172302498256213</v>
      </c>
      <c r="AB88" s="8">
        <f t="shared" si="48"/>
        <v>8.3338492461481941</v>
      </c>
      <c r="AC88" s="8">
        <f t="shared" si="49"/>
        <v>9.0210451155438331</v>
      </c>
      <c r="AD88" s="8">
        <f t="shared" si="50"/>
        <v>8.6607316056444983</v>
      </c>
      <c r="AE88" s="8">
        <f t="shared" si="51"/>
        <v>7.6846245599263687</v>
      </c>
      <c r="AF88" s="8">
        <f t="shared" si="52"/>
        <v>6.4418937714877691</v>
      </c>
      <c r="AG88" s="8">
        <f t="shared" si="53"/>
        <v>5.0741057167267192</v>
      </c>
      <c r="AH88" s="8">
        <f t="shared" si="54"/>
        <v>4.4583121809079236</v>
      </c>
      <c r="AI88" s="8">
        <f t="shared" si="55"/>
        <v>4.5268254027215429</v>
      </c>
      <c r="AJ88" s="8">
        <f t="shared" si="56"/>
        <v>4.4504703061220274</v>
      </c>
      <c r="AK88" s="8">
        <f t="shared" si="57"/>
        <v>4.0179290021420702</v>
      </c>
      <c r="AL88" s="8">
        <f t="shared" si="58"/>
        <v>3.1743083672803962</v>
      </c>
      <c r="AM88" s="8">
        <f t="shared" si="59"/>
        <v>2.3864063164237748</v>
      </c>
      <c r="AN88" s="8">
        <f t="shared" si="60"/>
        <v>1.4833525252900461</v>
      </c>
      <c r="AO88" s="8">
        <f t="shared" si="61"/>
        <v>0.77675833405561123</v>
      </c>
      <c r="AP88" s="8">
        <f t="shared" si="62"/>
        <v>0.29345120909327288</v>
      </c>
      <c r="AQ88" s="8">
        <f t="shared" si="63"/>
        <v>8.0482399118408182E-2</v>
      </c>
      <c r="AR88" s="8">
        <f t="shared" si="64"/>
        <v>1.4445558816124547E-2</v>
      </c>
      <c r="AS88" s="8">
        <f t="shared" si="65"/>
        <v>21.403778132725794</v>
      </c>
      <c r="AT88" s="8">
        <f t="shared" si="66"/>
        <v>33.732856217162151</v>
      </c>
      <c r="AU88" s="8">
        <f t="shared" si="67"/>
        <v>19.200624048140856</v>
      </c>
      <c r="AV88" s="8">
        <f t="shared" si="68"/>
        <v>13.435607889751495</v>
      </c>
      <c r="AW88" s="8">
        <f t="shared" si="69"/>
        <v>12.227133712219704</v>
      </c>
      <c r="AX88" s="8">
        <f t="shared" si="70"/>
        <v>29.121008382551423</v>
      </c>
      <c r="AY88" s="8">
        <f t="shared" si="71"/>
        <v>45.216250015477385</v>
      </c>
      <c r="AZ88" s="8">
        <f t="shared" si="72"/>
        <v>25.662741601971195</v>
      </c>
      <c r="BA88" s="21">
        <f t="shared" si="73"/>
        <v>1.7619415227250799</v>
      </c>
      <c r="BB88" s="21">
        <f t="shared" si="82"/>
        <v>0.18430284368342242</v>
      </c>
      <c r="BC88" s="21">
        <f t="shared" si="83"/>
        <v>-10.033837953145976</v>
      </c>
      <c r="BD88" s="5">
        <v>7764.2160000000003</v>
      </c>
      <c r="BE88" s="8">
        <v>43.01</v>
      </c>
      <c r="BF88" s="4">
        <v>3064.65</v>
      </c>
      <c r="BG88" s="13">
        <v>750.2</v>
      </c>
      <c r="BH88" s="5">
        <v>4870.2</v>
      </c>
      <c r="BI88" s="13">
        <v>49.1</v>
      </c>
      <c r="BJ88" s="8">
        <f t="shared" si="74"/>
        <v>62.926573857336457</v>
      </c>
      <c r="BK88" s="8">
        <f t="shared" si="78"/>
        <v>159.42293950967107</v>
      </c>
      <c r="BL88" s="8">
        <f t="shared" si="77"/>
        <v>15.403884850724817</v>
      </c>
      <c r="BM88" s="8">
        <v>11.29</v>
      </c>
      <c r="BN88" s="8">
        <v>10.11</v>
      </c>
      <c r="BO88" s="8">
        <v>8.67</v>
      </c>
      <c r="BP88" s="8">
        <f t="shared" si="79"/>
        <v>37.472118208702149</v>
      </c>
      <c r="BQ88" s="8">
        <v>8.3800000000000008</v>
      </c>
      <c r="BR88" s="8">
        <f t="shared" si="80"/>
        <v>37.719600757700711</v>
      </c>
      <c r="BS88" s="8">
        <f t="shared" si="81"/>
        <v>7.7441318067752363</v>
      </c>
      <c r="BT88" s="8">
        <f t="shared" si="75"/>
        <v>-6.9548477747017046</v>
      </c>
      <c r="BU88" s="8">
        <f t="shared" si="76"/>
        <v>3.3100000000000005</v>
      </c>
    </row>
    <row r="89" spans="1:73" x14ac:dyDescent="0.25">
      <c r="A89" s="1">
        <v>1988</v>
      </c>
      <c r="B89" s="5">
        <v>18195</v>
      </c>
      <c r="C89" s="5">
        <v>17759</v>
      </c>
      <c r="D89" s="5">
        <v>16496</v>
      </c>
      <c r="E89" s="5">
        <v>18496</v>
      </c>
      <c r="F89" s="5">
        <v>19655</v>
      </c>
      <c r="G89" s="5">
        <v>21739</v>
      </c>
      <c r="H89" s="5">
        <v>21391</v>
      </c>
      <c r="I89" s="5">
        <v>18993</v>
      </c>
      <c r="J89" s="5">
        <v>16188</v>
      </c>
      <c r="K89" s="5">
        <v>12954</v>
      </c>
      <c r="L89" s="5">
        <v>10995</v>
      </c>
      <c r="M89" s="5">
        <v>10722</v>
      </c>
      <c r="N89" s="5">
        <v>10791</v>
      </c>
      <c r="O89" s="5">
        <v>9821</v>
      </c>
      <c r="P89" s="5">
        <v>7805</v>
      </c>
      <c r="Q89" s="5">
        <v>5908</v>
      </c>
      <c r="R89" s="5">
        <v>3704</v>
      </c>
      <c r="S89" s="5">
        <v>1933</v>
      </c>
      <c r="T89" s="5">
        <v>718</v>
      </c>
      <c r="U89" s="5">
        <v>199</v>
      </c>
      <c r="V89" s="5">
        <v>35</v>
      </c>
      <c r="W89" s="7">
        <f t="shared" si="43"/>
        <v>244497</v>
      </c>
      <c r="X89" s="8">
        <f t="shared" si="44"/>
        <v>7.4418091019521713</v>
      </c>
      <c r="Y89" s="8">
        <f t="shared" si="45"/>
        <v>7.263483805527267</v>
      </c>
      <c r="Z89" s="8">
        <f t="shared" si="46"/>
        <v>6.7469130500578736</v>
      </c>
      <c r="AA89" s="8">
        <f t="shared" si="47"/>
        <v>7.5649189969611079</v>
      </c>
      <c r="AB89" s="8">
        <f t="shared" si="48"/>
        <v>8.0389534431915326</v>
      </c>
      <c r="AC89" s="8">
        <f t="shared" si="49"/>
        <v>8.8913156398647004</v>
      </c>
      <c r="AD89" s="8">
        <f t="shared" si="50"/>
        <v>8.7489826051035386</v>
      </c>
      <c r="AE89" s="8">
        <f t="shared" si="51"/>
        <v>7.7681934747665622</v>
      </c>
      <c r="AF89" s="8">
        <f t="shared" si="52"/>
        <v>6.6209401342347762</v>
      </c>
      <c r="AG89" s="8">
        <f t="shared" si="53"/>
        <v>5.2982245180922467</v>
      </c>
      <c r="AH89" s="8">
        <f t="shared" si="54"/>
        <v>4.4969876931005288</v>
      </c>
      <c r="AI89" s="8">
        <f t="shared" si="55"/>
        <v>4.3853298813482366</v>
      </c>
      <c r="AJ89" s="8">
        <f t="shared" si="56"/>
        <v>4.4135510865163994</v>
      </c>
      <c r="AK89" s="8">
        <f t="shared" si="57"/>
        <v>4.0168182022683308</v>
      </c>
      <c r="AL89" s="8">
        <f t="shared" si="58"/>
        <v>3.192268207789871</v>
      </c>
      <c r="AM89" s="8">
        <f t="shared" si="59"/>
        <v>2.4163895671521529</v>
      </c>
      <c r="AN89" s="8">
        <f t="shared" si="60"/>
        <v>1.5149470136647893</v>
      </c>
      <c r="AO89" s="8">
        <f t="shared" si="61"/>
        <v>0.79060274768197569</v>
      </c>
      <c r="AP89" s="8">
        <f t="shared" si="62"/>
        <v>0.29366413493826099</v>
      </c>
      <c r="AQ89" s="8">
        <f t="shared" si="63"/>
        <v>8.1391591716871783E-2</v>
      </c>
      <c r="AR89" s="8">
        <f t="shared" si="64"/>
        <v>1.4315104070806595E-2</v>
      </c>
      <c r="AS89" s="8">
        <f t="shared" si="65"/>
        <v>21.452205957537313</v>
      </c>
      <c r="AT89" s="8">
        <f t="shared" si="66"/>
        <v>33.244170685120878</v>
      </c>
      <c r="AU89" s="8">
        <f t="shared" si="67"/>
        <v>19.687358127093585</v>
      </c>
      <c r="AV89" s="8">
        <f t="shared" si="68"/>
        <v>13.295868660965166</v>
      </c>
      <c r="AW89" s="8">
        <f t="shared" si="69"/>
        <v>12.32039656928306</v>
      </c>
      <c r="AX89" s="8">
        <f t="shared" si="70"/>
        <v>29.017124954498428</v>
      </c>
      <c r="AY89" s="8">
        <f t="shared" si="71"/>
        <v>45.366609815253355</v>
      </c>
      <c r="AZ89" s="8">
        <f t="shared" si="72"/>
        <v>25.616265230248224</v>
      </c>
      <c r="BA89" s="21">
        <f t="shared" si="73"/>
        <v>1.7710079673005379</v>
      </c>
      <c r="BB89" s="21">
        <f t="shared" si="82"/>
        <v>0.19210984061274905</v>
      </c>
      <c r="BC89" s="21">
        <f t="shared" si="83"/>
        <v>-9.7776751545055021</v>
      </c>
      <c r="BD89" s="5">
        <v>8591.2669999999998</v>
      </c>
      <c r="BE89" s="8">
        <v>47.51</v>
      </c>
      <c r="BF89" s="4">
        <v>3356.11</v>
      </c>
      <c r="BG89" s="13">
        <v>786.7</v>
      </c>
      <c r="BH89" s="5">
        <v>5252.6</v>
      </c>
      <c r="BI89" s="13">
        <v>50.5</v>
      </c>
      <c r="BJ89" s="8">
        <f t="shared" si="74"/>
        <v>63.894261889350034</v>
      </c>
      <c r="BK89" s="8">
        <f t="shared" si="78"/>
        <v>163.56217873053342</v>
      </c>
      <c r="BL89" s="8">
        <f t="shared" si="77"/>
        <v>14.977344553173666</v>
      </c>
      <c r="BM89" s="8">
        <v>10.65</v>
      </c>
      <c r="BN89" s="8">
        <v>9.57</v>
      </c>
      <c r="BO89" s="8">
        <v>9.09</v>
      </c>
      <c r="BP89" s="8">
        <f t="shared" si="79"/>
        <v>37.719600757700711</v>
      </c>
      <c r="BQ89" s="8">
        <v>8.85</v>
      </c>
      <c r="BR89" s="8">
        <f t="shared" si="80"/>
        <v>37.948398945466394</v>
      </c>
      <c r="BS89" s="8">
        <f t="shared" si="81"/>
        <v>7.6470090575526442</v>
      </c>
      <c r="BT89" s="8">
        <f t="shared" si="75"/>
        <v>-6.3597419240981381</v>
      </c>
      <c r="BU89" s="8">
        <f t="shared" si="76"/>
        <v>3.1999999999999993</v>
      </c>
    </row>
    <row r="90" spans="1:73" x14ac:dyDescent="0.25">
      <c r="A90" s="1">
        <v>1989</v>
      </c>
      <c r="B90" s="5">
        <v>18508</v>
      </c>
      <c r="C90" s="5">
        <v>17917</v>
      </c>
      <c r="D90" s="5">
        <v>16797</v>
      </c>
      <c r="E90" s="5">
        <v>18133</v>
      </c>
      <c r="F90" s="5">
        <v>19258</v>
      </c>
      <c r="G90" s="5">
        <v>21560</v>
      </c>
      <c r="H90" s="5">
        <v>21676</v>
      </c>
      <c r="I90" s="5">
        <v>19455</v>
      </c>
      <c r="J90" s="5">
        <v>16960</v>
      </c>
      <c r="K90" s="5">
        <v>13421</v>
      </c>
      <c r="L90" s="5">
        <v>11212</v>
      </c>
      <c r="M90" s="5">
        <v>10534</v>
      </c>
      <c r="N90" s="5">
        <v>10707</v>
      </c>
      <c r="O90" s="5">
        <v>9962</v>
      </c>
      <c r="P90" s="5">
        <v>7902</v>
      </c>
      <c r="Q90" s="5">
        <v>6027</v>
      </c>
      <c r="R90" s="5">
        <v>3823</v>
      </c>
      <c r="S90" s="5">
        <v>1992</v>
      </c>
      <c r="T90" s="5">
        <v>735</v>
      </c>
      <c r="U90" s="5">
        <v>204</v>
      </c>
      <c r="V90" s="5">
        <v>37</v>
      </c>
      <c r="W90" s="7">
        <f t="shared" si="43"/>
        <v>246820</v>
      </c>
      <c r="X90" s="8">
        <f t="shared" si="44"/>
        <v>7.4985819625638124</v>
      </c>
      <c r="Y90" s="8">
        <f t="shared" si="45"/>
        <v>7.2591362126245853</v>
      </c>
      <c r="Z90" s="8">
        <f t="shared" si="46"/>
        <v>6.8053642330443243</v>
      </c>
      <c r="AA90" s="8">
        <f t="shared" si="47"/>
        <v>7.3466493801150641</v>
      </c>
      <c r="AB90" s="8">
        <f t="shared" si="48"/>
        <v>7.8024471274613081</v>
      </c>
      <c r="AC90" s="8">
        <f t="shared" si="49"/>
        <v>8.7351106069200224</v>
      </c>
      <c r="AD90" s="8">
        <f t="shared" si="50"/>
        <v>8.7821084190908358</v>
      </c>
      <c r="AE90" s="8">
        <f t="shared" si="51"/>
        <v>7.8822623774410498</v>
      </c>
      <c r="AF90" s="8">
        <f t="shared" si="52"/>
        <v>6.8714042622153793</v>
      </c>
      <c r="AG90" s="8">
        <f t="shared" si="53"/>
        <v>5.4375658374523947</v>
      </c>
      <c r="AH90" s="8">
        <f t="shared" si="54"/>
        <v>4.5425816384409696</v>
      </c>
      <c r="AI90" s="8">
        <f t="shared" si="55"/>
        <v>4.2678875293736329</v>
      </c>
      <c r="AJ90" s="8">
        <f t="shared" si="56"/>
        <v>4.3379790940766547</v>
      </c>
      <c r="AK90" s="8">
        <f t="shared" si="57"/>
        <v>4.036139696945142</v>
      </c>
      <c r="AL90" s="8">
        <f t="shared" si="58"/>
        <v>3.2015233773600196</v>
      </c>
      <c r="AM90" s="8">
        <f t="shared" si="59"/>
        <v>2.441860465116279</v>
      </c>
      <c r="AN90" s="8">
        <f t="shared" si="60"/>
        <v>1.548902033870837</v>
      </c>
      <c r="AO90" s="8">
        <f t="shared" si="61"/>
        <v>0.80706587796774976</v>
      </c>
      <c r="AP90" s="8">
        <f t="shared" si="62"/>
        <v>0.29778786159954623</v>
      </c>
      <c r="AQ90" s="8">
        <f t="shared" si="63"/>
        <v>8.2651324852118943E-2</v>
      </c>
      <c r="AR90" s="8">
        <f t="shared" si="64"/>
        <v>1.4990681468276477E-2</v>
      </c>
      <c r="AS90" s="8">
        <f t="shared" si="65"/>
        <v>21.563082408232724</v>
      </c>
      <c r="AT90" s="8">
        <f t="shared" si="66"/>
        <v>32.66631553358723</v>
      </c>
      <c r="AU90" s="8">
        <f t="shared" si="67"/>
        <v>20.191232477108827</v>
      </c>
      <c r="AV90" s="8">
        <f t="shared" si="68"/>
        <v>13.148448261891257</v>
      </c>
      <c r="AW90" s="8">
        <f t="shared" si="69"/>
        <v>12.430921319179969</v>
      </c>
      <c r="AX90" s="8">
        <f t="shared" si="70"/>
        <v>28.909731788347784</v>
      </c>
      <c r="AY90" s="8">
        <f t="shared" si="71"/>
        <v>45.510898630580989</v>
      </c>
      <c r="AZ90" s="8">
        <f t="shared" si="72"/>
        <v>25.579369581071223</v>
      </c>
      <c r="BA90" s="21">
        <f t="shared" si="73"/>
        <v>1.7792032945275997</v>
      </c>
      <c r="BB90" s="21">
        <f t="shared" si="82"/>
        <v>0.19797215138311453</v>
      </c>
      <c r="BC90" s="21">
        <f t="shared" si="83"/>
        <v>-9.5160900120410545</v>
      </c>
      <c r="BD90" s="5">
        <v>9352.223</v>
      </c>
      <c r="BE90" s="8">
        <v>51.34</v>
      </c>
      <c r="BF90" s="4">
        <v>3666.8</v>
      </c>
      <c r="BG90" s="13">
        <v>792.9</v>
      </c>
      <c r="BH90" s="5">
        <v>5657.7</v>
      </c>
      <c r="BI90" s="13">
        <v>51.3</v>
      </c>
      <c r="BJ90" s="8">
        <f t="shared" si="74"/>
        <v>64.810788836452986</v>
      </c>
      <c r="BK90" s="8">
        <f t="shared" si="78"/>
        <v>165.30079360871025</v>
      </c>
      <c r="BL90" s="8">
        <f t="shared" si="77"/>
        <v>14.014528872156532</v>
      </c>
      <c r="BM90" s="8">
        <v>9.82</v>
      </c>
      <c r="BN90" s="8">
        <v>8.86</v>
      </c>
      <c r="BO90" s="8">
        <v>8.2100000000000009</v>
      </c>
      <c r="BP90" s="8">
        <f t="shared" si="79"/>
        <v>37.948398945466394</v>
      </c>
      <c r="BQ90" s="8">
        <v>8.5</v>
      </c>
      <c r="BR90" s="8">
        <f t="shared" si="80"/>
        <v>38.2205837233426</v>
      </c>
      <c r="BS90" s="8">
        <f t="shared" si="81"/>
        <v>7.5624996851145951</v>
      </c>
      <c r="BT90" s="8">
        <f t="shared" si="75"/>
        <v>-5.7899917102095415</v>
      </c>
      <c r="BU90" s="8">
        <f t="shared" si="76"/>
        <v>1.83</v>
      </c>
    </row>
    <row r="91" spans="1:73" x14ac:dyDescent="0.25">
      <c r="A91" s="1">
        <v>1990</v>
      </c>
      <c r="B91" s="5">
        <v>18856</v>
      </c>
      <c r="C91" s="5">
        <v>18077</v>
      </c>
      <c r="D91" s="5">
        <v>17213</v>
      </c>
      <c r="E91" s="5">
        <v>17772</v>
      </c>
      <c r="F91" s="5">
        <v>19150</v>
      </c>
      <c r="G91" s="5">
        <v>21277</v>
      </c>
      <c r="H91" s="5">
        <v>21939</v>
      </c>
      <c r="I91" s="5">
        <v>19990</v>
      </c>
      <c r="J91" s="5">
        <v>17793</v>
      </c>
      <c r="K91" s="5">
        <v>13829</v>
      </c>
      <c r="L91" s="5">
        <v>11378</v>
      </c>
      <c r="M91" s="5">
        <v>10478</v>
      </c>
      <c r="N91" s="5">
        <v>10623</v>
      </c>
      <c r="O91" s="5">
        <v>10079</v>
      </c>
      <c r="P91" s="5">
        <v>8025</v>
      </c>
      <c r="Q91" s="5">
        <v>6147</v>
      </c>
      <c r="R91" s="5">
        <v>3937</v>
      </c>
      <c r="S91" s="5">
        <v>2054</v>
      </c>
      <c r="T91" s="5">
        <v>764</v>
      </c>
      <c r="U91" s="5">
        <v>205</v>
      </c>
      <c r="V91" s="5">
        <v>36</v>
      </c>
      <c r="W91" s="7">
        <f t="shared" si="43"/>
        <v>249622</v>
      </c>
      <c r="X91" s="8">
        <f t="shared" si="44"/>
        <v>7.5538213779234198</v>
      </c>
      <c r="Y91" s="8">
        <f t="shared" si="45"/>
        <v>7.2417495252822262</v>
      </c>
      <c r="Z91" s="8">
        <f t="shared" si="46"/>
        <v>6.8956261867944333</v>
      </c>
      <c r="AA91" s="8">
        <f t="shared" si="47"/>
        <v>7.1195647819503094</v>
      </c>
      <c r="AB91" s="8">
        <f t="shared" si="48"/>
        <v>7.6715994583810714</v>
      </c>
      <c r="AC91" s="8">
        <f t="shared" si="49"/>
        <v>8.5236878159777589</v>
      </c>
      <c r="AD91" s="8">
        <f t="shared" si="50"/>
        <v>8.7888887998653971</v>
      </c>
      <c r="AE91" s="8">
        <f t="shared" si="51"/>
        <v>8.0081082596886493</v>
      </c>
      <c r="AF91" s="8">
        <f t="shared" si="52"/>
        <v>7.1279775019829987</v>
      </c>
      <c r="AG91" s="8">
        <f t="shared" si="53"/>
        <v>5.5399764443839086</v>
      </c>
      <c r="AH91" s="8">
        <f t="shared" si="54"/>
        <v>4.5580918348542996</v>
      </c>
      <c r="AI91" s="8">
        <f t="shared" si="55"/>
        <v>4.1975466905961811</v>
      </c>
      <c r="AJ91" s="8">
        <f t="shared" si="56"/>
        <v>4.2556345193933227</v>
      </c>
      <c r="AK91" s="8">
        <f t="shared" si="57"/>
        <v>4.037705009975082</v>
      </c>
      <c r="AL91" s="8">
        <f t="shared" si="58"/>
        <v>3.2148608696348875</v>
      </c>
      <c r="AM91" s="8">
        <f t="shared" si="59"/>
        <v>2.4625233352829476</v>
      </c>
      <c r="AN91" s="8">
        <f t="shared" si="60"/>
        <v>1.5771847032713462</v>
      </c>
      <c r="AO91" s="8">
        <f t="shared" si="61"/>
        <v>0.82284414034019437</v>
      </c>
      <c r="AP91" s="8">
        <f t="shared" si="62"/>
        <v>0.30606276690355821</v>
      </c>
      <c r="AQ91" s="8">
        <f t="shared" si="63"/>
        <v>8.2124171747682495E-2</v>
      </c>
      <c r="AR91" s="8">
        <f t="shared" si="64"/>
        <v>1.442180577032473E-2</v>
      </c>
      <c r="AS91" s="8">
        <f t="shared" si="65"/>
        <v>21.691197090000081</v>
      </c>
      <c r="AT91" s="8">
        <f t="shared" si="66"/>
        <v>32.103740856174539</v>
      </c>
      <c r="AU91" s="8">
        <f t="shared" si="67"/>
        <v>20.676062206055555</v>
      </c>
      <c r="AV91" s="8">
        <f t="shared" si="68"/>
        <v>13.011273044843804</v>
      </c>
      <c r="AW91" s="8">
        <f t="shared" si="69"/>
        <v>12.517726802926024</v>
      </c>
      <c r="AX91" s="8">
        <f t="shared" si="70"/>
        <v>28.81076187195039</v>
      </c>
      <c r="AY91" s="8">
        <f t="shared" si="71"/>
        <v>45.660238280279785</v>
      </c>
      <c r="AZ91" s="8">
        <f t="shared" si="72"/>
        <v>25.528999847769828</v>
      </c>
      <c r="BA91" s="21">
        <f t="shared" si="73"/>
        <v>1.7885635376455451</v>
      </c>
      <c r="BB91" s="21">
        <f t="shared" si="82"/>
        <v>0.20431819046196753</v>
      </c>
      <c r="BC91" s="21">
        <f t="shared" si="83"/>
        <v>-9.2872268125485533</v>
      </c>
      <c r="BD91" s="5">
        <v>9955.375</v>
      </c>
      <c r="BE91" s="8">
        <v>55.66</v>
      </c>
      <c r="BF91" s="4">
        <v>4066.29</v>
      </c>
      <c r="BG91" s="13">
        <v>824.7</v>
      </c>
      <c r="BH91" s="5">
        <v>5979.6</v>
      </c>
      <c r="BI91" s="13">
        <v>54.7</v>
      </c>
      <c r="BJ91" s="8">
        <f t="shared" si="74"/>
        <v>68.002709211318475</v>
      </c>
      <c r="BK91" s="8">
        <f t="shared" si="78"/>
        <v>166.48897919593281</v>
      </c>
      <c r="BL91" s="8">
        <f t="shared" si="77"/>
        <v>13.791892434276539</v>
      </c>
      <c r="BM91" s="8">
        <v>10.43</v>
      </c>
      <c r="BN91" s="8">
        <v>9.0500000000000007</v>
      </c>
      <c r="BO91" s="8">
        <v>8.09</v>
      </c>
      <c r="BP91" s="8">
        <f t="shared" si="79"/>
        <v>38.2205837233426</v>
      </c>
      <c r="BQ91" s="8">
        <v>8.5500000000000007</v>
      </c>
      <c r="BR91" s="8">
        <f t="shared" si="80"/>
        <v>38.573512209915236</v>
      </c>
      <c r="BS91" s="8">
        <f t="shared" si="81"/>
        <v>7.4396545569371852</v>
      </c>
      <c r="BT91" s="8">
        <f t="shared" si="75"/>
        <v>-4.9449918002756519</v>
      </c>
      <c r="BU91" s="8">
        <f t="shared" si="76"/>
        <v>1.2000000000000011</v>
      </c>
    </row>
    <row r="92" spans="1:73" x14ac:dyDescent="0.25">
      <c r="A92" s="1">
        <v>1991</v>
      </c>
      <c r="B92" s="5">
        <v>19208</v>
      </c>
      <c r="C92" s="5">
        <v>18281</v>
      </c>
      <c r="D92" s="5">
        <v>17756</v>
      </c>
      <c r="E92" s="5">
        <v>17270</v>
      </c>
      <c r="F92" s="5">
        <v>19234</v>
      </c>
      <c r="G92" s="5">
        <v>20923</v>
      </c>
      <c r="H92" s="5">
        <v>22301</v>
      </c>
      <c r="I92" s="5">
        <v>20577</v>
      </c>
      <c r="J92" s="5">
        <v>18752</v>
      </c>
      <c r="K92" s="5">
        <v>14129</v>
      </c>
      <c r="L92" s="5">
        <v>11691</v>
      </c>
      <c r="M92" s="5">
        <v>10443</v>
      </c>
      <c r="N92" s="5">
        <v>10603</v>
      </c>
      <c r="O92" s="5">
        <v>10038</v>
      </c>
      <c r="P92" s="5">
        <v>8256</v>
      </c>
      <c r="Q92" s="5">
        <v>6282</v>
      </c>
      <c r="R92" s="5">
        <v>4047</v>
      </c>
      <c r="S92" s="5">
        <v>2115</v>
      </c>
      <c r="T92" s="5">
        <v>823</v>
      </c>
      <c r="U92" s="5">
        <v>213</v>
      </c>
      <c r="V92" s="5">
        <v>39</v>
      </c>
      <c r="W92" s="7">
        <f t="shared" si="43"/>
        <v>252981</v>
      </c>
      <c r="X92" s="8">
        <f t="shared" si="44"/>
        <v>7.5926650618030598</v>
      </c>
      <c r="Y92" s="8">
        <f t="shared" si="45"/>
        <v>7.2262343812381165</v>
      </c>
      <c r="Z92" s="8">
        <f t="shared" si="46"/>
        <v>7.0187089148987472</v>
      </c>
      <c r="AA92" s="8">
        <f t="shared" si="47"/>
        <v>6.8265996260588739</v>
      </c>
      <c r="AB92" s="8">
        <f t="shared" si="48"/>
        <v>7.6029425134693902</v>
      </c>
      <c r="AC92" s="8">
        <f t="shared" si="49"/>
        <v>8.2705815851783342</v>
      </c>
      <c r="AD92" s="8">
        <f t="shared" si="50"/>
        <v>8.8152865234938602</v>
      </c>
      <c r="AE92" s="8">
        <f t="shared" si="51"/>
        <v>8.1338124206956248</v>
      </c>
      <c r="AF92" s="8">
        <f t="shared" si="52"/>
        <v>7.4124143710397217</v>
      </c>
      <c r="AG92" s="8">
        <f t="shared" si="53"/>
        <v>5.5850044074456182</v>
      </c>
      <c r="AH92" s="8">
        <f t="shared" si="54"/>
        <v>4.6212956704258419</v>
      </c>
      <c r="AI92" s="8">
        <f t="shared" si="55"/>
        <v>4.1279779904419698</v>
      </c>
      <c r="AJ92" s="8">
        <f t="shared" si="56"/>
        <v>4.1912238468501588</v>
      </c>
      <c r="AK92" s="8">
        <f t="shared" si="57"/>
        <v>3.9678869164087422</v>
      </c>
      <c r="AL92" s="8">
        <f t="shared" si="58"/>
        <v>3.2634861906625403</v>
      </c>
      <c r="AM92" s="8">
        <f t="shared" si="59"/>
        <v>2.483190437226511</v>
      </c>
      <c r="AN92" s="8">
        <f t="shared" si="60"/>
        <v>1.5997248805246242</v>
      </c>
      <c r="AO92" s="8">
        <f t="shared" si="61"/>
        <v>0.83603116439574521</v>
      </c>
      <c r="AP92" s="8">
        <f t="shared" si="62"/>
        <v>0.32532087389962094</v>
      </c>
      <c r="AQ92" s="8">
        <f t="shared" si="63"/>
        <v>8.419604634340129E-2</v>
      </c>
      <c r="AR92" s="8">
        <f t="shared" si="64"/>
        <v>1.541617749949601E-2</v>
      </c>
      <c r="AS92" s="8">
        <f t="shared" si="65"/>
        <v>21.837608357939921</v>
      </c>
      <c r="AT92" s="8">
        <f t="shared" si="66"/>
        <v>31.51541024820046</v>
      </c>
      <c r="AU92" s="8">
        <f t="shared" si="67"/>
        <v>21.131231199180966</v>
      </c>
      <c r="AV92" s="8">
        <f t="shared" si="68"/>
        <v>12.94049750771797</v>
      </c>
      <c r="AW92" s="8">
        <f t="shared" si="69"/>
        <v>12.575252686960681</v>
      </c>
      <c r="AX92" s="8">
        <f t="shared" si="70"/>
        <v>28.664207983998807</v>
      </c>
      <c r="AY92" s="8">
        <f t="shared" si="71"/>
        <v>45.820041821322548</v>
      </c>
      <c r="AZ92" s="8">
        <f t="shared" si="72"/>
        <v>25.515750194678652</v>
      </c>
      <c r="BA92" s="21">
        <f t="shared" si="73"/>
        <v>1.7957552285050347</v>
      </c>
      <c r="BB92" s="21">
        <f t="shared" si="82"/>
        <v>0.20729610327986414</v>
      </c>
      <c r="BC92" s="21">
        <f t="shared" si="83"/>
        <v>-9.0537873115397502</v>
      </c>
      <c r="BD92" s="5">
        <v>10208.254999999999</v>
      </c>
      <c r="BE92" s="8">
        <v>60.75</v>
      </c>
      <c r="BF92" s="4">
        <v>4514.18</v>
      </c>
      <c r="BG92" s="13">
        <v>897</v>
      </c>
      <c r="BH92" s="5">
        <v>6174</v>
      </c>
      <c r="BI92" s="13">
        <v>60</v>
      </c>
      <c r="BJ92" s="8">
        <f t="shared" si="74"/>
        <v>73.115970197602849</v>
      </c>
      <c r="BK92" s="8">
        <f t="shared" si="78"/>
        <v>165.34264658244248</v>
      </c>
      <c r="BL92" s="8">
        <f t="shared" si="77"/>
        <v>14.528668610301262</v>
      </c>
      <c r="BM92" s="8">
        <v>9.26</v>
      </c>
      <c r="BN92" s="8">
        <v>8.31</v>
      </c>
      <c r="BO92" s="8">
        <v>7.03</v>
      </c>
      <c r="BP92" s="8">
        <f t="shared" si="79"/>
        <v>38.573512209915236</v>
      </c>
      <c r="BQ92" s="8">
        <v>7.86</v>
      </c>
      <c r="BR92" s="8">
        <f t="shared" si="80"/>
        <v>38.976982341050388</v>
      </c>
      <c r="BS92" s="8">
        <f t="shared" si="81"/>
        <v>7.2465296114073112</v>
      </c>
      <c r="BT92" s="8">
        <f t="shared" si="75"/>
        <v>-4.028974176604855</v>
      </c>
      <c r="BU92" s="8">
        <f t="shared" si="76"/>
        <v>1.7000000000000002</v>
      </c>
    </row>
    <row r="93" spans="1:73" x14ac:dyDescent="0.25">
      <c r="A93" s="1">
        <v>1992</v>
      </c>
      <c r="B93" s="5">
        <v>19528</v>
      </c>
      <c r="C93" s="5">
        <v>18431</v>
      </c>
      <c r="D93" s="5">
        <v>18246</v>
      </c>
      <c r="E93" s="5">
        <v>17246</v>
      </c>
      <c r="F93" s="5">
        <v>19188</v>
      </c>
      <c r="G93" s="5">
        <v>20503</v>
      </c>
      <c r="H93" s="5">
        <v>22494</v>
      </c>
      <c r="I93" s="5">
        <v>21184</v>
      </c>
      <c r="J93" s="5">
        <v>18792</v>
      </c>
      <c r="K93" s="5">
        <v>15413</v>
      </c>
      <c r="L93" s="5">
        <v>12135</v>
      </c>
      <c r="M93" s="5">
        <v>10521</v>
      </c>
      <c r="N93" s="5">
        <v>10477</v>
      </c>
      <c r="O93" s="5">
        <v>9996</v>
      </c>
      <c r="P93" s="5">
        <v>8490</v>
      </c>
      <c r="Q93" s="5">
        <v>6401</v>
      </c>
      <c r="R93" s="5">
        <v>4155</v>
      </c>
      <c r="S93" s="5">
        <v>2199</v>
      </c>
      <c r="T93" s="5">
        <v>857</v>
      </c>
      <c r="U93" s="5">
        <v>220</v>
      </c>
      <c r="V93" s="5">
        <v>39</v>
      </c>
      <c r="W93" s="7">
        <f t="shared" si="43"/>
        <v>256515</v>
      </c>
      <c r="X93" s="8">
        <f t="shared" si="44"/>
        <v>7.6128101670467618</v>
      </c>
      <c r="Y93" s="8">
        <f t="shared" si="45"/>
        <v>7.1851548642379583</v>
      </c>
      <c r="Z93" s="8">
        <f t="shared" si="46"/>
        <v>7.1130343254780417</v>
      </c>
      <c r="AA93" s="8">
        <f t="shared" si="47"/>
        <v>6.7231935754244398</v>
      </c>
      <c r="AB93" s="8">
        <f t="shared" si="48"/>
        <v>7.4802643120285364</v>
      </c>
      <c r="AC93" s="8">
        <f t="shared" si="49"/>
        <v>7.9929048983490247</v>
      </c>
      <c r="AD93" s="8">
        <f t="shared" si="50"/>
        <v>8.7690778317057489</v>
      </c>
      <c r="AE93" s="8">
        <f t="shared" si="51"/>
        <v>8.2583864491355286</v>
      </c>
      <c r="AF93" s="8">
        <f t="shared" si="52"/>
        <v>7.3258873750073086</v>
      </c>
      <c r="AG93" s="8">
        <f t="shared" si="53"/>
        <v>6.0086154805761849</v>
      </c>
      <c r="AH93" s="8">
        <f t="shared" si="54"/>
        <v>4.7307175019004735</v>
      </c>
      <c r="AI93" s="8">
        <f t="shared" si="55"/>
        <v>4.101514531313958</v>
      </c>
      <c r="AJ93" s="8">
        <f t="shared" si="56"/>
        <v>4.0843615383116001</v>
      </c>
      <c r="AK93" s="8">
        <f t="shared" si="57"/>
        <v>3.8968481375358168</v>
      </c>
      <c r="AL93" s="8">
        <f t="shared" si="58"/>
        <v>3.3097479679550901</v>
      </c>
      <c r="AM93" s="8">
        <f t="shared" si="59"/>
        <v>2.4953706410931136</v>
      </c>
      <c r="AN93" s="8">
        <f t="shared" si="60"/>
        <v>1.6197883164727207</v>
      </c>
      <c r="AO93" s="8">
        <f t="shared" si="61"/>
        <v>0.85725980936787316</v>
      </c>
      <c r="AP93" s="8">
        <f t="shared" si="62"/>
        <v>0.33409352279593785</v>
      </c>
      <c r="AQ93" s="8">
        <f t="shared" si="63"/>
        <v>8.576496501179269E-2</v>
      </c>
      <c r="AR93" s="8">
        <f t="shared" si="64"/>
        <v>1.5203789252090521E-2</v>
      </c>
      <c r="AS93" s="8">
        <f t="shared" si="65"/>
        <v>21.910999356762762</v>
      </c>
      <c r="AT93" s="8">
        <f t="shared" si="66"/>
        <v>30.965440617507753</v>
      </c>
      <c r="AU93" s="8">
        <f t="shared" si="67"/>
        <v>21.592889304719023</v>
      </c>
      <c r="AV93" s="8">
        <f t="shared" si="68"/>
        <v>12.916593571526032</v>
      </c>
      <c r="AW93" s="8">
        <f t="shared" si="69"/>
        <v>12.614077149484435</v>
      </c>
      <c r="AX93" s="8">
        <f t="shared" si="70"/>
        <v>28.634192932187204</v>
      </c>
      <c r="AY93" s="8">
        <f t="shared" si="71"/>
        <v>45.835136346802329</v>
      </c>
      <c r="AZ93" s="8">
        <f t="shared" si="72"/>
        <v>25.53067072101047</v>
      </c>
      <c r="BA93" s="21">
        <f t="shared" si="73"/>
        <v>1.7952969919071611</v>
      </c>
      <c r="BB93" s="21">
        <f t="shared" si="82"/>
        <v>0.20336660273021323</v>
      </c>
      <c r="BC93" s="21">
        <f t="shared" si="83"/>
        <v>-8.5616422664495531</v>
      </c>
      <c r="BD93" s="5">
        <v>10657.42</v>
      </c>
      <c r="BE93" s="8">
        <v>45.74</v>
      </c>
      <c r="BF93" s="4">
        <v>4977.3999999999996</v>
      </c>
      <c r="BG93" s="13">
        <v>1024.9000000000001</v>
      </c>
      <c r="BH93" s="5">
        <v>6539.3</v>
      </c>
      <c r="BI93" s="13">
        <v>63.2</v>
      </c>
      <c r="BJ93" s="8">
        <f t="shared" si="74"/>
        <v>76.115180523909274</v>
      </c>
      <c r="BK93" s="8">
        <f t="shared" si="78"/>
        <v>162.97493615524596</v>
      </c>
      <c r="BL93" s="8">
        <f t="shared" si="77"/>
        <v>15.672931353508787</v>
      </c>
      <c r="BM93" s="8">
        <v>8.81</v>
      </c>
      <c r="BN93" s="8">
        <v>7.98</v>
      </c>
      <c r="BO93" s="8">
        <v>6.6000000000000005</v>
      </c>
      <c r="BP93" s="8">
        <f t="shared" si="79"/>
        <v>38.976982341050388</v>
      </c>
      <c r="BQ93" s="8">
        <v>7.01</v>
      </c>
      <c r="BR93" s="8">
        <f t="shared" si="80"/>
        <v>39.420414489165267</v>
      </c>
      <c r="BS93" s="8">
        <f t="shared" si="81"/>
        <v>6.8581540057519419</v>
      </c>
      <c r="BT93" s="8">
        <f t="shared" si="75"/>
        <v>-3.0263793433304187</v>
      </c>
      <c r="BU93" s="8">
        <f t="shared" si="76"/>
        <v>0.79999999999999982</v>
      </c>
    </row>
    <row r="94" spans="1:73" x14ac:dyDescent="0.25">
      <c r="A94" s="1">
        <v>1993</v>
      </c>
      <c r="B94" s="5">
        <v>19729</v>
      </c>
      <c r="C94" s="5">
        <v>18646</v>
      </c>
      <c r="D94" s="5">
        <v>18721</v>
      </c>
      <c r="E94" s="5">
        <v>17474</v>
      </c>
      <c r="F94" s="5">
        <v>18990</v>
      </c>
      <c r="G94" s="5">
        <v>20069</v>
      </c>
      <c r="H94" s="5">
        <v>22584</v>
      </c>
      <c r="I94" s="5">
        <v>21727</v>
      </c>
      <c r="J94" s="5">
        <v>19185</v>
      </c>
      <c r="K94" s="5">
        <v>16013</v>
      </c>
      <c r="L94" s="5">
        <v>12851</v>
      </c>
      <c r="M94" s="5">
        <v>10736</v>
      </c>
      <c r="N94" s="5">
        <v>10292</v>
      </c>
      <c r="O94" s="5">
        <v>10044</v>
      </c>
      <c r="P94" s="5">
        <v>8649</v>
      </c>
      <c r="Q94" s="5">
        <v>6487</v>
      </c>
      <c r="R94" s="5">
        <v>4276</v>
      </c>
      <c r="S94" s="5">
        <v>2278</v>
      </c>
      <c r="T94" s="5">
        <v>903</v>
      </c>
      <c r="U94" s="5">
        <v>224</v>
      </c>
      <c r="V94" s="5">
        <v>41</v>
      </c>
      <c r="W94" s="7">
        <f t="shared" si="43"/>
        <v>259919</v>
      </c>
      <c r="X94" s="8">
        <f t="shared" si="44"/>
        <v>7.5904416375870944</v>
      </c>
      <c r="Y94" s="8">
        <f t="shared" si="45"/>
        <v>7.1737733678569091</v>
      </c>
      <c r="Z94" s="8">
        <f t="shared" si="46"/>
        <v>7.2026285111900252</v>
      </c>
      <c r="AA94" s="8">
        <f t="shared" si="47"/>
        <v>6.7228636613714272</v>
      </c>
      <c r="AB94" s="8">
        <f t="shared" si="48"/>
        <v>7.3061222919447983</v>
      </c>
      <c r="AC94" s="8">
        <f t="shared" si="49"/>
        <v>7.7212516206972168</v>
      </c>
      <c r="AD94" s="8">
        <f t="shared" si="50"/>
        <v>8.6888607604676835</v>
      </c>
      <c r="AE94" s="8">
        <f t="shared" si="51"/>
        <v>8.3591426559812856</v>
      </c>
      <c r="AF94" s="8">
        <f t="shared" si="52"/>
        <v>7.3811456646108979</v>
      </c>
      <c r="AG94" s="8">
        <f t="shared" si="53"/>
        <v>6.1607654692423406</v>
      </c>
      <c r="AH94" s="8">
        <f t="shared" si="54"/>
        <v>4.9442326263181995</v>
      </c>
      <c r="AI94" s="8">
        <f t="shared" si="55"/>
        <v>4.1305175843243473</v>
      </c>
      <c r="AJ94" s="8">
        <f t="shared" si="56"/>
        <v>3.9596951357923045</v>
      </c>
      <c r="AK94" s="8">
        <f t="shared" si="57"/>
        <v>3.8642807951708034</v>
      </c>
      <c r="AL94" s="8">
        <f t="shared" si="58"/>
        <v>3.3275751291748583</v>
      </c>
      <c r="AM94" s="8">
        <f t="shared" si="59"/>
        <v>2.4957775306922541</v>
      </c>
      <c r="AN94" s="8">
        <f t="shared" si="60"/>
        <v>1.6451279052320147</v>
      </c>
      <c r="AO94" s="8">
        <f t="shared" si="61"/>
        <v>0.87642688683782255</v>
      </c>
      <c r="AP94" s="8">
        <f t="shared" si="62"/>
        <v>0.3474159257307084</v>
      </c>
      <c r="AQ94" s="8">
        <f t="shared" si="63"/>
        <v>8.6180694754904419E-2</v>
      </c>
      <c r="AR94" s="8">
        <f t="shared" si="64"/>
        <v>1.5774145022103038E-2</v>
      </c>
      <c r="AS94" s="8">
        <f t="shared" si="65"/>
        <v>21.966843516634029</v>
      </c>
      <c r="AT94" s="8">
        <f t="shared" si="66"/>
        <v>30.439098334481127</v>
      </c>
      <c r="AU94" s="8">
        <f t="shared" si="67"/>
        <v>21.901053789834524</v>
      </c>
      <c r="AV94" s="8">
        <f t="shared" si="68"/>
        <v>13.03444534643485</v>
      </c>
      <c r="AW94" s="8">
        <f t="shared" si="69"/>
        <v>12.658559012615468</v>
      </c>
      <c r="AX94" s="8">
        <f t="shared" si="70"/>
        <v>28.689707178005449</v>
      </c>
      <c r="AY94" s="8">
        <f t="shared" si="71"/>
        <v>45.617288462944224</v>
      </c>
      <c r="AZ94" s="8">
        <f t="shared" si="72"/>
        <v>25.69300435905032</v>
      </c>
      <c r="BA94" s="21">
        <f t="shared" si="73"/>
        <v>1.775475060271634</v>
      </c>
      <c r="BB94" s="21">
        <f t="shared" si="82"/>
        <v>0.17841698365660386</v>
      </c>
      <c r="BC94" s="21">
        <f t="shared" si="83"/>
        <v>-7.9278220946594047</v>
      </c>
      <c r="BD94" s="5">
        <v>11323.744000000001</v>
      </c>
      <c r="BE94" s="8">
        <v>47.09</v>
      </c>
      <c r="BF94" s="4">
        <v>5368.73</v>
      </c>
      <c r="BG94" s="13">
        <v>1129.5999999999999</v>
      </c>
      <c r="BH94" s="5">
        <v>6878.7</v>
      </c>
      <c r="BI94" s="13">
        <v>64.900000000000006</v>
      </c>
      <c r="BJ94" s="8">
        <f t="shared" si="74"/>
        <v>78.048613836916857</v>
      </c>
      <c r="BK94" s="8">
        <f t="shared" si="78"/>
        <v>164.62040792591625</v>
      </c>
      <c r="BL94" s="8">
        <f t="shared" si="77"/>
        <v>16.421707590096965</v>
      </c>
      <c r="BM94" s="8">
        <v>7.69</v>
      </c>
      <c r="BN94" s="8">
        <v>6.93</v>
      </c>
      <c r="BO94" s="8">
        <v>5.75</v>
      </c>
      <c r="BP94" s="8">
        <f t="shared" si="79"/>
        <v>39.420414489165267</v>
      </c>
      <c r="BQ94" s="8">
        <v>5.86</v>
      </c>
      <c r="BR94" s="8">
        <f t="shared" si="80"/>
        <v>39.8649154668514</v>
      </c>
      <c r="BS94" s="8">
        <f t="shared" si="81"/>
        <v>6.1968739737789562</v>
      </c>
      <c r="BT94" s="8">
        <f t="shared" si="75"/>
        <v>-2.0119423030803176</v>
      </c>
      <c r="BU94" s="8">
        <f t="shared" si="76"/>
        <v>-0.97999999999999954</v>
      </c>
    </row>
    <row r="95" spans="1:73" x14ac:dyDescent="0.25">
      <c r="A95" s="1">
        <v>1994</v>
      </c>
      <c r="B95" s="5">
        <v>19777</v>
      </c>
      <c r="C95" s="5">
        <v>19025</v>
      </c>
      <c r="D95" s="5">
        <v>19001</v>
      </c>
      <c r="E95" s="5">
        <v>17876</v>
      </c>
      <c r="F95" s="5">
        <v>18656</v>
      </c>
      <c r="G95" s="5">
        <v>19740</v>
      </c>
      <c r="H95" s="5">
        <v>22590</v>
      </c>
      <c r="I95" s="5">
        <v>22135</v>
      </c>
      <c r="J95" s="5">
        <v>19684</v>
      </c>
      <c r="K95" s="5">
        <v>16791</v>
      </c>
      <c r="L95" s="5">
        <v>13362</v>
      </c>
      <c r="M95" s="5">
        <v>11009</v>
      </c>
      <c r="N95" s="5">
        <v>10150</v>
      </c>
      <c r="O95" s="5">
        <v>10008</v>
      </c>
      <c r="P95" s="5">
        <v>8782</v>
      </c>
      <c r="Q95" s="5">
        <v>6592</v>
      </c>
      <c r="R95" s="5">
        <v>4388</v>
      </c>
      <c r="S95" s="5">
        <v>2342</v>
      </c>
      <c r="T95" s="5">
        <v>950</v>
      </c>
      <c r="U95" s="5">
        <v>228</v>
      </c>
      <c r="V95" s="5">
        <v>42</v>
      </c>
      <c r="W95" s="7">
        <f t="shared" si="43"/>
        <v>263128</v>
      </c>
      <c r="X95" s="8">
        <f t="shared" si="44"/>
        <v>7.5161138305311486</v>
      </c>
      <c r="Y95" s="8">
        <f t="shared" si="45"/>
        <v>7.2303213645070086</v>
      </c>
      <c r="Z95" s="8">
        <f t="shared" si="46"/>
        <v>7.221200328357301</v>
      </c>
      <c r="AA95" s="8">
        <f t="shared" si="47"/>
        <v>6.793651758839804</v>
      </c>
      <c r="AB95" s="8">
        <f t="shared" si="48"/>
        <v>7.0900854337052692</v>
      </c>
      <c r="AC95" s="8">
        <f t="shared" si="49"/>
        <v>7.5020522331336839</v>
      </c>
      <c r="AD95" s="8">
        <f t="shared" si="50"/>
        <v>8.5851752759113449</v>
      </c>
      <c r="AE95" s="8">
        <f t="shared" si="51"/>
        <v>8.4122556322398214</v>
      </c>
      <c r="AF95" s="8">
        <f t="shared" si="52"/>
        <v>7.4807698154510351</v>
      </c>
      <c r="AG95" s="8">
        <f t="shared" si="53"/>
        <v>6.3813049162384852</v>
      </c>
      <c r="AH95" s="8">
        <f t="shared" si="54"/>
        <v>5.078136876349153</v>
      </c>
      <c r="AI95" s="8">
        <f t="shared" si="55"/>
        <v>4.1838952905050011</v>
      </c>
      <c r="AJ95" s="8">
        <f t="shared" si="56"/>
        <v>3.8574382049800855</v>
      </c>
      <c r="AK95" s="8">
        <f t="shared" si="57"/>
        <v>3.8034720744276553</v>
      </c>
      <c r="AL95" s="8">
        <f t="shared" si="58"/>
        <v>3.3375391444468092</v>
      </c>
      <c r="AM95" s="8">
        <f t="shared" si="59"/>
        <v>2.5052445957860816</v>
      </c>
      <c r="AN95" s="8">
        <f t="shared" si="60"/>
        <v>1.6676294427046914</v>
      </c>
      <c r="AO95" s="8">
        <f t="shared" si="61"/>
        <v>0.89006111094220297</v>
      </c>
      <c r="AP95" s="8">
        <f t="shared" si="62"/>
        <v>0.36104101425921986</v>
      </c>
      <c r="AQ95" s="8">
        <f t="shared" si="63"/>
        <v>8.6649843422212755E-2</v>
      </c>
      <c r="AR95" s="8">
        <f t="shared" si="64"/>
        <v>1.5961813261986563E-2</v>
      </c>
      <c r="AS95" s="8">
        <f t="shared" si="65"/>
        <v>21.967635523395458</v>
      </c>
      <c r="AT95" s="8">
        <f t="shared" si="66"/>
        <v>29.970964701590106</v>
      </c>
      <c r="AU95" s="8">
        <f t="shared" si="67"/>
        <v>22.274330363929341</v>
      </c>
      <c r="AV95" s="8">
        <f t="shared" si="68"/>
        <v>13.11947037183424</v>
      </c>
      <c r="AW95" s="8">
        <f t="shared" si="69"/>
        <v>12.667599039250858</v>
      </c>
      <c r="AX95" s="8">
        <f t="shared" si="70"/>
        <v>28.761287282235259</v>
      </c>
      <c r="AY95" s="8">
        <f t="shared" si="71"/>
        <v>45.451643306679635</v>
      </c>
      <c r="AZ95" s="8">
        <f t="shared" si="72"/>
        <v>25.787069411085099</v>
      </c>
      <c r="BA95" s="21">
        <f t="shared" si="73"/>
        <v>1.7625749782618305</v>
      </c>
      <c r="BB95" s="21">
        <f t="shared" si="82"/>
        <v>0.1590113754478526</v>
      </c>
      <c r="BC95" s="21">
        <f t="shared" si="83"/>
        <v>-7.2352917173583648</v>
      </c>
      <c r="BD95" s="5">
        <v>12331.269</v>
      </c>
      <c r="BE95" s="8">
        <v>48.95</v>
      </c>
      <c r="BF95" s="4">
        <v>5717.97</v>
      </c>
      <c r="BG95" s="13">
        <v>1150.5999999999999</v>
      </c>
      <c r="BH95" s="5">
        <v>7308.8</v>
      </c>
      <c r="BI95" s="13">
        <v>65.2</v>
      </c>
      <c r="BJ95" s="8">
        <f t="shared" si="74"/>
        <v>78.234046628721543</v>
      </c>
      <c r="BK95" s="8">
        <f t="shared" si="78"/>
        <v>168.71810693957968</v>
      </c>
      <c r="BL95" s="8">
        <f t="shared" si="77"/>
        <v>15.742666374781084</v>
      </c>
      <c r="BM95" s="8">
        <v>9.1</v>
      </c>
      <c r="BN95" s="8">
        <v>8.4600000000000009</v>
      </c>
      <c r="BO95" s="8">
        <v>7.7799999999999994</v>
      </c>
      <c r="BP95" s="8">
        <f t="shared" si="79"/>
        <v>39.8649154668514</v>
      </c>
      <c r="BQ95" s="8">
        <v>7.08</v>
      </c>
      <c r="BR95" s="8">
        <f t="shared" si="80"/>
        <v>40.374931607207444</v>
      </c>
      <c r="BS95" s="8">
        <f t="shared" si="81"/>
        <v>5.5867278398282352</v>
      </c>
      <c r="BT95" s="8">
        <f t="shared" si="75"/>
        <v>-1.1302456762144288</v>
      </c>
      <c r="BU95" s="8">
        <f t="shared" si="76"/>
        <v>-0.47999999999999954</v>
      </c>
    </row>
    <row r="96" spans="1:73" x14ac:dyDescent="0.25">
      <c r="A96" s="1">
        <v>1995</v>
      </c>
      <c r="B96" s="5">
        <v>19627</v>
      </c>
      <c r="C96" s="5">
        <v>19438</v>
      </c>
      <c r="D96" s="5">
        <v>19207</v>
      </c>
      <c r="E96" s="5">
        <v>18374</v>
      </c>
      <c r="F96" s="5">
        <v>18300</v>
      </c>
      <c r="G96" s="5">
        <v>19680</v>
      </c>
      <c r="H96" s="5">
        <v>22372</v>
      </c>
      <c r="I96" s="5">
        <v>22492</v>
      </c>
      <c r="J96" s="5">
        <v>20219</v>
      </c>
      <c r="K96" s="5">
        <v>17624</v>
      </c>
      <c r="L96" s="5">
        <v>13856</v>
      </c>
      <c r="M96" s="5">
        <v>11182</v>
      </c>
      <c r="N96" s="5">
        <v>10138</v>
      </c>
      <c r="O96" s="5">
        <v>9976</v>
      </c>
      <c r="P96" s="5">
        <v>8890</v>
      </c>
      <c r="Q96" s="5">
        <v>6708</v>
      </c>
      <c r="R96" s="5">
        <v>4515</v>
      </c>
      <c r="S96" s="5">
        <v>2405</v>
      </c>
      <c r="T96" s="5">
        <v>994</v>
      </c>
      <c r="U96" s="5">
        <v>239</v>
      </c>
      <c r="V96" s="5">
        <v>43</v>
      </c>
      <c r="W96" s="7">
        <f t="shared" si="43"/>
        <v>266279</v>
      </c>
      <c r="X96" s="8">
        <f t="shared" si="44"/>
        <v>7.3708403591721465</v>
      </c>
      <c r="Y96" s="8">
        <f t="shared" si="45"/>
        <v>7.2998621746363774</v>
      </c>
      <c r="Z96" s="8">
        <f t="shared" si="46"/>
        <v>7.2131110602037714</v>
      </c>
      <c r="AA96" s="8">
        <f t="shared" si="47"/>
        <v>6.9002812839164944</v>
      </c>
      <c r="AB96" s="8">
        <f t="shared" si="48"/>
        <v>6.8724908836220653</v>
      </c>
      <c r="AC96" s="8">
        <f t="shared" si="49"/>
        <v>7.3907442945181563</v>
      </c>
      <c r="AD96" s="8">
        <f t="shared" si="50"/>
        <v>8.4017139917154573</v>
      </c>
      <c r="AE96" s="8">
        <f t="shared" si="51"/>
        <v>8.4467795057064219</v>
      </c>
      <c r="AF96" s="8">
        <f t="shared" si="52"/>
        <v>7.5931635615275699</v>
      </c>
      <c r="AG96" s="8">
        <f t="shared" si="53"/>
        <v>6.6186218214729671</v>
      </c>
      <c r="AH96" s="8">
        <f t="shared" si="54"/>
        <v>5.203564682156685</v>
      </c>
      <c r="AI96" s="8">
        <f t="shared" si="55"/>
        <v>4.1993548120580293</v>
      </c>
      <c r="AJ96" s="8">
        <f t="shared" si="56"/>
        <v>3.8072848403366395</v>
      </c>
      <c r="AK96" s="8">
        <f t="shared" si="57"/>
        <v>3.7464463964488375</v>
      </c>
      <c r="AL96" s="8">
        <f t="shared" si="58"/>
        <v>3.3386034948306103</v>
      </c>
      <c r="AM96" s="8">
        <f t="shared" si="59"/>
        <v>2.5191622320949079</v>
      </c>
      <c r="AN96" s="8">
        <f t="shared" si="60"/>
        <v>1.6955899639100342</v>
      </c>
      <c r="AO96" s="8">
        <f t="shared" si="61"/>
        <v>0.90318800956891088</v>
      </c>
      <c r="AP96" s="8">
        <f t="shared" si="62"/>
        <v>0.37329267422515483</v>
      </c>
      <c r="AQ96" s="8">
        <f t="shared" si="63"/>
        <v>8.9755482032004022E-2</v>
      </c>
      <c r="AR96" s="8">
        <f t="shared" si="64"/>
        <v>1.6148475846762229E-2</v>
      </c>
      <c r="AS96" s="8">
        <f t="shared" si="65"/>
        <v>21.883813594012295</v>
      </c>
      <c r="AT96" s="8">
        <f t="shared" si="66"/>
        <v>29.565230453772173</v>
      </c>
      <c r="AU96" s="8">
        <f t="shared" si="67"/>
        <v>22.658564888706959</v>
      </c>
      <c r="AV96" s="8">
        <f t="shared" si="68"/>
        <v>13.210204334551353</v>
      </c>
      <c r="AW96" s="8">
        <f t="shared" si="69"/>
        <v>12.682186728957223</v>
      </c>
      <c r="AX96" s="8">
        <f t="shared" si="70"/>
        <v>28.784094877928794</v>
      </c>
      <c r="AY96" s="8">
        <f t="shared" si="71"/>
        <v>45.323514058562637</v>
      </c>
      <c r="AZ96" s="8">
        <f t="shared" si="72"/>
        <v>25.892391063508576</v>
      </c>
      <c r="BA96" s="21">
        <f t="shared" si="73"/>
        <v>1.7504568792968411</v>
      </c>
      <c r="BB96" s="21">
        <f t="shared" si="82"/>
        <v>0.14018291964396989</v>
      </c>
      <c r="BC96" s="21">
        <f t="shared" si="83"/>
        <v>-6.5943852104425105</v>
      </c>
      <c r="BD96" s="5">
        <v>13354.07</v>
      </c>
      <c r="BE96" s="8">
        <v>53.39</v>
      </c>
      <c r="BF96" s="4">
        <v>6035.95</v>
      </c>
      <c r="BG96" s="13">
        <v>1127.5</v>
      </c>
      <c r="BH96" s="5">
        <v>7664.1</v>
      </c>
      <c r="BI96" s="13">
        <v>65.599999999999994</v>
      </c>
      <c r="BJ96" s="8">
        <f t="shared" si="74"/>
        <v>78.756148797640947</v>
      </c>
      <c r="BK96" s="8">
        <f t="shared" si="78"/>
        <v>174.24185488185174</v>
      </c>
      <c r="BL96" s="8">
        <f t="shared" si="77"/>
        <v>14.711446875693165</v>
      </c>
      <c r="BM96" s="8">
        <v>7.49</v>
      </c>
      <c r="BN96" s="8">
        <v>6.82</v>
      </c>
      <c r="BO96" s="8">
        <v>5.65</v>
      </c>
      <c r="BP96" s="8">
        <f t="shared" si="79"/>
        <v>40.374931607207444</v>
      </c>
      <c r="BQ96" s="8">
        <v>6.58</v>
      </c>
      <c r="BR96" s="8">
        <f t="shared" si="80"/>
        <v>40.936496930233417</v>
      </c>
      <c r="BS96" s="8">
        <f t="shared" si="81"/>
        <v>4.9485824513551933</v>
      </c>
      <c r="BT96" s="8">
        <f t="shared" si="75"/>
        <v>-6.8508551087184344E-2</v>
      </c>
      <c r="BU96" s="8">
        <f t="shared" si="76"/>
        <v>-1.4100000000000001</v>
      </c>
    </row>
    <row r="97" spans="1:75" x14ac:dyDescent="0.25">
      <c r="A97" s="1">
        <v>1996</v>
      </c>
      <c r="B97" s="5">
        <v>19408</v>
      </c>
      <c r="C97" s="5">
        <v>19861</v>
      </c>
      <c r="D97" s="5">
        <v>19435</v>
      </c>
      <c r="E97" s="5">
        <v>18920</v>
      </c>
      <c r="F97" s="5">
        <v>17877</v>
      </c>
      <c r="G97" s="5">
        <v>19864</v>
      </c>
      <c r="H97" s="5">
        <v>21945</v>
      </c>
      <c r="I97" s="5">
        <v>22786</v>
      </c>
      <c r="J97" s="5">
        <v>20766</v>
      </c>
      <c r="K97" s="5">
        <v>18611</v>
      </c>
      <c r="L97" s="5">
        <v>14189</v>
      </c>
      <c r="M97" s="5">
        <v>11481</v>
      </c>
      <c r="N97" s="5">
        <v>10109</v>
      </c>
      <c r="O97" s="5">
        <v>9964</v>
      </c>
      <c r="P97" s="5">
        <v>8860</v>
      </c>
      <c r="Q97" s="5">
        <v>6904</v>
      </c>
      <c r="R97" s="5">
        <v>4620</v>
      </c>
      <c r="S97" s="5">
        <v>2481</v>
      </c>
      <c r="T97" s="5">
        <v>1015</v>
      </c>
      <c r="U97" s="5">
        <v>254</v>
      </c>
      <c r="V97" s="5">
        <v>45</v>
      </c>
      <c r="W97" s="7">
        <f t="shared" si="43"/>
        <v>269395</v>
      </c>
      <c r="X97" s="8">
        <f t="shared" si="44"/>
        <v>7.2042910967167169</v>
      </c>
      <c r="Y97" s="8">
        <f t="shared" si="45"/>
        <v>7.3724456652870325</v>
      </c>
      <c r="Z97" s="8">
        <f t="shared" si="46"/>
        <v>7.2143135544460737</v>
      </c>
      <c r="AA97" s="8">
        <f t="shared" si="47"/>
        <v>7.0231444533120513</v>
      </c>
      <c r="AB97" s="8">
        <f t="shared" si="48"/>
        <v>6.6359806232483898</v>
      </c>
      <c r="AC97" s="8">
        <f t="shared" si="49"/>
        <v>7.3735592717014047</v>
      </c>
      <c r="AD97" s="8">
        <f t="shared" si="50"/>
        <v>8.1460309211381059</v>
      </c>
      <c r="AE97" s="8">
        <f t="shared" si="51"/>
        <v>8.4582119193006555</v>
      </c>
      <c r="AF97" s="8">
        <f t="shared" si="52"/>
        <v>7.7083836002895385</v>
      </c>
      <c r="AG97" s="8">
        <f t="shared" si="53"/>
        <v>6.9084429926316373</v>
      </c>
      <c r="AH97" s="8">
        <f t="shared" si="54"/>
        <v>5.2669871378459137</v>
      </c>
      <c r="AI97" s="8">
        <f t="shared" si="55"/>
        <v>4.261771747805267</v>
      </c>
      <c r="AJ97" s="8">
        <f t="shared" si="56"/>
        <v>3.7524824142987065</v>
      </c>
      <c r="AK97" s="8">
        <f t="shared" si="57"/>
        <v>3.698658104270681</v>
      </c>
      <c r="AL97" s="8">
        <f t="shared" si="58"/>
        <v>3.2888509437814366</v>
      </c>
      <c r="AM97" s="8">
        <f t="shared" si="59"/>
        <v>2.5627795616102746</v>
      </c>
      <c r="AN97" s="8">
        <f t="shared" si="60"/>
        <v>1.7149538781343381</v>
      </c>
      <c r="AO97" s="8">
        <f t="shared" si="61"/>
        <v>0.92095250468642709</v>
      </c>
      <c r="AP97" s="8">
        <f t="shared" si="62"/>
        <v>0.37677017019618037</v>
      </c>
      <c r="AQ97" s="8">
        <f t="shared" si="63"/>
        <v>9.4285343083576167E-2</v>
      </c>
      <c r="AR97" s="8">
        <f t="shared" si="64"/>
        <v>1.6704096215594204E-2</v>
      </c>
      <c r="AS97" s="8">
        <f t="shared" si="65"/>
        <v>21.791050316449823</v>
      </c>
      <c r="AT97" s="8">
        <f t="shared" si="66"/>
        <v>29.178715269399952</v>
      </c>
      <c r="AU97" s="8">
        <f t="shared" si="67"/>
        <v>23.075038512221834</v>
      </c>
      <c r="AV97" s="8">
        <f t="shared" si="68"/>
        <v>13.281241299949887</v>
      </c>
      <c r="AW97" s="8">
        <f t="shared" si="69"/>
        <v>12.67395460197851</v>
      </c>
      <c r="AX97" s="8">
        <f t="shared" si="70"/>
        <v>28.814194769761869</v>
      </c>
      <c r="AY97" s="8">
        <f t="shared" si="71"/>
        <v>45.230609328309733</v>
      </c>
      <c r="AZ97" s="8">
        <f t="shared" si="72"/>
        <v>25.955195901928395</v>
      </c>
      <c r="BA97" s="21">
        <f t="shared" si="73"/>
        <v>1.7426418008638198</v>
      </c>
      <c r="BB97" s="21">
        <f t="shared" si="82"/>
        <v>0.12224989212310078</v>
      </c>
      <c r="BC97" s="21">
        <f t="shared" si="83"/>
        <v>-5.894104173975208</v>
      </c>
      <c r="BD97" s="5">
        <v>14458.985000000001</v>
      </c>
      <c r="BE97" s="8">
        <v>53</v>
      </c>
      <c r="BF97" s="4">
        <v>6351.18</v>
      </c>
      <c r="BG97" s="13">
        <v>1081.3</v>
      </c>
      <c r="BH97" s="5">
        <v>8100.2</v>
      </c>
      <c r="BI97" s="13">
        <v>65.5</v>
      </c>
      <c r="BJ97" s="8">
        <f t="shared" si="74"/>
        <v>78.407693637194157</v>
      </c>
      <c r="BK97" s="8">
        <f t="shared" si="78"/>
        <v>178.5015802078961</v>
      </c>
      <c r="BL97" s="8">
        <f t="shared" si="77"/>
        <v>13.349053109799758</v>
      </c>
      <c r="BM97" s="8">
        <v>7.89</v>
      </c>
      <c r="BN97" s="8">
        <v>7.2</v>
      </c>
      <c r="BO97" s="8">
        <v>6.4180000000000001</v>
      </c>
      <c r="BP97" s="8">
        <f t="shared" si="79"/>
        <v>40.936496930233417</v>
      </c>
      <c r="BQ97" s="8">
        <v>6.44</v>
      </c>
      <c r="BR97" s="8">
        <f t="shared" si="80"/>
        <v>41.489090909090919</v>
      </c>
      <c r="BS97" s="8">
        <f t="shared" si="81"/>
        <v>4.2941123980763152</v>
      </c>
      <c r="BT97" s="8">
        <f t="shared" si="75"/>
        <v>1.0857208718118301</v>
      </c>
      <c r="BU97" s="8">
        <f t="shared" si="76"/>
        <v>-1.17</v>
      </c>
      <c r="BW97" s="20"/>
    </row>
    <row r="98" spans="1:75" x14ac:dyDescent="0.25">
      <c r="A98" s="1">
        <v>1997</v>
      </c>
      <c r="B98" s="5">
        <v>19233</v>
      </c>
      <c r="C98" s="5">
        <v>20254</v>
      </c>
      <c r="D98" s="5">
        <v>19601</v>
      </c>
      <c r="E98" s="5">
        <v>19398</v>
      </c>
      <c r="F98" s="5">
        <v>17910</v>
      </c>
      <c r="G98" s="5">
        <v>19899</v>
      </c>
      <c r="H98" s="5">
        <v>21446</v>
      </c>
      <c r="I98" s="5">
        <v>22904</v>
      </c>
      <c r="J98" s="5">
        <v>21325</v>
      </c>
      <c r="K98" s="5">
        <v>18687</v>
      </c>
      <c r="L98" s="5">
        <v>15491</v>
      </c>
      <c r="M98" s="5">
        <v>11905</v>
      </c>
      <c r="N98" s="5">
        <v>10194</v>
      </c>
      <c r="O98" s="5">
        <v>9850</v>
      </c>
      <c r="P98" s="5">
        <v>8834</v>
      </c>
      <c r="Q98" s="5">
        <v>7099</v>
      </c>
      <c r="R98" s="5">
        <v>4713</v>
      </c>
      <c r="S98" s="5">
        <v>2555</v>
      </c>
      <c r="T98" s="5">
        <v>1044</v>
      </c>
      <c r="U98" s="5">
        <v>260</v>
      </c>
      <c r="V98" s="5">
        <v>47</v>
      </c>
      <c r="W98" s="7">
        <f t="shared" si="43"/>
        <v>272649</v>
      </c>
      <c r="X98" s="8">
        <f t="shared" si="44"/>
        <v>7.0541245337411835</v>
      </c>
      <c r="Y98" s="8">
        <f t="shared" si="45"/>
        <v>7.4285986744862447</v>
      </c>
      <c r="Z98" s="8">
        <f t="shared" si="46"/>
        <v>7.1890966040586974</v>
      </c>
      <c r="AA98" s="8">
        <f t="shared" si="47"/>
        <v>7.1146419022259391</v>
      </c>
      <c r="AB98" s="8">
        <f t="shared" si="48"/>
        <v>6.5688852700725109</v>
      </c>
      <c r="AC98" s="8">
        <f t="shared" si="49"/>
        <v>7.2983946392614687</v>
      </c>
      <c r="AD98" s="8">
        <f t="shared" si="50"/>
        <v>7.8657908152973226</v>
      </c>
      <c r="AE98" s="8">
        <f t="shared" si="51"/>
        <v>8.4005442895444329</v>
      </c>
      <c r="AF98" s="8">
        <f t="shared" si="52"/>
        <v>7.8214114117418365</v>
      </c>
      <c r="AG98" s="8">
        <f t="shared" si="53"/>
        <v>6.8538670598461762</v>
      </c>
      <c r="AH98" s="8">
        <f t="shared" si="54"/>
        <v>5.6816639708929797</v>
      </c>
      <c r="AI98" s="8">
        <f t="shared" si="55"/>
        <v>4.3664198291576346</v>
      </c>
      <c r="AJ98" s="8">
        <f t="shared" si="56"/>
        <v>3.7388730565672352</v>
      </c>
      <c r="AK98" s="8">
        <f t="shared" si="57"/>
        <v>3.6127035125747753</v>
      </c>
      <c r="AL98" s="8">
        <f t="shared" si="58"/>
        <v>3.2400632314807685</v>
      </c>
      <c r="AM98" s="8">
        <f t="shared" si="59"/>
        <v>2.6037139325653129</v>
      </c>
      <c r="AN98" s="8">
        <f t="shared" si="60"/>
        <v>1.7285961070827329</v>
      </c>
      <c r="AO98" s="8">
        <f t="shared" si="61"/>
        <v>0.93710228168817788</v>
      </c>
      <c r="AP98" s="8">
        <f t="shared" si="62"/>
        <v>0.38290989513990514</v>
      </c>
      <c r="AQ98" s="8">
        <f t="shared" si="63"/>
        <v>9.5360701854765653E-2</v>
      </c>
      <c r="AR98" s="8">
        <f t="shared" si="64"/>
        <v>1.7238280719899947E-2</v>
      </c>
      <c r="AS98" s="8">
        <f t="shared" si="65"/>
        <v>21.671819812286124</v>
      </c>
      <c r="AT98" s="8">
        <f t="shared" si="66"/>
        <v>28.847712626857245</v>
      </c>
      <c r="AU98" s="8">
        <f t="shared" si="67"/>
        <v>23.075822761132446</v>
      </c>
      <c r="AV98" s="8">
        <f t="shared" si="68"/>
        <v>13.786956856617849</v>
      </c>
      <c r="AW98" s="8">
        <f t="shared" si="69"/>
        <v>12.617687943106338</v>
      </c>
      <c r="AX98" s="8">
        <f t="shared" si="70"/>
        <v>28.786461714512058</v>
      </c>
      <c r="AY98" s="8">
        <f t="shared" si="71"/>
        <v>44.808893485763747</v>
      </c>
      <c r="AZ98" s="8">
        <f t="shared" si="72"/>
        <v>26.404644799724188</v>
      </c>
      <c r="BA98" s="21">
        <f t="shared" si="73"/>
        <v>1.6970080008889876</v>
      </c>
      <c r="BB98" s="21">
        <f t="shared" si="82"/>
        <v>6.2692639824217578E-2</v>
      </c>
      <c r="BC98" s="21">
        <f t="shared" si="83"/>
        <v>-5.2289399266765315</v>
      </c>
      <c r="BD98" s="5">
        <v>15729.011</v>
      </c>
      <c r="BE98" s="8">
        <v>56.77</v>
      </c>
      <c r="BF98" s="4">
        <v>6590.71</v>
      </c>
      <c r="BG98" s="13">
        <v>1072.4000000000001</v>
      </c>
      <c r="BH98" s="5">
        <v>8608.5</v>
      </c>
      <c r="BI98" s="13">
        <v>63.8</v>
      </c>
      <c r="BJ98" s="8">
        <f t="shared" si="74"/>
        <v>76.560492536446532</v>
      </c>
      <c r="BK98" s="8">
        <f t="shared" si="78"/>
        <v>182.71488644943952</v>
      </c>
      <c r="BL98" s="8">
        <f t="shared" si="77"/>
        <v>12.457454841145381</v>
      </c>
      <c r="BM98" s="8">
        <v>7.32</v>
      </c>
      <c r="BN98" s="8">
        <v>6.76</v>
      </c>
      <c r="BO98" s="8">
        <v>5.742</v>
      </c>
      <c r="BP98" s="8">
        <f t="shared" si="79"/>
        <v>41.489090909090919</v>
      </c>
      <c r="BQ98" s="8">
        <v>6.35</v>
      </c>
      <c r="BR98" s="8">
        <f t="shared" si="80"/>
        <v>42.028672674617312</v>
      </c>
      <c r="BS98" s="8">
        <f t="shared" si="81"/>
        <v>3.3198025766728279</v>
      </c>
      <c r="BT98" s="8">
        <f t="shared" si="75"/>
        <v>2.1714310866009257</v>
      </c>
      <c r="BU98" s="8">
        <f t="shared" si="76"/>
        <v>-1.0700000000000003</v>
      </c>
      <c r="BW98" s="20"/>
    </row>
    <row r="99" spans="1:75" x14ac:dyDescent="0.25">
      <c r="A99" s="1">
        <v>1998</v>
      </c>
      <c r="B99" s="5">
        <v>19145</v>
      </c>
      <c r="C99" s="5">
        <v>20510</v>
      </c>
      <c r="D99" s="5">
        <v>19825</v>
      </c>
      <c r="E99" s="5">
        <v>19840</v>
      </c>
      <c r="F99" s="5">
        <v>18167</v>
      </c>
      <c r="G99" s="5">
        <v>19804</v>
      </c>
      <c r="H99" s="5">
        <v>20953</v>
      </c>
      <c r="I99" s="5">
        <v>22926</v>
      </c>
      <c r="J99" s="5">
        <v>21822</v>
      </c>
      <c r="K99" s="5">
        <v>19114</v>
      </c>
      <c r="L99" s="5">
        <v>16118</v>
      </c>
      <c r="M99" s="5">
        <v>12589</v>
      </c>
      <c r="N99" s="5">
        <v>10422</v>
      </c>
      <c r="O99" s="5">
        <v>9677</v>
      </c>
      <c r="P99" s="5">
        <v>8893</v>
      </c>
      <c r="Q99" s="5">
        <v>7228</v>
      </c>
      <c r="R99" s="5">
        <v>4788</v>
      </c>
      <c r="S99" s="5">
        <v>2642</v>
      </c>
      <c r="T99" s="5">
        <v>1074</v>
      </c>
      <c r="U99" s="5">
        <v>269</v>
      </c>
      <c r="V99" s="5">
        <v>48</v>
      </c>
      <c r="W99" s="7">
        <f t="shared" si="43"/>
        <v>275854</v>
      </c>
      <c r="X99" s="8">
        <f t="shared" si="44"/>
        <v>6.9402655027659561</v>
      </c>
      <c r="Y99" s="8">
        <f t="shared" si="45"/>
        <v>7.4350924764549369</v>
      </c>
      <c r="Z99" s="8">
        <f t="shared" si="46"/>
        <v>7.1867727131018579</v>
      </c>
      <c r="AA99" s="8">
        <f t="shared" si="47"/>
        <v>7.1922103721533865</v>
      </c>
      <c r="AB99" s="8">
        <f t="shared" si="48"/>
        <v>6.5857301326063791</v>
      </c>
      <c r="AC99" s="8">
        <f t="shared" si="49"/>
        <v>7.1791599904297208</v>
      </c>
      <c r="AD99" s="8">
        <f t="shared" si="50"/>
        <v>7.5956846737767076</v>
      </c>
      <c r="AE99" s="8">
        <f t="shared" si="51"/>
        <v>8.3109180943542604</v>
      </c>
      <c r="AF99" s="8">
        <f t="shared" si="52"/>
        <v>7.9107063881618531</v>
      </c>
      <c r="AG99" s="8">
        <f t="shared" si="53"/>
        <v>6.9290276740594665</v>
      </c>
      <c r="AH99" s="8">
        <f t="shared" si="54"/>
        <v>5.8429459061677553</v>
      </c>
      <c r="AI99" s="8">
        <f t="shared" si="55"/>
        <v>4.5636459866451098</v>
      </c>
      <c r="AJ99" s="8">
        <f t="shared" si="56"/>
        <v>3.778085509001138</v>
      </c>
      <c r="AK99" s="8">
        <f t="shared" si="57"/>
        <v>3.5080151094419509</v>
      </c>
      <c r="AL99" s="8">
        <f t="shared" si="58"/>
        <v>3.2238067963487929</v>
      </c>
      <c r="AM99" s="8">
        <f t="shared" si="59"/>
        <v>2.6202266416292677</v>
      </c>
      <c r="AN99" s="8">
        <f t="shared" si="60"/>
        <v>1.7357007692475006</v>
      </c>
      <c r="AO99" s="8">
        <f t="shared" si="61"/>
        <v>0.9577530142756675</v>
      </c>
      <c r="AP99" s="8">
        <f t="shared" si="62"/>
        <v>0.38933638808935161</v>
      </c>
      <c r="AQ99" s="8">
        <f t="shared" si="63"/>
        <v>9.7515352324055476E-2</v>
      </c>
      <c r="AR99" s="8">
        <f t="shared" si="64"/>
        <v>1.7400508964887224E-2</v>
      </c>
      <c r="AS99" s="8">
        <f t="shared" si="65"/>
        <v>21.562130692322754</v>
      </c>
      <c r="AT99" s="8">
        <f t="shared" si="66"/>
        <v>28.552785168966196</v>
      </c>
      <c r="AU99" s="8">
        <f t="shared" si="67"/>
        <v>23.150652156575578</v>
      </c>
      <c r="AV99" s="8">
        <f t="shared" si="68"/>
        <v>14.184677401814003</v>
      </c>
      <c r="AW99" s="8">
        <f t="shared" si="69"/>
        <v>12.549754580321473</v>
      </c>
      <c r="AX99" s="8">
        <f t="shared" si="70"/>
        <v>28.754341064476137</v>
      </c>
      <c r="AY99" s="8">
        <f t="shared" si="71"/>
        <v>44.511226953388388</v>
      </c>
      <c r="AZ99" s="8">
        <f t="shared" si="72"/>
        <v>26.734431982135479</v>
      </c>
      <c r="BA99" s="21">
        <f t="shared" si="73"/>
        <v>1.6649400661712859</v>
      </c>
      <c r="BB99" s="21">
        <f t="shared" si="82"/>
        <v>1.5393675163948295E-2</v>
      </c>
      <c r="BC99" s="21">
        <f t="shared" si="83"/>
        <v>-4.6047498446147586</v>
      </c>
      <c r="BD99" s="5">
        <v>17736.431</v>
      </c>
      <c r="BE99" s="8">
        <v>61.24</v>
      </c>
      <c r="BF99" s="4">
        <v>6761.75</v>
      </c>
      <c r="BG99" s="13">
        <v>1095.3</v>
      </c>
      <c r="BH99" s="5">
        <v>9089.2000000000007</v>
      </c>
      <c r="BI99" s="13">
        <v>61.7</v>
      </c>
      <c r="BJ99" s="8">
        <f t="shared" si="74"/>
        <v>74.393235928354528</v>
      </c>
      <c r="BK99" s="8">
        <f t="shared" si="78"/>
        <v>195.1374268362452</v>
      </c>
      <c r="BL99" s="8">
        <f t="shared" si="77"/>
        <v>12.050565506315186</v>
      </c>
      <c r="BM99" s="8">
        <v>7.23</v>
      </c>
      <c r="BN99" s="8">
        <v>6.22</v>
      </c>
      <c r="BO99" s="8">
        <v>4.6479999999999997</v>
      </c>
      <c r="BP99" s="8">
        <f t="shared" si="79"/>
        <v>42.028672674617312</v>
      </c>
      <c r="BQ99" s="8">
        <v>5.26</v>
      </c>
      <c r="BR99" s="8">
        <f t="shared" si="80"/>
        <v>42.103132165317774</v>
      </c>
      <c r="BS99" s="8">
        <f t="shared" si="81"/>
        <v>2.4825542787710759</v>
      </c>
      <c r="BT99" s="8">
        <f t="shared" si="75"/>
        <v>3.234576222760964</v>
      </c>
      <c r="BU99" s="8">
        <f t="shared" si="76"/>
        <v>-3.1500000000000004</v>
      </c>
      <c r="BW99" s="20"/>
    </row>
    <row r="100" spans="1:75" x14ac:dyDescent="0.25">
      <c r="A100" s="1">
        <v>1999</v>
      </c>
      <c r="B100" s="5">
        <v>19136</v>
      </c>
      <c r="C100" s="5">
        <v>20606</v>
      </c>
      <c r="D100" s="5">
        <v>20213</v>
      </c>
      <c r="E100" s="5">
        <v>20085</v>
      </c>
      <c r="F100" s="5">
        <v>18591</v>
      </c>
      <c r="G100" s="5">
        <v>19575</v>
      </c>
      <c r="H100" s="5">
        <v>20603</v>
      </c>
      <c r="I100" s="5">
        <v>22883</v>
      </c>
      <c r="J100" s="5">
        <v>22194</v>
      </c>
      <c r="K100" s="5">
        <v>19654</v>
      </c>
      <c r="L100" s="5">
        <v>16924</v>
      </c>
      <c r="M100" s="5">
        <v>13085</v>
      </c>
      <c r="N100" s="5">
        <v>10693</v>
      </c>
      <c r="O100" s="5">
        <v>9541</v>
      </c>
      <c r="P100" s="5">
        <v>8877</v>
      </c>
      <c r="Q100" s="5">
        <v>7343</v>
      </c>
      <c r="R100" s="5">
        <v>4882</v>
      </c>
      <c r="S100" s="5">
        <v>2727</v>
      </c>
      <c r="T100" s="5">
        <v>1099</v>
      </c>
      <c r="U100" s="5">
        <v>279</v>
      </c>
      <c r="V100" s="5">
        <v>49</v>
      </c>
      <c r="W100" s="7">
        <f t="shared" si="43"/>
        <v>279039</v>
      </c>
      <c r="X100" s="8">
        <f t="shared" si="44"/>
        <v>6.8578227416239308</v>
      </c>
      <c r="Y100" s="8">
        <f t="shared" si="45"/>
        <v>7.3846308222148158</v>
      </c>
      <c r="Z100" s="8">
        <f t="shared" si="46"/>
        <v>7.2437902945466401</v>
      </c>
      <c r="AA100" s="8">
        <f t="shared" si="47"/>
        <v>7.1979185705224005</v>
      </c>
      <c r="AB100" s="8">
        <f t="shared" si="48"/>
        <v>6.66250954167697</v>
      </c>
      <c r="AC100" s="8">
        <f t="shared" si="49"/>
        <v>7.0151484201133183</v>
      </c>
      <c r="AD100" s="8">
        <f t="shared" si="50"/>
        <v>7.3835557036829975</v>
      </c>
      <c r="AE100" s="8">
        <f t="shared" si="51"/>
        <v>8.2006457878647776</v>
      </c>
      <c r="AF100" s="8">
        <f t="shared" si="52"/>
        <v>7.9537268983905483</v>
      </c>
      <c r="AG100" s="8">
        <f t="shared" si="53"/>
        <v>7.0434598747845287</v>
      </c>
      <c r="AH100" s="8">
        <f t="shared" si="54"/>
        <v>6.0651020108300271</v>
      </c>
      <c r="AI100" s="8">
        <f t="shared" si="55"/>
        <v>4.6893086629467566</v>
      </c>
      <c r="AJ100" s="8">
        <f t="shared" si="56"/>
        <v>3.8320808202437653</v>
      </c>
      <c r="AK100" s="8">
        <f t="shared" si="57"/>
        <v>3.4192353040256021</v>
      </c>
      <c r="AL100" s="8">
        <f t="shared" si="58"/>
        <v>3.1812757356498556</v>
      </c>
      <c r="AM100" s="8">
        <f t="shared" si="59"/>
        <v>2.6315317930468503</v>
      </c>
      <c r="AN100" s="8">
        <f t="shared" si="60"/>
        <v>1.7495762241120416</v>
      </c>
      <c r="AO100" s="8">
        <f t="shared" si="61"/>
        <v>0.9772827454226829</v>
      </c>
      <c r="AP100" s="8">
        <f t="shared" si="62"/>
        <v>0.39385175548937601</v>
      </c>
      <c r="AQ100" s="8">
        <f t="shared" si="63"/>
        <v>9.9986023459086359E-2</v>
      </c>
      <c r="AR100" s="8">
        <f t="shared" si="64"/>
        <v>1.7560269353029505E-2</v>
      </c>
      <c r="AS100" s="8">
        <f t="shared" si="65"/>
        <v>21.486243858385386</v>
      </c>
      <c r="AT100" s="8">
        <f t="shared" si="66"/>
        <v>28.259132235995686</v>
      </c>
      <c r="AU100" s="8">
        <f t="shared" si="67"/>
        <v>23.197832561039853</v>
      </c>
      <c r="AV100" s="8">
        <f t="shared" si="68"/>
        <v>14.586491494020549</v>
      </c>
      <c r="AW100" s="8">
        <f t="shared" si="69"/>
        <v>12.470299850558524</v>
      </c>
      <c r="AX100" s="8">
        <f t="shared" si="70"/>
        <v>28.684162428907783</v>
      </c>
      <c r="AY100" s="8">
        <f t="shared" si="71"/>
        <v>44.259046226513142</v>
      </c>
      <c r="AZ100" s="8">
        <f t="shared" si="72"/>
        <v>27.056791344579072</v>
      </c>
      <c r="BA100" s="21">
        <f t="shared" si="73"/>
        <v>1.6357832554073566</v>
      </c>
      <c r="BB100" s="21">
        <f t="shared" si="82"/>
        <v>-2.9903176359383332E-2</v>
      </c>
      <c r="BC100" s="21">
        <f t="shared" si="83"/>
        <v>-4.055121293863067</v>
      </c>
      <c r="BD100" s="5">
        <v>19865.79</v>
      </c>
      <c r="BE100" s="8">
        <v>65.62</v>
      </c>
      <c r="BF100" s="4">
        <v>6974.78</v>
      </c>
      <c r="BG100" s="13">
        <v>1122.8</v>
      </c>
      <c r="BH100" s="5">
        <v>9660.6</v>
      </c>
      <c r="BI100" s="13">
        <v>59.5</v>
      </c>
      <c r="BJ100" s="8">
        <f t="shared" si="74"/>
        <v>72.198207150694572</v>
      </c>
      <c r="BK100" s="8">
        <f t="shared" si="78"/>
        <v>205.63722750139743</v>
      </c>
      <c r="BL100" s="8">
        <f t="shared" si="77"/>
        <v>11.622466513467071</v>
      </c>
      <c r="BM100" s="8">
        <v>8.19</v>
      </c>
      <c r="BN100" s="8">
        <v>7.55</v>
      </c>
      <c r="BO100" s="8">
        <v>6.4420000000000002</v>
      </c>
      <c r="BP100" s="8">
        <f t="shared" si="79"/>
        <v>42.103132165317774</v>
      </c>
      <c r="BQ100" s="8">
        <v>5.64</v>
      </c>
      <c r="BR100" s="8">
        <f t="shared" si="80"/>
        <v>42.682762077005208</v>
      </c>
      <c r="BS100" s="8">
        <f t="shared" si="81"/>
        <v>2.155914061195368</v>
      </c>
      <c r="BT100" s="8">
        <f t="shared" si="75"/>
        <v>3.7778791435791348</v>
      </c>
      <c r="BU100" s="8">
        <f t="shared" si="76"/>
        <v>-3.8</v>
      </c>
      <c r="BW100" s="20"/>
    </row>
    <row r="101" spans="1:75" x14ac:dyDescent="0.25">
      <c r="A101" s="1">
        <v>2000</v>
      </c>
      <c r="B101" s="5">
        <v>19178</v>
      </c>
      <c r="C101" s="5">
        <v>20464</v>
      </c>
      <c r="D101" s="5">
        <v>20638</v>
      </c>
      <c r="E101" s="5">
        <v>20295</v>
      </c>
      <c r="F101" s="5">
        <v>19117</v>
      </c>
      <c r="G101" s="5">
        <v>19280</v>
      </c>
      <c r="H101" s="5">
        <v>20524</v>
      </c>
      <c r="I101" s="5">
        <v>22651</v>
      </c>
      <c r="J101" s="5">
        <v>22518</v>
      </c>
      <c r="K101" s="5">
        <v>20220</v>
      </c>
      <c r="L101" s="5">
        <v>17779</v>
      </c>
      <c r="M101" s="5">
        <v>13566</v>
      </c>
      <c r="N101" s="5">
        <v>10863</v>
      </c>
      <c r="O101" s="5">
        <v>9524</v>
      </c>
      <c r="P101" s="5">
        <v>8860</v>
      </c>
      <c r="Q101" s="5">
        <v>7439</v>
      </c>
      <c r="R101" s="5">
        <v>4985</v>
      </c>
      <c r="S101" s="5">
        <v>2806</v>
      </c>
      <c r="T101" s="5">
        <v>1118</v>
      </c>
      <c r="U101" s="5">
        <v>288</v>
      </c>
      <c r="V101" s="5">
        <v>50</v>
      </c>
      <c r="W101" s="7">
        <f t="shared" si="43"/>
        <v>282163</v>
      </c>
      <c r="X101" s="8">
        <f t="shared" si="44"/>
        <v>6.796780584272212</v>
      </c>
      <c r="Y101" s="8">
        <f t="shared" si="45"/>
        <v>7.2525455144721303</v>
      </c>
      <c r="Z101" s="8">
        <f t="shared" si="46"/>
        <v>7.3142119980295073</v>
      </c>
      <c r="AA101" s="8">
        <f t="shared" si="47"/>
        <v>7.1926510563043351</v>
      </c>
      <c r="AB101" s="8">
        <f t="shared" si="48"/>
        <v>6.7751618745193376</v>
      </c>
      <c r="AC101" s="8">
        <f t="shared" si="49"/>
        <v>6.8329299022196395</v>
      </c>
      <c r="AD101" s="8">
        <f t="shared" si="50"/>
        <v>7.2738098191470879</v>
      </c>
      <c r="AE101" s="8">
        <f t="shared" si="51"/>
        <v>8.0276294198743283</v>
      </c>
      <c r="AF101" s="8">
        <f t="shared" si="52"/>
        <v>7.9804935445115062</v>
      </c>
      <c r="AG101" s="8">
        <f t="shared" si="53"/>
        <v>7.166070675460638</v>
      </c>
      <c r="AH101" s="8">
        <f t="shared" si="54"/>
        <v>6.3009678802677884</v>
      </c>
      <c r="AI101" s="8">
        <f t="shared" si="55"/>
        <v>4.8078592870078642</v>
      </c>
      <c r="AJ101" s="8">
        <f t="shared" si="56"/>
        <v>3.8499023614010341</v>
      </c>
      <c r="AK101" s="8">
        <f t="shared" si="57"/>
        <v>3.3753539620715687</v>
      </c>
      <c r="AL101" s="8">
        <f t="shared" si="58"/>
        <v>3.1400289903353737</v>
      </c>
      <c r="AM101" s="8">
        <f t="shared" si="59"/>
        <v>2.6364193746167999</v>
      </c>
      <c r="AN101" s="8">
        <f t="shared" si="60"/>
        <v>1.7667093134110425</v>
      </c>
      <c r="AO101" s="8">
        <f t="shared" si="61"/>
        <v>0.99446064863217365</v>
      </c>
      <c r="AP101" s="8">
        <f t="shared" si="62"/>
        <v>0.39622487711003923</v>
      </c>
      <c r="AQ101" s="8">
        <f t="shared" si="63"/>
        <v>0.10206866243979544</v>
      </c>
      <c r="AR101" s="8">
        <f t="shared" si="64"/>
        <v>1.772025389579782E-2</v>
      </c>
      <c r="AS101" s="8">
        <f t="shared" si="65"/>
        <v>21.363538096773848</v>
      </c>
      <c r="AT101" s="8">
        <f t="shared" si="66"/>
        <v>28.074552652190398</v>
      </c>
      <c r="AU101" s="8">
        <f t="shared" si="67"/>
        <v>23.174193639846472</v>
      </c>
      <c r="AV101" s="8">
        <f t="shared" si="68"/>
        <v>14.958729528676686</v>
      </c>
      <c r="AW101" s="8">
        <f t="shared" si="69"/>
        <v>12.428986082512589</v>
      </c>
      <c r="AX101" s="8">
        <f t="shared" si="70"/>
        <v>28.556189153078179</v>
      </c>
      <c r="AY101" s="8">
        <f t="shared" si="71"/>
        <v>44.056095235732535</v>
      </c>
      <c r="AZ101" s="8">
        <f t="shared" si="72"/>
        <v>27.387715611189279</v>
      </c>
      <c r="BA101" s="21">
        <f t="shared" si="73"/>
        <v>1.6086078832267914</v>
      </c>
      <c r="BB101" s="21">
        <f t="shared" si="82"/>
        <v>-8.6349533888789853E-3</v>
      </c>
      <c r="BC101" s="21">
        <f t="shared" si="83"/>
        <v>-3.3067824651118656</v>
      </c>
      <c r="BD101" s="5">
        <v>21810.837</v>
      </c>
      <c r="BE101" s="8">
        <v>67.88</v>
      </c>
      <c r="BF101" s="4">
        <v>7080.52</v>
      </c>
      <c r="BG101" s="13">
        <v>1088.5</v>
      </c>
      <c r="BH101" s="5">
        <v>10284.799999999999</v>
      </c>
      <c r="BI101" s="13">
        <v>55.9</v>
      </c>
      <c r="BJ101" s="8">
        <f t="shared" si="74"/>
        <v>68.844508400746747</v>
      </c>
      <c r="BK101" s="8">
        <f t="shared" si="78"/>
        <v>212.06865471375232</v>
      </c>
      <c r="BL101" s="8">
        <f t="shared" si="77"/>
        <v>10.58357965152458</v>
      </c>
      <c r="BM101" s="8">
        <v>8.02</v>
      </c>
      <c r="BN101" s="8">
        <v>7.21</v>
      </c>
      <c r="BO101" s="8">
        <v>5.1120000000000001</v>
      </c>
      <c r="BP101" s="8">
        <f t="shared" si="79"/>
        <v>42.682762077005208</v>
      </c>
      <c r="BQ101" s="8">
        <v>6.03</v>
      </c>
      <c r="BR101" s="8">
        <f t="shared" si="80"/>
        <v>43.226641918287186</v>
      </c>
      <c r="BS101" s="8">
        <f t="shared" si="81"/>
        <v>1.373333158727327</v>
      </c>
      <c r="BT101" s="8">
        <f t="shared" si="75"/>
        <v>4.7827571327380838</v>
      </c>
      <c r="BU101" s="8">
        <f t="shared" si="76"/>
        <v>-5.4300000000000006</v>
      </c>
      <c r="BW101" s="20"/>
    </row>
    <row r="102" spans="1:75" x14ac:dyDescent="0.25">
      <c r="A102" s="1">
        <v>2001</v>
      </c>
      <c r="B102" s="5">
        <v>19298</v>
      </c>
      <c r="C102" s="5">
        <v>20173</v>
      </c>
      <c r="D102" s="5">
        <v>20979</v>
      </c>
      <c r="E102" s="5">
        <v>20456</v>
      </c>
      <c r="F102" s="5">
        <v>19757</v>
      </c>
      <c r="G102" s="5">
        <v>18819</v>
      </c>
      <c r="H102" s="5">
        <v>20652</v>
      </c>
      <c r="I102" s="5">
        <v>22236</v>
      </c>
      <c r="J102" s="5">
        <v>22816</v>
      </c>
      <c r="K102" s="5">
        <v>20699</v>
      </c>
      <c r="L102" s="5">
        <v>18687</v>
      </c>
      <c r="M102" s="5">
        <v>13969</v>
      </c>
      <c r="N102" s="5">
        <v>11136</v>
      </c>
      <c r="O102" s="5">
        <v>9562</v>
      </c>
      <c r="P102" s="5">
        <v>8822</v>
      </c>
      <c r="Q102" s="5">
        <v>7455</v>
      </c>
      <c r="R102" s="5">
        <v>5138</v>
      </c>
      <c r="S102" s="5">
        <v>2847</v>
      </c>
      <c r="T102" s="5">
        <v>1132</v>
      </c>
      <c r="U102" s="5">
        <v>285</v>
      </c>
      <c r="V102" s="5">
        <v>48</v>
      </c>
      <c r="W102" s="7">
        <f t="shared" si="43"/>
        <v>284966</v>
      </c>
      <c r="X102" s="8">
        <f t="shared" si="44"/>
        <v>6.7720359621849617</v>
      </c>
      <c r="Y102" s="8">
        <f t="shared" si="45"/>
        <v>7.0790901370689845</v>
      </c>
      <c r="Z102" s="8">
        <f t="shared" si="46"/>
        <v>7.3619308970192936</v>
      </c>
      <c r="AA102" s="8">
        <f t="shared" si="47"/>
        <v>7.1784002302029011</v>
      </c>
      <c r="AB102" s="8">
        <f t="shared" si="48"/>
        <v>6.9331078093526939</v>
      </c>
      <c r="AC102" s="8">
        <f t="shared" si="49"/>
        <v>6.6039457338770244</v>
      </c>
      <c r="AD102" s="8">
        <f t="shared" si="50"/>
        <v>7.2471803653769218</v>
      </c>
      <c r="AE102" s="8">
        <f t="shared" si="51"/>
        <v>7.803036151681253</v>
      </c>
      <c r="AF102" s="8">
        <f t="shared" si="52"/>
        <v>8.0065692047472332</v>
      </c>
      <c r="AG102" s="8">
        <f t="shared" si="53"/>
        <v>7.2636735610564065</v>
      </c>
      <c r="AH102" s="8">
        <f t="shared" si="54"/>
        <v>6.5576244183516623</v>
      </c>
      <c r="AI102" s="8">
        <f t="shared" si="55"/>
        <v>4.901988307377021</v>
      </c>
      <c r="AJ102" s="8">
        <f t="shared" si="56"/>
        <v>3.9078346188668123</v>
      </c>
      <c r="AK102" s="8">
        <f t="shared" si="57"/>
        <v>3.3554880231325841</v>
      </c>
      <c r="AL102" s="8">
        <f t="shared" si="58"/>
        <v>3.0958079209449547</v>
      </c>
      <c r="AM102" s="8">
        <f t="shared" si="59"/>
        <v>2.6161015700118613</v>
      </c>
      <c r="AN102" s="8">
        <f t="shared" si="60"/>
        <v>1.8030221149189729</v>
      </c>
      <c r="AO102" s="8">
        <f t="shared" si="61"/>
        <v>0.99906655530835264</v>
      </c>
      <c r="AP102" s="8">
        <f t="shared" si="62"/>
        <v>0.3972403725356709</v>
      </c>
      <c r="AQ102" s="8">
        <f t="shared" si="63"/>
        <v>0.10001193124793836</v>
      </c>
      <c r="AR102" s="8">
        <f t="shared" si="64"/>
        <v>1.6844114736494879E-2</v>
      </c>
      <c r="AS102" s="8">
        <f t="shared" si="65"/>
        <v>21.213056996273238</v>
      </c>
      <c r="AT102" s="8">
        <f t="shared" si="66"/>
        <v>27.962634138809541</v>
      </c>
      <c r="AU102" s="8">
        <f t="shared" si="67"/>
        <v>23.073278917484892</v>
      </c>
      <c r="AV102" s="8">
        <f t="shared" si="68"/>
        <v>15.367447344595494</v>
      </c>
      <c r="AW102" s="8">
        <f t="shared" si="69"/>
        <v>12.38358260283683</v>
      </c>
      <c r="AX102" s="8">
        <f t="shared" si="70"/>
        <v>28.391457226476135</v>
      </c>
      <c r="AY102" s="8">
        <f t="shared" si="71"/>
        <v>43.857512826091536</v>
      </c>
      <c r="AZ102" s="8">
        <f t="shared" si="72"/>
        <v>27.751029947432325</v>
      </c>
      <c r="BA102" s="21">
        <f t="shared" si="73"/>
        <v>1.5803922560412742</v>
      </c>
      <c r="BB102" s="21">
        <f t="shared" si="82"/>
        <v>-5.9380718560678059E-2</v>
      </c>
      <c r="BC102" s="21">
        <f t="shared" si="83"/>
        <v>-2.8961029678890213</v>
      </c>
      <c r="BD102" s="5">
        <v>23846.131000000001</v>
      </c>
      <c r="BE102" s="8">
        <v>71.45</v>
      </c>
      <c r="BF102" s="4">
        <v>7320.74</v>
      </c>
      <c r="BG102" s="13">
        <v>1183.3</v>
      </c>
      <c r="BH102" s="5">
        <v>10621.8</v>
      </c>
      <c r="BI102" s="13">
        <v>55</v>
      </c>
      <c r="BJ102" s="8">
        <f t="shared" si="74"/>
        <v>68.921839989455648</v>
      </c>
      <c r="BK102" s="8">
        <f t="shared" si="78"/>
        <v>224.50178877403079</v>
      </c>
      <c r="BL102" s="8">
        <f t="shared" si="77"/>
        <v>11.140296371613099</v>
      </c>
      <c r="BM102" s="8">
        <v>8.0500000000000007</v>
      </c>
      <c r="BN102" s="8">
        <v>6.77</v>
      </c>
      <c r="BO102" s="8">
        <v>5.0510000000000002</v>
      </c>
      <c r="BP102" s="8">
        <f t="shared" si="79"/>
        <v>43.226641918287186</v>
      </c>
      <c r="BQ102" s="8">
        <v>5.0199999999999996</v>
      </c>
      <c r="BR102" s="8">
        <f t="shared" si="80"/>
        <v>43.759891186257988</v>
      </c>
      <c r="BS102" s="8">
        <f t="shared" si="81"/>
        <v>0.63087090780435062</v>
      </c>
      <c r="BT102" s="8">
        <f t="shared" si="75"/>
        <v>5.6670469207494563</v>
      </c>
      <c r="BU102" s="8">
        <f t="shared" si="76"/>
        <v>-8.89</v>
      </c>
      <c r="BW102" s="20"/>
    </row>
    <row r="103" spans="1:75" x14ac:dyDescent="0.25">
      <c r="A103" s="1">
        <v>2002</v>
      </c>
      <c r="B103" s="5">
        <v>19429</v>
      </c>
      <c r="C103" s="5">
        <v>19872</v>
      </c>
      <c r="D103" s="5">
        <v>21261</v>
      </c>
      <c r="E103" s="5">
        <v>20610</v>
      </c>
      <c r="F103" s="5">
        <v>20244</v>
      </c>
      <c r="G103" s="5">
        <v>18691</v>
      </c>
      <c r="H103" s="5">
        <v>20658</v>
      </c>
      <c r="I103" s="5">
        <v>21751</v>
      </c>
      <c r="J103" s="5">
        <v>22889</v>
      </c>
      <c r="K103" s="5">
        <v>21252</v>
      </c>
      <c r="L103" s="5">
        <v>18740</v>
      </c>
      <c r="M103" s="5">
        <v>15143</v>
      </c>
      <c r="N103" s="5">
        <v>11560</v>
      </c>
      <c r="O103" s="5">
        <v>9638</v>
      </c>
      <c r="P103" s="5">
        <v>8750</v>
      </c>
      <c r="Q103" s="5">
        <v>7470</v>
      </c>
      <c r="R103" s="5">
        <v>5294</v>
      </c>
      <c r="S103" s="5">
        <v>2886</v>
      </c>
      <c r="T103" s="5">
        <v>1150</v>
      </c>
      <c r="U103" s="5">
        <v>286</v>
      </c>
      <c r="V103" s="5">
        <v>47</v>
      </c>
      <c r="W103" s="7">
        <f t="shared" si="43"/>
        <v>287621</v>
      </c>
      <c r="X103" s="8">
        <f t="shared" si="44"/>
        <v>6.7550700400874772</v>
      </c>
      <c r="Y103" s="8">
        <f t="shared" si="45"/>
        <v>6.9090921733809427</v>
      </c>
      <c r="Z103" s="8">
        <f t="shared" si="46"/>
        <v>7.3920193588089873</v>
      </c>
      <c r="AA103" s="8">
        <f t="shared" si="47"/>
        <v>7.1656798356170102</v>
      </c>
      <c r="AB103" s="8">
        <f t="shared" si="48"/>
        <v>7.0384290437763593</v>
      </c>
      <c r="AC103" s="8">
        <f t="shared" si="49"/>
        <v>6.498482377851408</v>
      </c>
      <c r="AD103" s="8">
        <f t="shared" si="50"/>
        <v>7.182368464055128</v>
      </c>
      <c r="AE103" s="8">
        <f t="shared" si="51"/>
        <v>7.5623824407814455</v>
      </c>
      <c r="AF103" s="8">
        <f t="shared" si="52"/>
        <v>7.9580420066684976</v>
      </c>
      <c r="AG103" s="8">
        <f t="shared" si="53"/>
        <v>7.3888902409768402</v>
      </c>
      <c r="AH103" s="8">
        <f t="shared" si="54"/>
        <v>6.5155186860486545</v>
      </c>
      <c r="AI103" s="8">
        <f t="shared" si="55"/>
        <v>5.2649145924671705</v>
      </c>
      <c r="AJ103" s="8">
        <f t="shared" si="56"/>
        <v>4.0191780155134706</v>
      </c>
      <c r="AK103" s="8">
        <f t="shared" si="57"/>
        <v>3.350937518470487</v>
      </c>
      <c r="AL103" s="8">
        <f t="shared" si="58"/>
        <v>3.0421978923653001</v>
      </c>
      <c r="AM103" s="8">
        <f t="shared" si="59"/>
        <v>2.5971678006821475</v>
      </c>
      <c r="AN103" s="8">
        <f t="shared" si="60"/>
        <v>1.8406166448207886</v>
      </c>
      <c r="AO103" s="8">
        <f t="shared" si="61"/>
        <v>1.003403784841858</v>
      </c>
      <c r="AP103" s="8">
        <f t="shared" si="62"/>
        <v>0.39983172299658226</v>
      </c>
      <c r="AQ103" s="8">
        <f t="shared" si="63"/>
        <v>9.943641111045437E-2</v>
      </c>
      <c r="AR103" s="8">
        <f t="shared" si="64"/>
        <v>1.6340948678990757E-2</v>
      </c>
      <c r="AS103" s="8">
        <f t="shared" si="65"/>
        <v>21.056181572277406</v>
      </c>
      <c r="AT103" s="8">
        <f t="shared" si="66"/>
        <v>27.884959721299904</v>
      </c>
      <c r="AU103" s="8">
        <f t="shared" si="67"/>
        <v>22.909314688426782</v>
      </c>
      <c r="AV103" s="8">
        <f t="shared" si="68"/>
        <v>15.799611294029297</v>
      </c>
      <c r="AW103" s="8">
        <f t="shared" si="69"/>
        <v>12.34993272396661</v>
      </c>
      <c r="AX103" s="8">
        <f t="shared" si="70"/>
        <v>28.221861407894423</v>
      </c>
      <c r="AY103" s="8">
        <f t="shared" si="71"/>
        <v>43.628594574109677</v>
      </c>
      <c r="AZ103" s="8">
        <f t="shared" si="72"/>
        <v>28.149544017995904</v>
      </c>
      <c r="BA103" s="21">
        <f t="shared" si="73"/>
        <v>1.5498863692505311</v>
      </c>
      <c r="BB103" s="21">
        <f t="shared" si="82"/>
        <v>-0.11272922736915025</v>
      </c>
      <c r="BC103" s="21">
        <f t="shared" si="83"/>
        <v>-2.5523168236036469</v>
      </c>
      <c r="BD103" s="5">
        <v>25754.982</v>
      </c>
      <c r="BE103" s="8">
        <v>76.84</v>
      </c>
      <c r="BF103" s="4">
        <v>7879.78</v>
      </c>
      <c r="BG103" s="13">
        <v>1220.2</v>
      </c>
      <c r="BH103" s="5">
        <v>10977.5</v>
      </c>
      <c r="BI103" s="13">
        <v>57.2</v>
      </c>
      <c r="BJ103" s="8">
        <f t="shared" si="74"/>
        <v>71.781188795263034</v>
      </c>
      <c r="BK103" s="8">
        <f t="shared" si="78"/>
        <v>234.6160965611478</v>
      </c>
      <c r="BL103" s="8">
        <f t="shared" si="77"/>
        <v>11.115463447961741</v>
      </c>
      <c r="BM103" s="8">
        <v>7.45</v>
      </c>
      <c r="BN103" s="8">
        <v>6.21</v>
      </c>
      <c r="BO103" s="8">
        <v>3.8159999999999998</v>
      </c>
      <c r="BP103" s="8">
        <f t="shared" si="79"/>
        <v>43.759891186257988</v>
      </c>
      <c r="BQ103" s="8">
        <v>4.6100000000000003</v>
      </c>
      <c r="BR103" s="8">
        <f t="shared" si="80"/>
        <v>44.279868546591743</v>
      </c>
      <c r="BS103" s="8">
        <f t="shared" si="81"/>
        <v>-0.13129661214831145</v>
      </c>
      <c r="BT103" s="8">
        <f t="shared" si="75"/>
        <v>6.3110966481739297</v>
      </c>
      <c r="BU103" s="8">
        <f t="shared" si="76"/>
        <v>-8.39</v>
      </c>
      <c r="BW103" s="20"/>
    </row>
    <row r="104" spans="1:75" x14ac:dyDescent="0.25">
      <c r="A104" s="1">
        <v>2003</v>
      </c>
      <c r="B104" s="5">
        <v>19592</v>
      </c>
      <c r="C104" s="5">
        <v>19621</v>
      </c>
      <c r="D104" s="5">
        <v>21415</v>
      </c>
      <c r="E104" s="5">
        <v>20797</v>
      </c>
      <c r="F104" s="5">
        <v>20592</v>
      </c>
      <c r="G104" s="5">
        <v>18772</v>
      </c>
      <c r="H104" s="5">
        <v>20472</v>
      </c>
      <c r="I104" s="5">
        <v>21264</v>
      </c>
      <c r="J104" s="5">
        <v>22890</v>
      </c>
      <c r="K104" s="5">
        <v>21723</v>
      </c>
      <c r="L104" s="5">
        <v>19097</v>
      </c>
      <c r="M104" s="5">
        <v>15815</v>
      </c>
      <c r="N104" s="5">
        <v>12194</v>
      </c>
      <c r="O104" s="5">
        <v>9831</v>
      </c>
      <c r="P104" s="5">
        <v>8670</v>
      </c>
      <c r="Q104" s="5">
        <v>7498</v>
      </c>
      <c r="R104" s="5">
        <v>5399</v>
      </c>
      <c r="S104" s="5">
        <v>2953</v>
      </c>
      <c r="T104" s="5">
        <v>1176</v>
      </c>
      <c r="U104" s="5">
        <v>291</v>
      </c>
      <c r="V104" s="5">
        <v>47</v>
      </c>
      <c r="W104" s="7">
        <f t="shared" si="43"/>
        <v>290109</v>
      </c>
      <c r="X104" s="8">
        <f t="shared" si="44"/>
        <v>6.7533237507281738</v>
      </c>
      <c r="Y104" s="8">
        <f t="shared" si="45"/>
        <v>6.7633199935196773</v>
      </c>
      <c r="Z104" s="8">
        <f t="shared" si="46"/>
        <v>7.3817082544836596</v>
      </c>
      <c r="AA104" s="8">
        <f t="shared" si="47"/>
        <v>7.1686848736164679</v>
      </c>
      <c r="AB104" s="8">
        <f t="shared" si="48"/>
        <v>7.0980217780213639</v>
      </c>
      <c r="AC104" s="8">
        <f t="shared" si="49"/>
        <v>6.4706713683477597</v>
      </c>
      <c r="AD104" s="8">
        <f t="shared" si="50"/>
        <v>7.0566580147461808</v>
      </c>
      <c r="AE104" s="8">
        <f t="shared" si="51"/>
        <v>7.329658852362388</v>
      </c>
      <c r="AF104" s="8">
        <f t="shared" si="52"/>
        <v>7.8901378447411146</v>
      </c>
      <c r="AG104" s="8">
        <f t="shared" si="53"/>
        <v>7.4878752468899616</v>
      </c>
      <c r="AH104" s="8">
        <f t="shared" si="54"/>
        <v>6.582698227218045</v>
      </c>
      <c r="AI104" s="8">
        <f t="shared" si="55"/>
        <v>5.4513993016417972</v>
      </c>
      <c r="AJ104" s="8">
        <f t="shared" si="56"/>
        <v>4.2032477448131562</v>
      </c>
      <c r="AK104" s="8">
        <f t="shared" si="57"/>
        <v>3.3887263063193487</v>
      </c>
      <c r="AL104" s="8">
        <f t="shared" si="58"/>
        <v>2.9885318966319558</v>
      </c>
      <c r="AM104" s="8">
        <f t="shared" si="59"/>
        <v>2.5845458086443371</v>
      </c>
      <c r="AN104" s="8">
        <f t="shared" si="60"/>
        <v>1.8610246493559319</v>
      </c>
      <c r="AO104" s="8">
        <f t="shared" si="61"/>
        <v>1.0178932745967895</v>
      </c>
      <c r="AP104" s="8">
        <f t="shared" si="62"/>
        <v>0.40536488009679117</v>
      </c>
      <c r="AQ104" s="8">
        <f t="shared" si="63"/>
        <v>0.10030712594231823</v>
      </c>
      <c r="AR104" s="8">
        <f t="shared" si="64"/>
        <v>1.6200807282779922E-2</v>
      </c>
      <c r="AS104" s="8">
        <f t="shared" si="65"/>
        <v>20.89835199873151</v>
      </c>
      <c r="AT104" s="8">
        <f t="shared" si="66"/>
        <v>27.794036034731771</v>
      </c>
      <c r="AU104" s="8">
        <f t="shared" si="67"/>
        <v>22.707671943993464</v>
      </c>
      <c r="AV104" s="8">
        <f t="shared" si="68"/>
        <v>16.237345273673</v>
      </c>
      <c r="AW104" s="8">
        <f t="shared" si="69"/>
        <v>12.362594748870253</v>
      </c>
      <c r="AX104" s="8">
        <f t="shared" si="70"/>
        <v>28.067036872347984</v>
      </c>
      <c r="AY104" s="8">
        <f t="shared" si="71"/>
        <v>43.333023105108772</v>
      </c>
      <c r="AZ104" s="8">
        <f t="shared" si="72"/>
        <v>28.599940022543251</v>
      </c>
      <c r="BA104" s="21">
        <f t="shared" si="73"/>
        <v>1.515143845439973</v>
      </c>
      <c r="BB104" s="21">
        <f t="shared" si="82"/>
        <v>-0.17229945726995144</v>
      </c>
      <c r="BC104" s="21">
        <f t="shared" si="83"/>
        <v>-2.2404132760732693</v>
      </c>
      <c r="BD104" s="5">
        <v>27872.75</v>
      </c>
      <c r="BE104" s="8">
        <v>83.39</v>
      </c>
      <c r="BF104" s="4">
        <v>8578.76</v>
      </c>
      <c r="BG104" s="13">
        <v>1306.0999999999999</v>
      </c>
      <c r="BH104" s="5">
        <v>11510.7</v>
      </c>
      <c r="BI104" s="13">
        <v>59.8</v>
      </c>
      <c r="BJ104" s="8">
        <f t="shared" si="74"/>
        <v>74.528569070516994</v>
      </c>
      <c r="BK104" s="8">
        <f t="shared" si="78"/>
        <v>242.14643766234892</v>
      </c>
      <c r="BL104" s="8">
        <f t="shared" si="77"/>
        <v>11.34683381549341</v>
      </c>
      <c r="BM104" s="8">
        <v>6.6</v>
      </c>
      <c r="BN104" s="8">
        <v>5.62</v>
      </c>
      <c r="BO104" s="8">
        <v>4.2454999999999998</v>
      </c>
      <c r="BP104" s="8">
        <f t="shared" si="79"/>
        <v>44.279868546591743</v>
      </c>
      <c r="BQ104" s="8">
        <v>4.01</v>
      </c>
      <c r="BR104" s="8">
        <f t="shared" si="80"/>
        <v>44.660855238271374</v>
      </c>
      <c r="BS104" s="8">
        <f t="shared" si="81"/>
        <v>-0.94684544148297078</v>
      </c>
      <c r="BT104" s="8">
        <f t="shared" si="75"/>
        <v>7.0203973153579895</v>
      </c>
      <c r="BU104" s="8">
        <f t="shared" si="76"/>
        <v>-7.1</v>
      </c>
      <c r="BW104" s="20"/>
    </row>
    <row r="105" spans="1:75" x14ac:dyDescent="0.25">
      <c r="A105" s="1">
        <v>2004</v>
      </c>
      <c r="B105" s="5">
        <v>19786</v>
      </c>
      <c r="C105" s="5">
        <v>19454</v>
      </c>
      <c r="D105" s="5">
        <v>21412</v>
      </c>
      <c r="E105" s="5">
        <v>21103</v>
      </c>
      <c r="F105" s="5">
        <v>20846</v>
      </c>
      <c r="G105" s="5">
        <v>19107</v>
      </c>
      <c r="H105" s="5">
        <v>20160</v>
      </c>
      <c r="I105" s="5">
        <v>20875</v>
      </c>
      <c r="J105" s="5">
        <v>22926</v>
      </c>
      <c r="K105" s="5">
        <v>22065</v>
      </c>
      <c r="L105" s="5">
        <v>19565</v>
      </c>
      <c r="M105" s="5">
        <v>16607</v>
      </c>
      <c r="N105" s="5">
        <v>12698</v>
      </c>
      <c r="O105" s="5">
        <v>10073</v>
      </c>
      <c r="P105" s="5">
        <v>8594</v>
      </c>
      <c r="Q105" s="5">
        <v>7461</v>
      </c>
      <c r="R105" s="5">
        <v>5529</v>
      </c>
      <c r="S105" s="5">
        <v>2999</v>
      </c>
      <c r="T105" s="5">
        <v>1207</v>
      </c>
      <c r="U105" s="5">
        <v>294</v>
      </c>
      <c r="V105" s="5">
        <v>46</v>
      </c>
      <c r="W105" s="7">
        <f t="shared" si="43"/>
        <v>292807</v>
      </c>
      <c r="X105" s="8">
        <f t="shared" si="44"/>
        <v>6.75735211248365</v>
      </c>
      <c r="Y105" s="8">
        <f t="shared" si="45"/>
        <v>6.6439668450549343</v>
      </c>
      <c r="Z105" s="8">
        <f t="shared" si="46"/>
        <v>7.3126667053724805</v>
      </c>
      <c r="AA105" s="8">
        <f t="shared" si="47"/>
        <v>7.2071364414102126</v>
      </c>
      <c r="AB105" s="8">
        <f t="shared" si="48"/>
        <v>7.1193653157199108</v>
      </c>
      <c r="AC105" s="8">
        <f t="shared" si="49"/>
        <v>6.5254587492785356</v>
      </c>
      <c r="AD105" s="8">
        <f t="shared" si="50"/>
        <v>6.8850812992858774</v>
      </c>
      <c r="AE105" s="8">
        <f t="shared" si="51"/>
        <v>7.129269450525431</v>
      </c>
      <c r="AF105" s="8">
        <f t="shared" si="52"/>
        <v>7.8297308465986122</v>
      </c>
      <c r="AG105" s="8">
        <f t="shared" si="53"/>
        <v>7.5356804994416118</v>
      </c>
      <c r="AH105" s="8">
        <f t="shared" si="54"/>
        <v>6.6818757748277875</v>
      </c>
      <c r="AI105" s="8">
        <f t="shared" si="55"/>
        <v>5.6716540246647105</v>
      </c>
      <c r="AJ105" s="8">
        <f t="shared" si="56"/>
        <v>4.3366449572585353</v>
      </c>
      <c r="AK105" s="8">
        <f t="shared" si="57"/>
        <v>3.4401499964140201</v>
      </c>
      <c r="AL105" s="8">
        <f t="shared" si="58"/>
        <v>2.935039121332482</v>
      </c>
      <c r="AM105" s="8">
        <f t="shared" si="59"/>
        <v>2.5480948201374969</v>
      </c>
      <c r="AN105" s="8">
        <f t="shared" si="60"/>
        <v>1.8882745289559335</v>
      </c>
      <c r="AO105" s="8">
        <f t="shared" si="61"/>
        <v>1.0242241476467435</v>
      </c>
      <c r="AP105" s="8">
        <f t="shared" si="62"/>
        <v>0.41221692104355423</v>
      </c>
      <c r="AQ105" s="8">
        <f t="shared" si="63"/>
        <v>0.10040743561458572</v>
      </c>
      <c r="AR105" s="8">
        <f t="shared" si="64"/>
        <v>1.5710006932894365E-2</v>
      </c>
      <c r="AS105" s="8">
        <f t="shared" si="65"/>
        <v>20.713985662911064</v>
      </c>
      <c r="AT105" s="8">
        <f t="shared" si="66"/>
        <v>27.737041805694538</v>
      </c>
      <c r="AU105" s="8">
        <f t="shared" si="67"/>
        <v>22.494680796565653</v>
      </c>
      <c r="AV105" s="8">
        <f t="shared" si="68"/>
        <v>16.690174756751034</v>
      </c>
      <c r="AW105" s="8">
        <f t="shared" si="69"/>
        <v>12.364116978077709</v>
      </c>
      <c r="AX105" s="8">
        <f t="shared" si="70"/>
        <v>27.92112210432127</v>
      </c>
      <c r="AY105" s="8">
        <f t="shared" si="71"/>
        <v>43.024586160849978</v>
      </c>
      <c r="AZ105" s="8">
        <f t="shared" si="72"/>
        <v>29.054291734828748</v>
      </c>
      <c r="BA105" s="21">
        <f t="shared" si="73"/>
        <v>1.4808341071785405</v>
      </c>
      <c r="BB105" s="21">
        <f t="shared" si="82"/>
        <v>-0.23135517595912547</v>
      </c>
      <c r="BC105" s="21">
        <f t="shared" si="83"/>
        <v>-1.9374594709994284</v>
      </c>
      <c r="BD105" s="5">
        <v>30413.058000000001</v>
      </c>
      <c r="BE105" s="8">
        <v>81.41</v>
      </c>
      <c r="BF105" s="4">
        <v>9331.24</v>
      </c>
      <c r="BG105" s="13">
        <v>1376</v>
      </c>
      <c r="BH105" s="5">
        <v>12274.9</v>
      </c>
      <c r="BI105" s="13">
        <v>61</v>
      </c>
      <c r="BJ105" s="8">
        <f t="shared" si="74"/>
        <v>76.018867770816868</v>
      </c>
      <c r="BK105" s="8">
        <f t="shared" si="78"/>
        <v>247.76623842149431</v>
      </c>
      <c r="BL105" s="8">
        <f t="shared" si="77"/>
        <v>11.209867290161224</v>
      </c>
      <c r="BM105" s="8">
        <v>6.15</v>
      </c>
      <c r="BN105" s="8">
        <v>5.47</v>
      </c>
      <c r="BO105" s="8">
        <v>4.2182000000000004</v>
      </c>
      <c r="BP105" s="8">
        <f t="shared" si="79"/>
        <v>44.660855238271374</v>
      </c>
      <c r="BQ105" s="8">
        <v>4.2699999999999996</v>
      </c>
      <c r="BR105" s="8">
        <f t="shared" si="80"/>
        <v>44.976138322769778</v>
      </c>
      <c r="BS105" s="8">
        <f t="shared" si="81"/>
        <v>-1.6362690774213959</v>
      </c>
      <c r="BT105" s="8">
        <f t="shared" ref="BT105:BT115" si="84">AY86-AY66</f>
        <v>7.5733756986626517</v>
      </c>
      <c r="BU105" s="8">
        <f t="shared" ref="BU105" si="85">BQ105-BQ85</f>
        <v>-8.17</v>
      </c>
      <c r="BW105" s="20"/>
    </row>
    <row r="106" spans="1:75" x14ac:dyDescent="0.25">
      <c r="A106" s="1">
        <v>2005</v>
      </c>
      <c r="B106" s="5">
        <v>19917</v>
      </c>
      <c r="C106" s="5">
        <v>19389</v>
      </c>
      <c r="D106" s="5">
        <v>21213</v>
      </c>
      <c r="E106" s="5">
        <v>21486</v>
      </c>
      <c r="F106" s="5">
        <v>20960</v>
      </c>
      <c r="G106" s="5">
        <v>19535</v>
      </c>
      <c r="H106" s="5">
        <v>19724</v>
      </c>
      <c r="I106" s="5">
        <v>20799</v>
      </c>
      <c r="J106" s="5">
        <v>22707</v>
      </c>
      <c r="K106" s="5">
        <v>22417</v>
      </c>
      <c r="L106" s="5">
        <v>20079</v>
      </c>
      <c r="M106" s="5">
        <v>17503</v>
      </c>
      <c r="N106" s="5">
        <v>13138</v>
      </c>
      <c r="O106" s="5">
        <v>10279</v>
      </c>
      <c r="P106" s="5">
        <v>8603</v>
      </c>
      <c r="Q106" s="5">
        <v>7464</v>
      </c>
      <c r="R106" s="5">
        <v>5611</v>
      </c>
      <c r="S106" s="5">
        <v>3103</v>
      </c>
      <c r="T106" s="5">
        <v>1243</v>
      </c>
      <c r="U106" s="5">
        <v>301</v>
      </c>
      <c r="V106" s="5">
        <v>46</v>
      </c>
      <c r="W106" s="7">
        <f t="shared" si="43"/>
        <v>295517</v>
      </c>
      <c r="X106" s="8">
        <f t="shared" si="44"/>
        <v>6.7397137897312165</v>
      </c>
      <c r="Y106" s="8">
        <f t="shared" si="45"/>
        <v>6.5610438654967389</v>
      </c>
      <c r="Z106" s="8">
        <f t="shared" si="46"/>
        <v>7.1782672401249332</v>
      </c>
      <c r="AA106" s="8">
        <f t="shared" si="47"/>
        <v>7.2706477123143518</v>
      </c>
      <c r="AB106" s="8">
        <f t="shared" si="48"/>
        <v>7.092654568095913</v>
      </c>
      <c r="AC106" s="8">
        <f t="shared" si="49"/>
        <v>6.6104488066676366</v>
      </c>
      <c r="AD106" s="8">
        <f t="shared" si="50"/>
        <v>6.6744045181833869</v>
      </c>
      <c r="AE106" s="8">
        <f t="shared" si="51"/>
        <v>7.0381737768047179</v>
      </c>
      <c r="AF106" s="8">
        <f t="shared" si="52"/>
        <v>7.6838219121065796</v>
      </c>
      <c r="AG106" s="8">
        <f t="shared" si="53"/>
        <v>7.5856888097808248</v>
      </c>
      <c r="AH106" s="8">
        <f t="shared" si="54"/>
        <v>6.7945329710304314</v>
      </c>
      <c r="AI106" s="8">
        <f t="shared" si="55"/>
        <v>5.9228403103713152</v>
      </c>
      <c r="AJ106" s="8">
        <f t="shared" si="56"/>
        <v>4.4457679253646996</v>
      </c>
      <c r="AK106" s="8">
        <f t="shared" si="57"/>
        <v>3.4783108924359678</v>
      </c>
      <c r="AL106" s="8">
        <f t="shared" si="58"/>
        <v>2.9111692389947113</v>
      </c>
      <c r="AM106" s="8">
        <f t="shared" si="59"/>
        <v>2.5257430198601094</v>
      </c>
      <c r="AN106" s="8">
        <f t="shared" si="60"/>
        <v>1.8987063349993401</v>
      </c>
      <c r="AO106" s="8">
        <f t="shared" si="61"/>
        <v>1.0500241948855733</v>
      </c>
      <c r="AP106" s="8">
        <f t="shared" si="62"/>
        <v>0.42061877996866515</v>
      </c>
      <c r="AQ106" s="8">
        <f t="shared" si="63"/>
        <v>0.1018553924139728</v>
      </c>
      <c r="AR106" s="8">
        <f t="shared" si="64"/>
        <v>1.5565940368912786E-2</v>
      </c>
      <c r="AS106" s="8">
        <f t="shared" si="65"/>
        <v>20.479024895352886</v>
      </c>
      <c r="AT106" s="8">
        <f t="shared" si="66"/>
        <v>27.648155605261287</v>
      </c>
      <c r="AU106" s="8">
        <f t="shared" si="67"/>
        <v>22.307684498692122</v>
      </c>
      <c r="AV106" s="8">
        <f t="shared" si="68"/>
        <v>17.163141206766447</v>
      </c>
      <c r="AW106" s="8">
        <f t="shared" si="69"/>
        <v>12.40199379392725</v>
      </c>
      <c r="AX106" s="8">
        <f t="shared" si="70"/>
        <v>27.749672607667236</v>
      </c>
      <c r="AY106" s="8">
        <f t="shared" si="71"/>
        <v>42.685192391639063</v>
      </c>
      <c r="AZ106" s="8">
        <f t="shared" si="72"/>
        <v>29.565135000693701</v>
      </c>
      <c r="BA106" s="21">
        <f t="shared" si="73"/>
        <v>1.4437678837129451</v>
      </c>
      <c r="BB106" s="21">
        <f t="shared" si="82"/>
        <v>-0.28673388330169636</v>
      </c>
      <c r="BC106" s="21">
        <f t="shared" si="83"/>
        <v>-1.7814342256646967</v>
      </c>
      <c r="BD106" s="5">
        <v>33362.714</v>
      </c>
      <c r="BE106" s="8">
        <v>85.95</v>
      </c>
      <c r="BF106" s="4">
        <v>9990.33</v>
      </c>
      <c r="BG106" s="13">
        <v>1374.8</v>
      </c>
      <c r="BH106" s="5">
        <v>13093.7</v>
      </c>
      <c r="BI106" s="13">
        <v>61.5</v>
      </c>
      <c r="BJ106" s="8">
        <f t="shared" si="74"/>
        <v>76.298754362785147</v>
      </c>
      <c r="BK106" s="8">
        <f t="shared" si="78"/>
        <v>254.79974338804158</v>
      </c>
      <c r="BL106" s="8">
        <f t="shared" si="77"/>
        <v>10.499705965464306</v>
      </c>
      <c r="BM106" s="8">
        <v>6.32</v>
      </c>
      <c r="BN106" s="8">
        <v>5.37</v>
      </c>
      <c r="BO106" s="8">
        <v>4.3910999999999998</v>
      </c>
      <c r="BP106" s="8">
        <f t="shared" si="79"/>
        <v>44.976138322769778</v>
      </c>
      <c r="BQ106" s="8">
        <v>4.29</v>
      </c>
      <c r="BR106" s="8">
        <f t="shared" si="80"/>
        <v>45.216250015477385</v>
      </c>
      <c r="BS106" s="8">
        <f t="shared" si="81"/>
        <v>-2.2909459311307145</v>
      </c>
      <c r="BT106" s="8">
        <f t="shared" si="84"/>
        <v>8.0669071579459128</v>
      </c>
      <c r="BU106" s="8">
        <f t="shared" ref="BU106:BU114" si="86">BQ106-BQ86</f>
        <v>-6.3299999999999992</v>
      </c>
      <c r="BW106" s="20"/>
    </row>
    <row r="107" spans="1:75" x14ac:dyDescent="0.25">
      <c r="A107" s="1">
        <v>2006</v>
      </c>
      <c r="B107" s="5">
        <v>19939</v>
      </c>
      <c r="C107" s="5">
        <v>19545</v>
      </c>
      <c r="D107" s="5">
        <v>21033</v>
      </c>
      <c r="E107" s="5">
        <v>21808</v>
      </c>
      <c r="F107" s="5">
        <v>21036</v>
      </c>
      <c r="G107" s="5">
        <v>20110</v>
      </c>
      <c r="H107" s="5">
        <v>19285</v>
      </c>
      <c r="I107" s="5">
        <v>20941</v>
      </c>
      <c r="J107" s="5">
        <v>22303</v>
      </c>
      <c r="K107" s="5">
        <v>22715</v>
      </c>
      <c r="L107" s="5">
        <v>20571</v>
      </c>
      <c r="M107" s="5">
        <v>18397</v>
      </c>
      <c r="N107" s="5">
        <v>13533</v>
      </c>
      <c r="O107" s="5">
        <v>10553</v>
      </c>
      <c r="P107" s="5">
        <v>8650</v>
      </c>
      <c r="Q107" s="5">
        <v>7447</v>
      </c>
      <c r="R107" s="5">
        <v>5648</v>
      </c>
      <c r="S107" s="5">
        <v>3230</v>
      </c>
      <c r="T107" s="5">
        <v>1276</v>
      </c>
      <c r="U107" s="5">
        <v>313</v>
      </c>
      <c r="V107" s="5">
        <v>47</v>
      </c>
      <c r="W107" s="7">
        <f t="shared" si="43"/>
        <v>298380</v>
      </c>
      <c r="X107" s="8">
        <f t="shared" si="44"/>
        <v>6.6824183926536636</v>
      </c>
      <c r="Y107" s="8">
        <f t="shared" si="45"/>
        <v>6.5503720088477779</v>
      </c>
      <c r="Z107" s="8">
        <f t="shared" si="46"/>
        <v>7.0490649507339631</v>
      </c>
      <c r="AA107" s="8">
        <f t="shared" si="47"/>
        <v>7.3088008579663519</v>
      </c>
      <c r="AB107" s="8">
        <f t="shared" si="48"/>
        <v>7.0500703800522828</v>
      </c>
      <c r="AC107" s="8">
        <f t="shared" si="49"/>
        <v>6.7397278637978415</v>
      </c>
      <c r="AD107" s="8">
        <f t="shared" si="50"/>
        <v>6.4632348012601382</v>
      </c>
      <c r="AE107" s="8">
        <f t="shared" si="51"/>
        <v>7.0182317849721825</v>
      </c>
      <c r="AF107" s="8">
        <f t="shared" si="52"/>
        <v>7.4746966954889738</v>
      </c>
      <c r="AG107" s="8">
        <f t="shared" si="53"/>
        <v>7.6127756552047714</v>
      </c>
      <c r="AH107" s="8">
        <f t="shared" si="54"/>
        <v>6.8942288357128501</v>
      </c>
      <c r="AI107" s="8">
        <f t="shared" si="55"/>
        <v>6.165627723037737</v>
      </c>
      <c r="AJ107" s="8">
        <f t="shared" si="56"/>
        <v>4.5354916549366582</v>
      </c>
      <c r="AK107" s="8">
        <f t="shared" si="57"/>
        <v>3.5367651987398623</v>
      </c>
      <c r="AL107" s="8">
        <f t="shared" si="58"/>
        <v>2.8989878678195589</v>
      </c>
      <c r="AM107" s="8">
        <f t="shared" si="59"/>
        <v>2.4958107111736711</v>
      </c>
      <c r="AN107" s="8">
        <f t="shared" si="60"/>
        <v>1.8928882632884243</v>
      </c>
      <c r="AO107" s="8">
        <f t="shared" si="61"/>
        <v>1.0825122327233729</v>
      </c>
      <c r="AP107" s="8">
        <f t="shared" si="62"/>
        <v>0.42764260339164822</v>
      </c>
      <c r="AQ107" s="8">
        <f t="shared" si="63"/>
        <v>0.10489979221127421</v>
      </c>
      <c r="AR107" s="8">
        <f t="shared" si="64"/>
        <v>1.5751725986996448E-2</v>
      </c>
      <c r="AS107" s="8">
        <f t="shared" si="65"/>
        <v>20.281855352235404</v>
      </c>
      <c r="AT107" s="8">
        <f t="shared" si="66"/>
        <v>27.561833903076614</v>
      </c>
      <c r="AU107" s="8">
        <f t="shared" si="67"/>
        <v>22.105704135665928</v>
      </c>
      <c r="AV107" s="8">
        <f t="shared" si="68"/>
        <v>17.595348213687245</v>
      </c>
      <c r="AW107" s="8">
        <f t="shared" si="69"/>
        <v>12.455258395334809</v>
      </c>
      <c r="AX107" s="8">
        <f t="shared" si="70"/>
        <v>27.590656210201757</v>
      </c>
      <c r="AY107" s="8">
        <f t="shared" si="71"/>
        <v>42.358737180776195</v>
      </c>
      <c r="AZ107" s="8">
        <f t="shared" si="72"/>
        <v>30.050606609022051</v>
      </c>
      <c r="BA107" s="21">
        <f t="shared" si="73"/>
        <v>1.4095801037194002</v>
      </c>
      <c r="BB107" s="21">
        <f t="shared" si="82"/>
        <v>-0.3385221250490309</v>
      </c>
      <c r="BC107" s="21">
        <f t="shared" si="83"/>
        <v>-1.7046539083154073</v>
      </c>
      <c r="BD107" s="5">
        <v>36859.567000000003</v>
      </c>
      <c r="BE107" s="8">
        <v>89.04</v>
      </c>
      <c r="BF107" s="4">
        <v>10655.37</v>
      </c>
      <c r="BG107" s="13">
        <v>1367.5</v>
      </c>
      <c r="BH107" s="5">
        <v>13855.9</v>
      </c>
      <c r="BI107" s="13">
        <v>62.2</v>
      </c>
      <c r="BJ107" s="8">
        <f t="shared" si="74"/>
        <v>76.901320015300342</v>
      </c>
      <c r="BK107" s="8">
        <f t="shared" si="78"/>
        <v>266.02073484941434</v>
      </c>
      <c r="BL107" s="8">
        <f t="shared" si="77"/>
        <v>9.8694418983970724</v>
      </c>
      <c r="BM107" s="8">
        <v>6.22</v>
      </c>
      <c r="BN107" s="8">
        <v>5.32</v>
      </c>
      <c r="BO107" s="8">
        <v>4.7022000000000004</v>
      </c>
      <c r="BP107" s="8">
        <f t="shared" si="79"/>
        <v>45.216250015477385</v>
      </c>
      <c r="BQ107" s="8">
        <v>4.79</v>
      </c>
      <c r="BR107" s="8">
        <f t="shared" si="80"/>
        <v>45.366609815253355</v>
      </c>
      <c r="BS107" s="8">
        <f t="shared" si="81"/>
        <v>-2.8575128347011898</v>
      </c>
      <c r="BT107" s="8">
        <f t="shared" si="84"/>
        <v>7.9760934979914495</v>
      </c>
      <c r="BU107" s="8">
        <f t="shared" si="86"/>
        <v>-2.8899999999999997</v>
      </c>
      <c r="BW107" s="20"/>
    </row>
    <row r="108" spans="1:75" x14ac:dyDescent="0.25">
      <c r="A108" s="1">
        <v>2007</v>
      </c>
      <c r="B108" s="5">
        <v>20126</v>
      </c>
      <c r="C108" s="5">
        <v>19715</v>
      </c>
      <c r="D108" s="5">
        <v>20841</v>
      </c>
      <c r="E108" s="5">
        <v>22068</v>
      </c>
      <c r="F108" s="5">
        <v>21078</v>
      </c>
      <c r="G108" s="5">
        <v>20543</v>
      </c>
      <c r="H108" s="5">
        <v>19171</v>
      </c>
      <c r="I108" s="5">
        <v>20964</v>
      </c>
      <c r="J108" s="5">
        <v>21832</v>
      </c>
      <c r="K108" s="5">
        <v>22800</v>
      </c>
      <c r="L108" s="5">
        <v>21140</v>
      </c>
      <c r="M108" s="5">
        <v>18455</v>
      </c>
      <c r="N108" s="5">
        <v>14674</v>
      </c>
      <c r="O108" s="5">
        <v>10970</v>
      </c>
      <c r="P108" s="5">
        <v>8728</v>
      </c>
      <c r="Q108" s="5">
        <v>7400</v>
      </c>
      <c r="R108" s="5">
        <v>5687</v>
      </c>
      <c r="S108" s="5">
        <v>3358</v>
      </c>
      <c r="T108" s="5">
        <v>1308</v>
      </c>
      <c r="U108" s="5">
        <v>325</v>
      </c>
      <c r="V108" s="5">
        <v>48</v>
      </c>
      <c r="W108" s="7">
        <f t="shared" si="43"/>
        <v>301231</v>
      </c>
      <c r="X108" s="8">
        <f t="shared" si="44"/>
        <v>6.6812512656399914</v>
      </c>
      <c r="Y108" s="8">
        <f t="shared" si="45"/>
        <v>6.5448111250170138</v>
      </c>
      <c r="Z108" s="8">
        <f t="shared" si="46"/>
        <v>6.9186106343636613</v>
      </c>
      <c r="AA108" s="8">
        <f t="shared" si="47"/>
        <v>7.3259392293621843</v>
      </c>
      <c r="AB108" s="8">
        <f t="shared" si="48"/>
        <v>6.9972877957447945</v>
      </c>
      <c r="AC108" s="8">
        <f t="shared" si="49"/>
        <v>6.8196832331333761</v>
      </c>
      <c r="AD108" s="8">
        <f t="shared" si="50"/>
        <v>6.3642188220999829</v>
      </c>
      <c r="AE108" s="8">
        <f t="shared" si="51"/>
        <v>6.9594430852070346</v>
      </c>
      <c r="AF108" s="8">
        <f t="shared" si="52"/>
        <v>7.2475940391261195</v>
      </c>
      <c r="AG108" s="8">
        <f t="shared" si="53"/>
        <v>7.5689421075520107</v>
      </c>
      <c r="AH108" s="8">
        <f t="shared" si="54"/>
        <v>7.017870006739015</v>
      </c>
      <c r="AI108" s="8">
        <f t="shared" si="55"/>
        <v>6.1265274822312445</v>
      </c>
      <c r="AJ108" s="8">
        <f t="shared" si="56"/>
        <v>4.8713445827288693</v>
      </c>
      <c r="AK108" s="8">
        <f t="shared" si="57"/>
        <v>3.6417234613967358</v>
      </c>
      <c r="AL108" s="8">
        <f t="shared" si="58"/>
        <v>2.8974441541541207</v>
      </c>
      <c r="AM108" s="8">
        <f t="shared" si="59"/>
        <v>2.4565864735037231</v>
      </c>
      <c r="AN108" s="8">
        <f t="shared" si="60"/>
        <v>1.8879199020021178</v>
      </c>
      <c r="AO108" s="8">
        <f t="shared" si="61"/>
        <v>1.1147591051385815</v>
      </c>
      <c r="AP108" s="8">
        <f t="shared" si="62"/>
        <v>0.43421825774903644</v>
      </c>
      <c r="AQ108" s="8">
        <f t="shared" si="63"/>
        <v>0.10789062214712297</v>
      </c>
      <c r="AR108" s="8">
        <f t="shared" si="64"/>
        <v>1.5934614963267393E-2</v>
      </c>
      <c r="AS108" s="8">
        <f t="shared" si="65"/>
        <v>20.144673025020666</v>
      </c>
      <c r="AT108" s="8">
        <f t="shared" si="66"/>
        <v>27.507129080340338</v>
      </c>
      <c r="AU108" s="8">
        <f t="shared" si="67"/>
        <v>21.775979231885167</v>
      </c>
      <c r="AV108" s="8">
        <f t="shared" si="68"/>
        <v>18.01574207169913</v>
      </c>
      <c r="AW108" s="8">
        <f t="shared" si="69"/>
        <v>12.556476591054704</v>
      </c>
      <c r="AX108" s="8">
        <f t="shared" si="70"/>
        <v>27.470612254382843</v>
      </c>
      <c r="AY108" s="8">
        <f t="shared" si="71"/>
        <v>41.957169082863317</v>
      </c>
      <c r="AZ108" s="8">
        <f t="shared" si="72"/>
        <v>30.572218662753841</v>
      </c>
      <c r="BA108" s="21">
        <f t="shared" si="73"/>
        <v>1.3723952960594179</v>
      </c>
      <c r="BB108" s="21">
        <f t="shared" si="82"/>
        <v>-0.38954622666566197</v>
      </c>
      <c r="BC108" s="21">
        <f t="shared" si="83"/>
        <v>-1.6503961281685804</v>
      </c>
      <c r="BD108" s="5">
        <v>41010.550000000003</v>
      </c>
      <c r="BE108" s="8">
        <v>96.85</v>
      </c>
      <c r="BF108" s="4">
        <v>11355.45</v>
      </c>
      <c r="BG108" s="13">
        <v>1374.9</v>
      </c>
      <c r="BH108" s="5">
        <v>14477.6</v>
      </c>
      <c r="BI108" s="13">
        <v>62.9</v>
      </c>
      <c r="BJ108" s="8">
        <f t="shared" si="74"/>
        <v>78.434616234735046</v>
      </c>
      <c r="BK108" s="8">
        <f t="shared" si="78"/>
        <v>283.26898104658233</v>
      </c>
      <c r="BL108" s="8">
        <f t="shared" si="77"/>
        <v>9.4967397911256004</v>
      </c>
      <c r="BM108" s="8">
        <v>6.65</v>
      </c>
      <c r="BN108" s="8">
        <v>5.49</v>
      </c>
      <c r="BO108" s="8">
        <v>4.0232000000000001</v>
      </c>
      <c r="BP108" s="8">
        <f t="shared" si="79"/>
        <v>45.366609815253355</v>
      </c>
      <c r="BQ108" s="8">
        <v>4.63</v>
      </c>
      <c r="BR108" s="8">
        <f t="shared" si="80"/>
        <v>45.510898630580989</v>
      </c>
      <c r="BS108" s="8">
        <f t="shared" si="81"/>
        <v>-3.4094407323900384</v>
      </c>
      <c r="BT108" s="8">
        <f t="shared" si="84"/>
        <v>7.8944916065512061</v>
      </c>
      <c r="BU108" s="8">
        <f t="shared" si="86"/>
        <v>-3.7500000000000009</v>
      </c>
      <c r="BW108" s="20"/>
    </row>
    <row r="109" spans="1:75" x14ac:dyDescent="0.25">
      <c r="A109" s="1">
        <v>2008</v>
      </c>
      <c r="B109" s="5">
        <v>20271</v>
      </c>
      <c r="C109" s="5">
        <v>19930</v>
      </c>
      <c r="D109" s="5">
        <v>20707</v>
      </c>
      <c r="E109" s="5">
        <v>22211</v>
      </c>
      <c r="F109" s="5">
        <v>21181</v>
      </c>
      <c r="G109" s="5">
        <v>20903</v>
      </c>
      <c r="H109" s="5">
        <v>19305</v>
      </c>
      <c r="I109" s="5">
        <v>20817</v>
      </c>
      <c r="J109" s="5">
        <v>21375</v>
      </c>
      <c r="K109" s="5">
        <v>22821</v>
      </c>
      <c r="L109" s="5">
        <v>21639</v>
      </c>
      <c r="M109" s="5">
        <v>18815</v>
      </c>
      <c r="N109" s="5">
        <v>15342</v>
      </c>
      <c r="O109" s="5">
        <v>11594</v>
      </c>
      <c r="P109" s="5">
        <v>8911</v>
      </c>
      <c r="Q109" s="5">
        <v>7346</v>
      </c>
      <c r="R109" s="5">
        <v>5730</v>
      </c>
      <c r="S109" s="5">
        <v>3450</v>
      </c>
      <c r="T109" s="5">
        <v>1356</v>
      </c>
      <c r="U109" s="5">
        <v>341</v>
      </c>
      <c r="V109" s="5">
        <v>50</v>
      </c>
      <c r="W109" s="7">
        <f t="shared" si="43"/>
        <v>304095</v>
      </c>
      <c r="X109" s="8">
        <f t="shared" si="44"/>
        <v>6.666008977457702</v>
      </c>
      <c r="Y109" s="8">
        <f t="shared" si="45"/>
        <v>6.5538729673292888</v>
      </c>
      <c r="Z109" s="8">
        <f t="shared" si="46"/>
        <v>6.80938522501192</v>
      </c>
      <c r="AA109" s="8">
        <f t="shared" si="47"/>
        <v>7.3039675101530772</v>
      </c>
      <c r="AB109" s="8">
        <f t="shared" si="48"/>
        <v>6.9652575675364607</v>
      </c>
      <c r="AC109" s="8">
        <f t="shared" si="49"/>
        <v>6.8738387674904224</v>
      </c>
      <c r="AD109" s="8">
        <f t="shared" si="50"/>
        <v>6.3483450895279434</v>
      </c>
      <c r="AE109" s="8">
        <f t="shared" si="51"/>
        <v>6.8455581315049567</v>
      </c>
      <c r="AF109" s="8">
        <f t="shared" si="52"/>
        <v>7.0290534208059992</v>
      </c>
      <c r="AG109" s="8">
        <f t="shared" si="53"/>
        <v>7.5045627188871897</v>
      </c>
      <c r="AH109" s="8">
        <f t="shared" si="54"/>
        <v>7.1158683963892866</v>
      </c>
      <c r="AI109" s="8">
        <f t="shared" si="55"/>
        <v>6.1872112333316887</v>
      </c>
      <c r="AJ109" s="8">
        <f t="shared" si="56"/>
        <v>5.0451339219651752</v>
      </c>
      <c r="AK109" s="8">
        <f t="shared" si="57"/>
        <v>3.8126243443660695</v>
      </c>
      <c r="AL109" s="8">
        <f t="shared" si="58"/>
        <v>2.930334270540456</v>
      </c>
      <c r="AM109" s="8">
        <f t="shared" si="59"/>
        <v>2.4156924645258884</v>
      </c>
      <c r="AN109" s="8">
        <f t="shared" si="60"/>
        <v>1.8842795836827309</v>
      </c>
      <c r="AO109" s="8">
        <f t="shared" si="61"/>
        <v>1.1345138854634242</v>
      </c>
      <c r="AP109" s="8">
        <f t="shared" si="62"/>
        <v>0.44591328367779803</v>
      </c>
      <c r="AQ109" s="8">
        <f t="shared" si="63"/>
        <v>0.11213601012841383</v>
      </c>
      <c r="AR109" s="8">
        <f t="shared" si="64"/>
        <v>1.6442230224107599E-2</v>
      </c>
      <c r="AS109" s="8">
        <f t="shared" si="65"/>
        <v>20.02926716979891</v>
      </c>
      <c r="AT109" s="8">
        <f t="shared" si="66"/>
        <v>27.491408934707902</v>
      </c>
      <c r="AU109" s="8">
        <f t="shared" si="67"/>
        <v>21.379174271198146</v>
      </c>
      <c r="AV109" s="8">
        <f t="shared" si="68"/>
        <v>18.34821355168615</v>
      </c>
      <c r="AW109" s="8">
        <f t="shared" si="69"/>
        <v>12.751936072608887</v>
      </c>
      <c r="AX109" s="8">
        <f t="shared" si="70"/>
        <v>27.333234679951985</v>
      </c>
      <c r="AY109" s="8">
        <f t="shared" si="71"/>
        <v>41.566615695752972</v>
      </c>
      <c r="AZ109" s="8">
        <f t="shared" si="72"/>
        <v>31.100149624295039</v>
      </c>
      <c r="BA109" s="21">
        <f t="shared" si="73"/>
        <v>1.3365406982891703</v>
      </c>
      <c r="BB109" s="21">
        <f t="shared" si="82"/>
        <v>-0.43446726901136756</v>
      </c>
      <c r="BC109" s="21">
        <f t="shared" si="83"/>
        <v>-1.6838902745464424</v>
      </c>
      <c r="BD109" s="5">
        <v>42613.392</v>
      </c>
      <c r="BE109" s="8">
        <v>101.33</v>
      </c>
      <c r="BF109" s="4">
        <v>12550.5</v>
      </c>
      <c r="BG109" s="13">
        <v>1603.7</v>
      </c>
      <c r="BH109" s="5">
        <v>14718.6</v>
      </c>
      <c r="BI109" s="13">
        <v>67.900000000000006</v>
      </c>
      <c r="BJ109" s="8">
        <f t="shared" si="74"/>
        <v>85.269658799070555</v>
      </c>
      <c r="BK109" s="8">
        <f t="shared" si="78"/>
        <v>289.52068810892342</v>
      </c>
      <c r="BL109" s="8">
        <f t="shared" si="77"/>
        <v>10.895737366325601</v>
      </c>
      <c r="BM109" s="8">
        <v>8.4600000000000009</v>
      </c>
      <c r="BN109" s="8">
        <v>5.08</v>
      </c>
      <c r="BO109" s="8">
        <v>2.2122999999999999</v>
      </c>
      <c r="BP109" s="8">
        <f t="shared" si="79"/>
        <v>45.510898630580989</v>
      </c>
      <c r="BQ109" s="8">
        <v>3.67</v>
      </c>
      <c r="BR109" s="8">
        <f t="shared" si="80"/>
        <v>45.660238280279785</v>
      </c>
      <c r="BS109" s="8">
        <f t="shared" si="81"/>
        <v>-3.9442829348280171</v>
      </c>
      <c r="BT109" s="8">
        <f t="shared" si="84"/>
        <v>7.7912978728802784</v>
      </c>
      <c r="BU109" s="8">
        <f t="shared" si="86"/>
        <v>-5.18</v>
      </c>
      <c r="BW109" s="20"/>
    </row>
    <row r="110" spans="1:75" x14ac:dyDescent="0.25">
      <c r="A110" s="1">
        <v>2009</v>
      </c>
      <c r="B110" s="5">
        <v>20245</v>
      </c>
      <c r="C110" s="5">
        <v>20182</v>
      </c>
      <c r="D110" s="5">
        <v>20661</v>
      </c>
      <c r="E110" s="5">
        <v>22193</v>
      </c>
      <c r="F110" s="5">
        <v>21384</v>
      </c>
      <c r="G110" s="5">
        <v>21078</v>
      </c>
      <c r="H110" s="5">
        <v>19645</v>
      </c>
      <c r="I110" s="5">
        <v>20508</v>
      </c>
      <c r="J110" s="5">
        <v>20980</v>
      </c>
      <c r="K110" s="5">
        <v>22862</v>
      </c>
      <c r="L110" s="5">
        <v>22005</v>
      </c>
      <c r="M110" s="5">
        <v>19281</v>
      </c>
      <c r="N110" s="5">
        <v>16125</v>
      </c>
      <c r="O110" s="5">
        <v>12092</v>
      </c>
      <c r="P110" s="5">
        <v>9141</v>
      </c>
      <c r="Q110" s="5">
        <v>7295</v>
      </c>
      <c r="R110" s="5">
        <v>5728</v>
      </c>
      <c r="S110" s="5">
        <v>3561</v>
      </c>
      <c r="T110" s="5">
        <v>1398</v>
      </c>
      <c r="U110" s="5">
        <v>358</v>
      </c>
      <c r="V110" s="5">
        <v>51</v>
      </c>
      <c r="W110" s="7">
        <f t="shared" si="43"/>
        <v>306773</v>
      </c>
      <c r="X110" s="8">
        <f t="shared" si="44"/>
        <v>6.599342184612075</v>
      </c>
      <c r="Y110" s="8">
        <f t="shared" si="45"/>
        <v>6.5788058271099477</v>
      </c>
      <c r="Z110" s="8">
        <f t="shared" si="46"/>
        <v>6.7349473389118337</v>
      </c>
      <c r="AA110" s="8">
        <f t="shared" si="47"/>
        <v>7.2343393975349848</v>
      </c>
      <c r="AB110" s="8">
        <f t="shared" si="48"/>
        <v>6.9706264892933874</v>
      </c>
      <c r="AC110" s="8">
        <f t="shared" si="49"/>
        <v>6.8708784671401988</v>
      </c>
      <c r="AD110" s="8">
        <f t="shared" si="50"/>
        <v>6.4037578274489606</v>
      </c>
      <c r="AE110" s="8">
        <f t="shared" si="51"/>
        <v>6.685073327835239</v>
      </c>
      <c r="AF110" s="8">
        <f t="shared" si="52"/>
        <v>6.8389330221368896</v>
      </c>
      <c r="AG110" s="8">
        <f t="shared" si="53"/>
        <v>7.4524159557718574</v>
      </c>
      <c r="AH110" s="8">
        <f t="shared" si="54"/>
        <v>7.1730562989572091</v>
      </c>
      <c r="AI110" s="8">
        <f t="shared" si="55"/>
        <v>6.2851033174366719</v>
      </c>
      <c r="AJ110" s="8">
        <f t="shared" si="56"/>
        <v>5.2563295987586915</v>
      </c>
      <c r="AK110" s="8">
        <f t="shared" si="57"/>
        <v>3.9416767446939596</v>
      </c>
      <c r="AL110" s="8">
        <f t="shared" si="58"/>
        <v>2.9797276813800431</v>
      </c>
      <c r="AM110" s="8">
        <f t="shared" si="59"/>
        <v>2.3779798091748621</v>
      </c>
      <c r="AN110" s="8">
        <f t="shared" si="60"/>
        <v>1.8671786630505294</v>
      </c>
      <c r="AO110" s="8">
        <f t="shared" si="61"/>
        <v>1.1607931597630823</v>
      </c>
      <c r="AP110" s="8">
        <f t="shared" si="62"/>
        <v>0.45571155219005577</v>
      </c>
      <c r="AQ110" s="8">
        <f t="shared" si="63"/>
        <v>0.11669866644065809</v>
      </c>
      <c r="AR110" s="8">
        <f t="shared" si="64"/>
        <v>1.6624670358864696E-2</v>
      </c>
      <c r="AS110" s="8">
        <f t="shared" si="65"/>
        <v>19.913095350633856</v>
      </c>
      <c r="AT110" s="8">
        <f t="shared" si="66"/>
        <v>27.47960218141753</v>
      </c>
      <c r="AU110" s="8">
        <f t="shared" si="67"/>
        <v>20.976422305743988</v>
      </c>
      <c r="AV110" s="8">
        <f t="shared" si="68"/>
        <v>18.714489215152575</v>
      </c>
      <c r="AW110" s="8">
        <f t="shared" si="69"/>
        <v>12.916390947052058</v>
      </c>
      <c r="AX110" s="8">
        <f t="shared" si="70"/>
        <v>27.147434748168834</v>
      </c>
      <c r="AY110" s="8">
        <f t="shared" si="71"/>
        <v>41.221685089626533</v>
      </c>
      <c r="AZ110" s="8">
        <f t="shared" si="72"/>
        <v>31.630880162204633</v>
      </c>
      <c r="BA110" s="21">
        <f t="shared" si="73"/>
        <v>1.3032101818931312</v>
      </c>
      <c r="BB110" s="21">
        <f t="shared" si="82"/>
        <v>-0.47599311263446853</v>
      </c>
      <c r="BC110" s="21">
        <f t="shared" si="83"/>
        <v>-1.7622970401789502</v>
      </c>
      <c r="BD110" s="5">
        <v>40577.724000000002</v>
      </c>
      <c r="BE110" s="8">
        <v>104.58</v>
      </c>
      <c r="BF110" s="4">
        <v>14598.95</v>
      </c>
      <c r="BG110" s="13">
        <v>1693.9</v>
      </c>
      <c r="BH110" s="5">
        <v>14418.7</v>
      </c>
      <c r="BI110" s="13">
        <v>82.6</v>
      </c>
      <c r="BJ110" s="8">
        <f t="shared" si="74"/>
        <v>101.25011270086763</v>
      </c>
      <c r="BK110" s="8">
        <f t="shared" si="78"/>
        <v>281.42428929099015</v>
      </c>
      <c r="BL110" s="8">
        <f t="shared" si="77"/>
        <v>11.747938441052245</v>
      </c>
      <c r="BM110" s="8">
        <v>6.37</v>
      </c>
      <c r="BN110" s="8">
        <v>5.26</v>
      </c>
      <c r="BO110" s="8">
        <v>3.8368000000000002</v>
      </c>
      <c r="BP110" s="8">
        <f t="shared" si="79"/>
        <v>45.660238280279785</v>
      </c>
      <c r="BQ110" s="8">
        <v>3.26</v>
      </c>
      <c r="BR110" s="8">
        <f t="shared" si="80"/>
        <v>45.820041821322548</v>
      </c>
      <c r="BS110" s="8">
        <f t="shared" si="81"/>
        <v>-4.438553190653252</v>
      </c>
      <c r="BT110" s="8">
        <f t="shared" si="84"/>
        <v>7.7118393348133907</v>
      </c>
      <c r="BU110" s="8">
        <f t="shared" si="86"/>
        <v>-5.24</v>
      </c>
      <c r="BW110" s="20"/>
    </row>
    <row r="111" spans="1:75" x14ac:dyDescent="0.25">
      <c r="A111" s="1">
        <v>2010</v>
      </c>
      <c r="B111" s="5">
        <v>20190</v>
      </c>
      <c r="C111" s="5">
        <v>20332</v>
      </c>
      <c r="D111" s="5">
        <v>20681</v>
      </c>
      <c r="E111" s="5">
        <v>21983</v>
      </c>
      <c r="F111" s="5">
        <v>17752</v>
      </c>
      <c r="G111" s="5">
        <v>21704</v>
      </c>
      <c r="H111" s="5">
        <v>20070</v>
      </c>
      <c r="I111" s="5">
        <v>20080</v>
      </c>
      <c r="J111" s="5">
        <v>20906</v>
      </c>
      <c r="K111" s="5">
        <v>22638</v>
      </c>
      <c r="L111" s="5">
        <v>22354</v>
      </c>
      <c r="M111" s="5">
        <v>19795</v>
      </c>
      <c r="N111" s="5">
        <v>16990</v>
      </c>
      <c r="O111" s="5">
        <v>12521</v>
      </c>
      <c r="P111" s="5">
        <v>9336</v>
      </c>
      <c r="Q111" s="5">
        <v>7320</v>
      </c>
      <c r="R111" s="5">
        <v>5759</v>
      </c>
      <c r="S111" s="5">
        <v>3641</v>
      </c>
      <c r="T111" s="5">
        <v>1471</v>
      </c>
      <c r="U111" s="5">
        <v>376</v>
      </c>
      <c r="V111" s="5">
        <v>54</v>
      </c>
      <c r="W111" s="7">
        <f t="shared" si="43"/>
        <v>305953</v>
      </c>
      <c r="X111" s="8">
        <f t="shared" si="44"/>
        <v>6.5990527956908425</v>
      </c>
      <c r="Y111" s="8">
        <f t="shared" si="45"/>
        <v>6.6454651531444382</v>
      </c>
      <c r="Z111" s="8">
        <f t="shared" si="46"/>
        <v>6.7595349612522186</v>
      </c>
      <c r="AA111" s="8">
        <f t="shared" si="47"/>
        <v>7.1850905204394131</v>
      </c>
      <c r="AB111" s="8">
        <f t="shared" si="48"/>
        <v>5.8021983768748795</v>
      </c>
      <c r="AC111" s="8">
        <f t="shared" si="49"/>
        <v>7.0939000434707289</v>
      </c>
      <c r="AD111" s="8">
        <f t="shared" si="50"/>
        <v>6.5598310851666755</v>
      </c>
      <c r="AE111" s="8">
        <f t="shared" si="51"/>
        <v>6.5630995610436891</v>
      </c>
      <c r="AF111" s="8">
        <f t="shared" si="52"/>
        <v>6.8330756684850291</v>
      </c>
      <c r="AG111" s="8">
        <f t="shared" si="53"/>
        <v>7.3991756903838173</v>
      </c>
      <c r="AH111" s="8">
        <f t="shared" si="54"/>
        <v>7.3063509754766249</v>
      </c>
      <c r="AI111" s="8">
        <f t="shared" si="55"/>
        <v>6.4699479985487969</v>
      </c>
      <c r="AJ111" s="8">
        <f t="shared" si="56"/>
        <v>5.5531405150464286</v>
      </c>
      <c r="AK111" s="8">
        <f t="shared" si="57"/>
        <v>4.092458645608966</v>
      </c>
      <c r="AL111" s="8">
        <f t="shared" si="58"/>
        <v>3.0514490787800739</v>
      </c>
      <c r="AM111" s="8">
        <f t="shared" si="59"/>
        <v>2.3925243419740942</v>
      </c>
      <c r="AN111" s="8">
        <f t="shared" si="60"/>
        <v>1.8823152575722413</v>
      </c>
      <c r="AO111" s="8">
        <f t="shared" si="61"/>
        <v>1.1900520668207208</v>
      </c>
      <c r="AP111" s="8">
        <f t="shared" si="62"/>
        <v>0.48079280150872844</v>
      </c>
      <c r="AQ111" s="8">
        <f t="shared" si="63"/>
        <v>0.12289469297571849</v>
      </c>
      <c r="AR111" s="8">
        <f t="shared" si="64"/>
        <v>1.7649769735874465E-2</v>
      </c>
      <c r="AS111" s="8">
        <f t="shared" si="65"/>
        <v>20.004052910087498</v>
      </c>
      <c r="AT111" s="8">
        <f t="shared" si="66"/>
        <v>26.641020025951697</v>
      </c>
      <c r="AU111" s="8">
        <f t="shared" si="67"/>
        <v>20.795350919912536</v>
      </c>
      <c r="AV111" s="8">
        <f t="shared" si="68"/>
        <v>19.329439489071852</v>
      </c>
      <c r="AW111" s="8">
        <f t="shared" si="69"/>
        <v>13.230136654976416</v>
      </c>
      <c r="AX111" s="8">
        <f t="shared" si="70"/>
        <v>27.189143430526912</v>
      </c>
      <c r="AY111" s="8">
        <f t="shared" si="71"/>
        <v>40.251280425424824</v>
      </c>
      <c r="AZ111" s="8">
        <f t="shared" si="72"/>
        <v>32.559576144048272</v>
      </c>
      <c r="BA111" s="21">
        <f t="shared" si="73"/>
        <v>1.2362347792043527</v>
      </c>
      <c r="BB111" s="21">
        <f t="shared" si="82"/>
        <v>-0.55232875844119245</v>
      </c>
      <c r="BC111" s="21">
        <f t="shared" si="83"/>
        <v>-1.6216184414234789</v>
      </c>
      <c r="BD111" s="5">
        <v>39074.531000000003</v>
      </c>
      <c r="BE111" s="8">
        <v>103.69</v>
      </c>
      <c r="BF111" s="4">
        <v>16371.13</v>
      </c>
      <c r="BG111" s="13">
        <v>1835.8</v>
      </c>
      <c r="BH111" s="5">
        <v>14964.4</v>
      </c>
      <c r="BI111" s="13">
        <v>91.7</v>
      </c>
      <c r="BJ111" s="8">
        <f t="shared" si="74"/>
        <v>109.40051054502686</v>
      </c>
      <c r="BK111" s="8">
        <f t="shared" si="78"/>
        <v>261.1165900403625</v>
      </c>
      <c r="BL111" s="8">
        <f t="shared" si="77"/>
        <v>12.267782203095347</v>
      </c>
      <c r="BM111" s="8">
        <v>6.1</v>
      </c>
      <c r="BN111" s="8">
        <v>5.0199999999999996</v>
      </c>
      <c r="BO111" s="8">
        <v>3.2934999999999999</v>
      </c>
      <c r="BP111" s="8">
        <f t="shared" si="79"/>
        <v>45.820041821322548</v>
      </c>
      <c r="BQ111" s="8">
        <v>3.21</v>
      </c>
      <c r="BR111" s="8">
        <f t="shared" si="80"/>
        <v>45.835136346802329</v>
      </c>
      <c r="BS111" s="8">
        <f t="shared" si="81"/>
        <v>-5.5687613958977238</v>
      </c>
      <c r="BT111" s="8">
        <f t="shared" si="84"/>
        <v>7.599458097979948</v>
      </c>
      <c r="BU111" s="8">
        <f t="shared" si="86"/>
        <v>-5.3400000000000007</v>
      </c>
      <c r="BW111" s="20"/>
    </row>
    <row r="112" spans="1:75" x14ac:dyDescent="0.25">
      <c r="A112" s="1">
        <v>2011</v>
      </c>
      <c r="B112" s="5">
        <v>20126</v>
      </c>
      <c r="C112" s="5">
        <v>20335</v>
      </c>
      <c r="D112" s="5">
        <v>20715</v>
      </c>
      <c r="E112" s="5">
        <v>21665</v>
      </c>
      <c r="F112" s="5">
        <v>17506</v>
      </c>
      <c r="G112" s="5">
        <v>22171</v>
      </c>
      <c r="H112" s="5">
        <v>20527</v>
      </c>
      <c r="I112" s="5">
        <v>19616</v>
      </c>
      <c r="J112" s="5">
        <v>21055</v>
      </c>
      <c r="K112" s="5">
        <v>22181</v>
      </c>
      <c r="L112" s="5">
        <v>22580</v>
      </c>
      <c r="M112" s="5">
        <v>20269</v>
      </c>
      <c r="N112" s="5">
        <v>17821</v>
      </c>
      <c r="O112" s="5">
        <v>12885</v>
      </c>
      <c r="P112" s="5">
        <v>9611</v>
      </c>
      <c r="Q112" s="5">
        <v>7389</v>
      </c>
      <c r="R112" s="5">
        <v>5780</v>
      </c>
      <c r="S112" s="5">
        <v>3689</v>
      </c>
      <c r="T112" s="5">
        <v>1561</v>
      </c>
      <c r="U112" s="5">
        <v>394</v>
      </c>
      <c r="V112" s="5">
        <v>58</v>
      </c>
      <c r="W112" s="7">
        <f t="shared" si="43"/>
        <v>307934</v>
      </c>
      <c r="X112" s="8">
        <f t="shared" si="44"/>
        <v>6.535816116440536</v>
      </c>
      <c r="Y112" s="8">
        <f t="shared" si="45"/>
        <v>6.6036878032305619</v>
      </c>
      <c r="Z112" s="8">
        <f t="shared" si="46"/>
        <v>6.7270908701215202</v>
      </c>
      <c r="AA112" s="8">
        <f t="shared" si="47"/>
        <v>7.0355985373489123</v>
      </c>
      <c r="AB112" s="8">
        <f t="shared" si="48"/>
        <v>5.6849844447186735</v>
      </c>
      <c r="AC112" s="8">
        <f t="shared" si="49"/>
        <v>7.199919463261609</v>
      </c>
      <c r="AD112" s="8">
        <f t="shared" si="50"/>
        <v>6.6660388265017829</v>
      </c>
      <c r="AE112" s="8">
        <f t="shared" si="51"/>
        <v>6.3701962108763572</v>
      </c>
      <c r="AF112" s="8">
        <f t="shared" si="52"/>
        <v>6.8375041404976393</v>
      </c>
      <c r="AG112" s="8">
        <f t="shared" si="53"/>
        <v>7.2031669123903175</v>
      </c>
      <c r="AH112" s="8">
        <f t="shared" si="54"/>
        <v>7.3327401326258226</v>
      </c>
      <c r="AI112" s="8">
        <f t="shared" si="55"/>
        <v>6.5822546389810803</v>
      </c>
      <c r="AJ112" s="8">
        <f t="shared" si="56"/>
        <v>5.7872790922730202</v>
      </c>
      <c r="AK112" s="8">
        <f t="shared" si="57"/>
        <v>4.1843382023420608</v>
      </c>
      <c r="AL112" s="8">
        <f t="shared" si="58"/>
        <v>3.121123357602603</v>
      </c>
      <c r="AM112" s="8">
        <f t="shared" si="59"/>
        <v>2.3995401612033747</v>
      </c>
      <c r="AN112" s="8">
        <f t="shared" si="60"/>
        <v>1.8770255963940325</v>
      </c>
      <c r="AO112" s="8">
        <f t="shared" si="61"/>
        <v>1.1979839835808972</v>
      </c>
      <c r="AP112" s="8">
        <f t="shared" si="62"/>
        <v>0.50692680899153708</v>
      </c>
      <c r="AQ112" s="8">
        <f t="shared" si="63"/>
        <v>0.12794949567115033</v>
      </c>
      <c r="AR112" s="8">
        <f t="shared" si="64"/>
        <v>1.883520494651451E-2</v>
      </c>
      <c r="AS112" s="8">
        <f t="shared" si="65"/>
        <v>19.866594789792618</v>
      </c>
      <c r="AT112" s="8">
        <f t="shared" si="66"/>
        <v>26.586541271830978</v>
      </c>
      <c r="AU112" s="8">
        <f t="shared" si="67"/>
        <v>20.410867263764317</v>
      </c>
      <c r="AV112" s="8">
        <f t="shared" si="68"/>
        <v>19.702273863879924</v>
      </c>
      <c r="AW112" s="8">
        <f t="shared" si="69"/>
        <v>13.433722810732169</v>
      </c>
      <c r="AX112" s="8">
        <f t="shared" si="70"/>
        <v>26.902193327141532</v>
      </c>
      <c r="AY112" s="8">
        <f t="shared" si="71"/>
        <v>39.96180999824638</v>
      </c>
      <c r="AZ112" s="8">
        <f t="shared" si="72"/>
        <v>33.135996674612095</v>
      </c>
      <c r="BA112" s="21">
        <f t="shared" si="73"/>
        <v>1.205993904172016</v>
      </c>
      <c r="BB112" s="21">
        <f t="shared" si="82"/>
        <v>-0.58976132433301864</v>
      </c>
      <c r="BC112" s="21">
        <f t="shared" si="83"/>
        <v>-1.762014656857275</v>
      </c>
      <c r="BD112" s="5">
        <v>39031.673000000003</v>
      </c>
      <c r="BE112" s="8">
        <v>102.93</v>
      </c>
      <c r="BF112" s="4">
        <v>17671.990000000002</v>
      </c>
      <c r="BG112" s="13">
        <v>2159.6</v>
      </c>
      <c r="BH112" s="5">
        <v>15517.9</v>
      </c>
      <c r="BI112" s="13">
        <v>96.1</v>
      </c>
      <c r="BJ112" s="8">
        <f t="shared" si="74"/>
        <v>113.88132414824173</v>
      </c>
      <c r="BK112" s="8">
        <f t="shared" si="78"/>
        <v>251.52677230810872</v>
      </c>
      <c r="BL112" s="8">
        <f t="shared" si="77"/>
        <v>13.916831530039502</v>
      </c>
      <c r="BM112" s="8">
        <v>5.25</v>
      </c>
      <c r="BN112" s="8">
        <v>3.93</v>
      </c>
      <c r="BO112" s="8">
        <v>1.8762000000000001</v>
      </c>
      <c r="BP112" s="8">
        <f t="shared" si="79"/>
        <v>45.835136346802329</v>
      </c>
      <c r="BQ112" s="8">
        <v>2.79</v>
      </c>
      <c r="BR112" s="8">
        <f t="shared" si="80"/>
        <v>45.617288462944224</v>
      </c>
      <c r="BS112" s="8">
        <f t="shared" si="81"/>
        <v>-5.873326348555949</v>
      </c>
      <c r="BT112" s="8">
        <f t="shared" si="84"/>
        <v>7.2616241368870931</v>
      </c>
      <c r="BU112" s="8">
        <f t="shared" si="86"/>
        <v>-5.07</v>
      </c>
      <c r="BW112" s="20"/>
    </row>
    <row r="113" spans="1:75" x14ac:dyDescent="0.25">
      <c r="A113" s="1">
        <v>2012</v>
      </c>
      <c r="B113" s="5">
        <v>19981</v>
      </c>
      <c r="C113" s="5">
        <v>20471</v>
      </c>
      <c r="D113" s="5">
        <v>20672</v>
      </c>
      <c r="E113" s="5">
        <v>21377</v>
      </c>
      <c r="F113" s="5">
        <v>17233</v>
      </c>
      <c r="G113" s="5">
        <v>22604</v>
      </c>
      <c r="H113" s="5">
        <v>20928</v>
      </c>
      <c r="I113" s="5">
        <v>19520</v>
      </c>
      <c r="J113" s="5">
        <v>21057</v>
      </c>
      <c r="K113" s="5">
        <v>21717</v>
      </c>
      <c r="L113" s="5">
        <v>22600</v>
      </c>
      <c r="M113" s="5">
        <v>20789</v>
      </c>
      <c r="N113" s="5">
        <v>17826</v>
      </c>
      <c r="O113" s="5">
        <v>13992</v>
      </c>
      <c r="P113" s="5">
        <v>10018</v>
      </c>
      <c r="Q113" s="5">
        <v>7494</v>
      </c>
      <c r="R113" s="5">
        <v>5780</v>
      </c>
      <c r="S113" s="5">
        <v>3749</v>
      </c>
      <c r="T113" s="5">
        <v>1652</v>
      </c>
      <c r="U113" s="5">
        <v>415</v>
      </c>
      <c r="V113" s="5">
        <v>62</v>
      </c>
      <c r="W113" s="7">
        <f t="shared" si="43"/>
        <v>309937</v>
      </c>
      <c r="X113" s="8">
        <f t="shared" si="44"/>
        <v>6.4467940258826797</v>
      </c>
      <c r="Y113" s="8">
        <f t="shared" si="45"/>
        <v>6.6048906713299802</v>
      </c>
      <c r="Z113" s="8">
        <f t="shared" si="46"/>
        <v>6.6697425605848935</v>
      </c>
      <c r="AA113" s="8">
        <f t="shared" si="47"/>
        <v>6.8972081422998865</v>
      </c>
      <c r="AB113" s="8">
        <f t="shared" si="48"/>
        <v>5.5601622265170025</v>
      </c>
      <c r="AC113" s="8">
        <f t="shared" si="49"/>
        <v>7.2930950483485359</v>
      </c>
      <c r="AD113" s="8">
        <f t="shared" si="50"/>
        <v>6.7523399916757283</v>
      </c>
      <c r="AE113" s="8">
        <f t="shared" si="51"/>
        <v>6.2980541206761371</v>
      </c>
      <c r="AF113" s="8">
        <f t="shared" si="52"/>
        <v>6.7939613534363437</v>
      </c>
      <c r="AG113" s="8">
        <f t="shared" si="53"/>
        <v>7.0069078554674009</v>
      </c>
      <c r="AH113" s="8">
        <f t="shared" si="54"/>
        <v>7.2918044634877415</v>
      </c>
      <c r="AI113" s="8">
        <f t="shared" si="55"/>
        <v>6.7074921677631263</v>
      </c>
      <c r="AJ113" s="8">
        <f t="shared" si="56"/>
        <v>5.7514914321297548</v>
      </c>
      <c r="AK113" s="8">
        <f t="shared" si="57"/>
        <v>4.5144658430584279</v>
      </c>
      <c r="AL113" s="8">
        <f t="shared" si="58"/>
        <v>3.2322697838593006</v>
      </c>
      <c r="AM113" s="8">
        <f t="shared" si="59"/>
        <v>2.417910736698103</v>
      </c>
      <c r="AN113" s="8">
        <f t="shared" si="60"/>
        <v>1.8648951238477498</v>
      </c>
      <c r="AO113" s="8">
        <f t="shared" si="61"/>
        <v>1.2096006607794487</v>
      </c>
      <c r="AP113" s="8">
        <f t="shared" si="62"/>
        <v>0.53301154750804192</v>
      </c>
      <c r="AQ113" s="8">
        <f t="shared" si="63"/>
        <v>0.13389817930740763</v>
      </c>
      <c r="AR113" s="8">
        <f t="shared" si="64"/>
        <v>2.0004065342311503E-2</v>
      </c>
      <c r="AS113" s="8">
        <f t="shared" si="65"/>
        <v>19.721427257797554</v>
      </c>
      <c r="AT113" s="8">
        <f t="shared" si="66"/>
        <v>26.502805408841155</v>
      </c>
      <c r="AU113" s="8">
        <f t="shared" si="67"/>
        <v>20.098923329579883</v>
      </c>
      <c r="AV113" s="8">
        <f t="shared" si="68"/>
        <v>19.750788063380622</v>
      </c>
      <c r="AW113" s="8">
        <f t="shared" si="69"/>
        <v>13.926055940400794</v>
      </c>
      <c r="AX113" s="8">
        <f t="shared" si="70"/>
        <v>26.618635400097446</v>
      </c>
      <c r="AY113" s="8">
        <f t="shared" si="71"/>
        <v>39.704520596121149</v>
      </c>
      <c r="AZ113" s="8">
        <f t="shared" si="72"/>
        <v>33.676844003781412</v>
      </c>
      <c r="BA113" s="21">
        <f t="shared" si="73"/>
        <v>1.1789857918890179</v>
      </c>
      <c r="BB113" s="21">
        <f t="shared" si="82"/>
        <v>-0.61631120001814321</v>
      </c>
      <c r="BC113" s="21">
        <f t="shared" si="83"/>
        <v>-2.0155575320897583</v>
      </c>
      <c r="BD113" s="5">
        <v>39582.233999999997</v>
      </c>
      <c r="BE113" s="8">
        <v>105.06</v>
      </c>
      <c r="BF113" s="4">
        <v>19001.650000000001</v>
      </c>
      <c r="BG113" s="13">
        <v>2447.1</v>
      </c>
      <c r="BH113" s="5">
        <v>16163.2</v>
      </c>
      <c r="BI113" s="13">
        <v>99.8</v>
      </c>
      <c r="BJ113" s="8">
        <f t="shared" si="74"/>
        <v>117.5611883785389</v>
      </c>
      <c r="BK113" s="8">
        <f t="shared" si="78"/>
        <v>244.89107354979208</v>
      </c>
      <c r="BL113" s="8">
        <f t="shared" si="77"/>
        <v>15.139947535141554</v>
      </c>
      <c r="BM113" s="8">
        <v>4.63</v>
      </c>
      <c r="BN113" s="8">
        <v>3.65</v>
      </c>
      <c r="BO113" s="8">
        <v>1.7574000000000001</v>
      </c>
      <c r="BP113" s="8">
        <f t="shared" si="79"/>
        <v>45.617288462944224</v>
      </c>
      <c r="BQ113" s="8">
        <v>1.7574000000000001</v>
      </c>
      <c r="BR113" s="8">
        <f t="shared" si="80"/>
        <v>45.451643306679635</v>
      </c>
      <c r="BS113" s="8">
        <f t="shared" si="81"/>
        <v>-5.9127678668230743</v>
      </c>
      <c r="BT113" s="8">
        <f t="shared" si="84"/>
        <v>6.6403061218938362</v>
      </c>
      <c r="BU113" s="8">
        <f t="shared" si="86"/>
        <v>-5.2525999999999993</v>
      </c>
      <c r="BW113" s="20"/>
    </row>
    <row r="114" spans="1:75" x14ac:dyDescent="0.25">
      <c r="A114" s="1">
        <v>2013</v>
      </c>
      <c r="B114" s="5">
        <v>19854</v>
      </c>
      <c r="C114" s="5">
        <v>20573</v>
      </c>
      <c r="D114" s="5">
        <v>20651</v>
      </c>
      <c r="E114" s="5">
        <v>21180</v>
      </c>
      <c r="F114" s="5">
        <v>22826</v>
      </c>
      <c r="G114" s="5">
        <v>21576</v>
      </c>
      <c r="H114" s="5">
        <v>21274</v>
      </c>
      <c r="I114" s="5">
        <v>19619</v>
      </c>
      <c r="J114" s="5">
        <v>20865</v>
      </c>
      <c r="K114" s="5">
        <v>21230</v>
      </c>
      <c r="L114" s="5">
        <v>22570</v>
      </c>
      <c r="M114" s="5">
        <v>21194</v>
      </c>
      <c r="N114" s="5">
        <v>18123</v>
      </c>
      <c r="O114" s="5">
        <v>14604</v>
      </c>
      <c r="P114" s="5">
        <v>10608</v>
      </c>
      <c r="Q114" s="5">
        <v>7681</v>
      </c>
      <c r="R114" s="5">
        <v>5762</v>
      </c>
      <c r="S114" s="5">
        <v>3793</v>
      </c>
      <c r="T114" s="5">
        <v>1716</v>
      </c>
      <c r="U114" s="5">
        <v>439</v>
      </c>
      <c r="V114" s="5">
        <v>66</v>
      </c>
      <c r="W114" s="7">
        <f t="shared" si="43"/>
        <v>316204</v>
      </c>
      <c r="X114" s="8">
        <f t="shared" si="44"/>
        <v>6.2788579524610704</v>
      </c>
      <c r="Y114" s="8">
        <f t="shared" si="45"/>
        <v>6.5062428052776049</v>
      </c>
      <c r="Z114" s="8">
        <f t="shared" si="46"/>
        <v>6.530910424915561</v>
      </c>
      <c r="AA114" s="8">
        <f t="shared" si="47"/>
        <v>6.6982074863063081</v>
      </c>
      <c r="AB114" s="8">
        <f t="shared" si="48"/>
        <v>7.2187575109739281</v>
      </c>
      <c r="AC114" s="8">
        <f t="shared" si="49"/>
        <v>6.8234430936990043</v>
      </c>
      <c r="AD114" s="8">
        <f t="shared" si="50"/>
        <v>6.7279351304853821</v>
      </c>
      <c r="AE114" s="8">
        <f t="shared" si="51"/>
        <v>6.2045388420133838</v>
      </c>
      <c r="AF114" s="8">
        <f t="shared" si="52"/>
        <v>6.5985882531530278</v>
      </c>
      <c r="AG114" s="8">
        <f t="shared" si="53"/>
        <v>6.7140200629973057</v>
      </c>
      <c r="AH114" s="8">
        <f t="shared" si="54"/>
        <v>7.1377971183160236</v>
      </c>
      <c r="AI114" s="8">
        <f t="shared" si="55"/>
        <v>6.7026350077797874</v>
      </c>
      <c r="AJ114" s="8">
        <f t="shared" si="56"/>
        <v>5.7314265474187547</v>
      </c>
      <c r="AK114" s="8">
        <f t="shared" si="57"/>
        <v>4.6185373999063897</v>
      </c>
      <c r="AL114" s="8">
        <f t="shared" si="58"/>
        <v>3.3547962707619132</v>
      </c>
      <c r="AM114" s="8">
        <f t="shared" si="59"/>
        <v>2.4291280312709516</v>
      </c>
      <c r="AN114" s="8">
        <f t="shared" si="60"/>
        <v>1.8222413378704887</v>
      </c>
      <c r="AO114" s="8">
        <f t="shared" si="61"/>
        <v>1.1995420677790287</v>
      </c>
      <c r="AP114" s="8">
        <f t="shared" si="62"/>
        <v>0.54268763203501535</v>
      </c>
      <c r="AQ114" s="8">
        <f t="shared" si="63"/>
        <v>0.13883442334695323</v>
      </c>
      <c r="AR114" s="8">
        <f t="shared" si="64"/>
        <v>2.0872601232115977E-2</v>
      </c>
      <c r="AS114" s="8">
        <f t="shared" si="65"/>
        <v>19.316011182654236</v>
      </c>
      <c r="AT114" s="8">
        <f t="shared" si="66"/>
        <v>27.468343221464622</v>
      </c>
      <c r="AU114" s="8">
        <f t="shared" si="67"/>
        <v>19.517147158163716</v>
      </c>
      <c r="AV114" s="8">
        <f t="shared" si="68"/>
        <v>19.571858673514566</v>
      </c>
      <c r="AW114" s="8">
        <f t="shared" si="69"/>
        <v>14.126639764202858</v>
      </c>
      <c r="AX114" s="8">
        <f t="shared" si="70"/>
        <v>26.014218668960552</v>
      </c>
      <c r="AY114" s="8">
        <f t="shared" si="71"/>
        <v>40.287282893322029</v>
      </c>
      <c r="AZ114" s="8">
        <f t="shared" si="72"/>
        <v>33.698498437717426</v>
      </c>
      <c r="BA114" s="21">
        <f t="shared" si="73"/>
        <v>1.195521603663801</v>
      </c>
      <c r="BB114" s="21">
        <f t="shared" si="82"/>
        <v>-0.57995345660783304</v>
      </c>
      <c r="BC114" s="21">
        <f t="shared" si="83"/>
        <v>-2.6754885090448965</v>
      </c>
      <c r="BD114" s="5">
        <v>40697.701000000001</v>
      </c>
      <c r="BE114" s="8">
        <v>104.71</v>
      </c>
      <c r="BF114" s="4">
        <v>19733.740000000002</v>
      </c>
      <c r="BG114" s="13">
        <v>2642.1</v>
      </c>
      <c r="BH114" s="5">
        <v>16768.099999999999</v>
      </c>
      <c r="BI114" s="13">
        <v>100.6</v>
      </c>
      <c r="BJ114" s="8">
        <f t="shared" si="74"/>
        <v>117.68620177599134</v>
      </c>
      <c r="BK114" s="8">
        <f>BD114/BH114*100</f>
        <v>242.70907854795718</v>
      </c>
      <c r="BL114" s="8">
        <f t="shared" si="77"/>
        <v>15.756704695224863</v>
      </c>
      <c r="BM114" s="8">
        <v>5.38</v>
      </c>
      <c r="BN114" s="8">
        <v>4.62</v>
      </c>
      <c r="BO114" s="8">
        <v>3.0282</v>
      </c>
      <c r="BP114" s="8">
        <f t="shared" si="79"/>
        <v>45.451643306679635</v>
      </c>
      <c r="BQ114" s="8">
        <v>3.0282</v>
      </c>
      <c r="BR114" s="8">
        <f t="shared" si="80"/>
        <v>45.323514058562637</v>
      </c>
      <c r="BS114" s="8">
        <f t="shared" si="81"/>
        <v>-5.1643604133576062</v>
      </c>
      <c r="BT114" s="8">
        <f t="shared" si="84"/>
        <v>6.0312288175143678</v>
      </c>
      <c r="BU114" s="8">
        <f t="shared" si="86"/>
        <v>-2.8318000000000003</v>
      </c>
      <c r="BW114" s="20"/>
    </row>
    <row r="115" spans="1:75" x14ac:dyDescent="0.25">
      <c r="A115" s="1">
        <v>2014</v>
      </c>
      <c r="B115" s="5">
        <v>19878</v>
      </c>
      <c r="C115" s="5">
        <v>20522</v>
      </c>
      <c r="D115" s="5">
        <v>20667</v>
      </c>
      <c r="E115" s="5">
        <v>21056</v>
      </c>
      <c r="F115" s="5">
        <v>22892</v>
      </c>
      <c r="G115" s="5">
        <v>21956</v>
      </c>
      <c r="H115" s="5">
        <v>21504</v>
      </c>
      <c r="I115" s="5">
        <v>19888</v>
      </c>
      <c r="J115" s="5">
        <v>20558</v>
      </c>
      <c r="K115" s="5">
        <v>20855</v>
      </c>
      <c r="L115" s="5">
        <v>22542</v>
      </c>
      <c r="M115" s="5">
        <v>21486</v>
      </c>
      <c r="N115" s="5">
        <v>18548</v>
      </c>
      <c r="O115" s="5">
        <v>15313</v>
      </c>
      <c r="P115" s="5">
        <v>11069</v>
      </c>
      <c r="Q115" s="5">
        <v>7918</v>
      </c>
      <c r="R115" s="5">
        <v>5756</v>
      </c>
      <c r="S115" s="5">
        <v>3822</v>
      </c>
      <c r="T115" s="5">
        <v>1797</v>
      </c>
      <c r="U115" s="5">
        <v>463</v>
      </c>
      <c r="V115" s="5">
        <v>72</v>
      </c>
      <c r="W115" s="7">
        <f t="shared" si="43"/>
        <v>318562</v>
      </c>
      <c r="X115" s="8">
        <f t="shared" ref="X115" si="87">B115/$W115*100</f>
        <v>6.2399156208210647</v>
      </c>
      <c r="Y115" s="8">
        <f t="shared" ref="Y115" si="88">C115/$W115*100</f>
        <v>6.4420740703536508</v>
      </c>
      <c r="Z115" s="8">
        <f t="shared" ref="Z115" si="89">D115/$W115*100</f>
        <v>6.4875911125620762</v>
      </c>
      <c r="AA115" s="8">
        <f t="shared" ref="AA115" si="90">E115/$W115*100</f>
        <v>6.60970234993502</v>
      </c>
      <c r="AB115" s="8">
        <f t="shared" ref="AB115" si="91">F115/$W115*100</f>
        <v>7.1860422774844457</v>
      </c>
      <c r="AC115" s="8">
        <f t="shared" ref="AC115" si="92">G115/$W115*100</f>
        <v>6.89222192226317</v>
      </c>
      <c r="AD115" s="8">
        <f t="shared" ref="AD115" si="93">H115/$W115*100</f>
        <v>6.7503343148272554</v>
      </c>
      <c r="AE115" s="8">
        <f t="shared" ref="AE115" si="94">I115/$W115*100</f>
        <v>6.243054727180267</v>
      </c>
      <c r="AF115" s="8">
        <f t="shared" ref="AF115" si="95">J115/$W115*100</f>
        <v>6.4533748532467783</v>
      </c>
      <c r="AG115" s="8">
        <f t="shared" ref="AG115" si="96">K115/$W115*100</f>
        <v>6.5466063121150677</v>
      </c>
      <c r="AH115" s="8">
        <f t="shared" ref="AH115" si="97">L115/$W115*100</f>
        <v>7.0761735549123879</v>
      </c>
      <c r="AI115" s="8">
        <f t="shared" ref="AI115" si="98">M115/$W115*100</f>
        <v>6.744683923380693</v>
      </c>
      <c r="AJ115" s="8">
        <f t="shared" ref="AJ115" si="99">N115/$W115*100</f>
        <v>5.8224144750472435</v>
      </c>
      <c r="AK115" s="8">
        <f t="shared" ref="AK115" si="100">O115/$W115*100</f>
        <v>4.8069135678455055</v>
      </c>
      <c r="AL115" s="8">
        <f t="shared" ref="AL115" si="101">P115/$W115*100</f>
        <v>3.47467682900032</v>
      </c>
      <c r="AM115" s="8">
        <f t="shared" ref="AM115" si="102">Q115/$W115*100</f>
        <v>2.4855444152158763</v>
      </c>
      <c r="AN115" s="8">
        <f t="shared" ref="AN115" si="103">R115/$W115*100</f>
        <v>1.8068696203564767</v>
      </c>
      <c r="AO115" s="8">
        <f t="shared" ref="AO115" si="104">S115/$W115*100</f>
        <v>1.1997664504868755</v>
      </c>
      <c r="AP115" s="8">
        <f t="shared" ref="AP115" si="105">T115/$W115*100</f>
        <v>0.56409741274853875</v>
      </c>
      <c r="AQ115" s="8">
        <f t="shared" ref="AQ115" si="106">U115/$W115*100</f>
        <v>0.14534062443103696</v>
      </c>
      <c r="AR115" s="8">
        <f t="shared" ref="AR115" si="107">V115/$W115*100</f>
        <v>2.260156578625197E-2</v>
      </c>
      <c r="AS115" s="8">
        <f t="shared" ref="AS115" si="108">SUM(X115:Z115)</f>
        <v>19.169580803736793</v>
      </c>
      <c r="AT115" s="8">
        <f t="shared" ref="AT115" si="109">SUM(AA115:AD115)</f>
        <v>27.438300864509891</v>
      </c>
      <c r="AU115" s="8">
        <f t="shared" ref="AU115" si="110">SUM(AE115:AG115)</f>
        <v>19.243035892542114</v>
      </c>
      <c r="AV115" s="8">
        <f t="shared" ref="AV115" si="111">SUM(AH115:AJ115)</f>
        <v>19.643271953340324</v>
      </c>
      <c r="AW115" s="8">
        <f t="shared" ref="AW115" si="112">SUM(AK115:AR115)</f>
        <v>14.505810485870882</v>
      </c>
      <c r="AX115" s="8">
        <f t="shared" si="70"/>
        <v>25.779283153671813</v>
      </c>
      <c r="AY115" s="8">
        <f t="shared" ref="AY115" si="113">SUM(AB115:AG115)</f>
        <v>40.071634407116981</v>
      </c>
      <c r="AZ115" s="8">
        <f t="shared" si="72"/>
        <v>34.149082439211206</v>
      </c>
      <c r="BA115" s="21">
        <f t="shared" si="73"/>
        <v>1.173432243119519</v>
      </c>
      <c r="BB115" s="21">
        <f t="shared" si="82"/>
        <v>-0.58914273514231152</v>
      </c>
      <c r="BC115" s="21">
        <f t="shared" si="83"/>
        <v>-2.982004128563446</v>
      </c>
      <c r="BD115" s="5"/>
      <c r="BE115" s="8"/>
      <c r="BF115" s="4"/>
      <c r="BG115" s="13"/>
      <c r="BH115" s="5"/>
      <c r="BI115" s="13"/>
      <c r="BJ115" s="8"/>
      <c r="BK115" s="8"/>
      <c r="BL115" s="8"/>
      <c r="BM115" s="8"/>
      <c r="BN115" s="8"/>
      <c r="BO115" s="8">
        <v>2.1711999999999998</v>
      </c>
      <c r="BP115" s="8">
        <f t="shared" si="79"/>
        <v>45.323514058562637</v>
      </c>
      <c r="BQ115" s="8">
        <v>2.1711999999999998</v>
      </c>
      <c r="BR115" s="8">
        <f t="shared" ref="BR115" si="114">AY97</f>
        <v>45.230609328309733</v>
      </c>
      <c r="BS115" s="8">
        <f t="shared" ref="BS115" si="115">AY115-AY96</f>
        <v>-5.2518796514456554</v>
      </c>
      <c r="BT115" s="8">
        <f t="shared" si="84"/>
        <v>5.4585985917112367</v>
      </c>
      <c r="BU115" s="8">
        <f>BQ115-BQ95</f>
        <v>-4.9088000000000003</v>
      </c>
      <c r="BW115" s="20"/>
    </row>
    <row r="116" spans="1:75" x14ac:dyDescent="0.25">
      <c r="A116" s="1">
        <v>2015</v>
      </c>
      <c r="B116" s="5">
        <v>19912</v>
      </c>
      <c r="C116" s="5">
        <v>20481</v>
      </c>
      <c r="D116" s="5">
        <v>20606</v>
      </c>
      <c r="E116" s="5">
        <v>21085</v>
      </c>
      <c r="F116" s="5">
        <v>22693</v>
      </c>
      <c r="G116" s="5">
        <v>22401</v>
      </c>
      <c r="H116" s="5">
        <v>21618</v>
      </c>
      <c r="I116" s="5">
        <v>20313</v>
      </c>
      <c r="J116" s="5">
        <v>20157</v>
      </c>
      <c r="K116" s="5">
        <v>20801</v>
      </c>
      <c r="L116" s="5">
        <v>22290</v>
      </c>
      <c r="M116" s="5">
        <v>21768</v>
      </c>
      <c r="N116" s="5">
        <v>19039</v>
      </c>
      <c r="O116" s="5">
        <v>16049</v>
      </c>
      <c r="P116" s="5">
        <v>11478</v>
      </c>
      <c r="Q116" s="5">
        <v>8120</v>
      </c>
      <c r="R116" s="5">
        <v>5799</v>
      </c>
      <c r="S116" s="5">
        <v>3864</v>
      </c>
      <c r="T116" s="5">
        <v>1852</v>
      </c>
      <c r="U116" s="5">
        <v>495</v>
      </c>
      <c r="V116" s="5">
        <v>77</v>
      </c>
      <c r="W116" s="7">
        <v>315815</v>
      </c>
      <c r="X116" s="8">
        <v>6.303373810616975</v>
      </c>
      <c r="Y116" s="8">
        <v>6.4870256320947393</v>
      </c>
      <c r="Z116" s="8">
        <v>6.529772176749046</v>
      </c>
      <c r="AA116" s="8">
        <v>6.6839763785760651</v>
      </c>
      <c r="AB116" s="8">
        <v>5.3382518246441748</v>
      </c>
      <c r="AC116" s="8">
        <v>7.2001013251428843</v>
      </c>
      <c r="AD116" s="8">
        <v>6.8635118661241554</v>
      </c>
      <c r="AE116" s="8">
        <v>6.4515618320852397</v>
      </c>
      <c r="AF116" s="8">
        <v>6.4008992606430972</v>
      </c>
      <c r="AG116" s="8">
        <v>6.6032329053401524</v>
      </c>
      <c r="AH116" s="8">
        <v>7.0718616911799632</v>
      </c>
      <c r="AI116" s="8">
        <v>6.9053084875639215</v>
      </c>
      <c r="AJ116" s="8">
        <v>6.0383452337602712</v>
      </c>
      <c r="AK116" s="8">
        <v>5.0874720960055724</v>
      </c>
      <c r="AL116" s="8">
        <v>3.6359894241882116</v>
      </c>
      <c r="AM116" s="8">
        <v>2.572392064974748</v>
      </c>
      <c r="AN116" s="8">
        <v>1.8362015737061255</v>
      </c>
      <c r="AO116" s="8">
        <v>1.2235011003277234</v>
      </c>
      <c r="AP116" s="8">
        <v>0.5861026233712775</v>
      </c>
      <c r="AQ116" s="8">
        <v>0.15673733039912607</v>
      </c>
      <c r="AR116" s="8">
        <v>2.438136250653072E-2</v>
      </c>
      <c r="AS116" s="8">
        <v>19.320171619460758</v>
      </c>
      <c r="AT116" s="8">
        <v>26.085841394487282</v>
      </c>
      <c r="AU116" s="8">
        <v>19.45569399806849</v>
      </c>
      <c r="AV116" s="8">
        <v>20.015515412504158</v>
      </c>
      <c r="AW116" s="8">
        <v>15.122777575479315</v>
      </c>
      <c r="AX116" s="8">
        <v>26.004147998036828</v>
      </c>
      <c r="AY116" s="8">
        <v>38.857559013979703</v>
      </c>
      <c r="AZ116" s="8">
        <v>35.138292987983469</v>
      </c>
      <c r="BA116" s="21">
        <v>1.1058465198428433</v>
      </c>
      <c r="BB116" s="21">
        <v>-0.64461035945399781</v>
      </c>
      <c r="BC116" s="21">
        <v>-2.7799468798919662</v>
      </c>
      <c r="BD116" s="5"/>
      <c r="BE116" s="8"/>
      <c r="BF116" s="4"/>
      <c r="BG116" s="13"/>
      <c r="BH116" s="5"/>
      <c r="BI116" s="13"/>
      <c r="BJ116" s="8"/>
      <c r="BK116" s="8"/>
      <c r="BL116" s="8"/>
      <c r="BM116" s="8"/>
      <c r="BN116" s="8"/>
      <c r="BO116" s="8"/>
      <c r="BP116" s="8"/>
      <c r="BQ116" s="8">
        <v>2.2694000000000001</v>
      </c>
      <c r="BR116" s="8"/>
      <c r="BS116" s="8"/>
      <c r="BT116" s="8">
        <v>4.855677721102289</v>
      </c>
      <c r="BU116" s="8">
        <v>-4.4399999999999995</v>
      </c>
      <c r="BW116" s="20"/>
    </row>
    <row r="117" spans="1:75" x14ac:dyDescent="0.25">
      <c r="A117" s="1">
        <v>2016</v>
      </c>
      <c r="B117" s="5">
        <v>19927</v>
      </c>
      <c r="C117" s="5">
        <v>20430</v>
      </c>
      <c r="D117" s="5">
        <v>20618</v>
      </c>
      <c r="E117" s="5">
        <v>21130</v>
      </c>
      <c r="F117" s="5">
        <v>22381</v>
      </c>
      <c r="G117" s="5">
        <v>22891</v>
      </c>
      <c r="H117" s="5">
        <v>21786</v>
      </c>
      <c r="I117" s="5">
        <v>20774</v>
      </c>
      <c r="J117" s="5">
        <v>19696</v>
      </c>
      <c r="K117" s="5">
        <v>20948</v>
      </c>
      <c r="L117" s="5">
        <v>21839</v>
      </c>
      <c r="M117" s="5">
        <v>21980</v>
      </c>
      <c r="N117" s="5">
        <v>19483</v>
      </c>
      <c r="O117" s="5">
        <v>16820</v>
      </c>
      <c r="P117" s="5">
        <v>11810</v>
      </c>
      <c r="Q117" s="5">
        <v>8368</v>
      </c>
      <c r="R117" s="5">
        <v>5866</v>
      </c>
      <c r="S117" s="5">
        <v>3885</v>
      </c>
      <c r="T117" s="5">
        <v>1883</v>
      </c>
      <c r="U117" s="5">
        <v>530</v>
      </c>
      <c r="V117" s="5">
        <v>82</v>
      </c>
      <c r="W117" s="7">
        <v>315815</v>
      </c>
      <c r="X117" s="8">
        <v>6.303373810616975</v>
      </c>
      <c r="Y117" s="8">
        <v>6.4870256320947393</v>
      </c>
      <c r="Z117" s="8">
        <v>6.529772176749046</v>
      </c>
      <c r="AA117" s="8">
        <v>6.6839763785760651</v>
      </c>
      <c r="AB117" s="8">
        <v>5.3382518246441748</v>
      </c>
      <c r="AC117" s="8">
        <v>7.2001013251428843</v>
      </c>
      <c r="AD117" s="8">
        <v>6.8635118661241554</v>
      </c>
      <c r="AE117" s="8">
        <v>6.4515618320852397</v>
      </c>
      <c r="AF117" s="8">
        <v>6.4008992606430972</v>
      </c>
      <c r="AG117" s="8">
        <v>6.6032329053401524</v>
      </c>
      <c r="AH117" s="8">
        <v>7.0718616911799632</v>
      </c>
      <c r="AI117" s="8">
        <v>6.9053084875639215</v>
      </c>
      <c r="AJ117" s="8">
        <v>6.0383452337602712</v>
      </c>
      <c r="AK117" s="8">
        <v>5.0874720960055724</v>
      </c>
      <c r="AL117" s="8">
        <v>3.6359894241882116</v>
      </c>
      <c r="AM117" s="8">
        <v>2.572392064974748</v>
      </c>
      <c r="AN117" s="8">
        <v>1.8362015737061255</v>
      </c>
      <c r="AO117" s="8">
        <v>1.2235011003277234</v>
      </c>
      <c r="AP117" s="8">
        <v>0.5861026233712775</v>
      </c>
      <c r="AQ117" s="8">
        <v>0.15673733039912607</v>
      </c>
      <c r="AR117" s="8">
        <v>2.438136250653072E-2</v>
      </c>
      <c r="AS117" s="8">
        <v>19.320171619460758</v>
      </c>
      <c r="AT117" s="8">
        <v>26.085841394487282</v>
      </c>
      <c r="AU117" s="8">
        <v>19.45569399806849</v>
      </c>
      <c r="AV117" s="8">
        <v>20.015515412504158</v>
      </c>
      <c r="AW117" s="8">
        <v>15.122777575479315</v>
      </c>
      <c r="AX117" s="8">
        <v>26.004147998036828</v>
      </c>
      <c r="AY117" s="8">
        <v>38.857559013979703</v>
      </c>
      <c r="AZ117" s="8">
        <v>35.138292987983469</v>
      </c>
      <c r="BA117" s="21">
        <v>1.1058465198428433</v>
      </c>
      <c r="BB117" s="21">
        <v>-0.64461035945399781</v>
      </c>
      <c r="BC117" s="21">
        <v>-2.7799468798919662</v>
      </c>
      <c r="BD117" s="5"/>
      <c r="BE117" s="8"/>
      <c r="BF117" s="4"/>
      <c r="BG117" s="13"/>
      <c r="BH117" s="5"/>
      <c r="BI117" s="13"/>
      <c r="BJ117" s="8"/>
      <c r="BK117" s="8"/>
      <c r="BL117" s="8"/>
      <c r="BM117" s="8"/>
      <c r="BN117" s="8"/>
      <c r="BO117" s="8"/>
      <c r="BP117" s="8"/>
      <c r="BQ117" s="8">
        <v>2.4443000000000001</v>
      </c>
      <c r="BR117" s="8"/>
      <c r="BS117" s="8"/>
      <c r="BT117" s="8">
        <v>4.855677721102289</v>
      </c>
      <c r="BU117" s="8">
        <v>-4.4399999999999995</v>
      </c>
      <c r="BW117" s="20"/>
    </row>
    <row r="118" spans="1:75" x14ac:dyDescent="0.25">
      <c r="A118" s="1">
        <v>2017</v>
      </c>
      <c r="B118" s="5">
        <v>20019</v>
      </c>
      <c r="C118" s="5">
        <v>20292</v>
      </c>
      <c r="D118" s="5">
        <v>20760</v>
      </c>
      <c r="E118" s="5">
        <v>21096</v>
      </c>
      <c r="F118" s="5">
        <v>22125</v>
      </c>
      <c r="G118" s="5">
        <v>23341</v>
      </c>
      <c r="H118" s="5">
        <v>21912</v>
      </c>
      <c r="I118" s="5">
        <v>21181</v>
      </c>
      <c r="J118" s="5">
        <v>19600</v>
      </c>
      <c r="K118" s="5">
        <v>20947</v>
      </c>
      <c r="L118" s="5">
        <v>21382</v>
      </c>
      <c r="M118" s="5">
        <v>22011</v>
      </c>
      <c r="N118" s="5">
        <v>19991</v>
      </c>
      <c r="O118" s="5">
        <v>16829</v>
      </c>
      <c r="P118" s="5">
        <v>12838</v>
      </c>
      <c r="Q118" s="5">
        <v>8735</v>
      </c>
      <c r="R118" s="5">
        <v>5962</v>
      </c>
      <c r="S118" s="5">
        <v>3894</v>
      </c>
      <c r="T118" s="5">
        <v>1925</v>
      </c>
      <c r="U118" s="5">
        <v>565</v>
      </c>
      <c r="V118" s="5">
        <v>84</v>
      </c>
      <c r="W118" s="7">
        <f>SUM(B118:V118)</f>
        <v>325489</v>
      </c>
      <c r="X118" s="8">
        <f t="shared" ref="X118" si="116">B118/$W118*100</f>
        <v>6.1504382636586801</v>
      </c>
      <c r="Y118" s="8">
        <f t="shared" ref="Y118" si="117">C118/$W118*100</f>
        <v>6.2343120658455433</v>
      </c>
      <c r="Z118" s="8">
        <f t="shared" ref="Z118" si="118">D118/$W118*100</f>
        <v>6.3780957267373095</v>
      </c>
      <c r="AA118" s="8">
        <f t="shared" ref="AA118" si="119">E118/$W118*100</f>
        <v>6.4813250217365255</v>
      </c>
      <c r="AB118" s="8">
        <f t="shared" ref="AB118" si="120">F118/$W118*100</f>
        <v>6.7974647376716266</v>
      </c>
      <c r="AC118" s="8">
        <f t="shared" ref="AC118" si="121">G118/$W118*100</f>
        <v>7.1710564719545049</v>
      </c>
      <c r="AD118" s="8">
        <f t="shared" ref="AD118" si="122">H118/$W118*100</f>
        <v>6.7320247381631946</v>
      </c>
      <c r="AE118" s="8">
        <f t="shared" ref="AE118" si="123">I118/$W118*100</f>
        <v>6.5074395755309693</v>
      </c>
      <c r="AF118" s="8">
        <f t="shared" ref="AF118" si="124">J118/$W118*100</f>
        <v>6.0217088749542995</v>
      </c>
      <c r="AG118" s="8">
        <f t="shared" ref="AG118" si="125">K118/$W118*100</f>
        <v>6.4355477450850875</v>
      </c>
      <c r="AH118" s="8">
        <f t="shared" ref="AH118" si="126">L118/$W118*100</f>
        <v>6.5691928145037162</v>
      </c>
      <c r="AI118" s="8">
        <f t="shared" ref="AI118" si="127">M118/$W118*100</f>
        <v>6.7624405125826073</v>
      </c>
      <c r="AJ118" s="8">
        <f t="shared" ref="AJ118" si="128">N118/$W118*100</f>
        <v>6.141835822408745</v>
      </c>
      <c r="AK118" s="8">
        <f t="shared" ref="AK118" si="129">O118/$W118*100</f>
        <v>5.1703744212554037</v>
      </c>
      <c r="AL118" s="8">
        <f t="shared" ref="AL118" si="130">P118/$W118*100</f>
        <v>3.9442193130950662</v>
      </c>
      <c r="AM118" s="8">
        <f t="shared" ref="AM118" si="131">Q118/$W118*100</f>
        <v>2.68365443993499</v>
      </c>
      <c r="AN118" s="8">
        <f t="shared" ref="AN118" si="132">R118/$W118*100</f>
        <v>1.8317055261468131</v>
      </c>
      <c r="AO118" s="8">
        <f t="shared" ref="AO118" si="133">S118/$W118*100</f>
        <v>1.1963537938302062</v>
      </c>
      <c r="AP118" s="8">
        <f t="shared" ref="AP118" si="134">T118/$W118*100</f>
        <v>0.59141783593301156</v>
      </c>
      <c r="AQ118" s="8">
        <f t="shared" ref="AQ118" si="135">U118/$W118*100</f>
        <v>0.17358497522189689</v>
      </c>
      <c r="AR118" s="8">
        <f t="shared" ref="AR118" si="136">V118/$W118*100</f>
        <v>2.5807323749804142E-2</v>
      </c>
      <c r="AS118" s="8">
        <f t="shared" ref="AS118" si="137">SUM(X118:Z118)</f>
        <v>18.762846056241532</v>
      </c>
      <c r="AT118" s="8">
        <f t="shared" ref="AT118" si="138">SUM(AA118:AD118)</f>
        <v>27.18187096952585</v>
      </c>
      <c r="AU118" s="8">
        <f t="shared" ref="AU118" si="139">SUM(AE118:AG118)</f>
        <v>18.964696195570358</v>
      </c>
      <c r="AV118" s="8">
        <f t="shared" ref="AV118" si="140">SUM(AH118:AJ118)</f>
        <v>19.473469149495067</v>
      </c>
      <c r="AW118" s="8">
        <f t="shared" ref="AW118" si="141">SUM(AK118:AR118)</f>
        <v>15.617117629167192</v>
      </c>
      <c r="AX118" s="8">
        <f t="shared" si="70"/>
        <v>25.244171077978052</v>
      </c>
      <c r="AY118" s="8">
        <f t="shared" ref="AY118" si="142">SUM(AB118:AG118)</f>
        <v>39.665242143359684</v>
      </c>
      <c r="AZ118" s="8">
        <f t="shared" ref="AZ118" si="143">SUM(AH118:AR118)</f>
        <v>35.090586778662257</v>
      </c>
      <c r="BA118" s="21">
        <f t="shared" ref="BA118" si="144">AY118/AZ118</f>
        <v>1.1303670238845698</v>
      </c>
      <c r="BB118" s="21">
        <f>BA118-BA96</f>
        <v>-0.62008985541227135</v>
      </c>
      <c r="BC118" s="21">
        <f>AX118-AX96</f>
        <v>-3.539923799950742</v>
      </c>
      <c r="BD118" s="5"/>
      <c r="BE118" s="8"/>
      <c r="BF118" s="4"/>
      <c r="BG118" s="13"/>
      <c r="BH118" s="5"/>
      <c r="BI118" s="13"/>
      <c r="BJ118" s="8"/>
      <c r="BK118" s="8"/>
      <c r="BL118" s="8"/>
      <c r="BM118" s="8"/>
      <c r="BN118" s="8"/>
      <c r="BO118" s="8"/>
      <c r="BP118" s="8"/>
      <c r="BQ118" s="8">
        <v>2.4054000000000002</v>
      </c>
      <c r="BR118" s="8"/>
      <c r="BS118" s="8"/>
      <c r="BT118" s="8">
        <f>AY97-AY77</f>
        <v>4.855677721102289</v>
      </c>
      <c r="BU118" s="8">
        <f>BQ118-BQ96</f>
        <v>-4.1745999999999999</v>
      </c>
      <c r="BW118" s="20"/>
    </row>
  </sheetData>
  <sortState ref="BV82:BX101">
    <sortCondition descending="1" ref="BV82:BV101"/>
  </sortState>
  <pageMargins left="0.7" right="0.7" top="0.75" bottom="0.75" header="0.3" footer="0.3"/>
  <ignoredErrors>
    <ignoredError sqref="W118 W2:W115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47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41.7109375" bestFit="1" customWidth="1"/>
    <col min="4" max="4" width="41.7109375" customWidth="1"/>
    <col min="5" max="5" width="4.5703125" bestFit="1" customWidth="1"/>
    <col min="6" max="6" width="13.140625" bestFit="1" customWidth="1"/>
    <col min="7" max="7" width="24.85546875" bestFit="1" customWidth="1"/>
  </cols>
  <sheetData>
    <row r="1" spans="1:8" x14ac:dyDescent="0.25">
      <c r="A1" t="s">
        <v>3</v>
      </c>
      <c r="B1" t="s">
        <v>47</v>
      </c>
      <c r="C1" t="s">
        <v>48</v>
      </c>
      <c r="F1" s="17" t="s">
        <v>52</v>
      </c>
      <c r="G1" s="17" t="s">
        <v>53</v>
      </c>
      <c r="H1" t="s">
        <v>54</v>
      </c>
    </row>
    <row r="2" spans="1:8" x14ac:dyDescent="0.25">
      <c r="A2" s="1">
        <v>1870</v>
      </c>
      <c r="B2" s="8">
        <v>5.3199999999999994</v>
      </c>
      <c r="D2" s="21"/>
    </row>
    <row r="3" spans="1:8" x14ac:dyDescent="0.25">
      <c r="A3" s="1">
        <v>1871</v>
      </c>
      <c r="B3" s="8">
        <v>5.36</v>
      </c>
      <c r="D3" s="21"/>
    </row>
    <row r="4" spans="1:8" x14ac:dyDescent="0.25">
      <c r="A4" s="1">
        <v>1872</v>
      </c>
      <c r="B4" s="8">
        <v>5.58</v>
      </c>
      <c r="D4" s="21"/>
    </row>
    <row r="5" spans="1:8" x14ac:dyDescent="0.25">
      <c r="A5" s="1">
        <v>1873</v>
      </c>
      <c r="B5" s="8">
        <v>5.47</v>
      </c>
      <c r="D5" s="21"/>
    </row>
    <row r="6" spans="1:8" x14ac:dyDescent="0.25">
      <c r="A6" s="1">
        <v>1874</v>
      </c>
      <c r="B6" s="8">
        <v>5.07</v>
      </c>
      <c r="D6" s="21"/>
    </row>
    <row r="7" spans="1:8" x14ac:dyDescent="0.25">
      <c r="A7" s="1">
        <v>1875</v>
      </c>
      <c r="B7" s="8">
        <v>4.5900000000000007</v>
      </c>
      <c r="D7" s="21"/>
    </row>
    <row r="8" spans="1:8" x14ac:dyDescent="0.25">
      <c r="A8" s="1">
        <v>1876</v>
      </c>
      <c r="B8" s="8">
        <v>4.45</v>
      </c>
      <c r="D8" s="21"/>
    </row>
    <row r="9" spans="1:8" x14ac:dyDescent="0.25">
      <c r="A9" s="1">
        <v>1877</v>
      </c>
      <c r="B9" s="8">
        <v>4.34</v>
      </c>
      <c r="D9" s="21"/>
    </row>
    <row r="10" spans="1:8" x14ac:dyDescent="0.25">
      <c r="A10" s="1">
        <v>1878</v>
      </c>
      <c r="B10" s="8">
        <v>4.22</v>
      </c>
      <c r="D10" s="21"/>
    </row>
    <row r="11" spans="1:8" x14ac:dyDescent="0.25">
      <c r="A11" s="1">
        <v>1879</v>
      </c>
      <c r="B11" s="8">
        <v>4.0199999999999996</v>
      </c>
      <c r="D11" s="21"/>
    </row>
    <row r="12" spans="1:8" x14ac:dyDescent="0.25">
      <c r="A12" s="1">
        <v>1880</v>
      </c>
      <c r="B12" s="8">
        <v>3.6999999999999997</v>
      </c>
      <c r="D12" s="21"/>
    </row>
    <row r="13" spans="1:8" x14ac:dyDescent="0.25">
      <c r="A13" s="1">
        <v>1881</v>
      </c>
      <c r="B13" s="8">
        <v>3.62</v>
      </c>
      <c r="D13" s="21"/>
    </row>
    <row r="14" spans="1:8" x14ac:dyDescent="0.25">
      <c r="A14" s="1">
        <v>1882</v>
      </c>
      <c r="B14" s="8">
        <v>3.63</v>
      </c>
      <c r="D14" s="21"/>
    </row>
    <row r="15" spans="1:8" x14ac:dyDescent="0.25">
      <c r="A15" s="1">
        <v>1883</v>
      </c>
      <c r="B15" s="8">
        <v>3.62</v>
      </c>
      <c r="D15" s="21"/>
    </row>
    <row r="16" spans="1:8" x14ac:dyDescent="0.25">
      <c r="A16" s="1">
        <v>1884</v>
      </c>
      <c r="B16" s="8">
        <v>3.52</v>
      </c>
      <c r="D16" s="21"/>
    </row>
    <row r="17" spans="1:4" x14ac:dyDescent="0.25">
      <c r="A17" s="1">
        <v>1885</v>
      </c>
      <c r="B17" s="8">
        <v>3.37</v>
      </c>
      <c r="D17" s="21"/>
    </row>
    <row r="18" spans="1:4" x14ac:dyDescent="0.25">
      <c r="A18" s="1">
        <v>1886</v>
      </c>
      <c r="B18" s="8">
        <v>3.52</v>
      </c>
      <c r="D18" s="21"/>
    </row>
    <row r="19" spans="1:4" x14ac:dyDescent="0.25">
      <c r="A19" s="1">
        <v>1887</v>
      </c>
      <c r="B19" s="8">
        <v>3.6700000000000004</v>
      </c>
      <c r="D19" s="21"/>
    </row>
    <row r="20" spans="1:4" x14ac:dyDescent="0.25">
      <c r="A20" s="1">
        <v>1888</v>
      </c>
      <c r="B20" s="8">
        <v>3.45</v>
      </c>
      <c r="D20" s="21"/>
    </row>
    <row r="21" spans="1:4" x14ac:dyDescent="0.25">
      <c r="A21" s="1">
        <v>1889</v>
      </c>
      <c r="B21" s="8">
        <v>3.42</v>
      </c>
      <c r="D21" s="21"/>
    </row>
    <row r="22" spans="1:4" x14ac:dyDescent="0.25">
      <c r="A22" s="1">
        <v>1890</v>
      </c>
      <c r="B22" s="8">
        <v>3.62</v>
      </c>
      <c r="D22" s="21"/>
    </row>
    <row r="23" spans="1:4" x14ac:dyDescent="0.25">
      <c r="A23" s="1">
        <v>1891</v>
      </c>
      <c r="B23" s="8">
        <v>3.5999999999999996</v>
      </c>
      <c r="D23" s="21"/>
    </row>
    <row r="24" spans="1:4" x14ac:dyDescent="0.25">
      <c r="A24" s="1">
        <v>1892</v>
      </c>
      <c r="B24" s="8">
        <v>3.75</v>
      </c>
      <c r="D24" s="21"/>
    </row>
    <row r="25" spans="1:4" x14ac:dyDescent="0.25">
      <c r="A25" s="1">
        <v>1893</v>
      </c>
      <c r="B25" s="8">
        <v>3.6999999999999997</v>
      </c>
      <c r="D25" s="21"/>
    </row>
    <row r="26" spans="1:4" x14ac:dyDescent="0.25">
      <c r="A26" s="1">
        <v>1894</v>
      </c>
      <c r="B26" s="8">
        <v>3.46</v>
      </c>
      <c r="D26" s="21"/>
    </row>
    <row r="27" spans="1:4" x14ac:dyDescent="0.25">
      <c r="A27" s="1">
        <v>1895</v>
      </c>
      <c r="B27" s="8">
        <v>3.5999999999999996</v>
      </c>
      <c r="D27" s="21"/>
    </row>
    <row r="28" spans="1:4" x14ac:dyDescent="0.25">
      <c r="A28" s="1">
        <v>1896</v>
      </c>
      <c r="B28" s="8">
        <v>3.4000000000000004</v>
      </c>
      <c r="D28" s="21"/>
    </row>
    <row r="29" spans="1:4" x14ac:dyDescent="0.25">
      <c r="A29" s="1">
        <v>1897</v>
      </c>
      <c r="B29" s="8">
        <v>3.35</v>
      </c>
      <c r="D29" s="21"/>
    </row>
    <row r="30" spans="1:4" x14ac:dyDescent="0.25">
      <c r="A30" s="1">
        <v>1898</v>
      </c>
      <c r="B30" s="8">
        <v>3.1</v>
      </c>
      <c r="D30" s="21"/>
    </row>
    <row r="31" spans="1:4" x14ac:dyDescent="0.25">
      <c r="A31" s="1">
        <v>1899</v>
      </c>
      <c r="B31" s="8">
        <v>3.15</v>
      </c>
      <c r="D31" s="21"/>
    </row>
    <row r="32" spans="1:4" x14ac:dyDescent="0.25">
      <c r="A32" s="1">
        <v>1900</v>
      </c>
      <c r="B32" s="8">
        <v>3.1</v>
      </c>
      <c r="D32" s="21"/>
    </row>
    <row r="33" spans="1:9" x14ac:dyDescent="0.25">
      <c r="A33" s="1">
        <v>1901</v>
      </c>
      <c r="B33" s="8">
        <v>3.18</v>
      </c>
      <c r="C33" s="8">
        <v>43.112624246693279</v>
      </c>
      <c r="D33" s="21"/>
      <c r="E33" s="8">
        <v>2.9375701129633978</v>
      </c>
      <c r="H33" s="8">
        <f>E33/C33*100</f>
        <v>6.8137121418413962</v>
      </c>
    </row>
    <row r="34" spans="1:9" x14ac:dyDescent="0.25">
      <c r="A34" s="1">
        <v>1902</v>
      </c>
      <c r="B34" s="8">
        <v>3.3000000000000003</v>
      </c>
      <c r="C34" s="8">
        <v>43.275205195734998</v>
      </c>
      <c r="D34" s="21"/>
      <c r="E34" s="8">
        <v>2.9545628883377226</v>
      </c>
      <c r="H34" s="8">
        <f t="shared" ref="H34:H97" si="0">E34/C34*100</f>
        <v>6.8273804248279113</v>
      </c>
    </row>
    <row r="35" spans="1:9" x14ac:dyDescent="0.25">
      <c r="A35" s="1">
        <v>1903</v>
      </c>
      <c r="B35" s="8">
        <v>3.4000000000000004</v>
      </c>
      <c r="C35" s="8">
        <v>43.449825512791541</v>
      </c>
      <c r="D35" s="21"/>
      <c r="E35" s="8">
        <v>2.9687931510632426</v>
      </c>
      <c r="H35" s="8">
        <f t="shared" si="0"/>
        <v>6.8326929188455221</v>
      </c>
    </row>
    <row r="36" spans="1:9" x14ac:dyDescent="0.25">
      <c r="A36" s="1">
        <v>1904</v>
      </c>
      <c r="B36" s="8">
        <v>3.4799999999999995</v>
      </c>
      <c r="C36" s="8">
        <v>43.622879528907397</v>
      </c>
      <c r="D36" s="21"/>
      <c r="E36" s="8">
        <v>2.9825188178335162</v>
      </c>
      <c r="H36" s="8">
        <f t="shared" si="0"/>
        <v>6.8370516803162946</v>
      </c>
    </row>
    <row r="37" spans="1:9" x14ac:dyDescent="0.25">
      <c r="A37" s="1">
        <v>1905</v>
      </c>
      <c r="B37" s="8">
        <v>3.4299999999999997</v>
      </c>
      <c r="C37" s="8">
        <v>43.801553083825468</v>
      </c>
      <c r="D37" s="21"/>
      <c r="E37" s="8">
        <v>3.0023066797096725</v>
      </c>
      <c r="H37" s="8">
        <f t="shared" si="0"/>
        <v>6.8543384157269296</v>
      </c>
    </row>
    <row r="38" spans="1:9" x14ac:dyDescent="0.25">
      <c r="A38" s="1">
        <v>1906</v>
      </c>
      <c r="B38" s="8">
        <v>3.6700000000000004</v>
      </c>
      <c r="C38" s="8">
        <v>43.971849675370834</v>
      </c>
      <c r="D38" s="21"/>
      <c r="E38" s="8">
        <v>3.0199990521776217</v>
      </c>
      <c r="H38" s="8">
        <f t="shared" si="0"/>
        <v>6.868028237322843</v>
      </c>
    </row>
    <row r="39" spans="1:9" x14ac:dyDescent="0.25">
      <c r="A39" s="1">
        <v>1907</v>
      </c>
      <c r="B39" s="8">
        <v>3.8699999999999997</v>
      </c>
      <c r="C39" s="8">
        <v>44.140338628032815</v>
      </c>
      <c r="D39" s="21"/>
      <c r="E39" s="8">
        <v>3.0383429336126144</v>
      </c>
      <c r="H39" s="8">
        <f t="shared" si="0"/>
        <v>6.8833702414847622</v>
      </c>
    </row>
    <row r="40" spans="1:9" x14ac:dyDescent="0.25">
      <c r="A40" s="1">
        <v>1908</v>
      </c>
      <c r="B40" s="8">
        <v>3.7600000000000002</v>
      </c>
      <c r="C40" s="8">
        <v>44.303537388564841</v>
      </c>
      <c r="D40" s="21"/>
      <c r="E40" s="8">
        <v>3.0545504354674851</v>
      </c>
      <c r="H40" s="8">
        <f t="shared" si="0"/>
        <v>6.8945971710509353</v>
      </c>
    </row>
    <row r="41" spans="1:9" x14ac:dyDescent="0.25">
      <c r="A41" s="1">
        <v>1909</v>
      </c>
      <c r="B41" s="8">
        <v>3.91</v>
      </c>
      <c r="C41" s="8">
        <v>44.449169613680105</v>
      </c>
      <c r="D41" s="21"/>
      <c r="E41" s="8">
        <v>3.0708626169479385</v>
      </c>
      <c r="H41" s="8">
        <f t="shared" si="0"/>
        <v>6.9087063799788515</v>
      </c>
    </row>
    <row r="42" spans="1:9" x14ac:dyDescent="0.25">
      <c r="A42" s="1">
        <v>1910</v>
      </c>
      <c r="B42" s="8">
        <v>3.9800000000000004</v>
      </c>
      <c r="C42" s="8">
        <v>44.571829411313388</v>
      </c>
      <c r="D42" s="21"/>
      <c r="E42" s="8">
        <v>3.0864671131229655</v>
      </c>
      <c r="H42" s="8">
        <f t="shared" si="0"/>
        <v>6.9247036836669471</v>
      </c>
    </row>
    <row r="43" spans="1:9" x14ac:dyDescent="0.25">
      <c r="A43" s="1">
        <v>1911</v>
      </c>
      <c r="B43" s="8">
        <v>4.01</v>
      </c>
      <c r="C43" s="8">
        <v>44.630774709443493</v>
      </c>
      <c r="D43" s="21"/>
      <c r="E43" s="8">
        <v>3.1057442239416408</v>
      </c>
      <c r="H43" s="8">
        <f t="shared" si="0"/>
        <v>6.9587504231345809</v>
      </c>
    </row>
    <row r="44" spans="1:9" x14ac:dyDescent="0.25">
      <c r="A44" s="1">
        <v>1912</v>
      </c>
      <c r="B44" s="8">
        <v>4.45</v>
      </c>
      <c r="C44" s="8">
        <v>44.666765843498958</v>
      </c>
      <c r="D44" s="21"/>
      <c r="E44" s="8">
        <v>3.1261954350320904</v>
      </c>
      <c r="H44" s="8">
        <f t="shared" si="0"/>
        <v>6.9989294635422858</v>
      </c>
    </row>
    <row r="45" spans="1:9" x14ac:dyDescent="0.25">
      <c r="A45" s="1">
        <v>1913</v>
      </c>
      <c r="B45" s="8">
        <v>4.16</v>
      </c>
      <c r="C45" s="8">
        <v>44.682270065234157</v>
      </c>
      <c r="D45" s="21"/>
      <c r="E45" s="8">
        <v>3.1449948938121337</v>
      </c>
      <c r="G45" s="16"/>
      <c r="H45" s="8">
        <f t="shared" si="0"/>
        <v>7.0385745603806145</v>
      </c>
      <c r="I45" s="16"/>
    </row>
    <row r="46" spans="1:9" x14ac:dyDescent="0.25">
      <c r="A46" s="1">
        <v>1914</v>
      </c>
      <c r="B46" s="8">
        <v>4.24</v>
      </c>
      <c r="C46" s="8">
        <v>44.700950823024236</v>
      </c>
      <c r="D46" s="21"/>
      <c r="E46" s="8">
        <v>3.1694100807688379</v>
      </c>
      <c r="F46" s="8">
        <v>1.3</v>
      </c>
      <c r="G46" s="18">
        <f>B46-F46</f>
        <v>2.9400000000000004</v>
      </c>
      <c r="H46" s="8">
        <f t="shared" si="0"/>
        <v>7.0902520470243813</v>
      </c>
    </row>
    <row r="47" spans="1:9" x14ac:dyDescent="0.25">
      <c r="A47" s="1">
        <v>1915</v>
      </c>
      <c r="B47" s="8">
        <v>4.05</v>
      </c>
      <c r="C47" s="8">
        <v>44.687134620811996</v>
      </c>
      <c r="D47" s="21"/>
      <c r="E47" s="8">
        <v>3.1921541748981976</v>
      </c>
      <c r="F47" s="8">
        <v>0.89999999999999991</v>
      </c>
      <c r="G47" s="18">
        <f t="shared" ref="G47:G110" si="1">B47-F47</f>
        <v>3.15</v>
      </c>
      <c r="H47" s="8">
        <f t="shared" si="0"/>
        <v>7.1433404759219581</v>
      </c>
    </row>
    <row r="48" spans="1:9" x14ac:dyDescent="0.25">
      <c r="A48" s="1">
        <v>1916</v>
      </c>
      <c r="B48" s="8">
        <v>4.2299999999999995</v>
      </c>
      <c r="C48" s="8">
        <v>44.672094479735172</v>
      </c>
      <c r="D48" s="21"/>
      <c r="E48" s="8">
        <v>3.215929537840605</v>
      </c>
      <c r="F48" s="8">
        <v>7.7</v>
      </c>
      <c r="G48" s="18">
        <f t="shared" si="1"/>
        <v>-3.4700000000000006</v>
      </c>
      <c r="H48" s="8">
        <f t="shared" si="0"/>
        <v>7.1989674433095212</v>
      </c>
    </row>
    <row r="49" spans="1:8" x14ac:dyDescent="0.25">
      <c r="A49" s="1">
        <v>1917</v>
      </c>
      <c r="B49" s="8">
        <v>4.5699999999999994</v>
      </c>
      <c r="C49" s="8">
        <v>44.585587089047486</v>
      </c>
      <c r="D49" s="21"/>
      <c r="E49" s="8">
        <v>3.2522799336389605</v>
      </c>
      <c r="F49" s="8">
        <v>17.8</v>
      </c>
      <c r="G49" s="18">
        <f t="shared" si="1"/>
        <v>-13.23</v>
      </c>
      <c r="H49" s="8">
        <f t="shared" si="0"/>
        <v>7.294464749658724</v>
      </c>
    </row>
    <row r="50" spans="1:8" x14ac:dyDescent="0.25">
      <c r="A50" s="1">
        <v>1918</v>
      </c>
      <c r="B50" s="8">
        <v>4.5</v>
      </c>
      <c r="C50" s="8">
        <v>43.817122419502226</v>
      </c>
      <c r="D50" s="21"/>
      <c r="E50" s="8">
        <v>3.3319249702769893</v>
      </c>
      <c r="F50" s="8">
        <v>17.299999999999997</v>
      </c>
      <c r="G50" s="18">
        <f t="shared" si="1"/>
        <v>-12.799999999999997</v>
      </c>
      <c r="H50" s="8">
        <f t="shared" si="0"/>
        <v>7.6041619948872059</v>
      </c>
    </row>
    <row r="51" spans="1:8" x14ac:dyDescent="0.25">
      <c r="A51" s="1">
        <v>1919</v>
      </c>
      <c r="B51" s="8">
        <v>4.97</v>
      </c>
      <c r="C51" s="8">
        <v>44.338249563361146</v>
      </c>
      <c r="D51" s="21"/>
      <c r="E51" s="8">
        <v>3.3300989714729283</v>
      </c>
      <c r="F51" s="8">
        <v>15.2</v>
      </c>
      <c r="G51" s="18">
        <f t="shared" si="1"/>
        <v>-10.23</v>
      </c>
      <c r="H51" s="8">
        <f t="shared" si="0"/>
        <v>7.5106685633001424</v>
      </c>
    </row>
    <row r="52" spans="1:8" x14ac:dyDescent="0.25">
      <c r="A52" s="1">
        <v>1920</v>
      </c>
      <c r="B52" s="8">
        <v>5.09</v>
      </c>
      <c r="C52" s="8">
        <v>44.499676227478759</v>
      </c>
      <c r="D52" s="21"/>
      <c r="E52" s="8">
        <v>3.3139069820591933</v>
      </c>
      <c r="F52" s="8">
        <v>15.6</v>
      </c>
      <c r="G52" s="18">
        <f t="shared" si="1"/>
        <v>-10.51</v>
      </c>
      <c r="H52" s="8">
        <f t="shared" si="0"/>
        <v>7.4470361652043664</v>
      </c>
    </row>
    <row r="53" spans="1:8" x14ac:dyDescent="0.25">
      <c r="A53" s="1">
        <v>1921</v>
      </c>
      <c r="B53" s="8">
        <v>4.3</v>
      </c>
      <c r="C53" s="8">
        <v>44.372623929308688</v>
      </c>
      <c r="D53" s="21">
        <v>-0.41263437528515245</v>
      </c>
      <c r="E53" s="8">
        <v>3.3617605574600447</v>
      </c>
      <c r="F53" s="8">
        <v>-10.9</v>
      </c>
      <c r="G53" s="18">
        <f t="shared" si="1"/>
        <v>15.2</v>
      </c>
      <c r="H53" s="8">
        <f t="shared" si="0"/>
        <v>7.5762041091276515</v>
      </c>
    </row>
    <row r="54" spans="1:8" x14ac:dyDescent="0.25">
      <c r="A54" s="1">
        <v>1922</v>
      </c>
      <c r="B54" s="8">
        <v>4.3600000000000003</v>
      </c>
      <c r="C54" s="8">
        <v>44.177561568865919</v>
      </c>
      <c r="D54" s="21">
        <v>-0.45590940075765607</v>
      </c>
      <c r="E54" s="8">
        <v>3.4264812920939405</v>
      </c>
      <c r="F54" s="8">
        <v>-6.2</v>
      </c>
      <c r="G54" s="18">
        <f t="shared" si="1"/>
        <v>10.56</v>
      </c>
      <c r="H54" s="8">
        <f t="shared" si="0"/>
        <v>7.7561575840997721</v>
      </c>
    </row>
    <row r="55" spans="1:8" x14ac:dyDescent="0.25">
      <c r="A55" s="1">
        <v>1923</v>
      </c>
      <c r="B55" s="8">
        <v>4.0599999999999996</v>
      </c>
      <c r="C55" s="8">
        <v>44.168078187697574</v>
      </c>
      <c r="D55" s="21">
        <v>-0.47895831533758004</v>
      </c>
      <c r="E55" s="8">
        <v>3.5008740862854504</v>
      </c>
      <c r="F55" s="8">
        <v>1.7999999999999998</v>
      </c>
      <c r="G55" s="18">
        <f t="shared" si="1"/>
        <v>2.2599999999999998</v>
      </c>
      <c r="H55" s="8">
        <f t="shared" si="0"/>
        <v>7.9262540502850589</v>
      </c>
    </row>
    <row r="56" spans="1:8" x14ac:dyDescent="0.25">
      <c r="A56" s="1">
        <v>1924</v>
      </c>
      <c r="B56" s="8">
        <v>3.8600000000000003</v>
      </c>
      <c r="C56" s="8">
        <v>44.21890830237642</v>
      </c>
      <c r="D56" s="21">
        <v>-0.48904424929661472</v>
      </c>
      <c r="E56" s="8">
        <v>3.574412114964185</v>
      </c>
      <c r="F56" s="8">
        <v>0.4</v>
      </c>
      <c r="G56" s="18">
        <f t="shared" si="1"/>
        <v>3.4600000000000004</v>
      </c>
      <c r="H56" s="8">
        <f t="shared" si="0"/>
        <v>8.0834472224455354</v>
      </c>
    </row>
    <row r="57" spans="1:8" x14ac:dyDescent="0.25">
      <c r="A57" s="1">
        <v>1925</v>
      </c>
      <c r="B57" s="8">
        <v>3.6799999999999997</v>
      </c>
      <c r="C57" s="8">
        <v>44.227569659713829</v>
      </c>
      <c r="D57" s="21">
        <v>-0.50802499974247883</v>
      </c>
      <c r="E57" s="8">
        <v>3.6384174854200597</v>
      </c>
      <c r="F57" s="8">
        <v>2.4</v>
      </c>
      <c r="G57" s="18">
        <f t="shared" si="1"/>
        <v>1.2799999999999998</v>
      </c>
      <c r="H57" s="8">
        <f t="shared" si="0"/>
        <v>8.2265824539172794</v>
      </c>
    </row>
    <row r="58" spans="1:8" x14ac:dyDescent="0.25">
      <c r="A58" s="1">
        <v>1926</v>
      </c>
      <c r="B58" s="8">
        <v>3.34</v>
      </c>
      <c r="C58" s="8">
        <v>44.28275146906325</v>
      </c>
      <c r="D58" s="21">
        <v>-0.53106423600593766</v>
      </c>
      <c r="E58" s="8">
        <v>3.7011752506049085</v>
      </c>
      <c r="F58" s="8">
        <v>0.89999999999999991</v>
      </c>
      <c r="G58" s="18">
        <f t="shared" si="1"/>
        <v>2.44</v>
      </c>
      <c r="H58" s="8">
        <f t="shared" si="0"/>
        <v>8.358051674342363</v>
      </c>
    </row>
    <row r="59" spans="1:8" x14ac:dyDescent="0.25">
      <c r="A59" s="1">
        <v>1927</v>
      </c>
      <c r="B59" s="8">
        <v>3.3300000000000005</v>
      </c>
      <c r="C59" s="8">
        <v>44.351525071181356</v>
      </c>
      <c r="D59" s="21">
        <v>-0.5503508476975898</v>
      </c>
      <c r="E59" s="8">
        <v>3.7491688404685184</v>
      </c>
      <c r="F59" s="8">
        <v>-1.9</v>
      </c>
      <c r="G59" s="18">
        <f t="shared" si="1"/>
        <v>5.23</v>
      </c>
      <c r="H59" s="8">
        <f t="shared" si="0"/>
        <v>8.4533030926249833</v>
      </c>
    </row>
    <row r="60" spans="1:8" x14ac:dyDescent="0.25">
      <c r="A60" s="1">
        <v>1928</v>
      </c>
      <c r="B60" s="8">
        <v>3.5999999999999996</v>
      </c>
      <c r="C60" s="8">
        <v>44.473644311921966</v>
      </c>
      <c r="D60" s="21">
        <v>-0.5691916201527123</v>
      </c>
      <c r="E60" s="8">
        <v>3.800475059382423</v>
      </c>
      <c r="F60" s="8">
        <v>-1.2</v>
      </c>
      <c r="G60" s="18">
        <f t="shared" si="1"/>
        <v>4.8</v>
      </c>
      <c r="H60" s="8">
        <f t="shared" si="0"/>
        <v>8.5454545454545467</v>
      </c>
    </row>
    <row r="61" spans="1:8" x14ac:dyDescent="0.25">
      <c r="A61" s="1">
        <v>1929</v>
      </c>
      <c r="B61" s="8">
        <v>3.29</v>
      </c>
      <c r="C61" s="8">
        <v>44.642365715143477</v>
      </c>
      <c r="D61" s="21">
        <v>-0.58483869568987945</v>
      </c>
      <c r="E61" s="8">
        <v>3.8527932751244656</v>
      </c>
      <c r="F61" s="8">
        <v>0</v>
      </c>
      <c r="G61" s="18">
        <f t="shared" si="1"/>
        <v>3.29</v>
      </c>
      <c r="H61" s="8">
        <f t="shared" si="0"/>
        <v>8.6303519390271255</v>
      </c>
    </row>
    <row r="62" spans="1:8" x14ac:dyDescent="0.25">
      <c r="A62" s="1">
        <v>1930</v>
      </c>
      <c r="B62" s="8">
        <v>3.34</v>
      </c>
      <c r="C62" s="8">
        <v>44.827130733414791</v>
      </c>
      <c r="D62" s="21">
        <v>-0.61052872544860115</v>
      </c>
      <c r="E62" s="8">
        <v>3.9295974639236535</v>
      </c>
      <c r="F62" s="8">
        <v>-2.7</v>
      </c>
      <c r="G62" s="18">
        <f t="shared" si="1"/>
        <v>6.04</v>
      </c>
      <c r="H62" s="8">
        <f t="shared" si="0"/>
        <v>8.7661141804788212</v>
      </c>
    </row>
    <row r="63" spans="1:8" x14ac:dyDescent="0.25">
      <c r="A63" s="1">
        <v>1931</v>
      </c>
      <c r="B63" s="8">
        <v>3.6799999999999997</v>
      </c>
      <c r="C63" s="8">
        <v>44.931967213114753</v>
      </c>
      <c r="D63" s="21">
        <v>-0.6338780980508778</v>
      </c>
      <c r="E63" s="8">
        <v>4.0081967213114753</v>
      </c>
      <c r="F63" s="8">
        <v>-8.9</v>
      </c>
      <c r="G63" s="18">
        <f t="shared" si="1"/>
        <v>12.58</v>
      </c>
      <c r="H63" s="8">
        <f t="shared" si="0"/>
        <v>8.9205903278180116</v>
      </c>
    </row>
    <row r="64" spans="1:8" x14ac:dyDescent="0.25">
      <c r="A64" s="1">
        <v>1932</v>
      </c>
      <c r="B64" s="8">
        <v>3.3099999999999996</v>
      </c>
      <c r="C64" s="8">
        <v>45.079983375844442</v>
      </c>
      <c r="D64" s="21">
        <v>-0.64913184110930811</v>
      </c>
      <c r="E64" s="8">
        <v>4.090031211037136</v>
      </c>
      <c r="F64" s="8">
        <v>-10.299999999999999</v>
      </c>
      <c r="G64" s="18">
        <f t="shared" si="1"/>
        <v>13.61</v>
      </c>
      <c r="H64" s="8">
        <f t="shared" si="0"/>
        <v>9.0728321191634009</v>
      </c>
    </row>
    <row r="65" spans="1:8" x14ac:dyDescent="0.25">
      <c r="A65" s="1">
        <v>1933</v>
      </c>
      <c r="B65" s="8">
        <v>3.1199999999999997</v>
      </c>
      <c r="C65" s="8">
        <v>45.268106837433621</v>
      </c>
      <c r="D65" s="21">
        <v>-0.65790747269203464</v>
      </c>
      <c r="E65" s="8">
        <v>4.1746038179386371</v>
      </c>
      <c r="F65" s="8">
        <v>-5.2</v>
      </c>
      <c r="G65" s="18">
        <f t="shared" si="1"/>
        <v>8.32</v>
      </c>
      <c r="H65" s="8">
        <f t="shared" si="0"/>
        <v>9.2219536216313021</v>
      </c>
    </row>
    <row r="66" spans="1:8" x14ac:dyDescent="0.25">
      <c r="A66" s="1">
        <v>1934</v>
      </c>
      <c r="B66" s="8">
        <v>2.79</v>
      </c>
      <c r="C66" s="8">
        <v>45.476451436123924</v>
      </c>
      <c r="D66" s="21">
        <v>-0.66628847663445034</v>
      </c>
      <c r="E66" s="8">
        <v>4.2640469359466167</v>
      </c>
      <c r="F66" s="8">
        <v>3.5000000000000004</v>
      </c>
      <c r="G66" s="18">
        <f t="shared" si="1"/>
        <v>-0.71000000000000041</v>
      </c>
      <c r="H66" s="8">
        <f t="shared" si="0"/>
        <v>9.3763844831558227</v>
      </c>
    </row>
    <row r="67" spans="1:8" x14ac:dyDescent="0.25">
      <c r="A67" s="1">
        <v>1935</v>
      </c>
      <c r="B67" s="8">
        <v>2.65</v>
      </c>
      <c r="C67" s="8">
        <v>45.642130211627929</v>
      </c>
      <c r="D67" s="21">
        <v>-0.67033411571493318</v>
      </c>
      <c r="E67" s="8">
        <v>4.3574694328563766</v>
      </c>
      <c r="F67" s="8">
        <v>2.6</v>
      </c>
      <c r="G67" s="18">
        <f t="shared" si="1"/>
        <v>4.9999999999999822E-2</v>
      </c>
      <c r="H67" s="8">
        <f t="shared" si="0"/>
        <v>9.5470334374232486</v>
      </c>
    </row>
    <row r="68" spans="1:8" x14ac:dyDescent="0.25">
      <c r="A68" s="1">
        <v>1936</v>
      </c>
      <c r="B68" s="8">
        <v>2.68</v>
      </c>
      <c r="C68" s="8">
        <v>45.791178788337092</v>
      </c>
      <c r="D68" s="21">
        <v>-0.67307344757338505</v>
      </c>
      <c r="E68" s="8">
        <v>4.4591614993353446</v>
      </c>
      <c r="F68" s="8">
        <v>1</v>
      </c>
      <c r="G68" s="18">
        <f t="shared" si="1"/>
        <v>1.6800000000000002</v>
      </c>
      <c r="H68" s="8">
        <f t="shared" si="0"/>
        <v>9.7380360526361525</v>
      </c>
    </row>
    <row r="69" spans="1:8" x14ac:dyDescent="0.25">
      <c r="A69" s="1">
        <v>1937</v>
      </c>
      <c r="B69" s="8">
        <v>2.56</v>
      </c>
      <c r="C69" s="8">
        <v>45.917002398271343</v>
      </c>
      <c r="D69" s="21">
        <v>-0.66625900848706809</v>
      </c>
      <c r="E69" s="8">
        <v>4.5709627120253913</v>
      </c>
      <c r="F69" s="8">
        <v>3.6999999999999997</v>
      </c>
      <c r="G69" s="18">
        <f t="shared" si="1"/>
        <v>-1.1399999999999997</v>
      </c>
      <c r="H69" s="8">
        <f t="shared" si="0"/>
        <v>9.9548369302902842</v>
      </c>
    </row>
    <row r="70" spans="1:8" x14ac:dyDescent="0.25">
      <c r="A70" s="1">
        <v>1938</v>
      </c>
      <c r="B70" s="8">
        <v>2.36</v>
      </c>
      <c r="C70" s="8">
        <v>45.992002074118297</v>
      </c>
      <c r="D70" s="21">
        <v>-0.57301595589292775</v>
      </c>
      <c r="E70" s="8">
        <v>4.6864074542554786</v>
      </c>
      <c r="F70" s="8">
        <v>-2</v>
      </c>
      <c r="G70" s="18">
        <f t="shared" si="1"/>
        <v>4.3599999999999994</v>
      </c>
      <c r="H70" s="8">
        <f t="shared" si="0"/>
        <v>10.189613939186884</v>
      </c>
    </row>
    <row r="71" spans="1:8" x14ac:dyDescent="0.25">
      <c r="A71" s="1">
        <v>1939</v>
      </c>
      <c r="B71" s="8">
        <v>2.21</v>
      </c>
      <c r="C71" s="8">
        <v>46.06191482229309</v>
      </c>
      <c r="D71" s="21">
        <v>-0.64699774095724827</v>
      </c>
      <c r="E71" s="8">
        <v>4.8006985102086954</v>
      </c>
      <c r="F71" s="8">
        <v>-1.3</v>
      </c>
      <c r="G71" s="18">
        <f t="shared" si="1"/>
        <v>3.51</v>
      </c>
      <c r="H71" s="8">
        <f t="shared" si="0"/>
        <v>10.42227299653042</v>
      </c>
    </row>
    <row r="72" spans="1:8" x14ac:dyDescent="0.25">
      <c r="A72" s="1">
        <v>1940</v>
      </c>
      <c r="B72" s="8">
        <v>1.95</v>
      </c>
      <c r="C72" s="8">
        <v>45.359962913142276</v>
      </c>
      <c r="D72" s="21">
        <v>-0.89304192045067765</v>
      </c>
      <c r="E72" s="8">
        <v>6.5821572695560979</v>
      </c>
      <c r="F72" s="8">
        <v>0.70000000000000007</v>
      </c>
      <c r="G72" s="18">
        <f t="shared" si="1"/>
        <v>1.25</v>
      </c>
      <c r="H72" s="8">
        <f t="shared" si="0"/>
        <v>14.510940589082869</v>
      </c>
    </row>
    <row r="73" spans="1:8" x14ac:dyDescent="0.25">
      <c r="A73" s="1">
        <v>1941</v>
      </c>
      <c r="B73" s="8">
        <v>2.46</v>
      </c>
      <c r="C73" s="8">
        <v>45.441327145612341</v>
      </c>
      <c r="D73" s="21">
        <v>-0.88286896317478281</v>
      </c>
      <c r="E73" s="8">
        <v>6.7072986981677909</v>
      </c>
      <c r="F73" s="8">
        <v>5.0999999999999996</v>
      </c>
      <c r="G73" s="18">
        <f t="shared" si="1"/>
        <v>-2.6399999999999997</v>
      </c>
      <c r="H73" s="8">
        <f t="shared" si="0"/>
        <v>14.760349486877661</v>
      </c>
    </row>
    <row r="74" spans="1:8" x14ac:dyDescent="0.25">
      <c r="A74" s="1">
        <v>1942</v>
      </c>
      <c r="B74" s="8">
        <v>2.4699999999999998</v>
      </c>
      <c r="C74" s="8">
        <v>45.270300633622433</v>
      </c>
      <c r="D74" s="21">
        <v>-0.87963053097073063</v>
      </c>
      <c r="E74" s="8">
        <v>6.8762264263994366</v>
      </c>
      <c r="F74" s="8">
        <v>10.9</v>
      </c>
      <c r="G74" s="18">
        <f t="shared" si="1"/>
        <v>-8.43</v>
      </c>
      <c r="H74" s="8">
        <f t="shared" si="0"/>
        <v>15.189266097544834</v>
      </c>
    </row>
    <row r="75" spans="1:8" x14ac:dyDescent="0.25">
      <c r="A75" s="1">
        <v>1943</v>
      </c>
      <c r="B75" s="8">
        <v>2.48</v>
      </c>
      <c r="C75" s="8">
        <v>44.754048136773598</v>
      </c>
      <c r="D75" s="21">
        <v>-0.91834381051792446</v>
      </c>
      <c r="E75" s="8">
        <v>7.0613553318836999</v>
      </c>
      <c r="F75" s="8">
        <v>6</v>
      </c>
      <c r="G75" s="18">
        <f t="shared" si="1"/>
        <v>-3.52</v>
      </c>
      <c r="H75" s="8">
        <f t="shared" si="0"/>
        <v>15.778137678860633</v>
      </c>
    </row>
    <row r="76" spans="1:8" x14ac:dyDescent="0.25">
      <c r="A76" s="1">
        <v>1944</v>
      </c>
      <c r="B76" s="8">
        <v>2.37</v>
      </c>
      <c r="C76" s="8">
        <v>43.809264963459562</v>
      </c>
      <c r="D76" s="21">
        <v>-1.0103370958467044</v>
      </c>
      <c r="E76" s="8">
        <v>7.336021018300416</v>
      </c>
      <c r="F76" s="8">
        <v>1.6</v>
      </c>
      <c r="G76" s="18">
        <f t="shared" si="1"/>
        <v>0.77</v>
      </c>
      <c r="H76" s="8">
        <f t="shared" si="0"/>
        <v>16.74536430688633</v>
      </c>
    </row>
    <row r="77" spans="1:8" x14ac:dyDescent="0.25">
      <c r="A77" s="1">
        <v>1945</v>
      </c>
      <c r="B77" s="8">
        <v>2.19</v>
      </c>
      <c r="C77" s="8">
        <v>43.001158836316264</v>
      </c>
      <c r="D77" s="21">
        <v>-1.0727298420449263</v>
      </c>
      <c r="E77" s="8">
        <v>7.6059047633474464</v>
      </c>
      <c r="F77" s="8">
        <v>2.2999999999999998</v>
      </c>
      <c r="G77" s="18">
        <f t="shared" si="1"/>
        <v>-0.10999999999999988</v>
      </c>
      <c r="H77" s="8">
        <f t="shared" si="0"/>
        <v>17.68767393525205</v>
      </c>
    </row>
    <row r="78" spans="1:8" x14ac:dyDescent="0.25">
      <c r="A78" s="1">
        <v>1946</v>
      </c>
      <c r="B78" s="8">
        <v>2.25</v>
      </c>
      <c r="C78" s="8">
        <v>45.188952967725754</v>
      </c>
      <c r="D78" s="21">
        <v>-0.87736715097737328</v>
      </c>
      <c r="E78" s="8">
        <v>7.4205681126195495</v>
      </c>
      <c r="F78" s="8">
        <v>8.5</v>
      </c>
      <c r="G78" s="18">
        <f t="shared" si="1"/>
        <v>-6.25</v>
      </c>
      <c r="H78" s="8">
        <f t="shared" si="0"/>
        <v>16.42119948634209</v>
      </c>
    </row>
    <row r="79" spans="1:8" x14ac:dyDescent="0.25">
      <c r="A79" s="1">
        <v>1947</v>
      </c>
      <c r="B79" s="8">
        <v>2.44</v>
      </c>
      <c r="C79" s="8">
        <v>44.77796742962672</v>
      </c>
      <c r="D79" s="21">
        <v>-0.8665190549064139</v>
      </c>
      <c r="E79" s="8">
        <v>7.4801331915608049</v>
      </c>
      <c r="F79" s="8">
        <v>14.399999999999999</v>
      </c>
      <c r="G79" s="18">
        <f t="shared" si="1"/>
        <v>-11.959999999999999</v>
      </c>
      <c r="H79" s="8">
        <f t="shared" si="0"/>
        <v>16.704941338207501</v>
      </c>
    </row>
    <row r="80" spans="1:8" x14ac:dyDescent="0.25">
      <c r="A80" s="1">
        <v>1948</v>
      </c>
      <c r="B80" s="8">
        <v>2.31</v>
      </c>
      <c r="C80" s="8">
        <v>44.426965983403853</v>
      </c>
      <c r="D80" s="21">
        <v>-0.86348285245752221</v>
      </c>
      <c r="E80" s="8">
        <v>7.5706160356102652</v>
      </c>
      <c r="F80" s="8">
        <v>7.7</v>
      </c>
      <c r="G80" s="18">
        <f t="shared" si="1"/>
        <v>-5.3900000000000006</v>
      </c>
      <c r="H80" s="8">
        <f t="shared" si="0"/>
        <v>17.04058755315037</v>
      </c>
    </row>
    <row r="81" spans="1:8" x14ac:dyDescent="0.25">
      <c r="A81" s="1">
        <v>1949</v>
      </c>
      <c r="B81" s="8">
        <v>2.3199999999999998</v>
      </c>
      <c r="C81" s="8">
        <v>44.079342681798849</v>
      </c>
      <c r="D81" s="21">
        <v>-0.86447420383063922</v>
      </c>
      <c r="E81" s="8">
        <v>7.6777142394188385</v>
      </c>
      <c r="F81" s="8">
        <v>-1</v>
      </c>
      <c r="G81" s="18">
        <f t="shared" si="1"/>
        <v>3.32</v>
      </c>
      <c r="H81" s="8">
        <f t="shared" si="0"/>
        <v>17.417941766606933</v>
      </c>
    </row>
    <row r="82" spans="1:8" x14ac:dyDescent="0.25">
      <c r="A82" s="1">
        <v>1950</v>
      </c>
      <c r="B82" s="8">
        <v>2.5700000000000003</v>
      </c>
      <c r="C82" s="8">
        <v>43.738390655675936</v>
      </c>
      <c r="D82" s="21">
        <v>-0.845267866065738</v>
      </c>
      <c r="E82" s="8">
        <v>7.804784537179648</v>
      </c>
      <c r="F82" s="8">
        <v>1.0999999999999999</v>
      </c>
      <c r="G82" s="18">
        <f t="shared" si="1"/>
        <v>1.4700000000000004</v>
      </c>
      <c r="H82" s="8">
        <f t="shared" si="0"/>
        <v>17.844242598274064</v>
      </c>
    </row>
    <row r="83" spans="1:8" x14ac:dyDescent="0.25">
      <c r="A83" s="1">
        <v>1951</v>
      </c>
      <c r="B83" s="8">
        <v>2.68</v>
      </c>
      <c r="C83" s="8">
        <v>43.165575523618251</v>
      </c>
      <c r="D83" s="21">
        <v>-0.83954575558993638</v>
      </c>
      <c r="E83" s="8">
        <v>7.9390437935261744</v>
      </c>
      <c r="F83" s="8">
        <v>7.9</v>
      </c>
      <c r="G83" s="18">
        <f t="shared" si="1"/>
        <v>-5.2200000000000006</v>
      </c>
      <c r="H83" s="8">
        <f t="shared" si="0"/>
        <v>18.392072148284662</v>
      </c>
    </row>
    <row r="84" spans="1:8" x14ac:dyDescent="0.25">
      <c r="A84" s="1">
        <v>1952</v>
      </c>
      <c r="B84" s="8">
        <v>2.83</v>
      </c>
      <c r="C84" s="8">
        <v>42.602486386520091</v>
      </c>
      <c r="D84" s="21">
        <v>-0.8315761563639672</v>
      </c>
      <c r="E84" s="8">
        <v>8.0512175074488859</v>
      </c>
      <c r="F84" s="8">
        <v>2.2999999999999998</v>
      </c>
      <c r="G84" s="18">
        <f t="shared" si="1"/>
        <v>0.53000000000000025</v>
      </c>
      <c r="H84" s="8">
        <f t="shared" si="0"/>
        <v>18.898468587965752</v>
      </c>
    </row>
    <row r="85" spans="1:8" x14ac:dyDescent="0.25">
      <c r="A85" s="1">
        <v>1953</v>
      </c>
      <c r="B85" s="8">
        <v>2.48</v>
      </c>
      <c r="C85" s="8">
        <v>42.003361684380806</v>
      </c>
      <c r="D85" s="21">
        <v>-0.82783527579676952</v>
      </c>
      <c r="E85" s="8">
        <v>8.1615630568579629</v>
      </c>
      <c r="F85" s="8">
        <v>0.8</v>
      </c>
      <c r="G85" s="18">
        <f t="shared" si="1"/>
        <v>1.68</v>
      </c>
      <c r="H85" s="8">
        <f t="shared" si="0"/>
        <v>19.43073775424239</v>
      </c>
    </row>
    <row r="86" spans="1:8" x14ac:dyDescent="0.25">
      <c r="A86" s="1">
        <v>1954</v>
      </c>
      <c r="B86" s="8">
        <v>2.6100000000000003</v>
      </c>
      <c r="C86" s="8">
        <v>41.432356792245585</v>
      </c>
      <c r="D86" s="21">
        <v>-0.82407657513378441</v>
      </c>
      <c r="E86" s="8">
        <v>8.2769148665504169</v>
      </c>
      <c r="F86" s="8">
        <v>0.3</v>
      </c>
      <c r="G86" s="18">
        <f t="shared" si="1"/>
        <v>2.3100000000000005</v>
      </c>
      <c r="H86" s="8">
        <f t="shared" si="0"/>
        <v>19.976934713256551</v>
      </c>
    </row>
    <row r="87" spans="1:8" x14ac:dyDescent="0.25">
      <c r="A87" s="1">
        <v>1955</v>
      </c>
      <c r="B87" s="8">
        <v>2.9000000000000004</v>
      </c>
      <c r="C87" s="8">
        <v>40.995161143065829</v>
      </c>
      <c r="D87" s="21">
        <v>-0.81217179881818291</v>
      </c>
      <c r="E87" s="8">
        <v>8.3697008429958313</v>
      </c>
      <c r="F87" s="8">
        <v>-0.3</v>
      </c>
      <c r="G87" s="18">
        <f t="shared" si="1"/>
        <v>3.2</v>
      </c>
      <c r="H87" s="8">
        <f t="shared" si="0"/>
        <v>20.416314046887297</v>
      </c>
    </row>
    <row r="88" spans="1:8" x14ac:dyDescent="0.25">
      <c r="A88" s="1">
        <v>1956</v>
      </c>
      <c r="B88" s="8">
        <v>3.46</v>
      </c>
      <c r="C88" s="8">
        <v>40.443440158294628</v>
      </c>
      <c r="D88" s="21">
        <v>-0.80652512345216065</v>
      </c>
      <c r="E88" s="8">
        <v>8.4485572353436993</v>
      </c>
      <c r="F88" s="8">
        <v>1.5</v>
      </c>
      <c r="G88" s="18">
        <f t="shared" si="1"/>
        <v>1.96</v>
      </c>
      <c r="H88" s="8">
        <f t="shared" si="0"/>
        <v>20.889808587687533</v>
      </c>
    </row>
    <row r="89" spans="1:8" x14ac:dyDescent="0.25">
      <c r="A89" s="1">
        <v>1957</v>
      </c>
      <c r="B89" s="8">
        <v>3.09</v>
      </c>
      <c r="C89" s="8">
        <v>39.850776058421587</v>
      </c>
      <c r="D89" s="21">
        <v>-0.80117199701266184</v>
      </c>
      <c r="E89" s="8">
        <v>8.5413389062389928</v>
      </c>
      <c r="F89" s="8">
        <v>3.3000000000000003</v>
      </c>
      <c r="G89" s="18">
        <f t="shared" si="1"/>
        <v>-0.21000000000000041</v>
      </c>
      <c r="H89" s="8">
        <f t="shared" si="0"/>
        <v>21.433306326876334</v>
      </c>
    </row>
    <row r="90" spans="1:8" x14ac:dyDescent="0.25">
      <c r="A90" s="1">
        <v>1958</v>
      </c>
      <c r="B90" s="8">
        <v>4.0199999999999996</v>
      </c>
      <c r="C90" s="8">
        <v>39.317659822489993</v>
      </c>
      <c r="D90" s="21">
        <v>-0.79148958128600944</v>
      </c>
      <c r="E90" s="8">
        <v>8.6221622058331313</v>
      </c>
      <c r="F90" s="8">
        <v>2.7</v>
      </c>
      <c r="G90" s="18">
        <f t="shared" si="1"/>
        <v>1.3199999999999994</v>
      </c>
      <c r="H90" s="8">
        <f t="shared" si="0"/>
        <v>21.92948981389068</v>
      </c>
    </row>
    <row r="91" spans="1:8" x14ac:dyDescent="0.25">
      <c r="A91" s="1">
        <v>1959</v>
      </c>
      <c r="B91" s="8">
        <v>4.72</v>
      </c>
      <c r="C91" s="8">
        <v>38.794096451856348</v>
      </c>
      <c r="D91" s="21">
        <v>-0.78552726922769445</v>
      </c>
      <c r="E91" s="8">
        <v>8.7083576855639979</v>
      </c>
      <c r="F91" s="8">
        <v>1.08</v>
      </c>
      <c r="G91" s="18">
        <f t="shared" si="1"/>
        <v>3.6399999999999997</v>
      </c>
      <c r="H91" s="8">
        <f t="shared" si="0"/>
        <v>22.447636321085891</v>
      </c>
    </row>
    <row r="92" spans="1:8" x14ac:dyDescent="0.25">
      <c r="A92" s="1">
        <v>1960</v>
      </c>
      <c r="B92" s="8">
        <v>3.84</v>
      </c>
      <c r="C92" s="8">
        <v>38.325253021738639</v>
      </c>
      <c r="D92" s="21">
        <v>-0.56805948823943697</v>
      </c>
      <c r="E92" s="8">
        <v>8.7881766795504799</v>
      </c>
      <c r="F92" s="8">
        <v>1.5</v>
      </c>
      <c r="G92" s="18">
        <f t="shared" si="1"/>
        <v>2.34</v>
      </c>
      <c r="H92" s="8">
        <f t="shared" si="0"/>
        <v>22.930511833974581</v>
      </c>
    </row>
    <row r="93" spans="1:8" x14ac:dyDescent="0.25">
      <c r="A93" s="1">
        <v>1961</v>
      </c>
      <c r="B93" s="8">
        <v>4.08</v>
      </c>
      <c r="C93" s="8">
        <v>37.900004944267124</v>
      </c>
      <c r="D93" s="21">
        <v>-0.56474883819236021</v>
      </c>
      <c r="E93" s="8">
        <v>8.858478594070176</v>
      </c>
      <c r="F93" s="8">
        <v>1.0999999999999999</v>
      </c>
      <c r="G93" s="18">
        <f t="shared" si="1"/>
        <v>2.9800000000000004</v>
      </c>
      <c r="H93" s="8">
        <f t="shared" si="0"/>
        <v>23.373291394280248</v>
      </c>
    </row>
    <row r="94" spans="1:8" x14ac:dyDescent="0.25">
      <c r="A94" s="1">
        <v>1962</v>
      </c>
      <c r="B94" s="8">
        <v>3.83</v>
      </c>
      <c r="C94" s="8">
        <v>37.559594997537729</v>
      </c>
      <c r="D94" s="21">
        <v>-0.5393076289680121</v>
      </c>
      <c r="E94" s="8">
        <v>8.9150328212177126</v>
      </c>
      <c r="F94" s="8">
        <v>1.2</v>
      </c>
      <c r="G94" s="18">
        <f t="shared" si="1"/>
        <v>2.63</v>
      </c>
      <c r="H94" s="8">
        <f t="shared" si="0"/>
        <v>23.735700083566265</v>
      </c>
    </row>
    <row r="95" spans="1:8" x14ac:dyDescent="0.25">
      <c r="A95" s="1">
        <v>1963</v>
      </c>
      <c r="B95" s="8">
        <v>4.17</v>
      </c>
      <c r="C95" s="8">
        <v>37.448794538084059</v>
      </c>
      <c r="D95" s="21">
        <v>-0.48191078931107079</v>
      </c>
      <c r="E95" s="8">
        <v>8.9470876893535323</v>
      </c>
      <c r="F95" s="8">
        <v>1.2</v>
      </c>
      <c r="G95" s="18">
        <f t="shared" si="1"/>
        <v>2.9699999999999998</v>
      </c>
      <c r="H95" s="8">
        <f t="shared" si="0"/>
        <v>23.891523878705016</v>
      </c>
    </row>
    <row r="96" spans="1:8" x14ac:dyDescent="0.25">
      <c r="A96" s="1">
        <v>1964</v>
      </c>
      <c r="B96" s="8">
        <v>4.1900000000000004</v>
      </c>
      <c r="C96" s="8">
        <v>37.259471231233753</v>
      </c>
      <c r="D96" s="21">
        <v>-0.38767975137544974</v>
      </c>
      <c r="E96" s="8">
        <v>8.9883325793521376</v>
      </c>
      <c r="F96" s="8">
        <v>1.3</v>
      </c>
      <c r="G96" s="18">
        <f t="shared" si="1"/>
        <v>2.8900000000000006</v>
      </c>
      <c r="H96" s="8">
        <f t="shared" si="0"/>
        <v>24.123618189775666</v>
      </c>
    </row>
    <row r="97" spans="1:8" x14ac:dyDescent="0.25">
      <c r="A97" s="1">
        <v>1965</v>
      </c>
      <c r="B97" s="8">
        <v>4.6100000000000003</v>
      </c>
      <c r="C97" s="8">
        <v>37.087479539608722</v>
      </c>
      <c r="D97" s="21">
        <v>-0.31266067880631909</v>
      </c>
      <c r="E97" s="8">
        <v>9.0259554677959937</v>
      </c>
      <c r="F97" s="8">
        <v>1.6</v>
      </c>
      <c r="G97" s="18">
        <f t="shared" si="1"/>
        <v>3.0100000000000002</v>
      </c>
      <c r="H97" s="8">
        <f t="shared" si="0"/>
        <v>24.336934134756838</v>
      </c>
    </row>
    <row r="98" spans="1:8" x14ac:dyDescent="0.25">
      <c r="A98" s="1">
        <v>1966</v>
      </c>
      <c r="B98" s="8">
        <v>4.58</v>
      </c>
      <c r="C98" s="8">
        <v>36.909231164823865</v>
      </c>
      <c r="D98" s="21">
        <v>-0.49270945935672672</v>
      </c>
      <c r="E98" s="8">
        <v>9.065055284134738</v>
      </c>
      <c r="F98" s="8">
        <v>3</v>
      </c>
      <c r="G98" s="18">
        <f t="shared" si="1"/>
        <v>1.58</v>
      </c>
      <c r="H98" s="8">
        <f t="shared" ref="H98:H146" si="2">E98/C98*100</f>
        <v>24.560401281872643</v>
      </c>
    </row>
    <row r="99" spans="1:8" x14ac:dyDescent="0.25">
      <c r="A99" s="1">
        <v>1967</v>
      </c>
      <c r="B99" s="8">
        <v>5.53</v>
      </c>
      <c r="C99" s="8">
        <v>37.240156517485936</v>
      </c>
      <c r="D99" s="21">
        <v>-0.47150019028416335</v>
      </c>
      <c r="E99" s="8">
        <v>9.1123542838509834</v>
      </c>
      <c r="F99" s="8">
        <v>2.8000000000000003</v>
      </c>
      <c r="G99" s="18">
        <f t="shared" si="1"/>
        <v>2.73</v>
      </c>
      <c r="H99" s="8">
        <f t="shared" si="2"/>
        <v>24.469162151808685</v>
      </c>
    </row>
    <row r="100" spans="1:8" x14ac:dyDescent="0.25">
      <c r="A100" s="1">
        <v>1968</v>
      </c>
      <c r="B100" s="8">
        <v>6.04</v>
      </c>
      <c r="C100" s="8">
        <v>37.472118208702149</v>
      </c>
      <c r="D100" s="21">
        <v>-0.44523181822958646</v>
      </c>
      <c r="E100" s="8">
        <v>9.1467414891147474</v>
      </c>
      <c r="F100" s="8">
        <v>4.3</v>
      </c>
      <c r="G100" s="18">
        <f t="shared" si="1"/>
        <v>1.7400000000000002</v>
      </c>
      <c r="H100" s="8">
        <f t="shared" si="2"/>
        <v>24.409459423061382</v>
      </c>
    </row>
    <row r="101" spans="1:8" x14ac:dyDescent="0.25">
      <c r="A101" s="1">
        <v>1969</v>
      </c>
      <c r="B101" s="8">
        <v>7.79</v>
      </c>
      <c r="C101" s="8">
        <v>37.719600757700711</v>
      </c>
      <c r="D101" s="21">
        <v>-0.41391003764026024</v>
      </c>
      <c r="E101" s="8">
        <v>9.1828727652577236</v>
      </c>
      <c r="F101" s="8">
        <v>5.5</v>
      </c>
      <c r="G101" s="18">
        <f t="shared" si="1"/>
        <v>2.29</v>
      </c>
      <c r="H101" s="8">
        <f t="shared" si="2"/>
        <v>24.345095337158305</v>
      </c>
    </row>
    <row r="102" spans="1:8" x14ac:dyDescent="0.25">
      <c r="A102" s="1">
        <v>1970</v>
      </c>
      <c r="B102" s="8">
        <v>6.2399999999999993</v>
      </c>
      <c r="C102" s="8">
        <v>37.948398945466394</v>
      </c>
      <c r="D102" s="21">
        <v>-0.39024064249145463</v>
      </c>
      <c r="E102" s="8">
        <v>9.220257314098955</v>
      </c>
      <c r="F102" s="8">
        <v>5.8000000000000007</v>
      </c>
      <c r="G102" s="18">
        <f t="shared" si="1"/>
        <v>0.43999999999999861</v>
      </c>
      <c r="H102" s="8">
        <f t="shared" si="2"/>
        <v>24.296828246558945</v>
      </c>
    </row>
    <row r="103" spans="1:8" x14ac:dyDescent="0.25">
      <c r="A103" s="1">
        <v>1971</v>
      </c>
      <c r="B103" s="8">
        <v>5.9499999999999993</v>
      </c>
      <c r="C103" s="8">
        <v>38.2205837233426</v>
      </c>
      <c r="D103" s="21">
        <v>-0.34599441071872206</v>
      </c>
      <c r="E103" s="8">
        <v>9.2891198371457655</v>
      </c>
      <c r="F103" s="8">
        <v>4.3</v>
      </c>
      <c r="G103" s="18">
        <f t="shared" si="1"/>
        <v>1.6499999999999995</v>
      </c>
      <c r="H103" s="8">
        <f t="shared" si="2"/>
        <v>24.303971661930916</v>
      </c>
    </row>
    <row r="104" spans="1:8" x14ac:dyDescent="0.25">
      <c r="A104" s="1">
        <v>1972</v>
      </c>
      <c r="B104" s="8">
        <v>6.4600000000000009</v>
      </c>
      <c r="C104" s="8">
        <v>38.573512209915236</v>
      </c>
      <c r="D104" s="21">
        <v>-0.30991572938743706</v>
      </c>
      <c r="E104" s="8">
        <v>9.3756167535537038</v>
      </c>
      <c r="F104" s="8">
        <v>3.3000000000000003</v>
      </c>
      <c r="G104" s="18">
        <f t="shared" si="1"/>
        <v>3.1600000000000006</v>
      </c>
      <c r="H104" s="8">
        <f t="shared" si="2"/>
        <v>24.305841538442337</v>
      </c>
    </row>
    <row r="105" spans="1:8" x14ac:dyDescent="0.25">
      <c r="A105" s="1">
        <v>1973</v>
      </c>
      <c r="B105" s="8">
        <v>6.99</v>
      </c>
      <c r="C105" s="8">
        <v>38.976982341050388</v>
      </c>
      <c r="D105" s="21">
        <v>-0.27176027644521872</v>
      </c>
      <c r="E105" s="8">
        <v>9.4959762004653125</v>
      </c>
      <c r="F105" s="8">
        <v>6.2</v>
      </c>
      <c r="G105" s="18">
        <f t="shared" si="1"/>
        <v>0.79</v>
      </c>
      <c r="H105" s="8">
        <f t="shared" si="2"/>
        <v>24.363035899944958</v>
      </c>
    </row>
    <row r="106" spans="1:8" x14ac:dyDescent="0.25">
      <c r="A106" s="1">
        <v>1974</v>
      </c>
      <c r="B106" s="8">
        <v>7.5</v>
      </c>
      <c r="C106" s="8">
        <v>39.420414489165267</v>
      </c>
      <c r="D106" s="21">
        <v>-0.23448182044823818</v>
      </c>
      <c r="E106" s="8">
        <v>9.6180197888808028</v>
      </c>
      <c r="F106" s="8">
        <v>11.1</v>
      </c>
      <c r="G106" s="18">
        <f t="shared" si="1"/>
        <v>-3.5999999999999996</v>
      </c>
      <c r="H106" s="8">
        <f t="shared" si="2"/>
        <v>24.398576000575346</v>
      </c>
    </row>
    <row r="107" spans="1:8" x14ac:dyDescent="0.25">
      <c r="A107" s="1">
        <v>1975</v>
      </c>
      <c r="B107" s="8">
        <v>7.7399999999999993</v>
      </c>
      <c r="C107" s="8">
        <v>39.8649154668514</v>
      </c>
      <c r="D107" s="21">
        <v>-0.20546443469661924</v>
      </c>
      <c r="E107" s="8">
        <v>9.7709273370653982</v>
      </c>
      <c r="F107" s="8">
        <v>9.1</v>
      </c>
      <c r="G107" s="18">
        <f t="shared" si="1"/>
        <v>-1.3600000000000003</v>
      </c>
      <c r="H107" s="8">
        <f t="shared" si="2"/>
        <v>24.510091700031701</v>
      </c>
    </row>
    <row r="108" spans="1:8" x14ac:dyDescent="0.25">
      <c r="A108" s="1">
        <v>1976</v>
      </c>
      <c r="B108" s="8">
        <v>7.21</v>
      </c>
      <c r="C108" s="8">
        <v>40.374931607207444</v>
      </c>
      <c r="D108" s="21">
        <v>-0.16649203822457603</v>
      </c>
      <c r="E108" s="8">
        <v>9.9144046813127709</v>
      </c>
      <c r="F108" s="8">
        <v>5.7</v>
      </c>
      <c r="G108" s="18">
        <f t="shared" si="1"/>
        <v>1.5099999999999998</v>
      </c>
      <c r="H108" s="8">
        <f t="shared" si="2"/>
        <v>24.555842664369795</v>
      </c>
    </row>
    <row r="109" spans="1:8" x14ac:dyDescent="0.25">
      <c r="A109" s="1">
        <v>1977</v>
      </c>
      <c r="B109" s="8">
        <v>7.9600000000000009</v>
      </c>
      <c r="C109" s="8">
        <v>40.936496930233417</v>
      </c>
      <c r="D109" s="21">
        <v>-0.12236096643755934</v>
      </c>
      <c r="E109" s="8">
        <v>10.05652778862005</v>
      </c>
      <c r="F109" s="8">
        <v>6.5</v>
      </c>
      <c r="G109" s="18">
        <f t="shared" si="1"/>
        <v>1.4600000000000009</v>
      </c>
      <c r="H109" s="8">
        <f t="shared" si="2"/>
        <v>24.566165995490589</v>
      </c>
    </row>
    <row r="110" spans="1:8" x14ac:dyDescent="0.25">
      <c r="A110" s="1">
        <v>1978</v>
      </c>
      <c r="B110" s="8">
        <v>9.1</v>
      </c>
      <c r="C110" s="8">
        <v>41.489090909090919</v>
      </c>
      <c r="D110" s="21">
        <v>-8.0175104841757605E-2</v>
      </c>
      <c r="E110" s="8">
        <v>10.185454545454546</v>
      </c>
      <c r="F110" s="8">
        <v>7.6</v>
      </c>
      <c r="G110" s="18">
        <f t="shared" si="1"/>
        <v>1.5</v>
      </c>
      <c r="H110" s="8">
        <f t="shared" si="2"/>
        <v>24.549717340812474</v>
      </c>
    </row>
    <row r="111" spans="1:8" x14ac:dyDescent="0.25">
      <c r="A111" s="1">
        <v>1979</v>
      </c>
      <c r="B111" s="8">
        <v>10.8</v>
      </c>
      <c r="C111" s="8">
        <v>42.028672674617312</v>
      </c>
      <c r="D111" s="21">
        <v>-3.4587132023361944E-2</v>
      </c>
      <c r="E111" s="8">
        <v>10.314697893619702</v>
      </c>
      <c r="F111" s="8">
        <v>11.3</v>
      </c>
      <c r="G111" s="18">
        <f t="shared" ref="G111:G147" si="3">B111-F111</f>
        <v>-0.5</v>
      </c>
      <c r="H111" s="8">
        <f t="shared" si="2"/>
        <v>24.542050074898352</v>
      </c>
    </row>
    <row r="112" spans="1:8" x14ac:dyDescent="0.25">
      <c r="A112" s="1">
        <v>1980</v>
      </c>
      <c r="B112" s="8">
        <v>12.57</v>
      </c>
      <c r="C112" s="8">
        <v>42.103132165317774</v>
      </c>
      <c r="D112" s="21">
        <v>-5.5583727331864896E-2</v>
      </c>
      <c r="E112" s="8">
        <v>11.313115309629749</v>
      </c>
      <c r="F112" s="8">
        <v>13.5</v>
      </c>
      <c r="G112" s="18">
        <f t="shared" si="3"/>
        <v>-0.92999999999999972</v>
      </c>
      <c r="H112" s="8">
        <f t="shared" si="2"/>
        <v>26.870008780365435</v>
      </c>
    </row>
    <row r="113" spans="1:8" x14ac:dyDescent="0.25">
      <c r="A113" s="1">
        <v>1981</v>
      </c>
      <c r="B113" s="8">
        <v>14.59</v>
      </c>
      <c r="C113" s="8">
        <v>42.682762077005208</v>
      </c>
      <c r="D113" s="21">
        <v>-8.9460771139449058E-3</v>
      </c>
      <c r="E113" s="8">
        <v>11.427015013182839</v>
      </c>
      <c r="F113" s="8">
        <v>10.299999999999999</v>
      </c>
      <c r="G113" s="18">
        <f t="shared" si="3"/>
        <v>4.2900000000000009</v>
      </c>
      <c r="H113" s="8">
        <f t="shared" si="2"/>
        <v>26.771967082559065</v>
      </c>
    </row>
    <row r="114" spans="1:8" x14ac:dyDescent="0.25">
      <c r="A114" s="1">
        <v>1982</v>
      </c>
      <c r="B114" s="8">
        <v>10.459999999999999</v>
      </c>
      <c r="C114" s="8">
        <v>43.226641918287186</v>
      </c>
      <c r="D114" s="21">
        <v>3.5238635846861266E-2</v>
      </c>
      <c r="E114" s="8">
        <v>11.562816998683443</v>
      </c>
      <c r="F114" s="8">
        <v>6.1</v>
      </c>
      <c r="G114" s="18">
        <f t="shared" si="3"/>
        <v>4.3599999999999994</v>
      </c>
      <c r="H114" s="8">
        <f t="shared" si="2"/>
        <v>26.749283510250542</v>
      </c>
    </row>
    <row r="115" spans="1:8" x14ac:dyDescent="0.25">
      <c r="A115" s="1">
        <v>1983</v>
      </c>
      <c r="B115" s="8">
        <v>11.67</v>
      </c>
      <c r="C115" s="8">
        <v>43.759891186257988</v>
      </c>
      <c r="D115" s="21">
        <v>6.9687133212931629E-2</v>
      </c>
      <c r="E115" s="8">
        <v>11.703465443937827</v>
      </c>
      <c r="F115" s="8">
        <v>3.2</v>
      </c>
      <c r="G115" s="18">
        <f t="shared" si="3"/>
        <v>8.4699999999999989</v>
      </c>
      <c r="H115" s="8">
        <f t="shared" si="2"/>
        <v>26.744731594792199</v>
      </c>
    </row>
    <row r="116" spans="1:8" x14ac:dyDescent="0.25">
      <c r="A116" s="1">
        <v>1984</v>
      </c>
      <c r="B116" s="8">
        <v>11.379999999999999</v>
      </c>
      <c r="C116" s="8">
        <v>44.279868546591743</v>
      </c>
      <c r="D116" s="21">
        <v>0.10851694117063104</v>
      </c>
      <c r="E116" s="8">
        <v>11.820629704229832</v>
      </c>
      <c r="F116" s="8">
        <v>4.3</v>
      </c>
      <c r="G116" s="18">
        <f t="shared" si="3"/>
        <v>7.0799999999999992</v>
      </c>
      <c r="H116" s="8">
        <f t="shared" si="2"/>
        <v>26.695268283807216</v>
      </c>
    </row>
    <row r="117" spans="1:8" x14ac:dyDescent="0.25">
      <c r="A117" s="1">
        <v>1985</v>
      </c>
      <c r="B117" s="8">
        <v>9.19</v>
      </c>
      <c r="C117" s="8">
        <v>44.660855238271374</v>
      </c>
      <c r="D117" s="21">
        <v>0.1408672539965341</v>
      </c>
      <c r="E117" s="8">
        <v>11.942569413505264</v>
      </c>
      <c r="F117" s="8">
        <v>3.5000000000000004</v>
      </c>
      <c r="G117" s="18">
        <f t="shared" si="3"/>
        <v>5.6899999999999995</v>
      </c>
      <c r="H117" s="8">
        <f t="shared" si="2"/>
        <v>26.74057482730711</v>
      </c>
    </row>
    <row r="118" spans="1:8" x14ac:dyDescent="0.25">
      <c r="A118" s="1">
        <v>1986</v>
      </c>
      <c r="B118" s="8">
        <v>7.08</v>
      </c>
      <c r="C118" s="8">
        <v>44.976138322769778</v>
      </c>
      <c r="D118" s="21">
        <v>0.17447479498488438</v>
      </c>
      <c r="E118" s="8">
        <v>12.079922043525698</v>
      </c>
      <c r="F118" s="8">
        <v>1.9</v>
      </c>
      <c r="G118" s="18">
        <f t="shared" si="3"/>
        <v>5.18</v>
      </c>
      <c r="H118" s="8">
        <f t="shared" si="2"/>
        <v>26.858513189448445</v>
      </c>
    </row>
    <row r="119" spans="1:8" x14ac:dyDescent="0.25">
      <c r="A119" s="1">
        <v>1987</v>
      </c>
      <c r="B119" s="8">
        <v>8.67</v>
      </c>
      <c r="C119" s="8">
        <v>45.216250015477385</v>
      </c>
      <c r="D119" s="21">
        <v>0.18430284368342242</v>
      </c>
      <c r="E119" s="8">
        <v>12.227133712219704</v>
      </c>
      <c r="F119" s="8">
        <v>3.6999999999999997</v>
      </c>
      <c r="G119" s="18">
        <f t="shared" si="3"/>
        <v>4.9700000000000006</v>
      </c>
      <c r="H119" s="8">
        <f t="shared" si="2"/>
        <v>27.041459006517332</v>
      </c>
    </row>
    <row r="120" spans="1:8" x14ac:dyDescent="0.25">
      <c r="A120" s="1">
        <v>1988</v>
      </c>
      <c r="B120" s="8">
        <v>9.09</v>
      </c>
      <c r="C120" s="8">
        <v>45.366609815253355</v>
      </c>
      <c r="D120" s="21">
        <v>0.19210984061274905</v>
      </c>
      <c r="E120" s="8">
        <v>12.32039656928306</v>
      </c>
      <c r="F120" s="8">
        <v>4.1000000000000005</v>
      </c>
      <c r="G120" s="18">
        <f t="shared" si="3"/>
        <v>4.9899999999999993</v>
      </c>
      <c r="H120" s="8">
        <f t="shared" si="2"/>
        <v>27.157410746483958</v>
      </c>
    </row>
    <row r="121" spans="1:8" x14ac:dyDescent="0.25">
      <c r="A121" s="1">
        <v>1989</v>
      </c>
      <c r="B121" s="8">
        <v>8.2100000000000009</v>
      </c>
      <c r="C121" s="8">
        <v>45.510898630580989</v>
      </c>
      <c r="D121" s="21">
        <v>0.19797215138311453</v>
      </c>
      <c r="E121" s="8">
        <v>12.430921319179969</v>
      </c>
      <c r="F121" s="8">
        <v>4.8</v>
      </c>
      <c r="G121" s="18">
        <f t="shared" si="3"/>
        <v>3.410000000000001</v>
      </c>
      <c r="H121" s="8">
        <f t="shared" si="2"/>
        <v>27.314163625033384</v>
      </c>
    </row>
    <row r="122" spans="1:8" x14ac:dyDescent="0.25">
      <c r="A122" s="1">
        <v>1990</v>
      </c>
      <c r="B122" s="8">
        <v>8.09</v>
      </c>
      <c r="C122" s="8">
        <v>45.660238280279785</v>
      </c>
      <c r="D122" s="21">
        <v>0.20431819046196753</v>
      </c>
      <c r="E122" s="8">
        <v>12.517726802926024</v>
      </c>
      <c r="F122" s="8">
        <v>5.4</v>
      </c>
      <c r="G122" s="18">
        <f t="shared" si="3"/>
        <v>2.6899999999999995</v>
      </c>
      <c r="H122" s="8">
        <f t="shared" si="2"/>
        <v>27.414939725210125</v>
      </c>
    </row>
    <row r="123" spans="1:8" x14ac:dyDescent="0.25">
      <c r="A123" s="1">
        <v>1991</v>
      </c>
      <c r="B123" s="8">
        <v>7.03</v>
      </c>
      <c r="C123" s="8">
        <v>45.820041821322548</v>
      </c>
      <c r="D123" s="21">
        <v>0.20729610327986414</v>
      </c>
      <c r="E123" s="8">
        <v>12.575252686960681</v>
      </c>
      <c r="F123" s="8">
        <v>4.2</v>
      </c>
      <c r="G123" s="18">
        <f t="shared" si="3"/>
        <v>2.83</v>
      </c>
      <c r="H123" s="8">
        <f t="shared" si="2"/>
        <v>27.444873874184754</v>
      </c>
    </row>
    <row r="124" spans="1:8" x14ac:dyDescent="0.25">
      <c r="A124" s="1">
        <v>1992</v>
      </c>
      <c r="B124" s="8">
        <v>6.6000000000000005</v>
      </c>
      <c r="C124" s="8">
        <v>45.835136346802329</v>
      </c>
      <c r="D124" s="21">
        <v>0.20336660273021323</v>
      </c>
      <c r="E124" s="8">
        <v>12.614077149484435</v>
      </c>
      <c r="F124" s="8">
        <v>3</v>
      </c>
      <c r="G124" s="18">
        <f t="shared" si="3"/>
        <v>3.6000000000000005</v>
      </c>
      <c r="H124" s="8">
        <f t="shared" si="2"/>
        <v>27.520540255498666</v>
      </c>
    </row>
    <row r="125" spans="1:8" x14ac:dyDescent="0.25">
      <c r="A125" s="1">
        <v>1993</v>
      </c>
      <c r="B125" s="8">
        <v>5.75</v>
      </c>
      <c r="C125" s="8">
        <v>45.617288462944224</v>
      </c>
      <c r="D125" s="21">
        <v>0.17841698365660386</v>
      </c>
      <c r="E125" s="8">
        <v>12.658559012615468</v>
      </c>
      <c r="F125" s="8">
        <v>3</v>
      </c>
      <c r="G125" s="18">
        <f t="shared" si="3"/>
        <v>2.75</v>
      </c>
      <c r="H125" s="8">
        <f t="shared" si="2"/>
        <v>27.749477093313541</v>
      </c>
    </row>
    <row r="126" spans="1:8" x14ac:dyDescent="0.25">
      <c r="A126" s="1">
        <v>1994</v>
      </c>
      <c r="B126" s="8">
        <v>7.7799999999999994</v>
      </c>
      <c r="C126" s="8">
        <v>45.451643306679635</v>
      </c>
      <c r="D126" s="21">
        <v>0.1590113754478526</v>
      </c>
      <c r="E126" s="8">
        <v>12.667599039250858</v>
      </c>
      <c r="F126" s="8">
        <v>2.6</v>
      </c>
      <c r="G126" s="18">
        <f t="shared" si="3"/>
        <v>5.18</v>
      </c>
      <c r="H126" s="8">
        <f t="shared" si="2"/>
        <v>27.870497341048196</v>
      </c>
    </row>
    <row r="127" spans="1:8" x14ac:dyDescent="0.25">
      <c r="A127" s="1">
        <v>1995</v>
      </c>
      <c r="B127" s="8">
        <v>5.65</v>
      </c>
      <c r="C127" s="8">
        <v>45.323514058562637</v>
      </c>
      <c r="D127" s="21">
        <v>0.14018291964396989</v>
      </c>
      <c r="E127" s="8">
        <v>12.682186728957223</v>
      </c>
      <c r="F127" s="8">
        <v>2.8000000000000003</v>
      </c>
      <c r="G127" s="18">
        <f t="shared" si="3"/>
        <v>2.85</v>
      </c>
      <c r="H127" s="8">
        <f t="shared" si="2"/>
        <v>27.981472735257324</v>
      </c>
    </row>
    <row r="128" spans="1:8" x14ac:dyDescent="0.25">
      <c r="A128" s="1">
        <v>1996</v>
      </c>
      <c r="B128" s="8">
        <v>6.58</v>
      </c>
      <c r="C128" s="8">
        <v>45.230609328309733</v>
      </c>
      <c r="D128" s="21">
        <v>0.12224989212310078</v>
      </c>
      <c r="E128" s="8">
        <v>12.67395460197851</v>
      </c>
      <c r="F128" s="8">
        <v>2.9000000000000004</v>
      </c>
      <c r="G128" s="18">
        <f t="shared" si="3"/>
        <v>3.6799999999999997</v>
      </c>
      <c r="H128" s="8">
        <f t="shared" si="2"/>
        <v>28.020746990127126</v>
      </c>
    </row>
    <row r="129" spans="1:8" x14ac:dyDescent="0.25">
      <c r="A129" s="1">
        <v>1997</v>
      </c>
      <c r="B129" s="8">
        <v>5.54</v>
      </c>
      <c r="C129" s="8">
        <v>44.808893485763747</v>
      </c>
      <c r="D129" s="21">
        <v>6.2692639824217578E-2</v>
      </c>
      <c r="E129" s="8">
        <v>12.617687943106338</v>
      </c>
      <c r="F129" s="8">
        <v>2.2999999999999998</v>
      </c>
      <c r="G129" s="18">
        <f t="shared" si="3"/>
        <v>3.24</v>
      </c>
      <c r="H129" s="8">
        <f t="shared" si="2"/>
        <v>28.158892044756939</v>
      </c>
    </row>
    <row r="130" spans="1:8" x14ac:dyDescent="0.25">
      <c r="A130" s="1">
        <v>1998</v>
      </c>
      <c r="B130" s="8">
        <v>4.72</v>
      </c>
      <c r="C130" s="8">
        <v>44.511226953388388</v>
      </c>
      <c r="D130" s="21">
        <v>1.5393675163948295E-2</v>
      </c>
      <c r="E130" s="8">
        <v>12.549754580321473</v>
      </c>
      <c r="F130" s="8">
        <v>1.6</v>
      </c>
      <c r="G130" s="18">
        <f t="shared" si="3"/>
        <v>3.1199999999999997</v>
      </c>
      <c r="H130" s="8">
        <f t="shared" si="2"/>
        <v>28.194582444252596</v>
      </c>
    </row>
    <row r="131" spans="1:8" x14ac:dyDescent="0.25">
      <c r="A131" s="1">
        <v>1999</v>
      </c>
      <c r="B131" s="8">
        <v>6.660000000000001</v>
      </c>
      <c r="C131" s="8">
        <v>44.259046226513142</v>
      </c>
      <c r="D131" s="21">
        <v>-2.9903176359383332E-2</v>
      </c>
      <c r="E131" s="8">
        <v>12.470299850558524</v>
      </c>
      <c r="F131" s="8">
        <v>2.1999999999999997</v>
      </c>
      <c r="G131" s="18">
        <f t="shared" si="3"/>
        <v>4.4600000000000009</v>
      </c>
      <c r="H131" s="8">
        <f t="shared" si="2"/>
        <v>28.175708502024289</v>
      </c>
    </row>
    <row r="132" spans="1:8" x14ac:dyDescent="0.25">
      <c r="A132" s="1">
        <v>2000</v>
      </c>
      <c r="B132" s="8">
        <v>5.16</v>
      </c>
      <c r="C132" s="8">
        <f>SUM(us_data!AB101:AG101)</f>
        <v>44.056095235732535</v>
      </c>
      <c r="D132" s="21">
        <v>-8.6349533888789853E-3</v>
      </c>
      <c r="E132" s="8">
        <v>12.428986082512589</v>
      </c>
      <c r="F132" s="8">
        <v>3.4000000000000004</v>
      </c>
      <c r="G132" s="18">
        <f t="shared" si="3"/>
        <v>1.7599999999999998</v>
      </c>
      <c r="H132" s="8">
        <f t="shared" si="2"/>
        <v>28.211728742659481</v>
      </c>
    </row>
    <row r="133" spans="1:8" x14ac:dyDescent="0.25">
      <c r="A133" s="1">
        <v>2001</v>
      </c>
      <c r="B133" s="8">
        <v>5.04</v>
      </c>
      <c r="C133" s="8">
        <f>SUM(us_data!AB102:AG102)</f>
        <v>43.857512826091536</v>
      </c>
      <c r="D133" s="21">
        <v>-5.9380718560678059E-2</v>
      </c>
      <c r="E133" s="8">
        <v>12.38358260283683</v>
      </c>
      <c r="F133" s="8">
        <v>2.8000000000000003</v>
      </c>
      <c r="G133" s="18">
        <f t="shared" si="3"/>
        <v>2.2399999999999998</v>
      </c>
      <c r="H133" s="8">
        <f t="shared" si="2"/>
        <v>28.235943638531275</v>
      </c>
    </row>
    <row r="134" spans="1:8" x14ac:dyDescent="0.25">
      <c r="A134" s="1">
        <v>2002</v>
      </c>
      <c r="B134" s="8">
        <v>4.05</v>
      </c>
      <c r="C134" s="8">
        <f>SUM(us_data!AB103:AG103)</f>
        <v>43.628594574109677</v>
      </c>
      <c r="D134" s="21">
        <v>-0.11272922736915025</v>
      </c>
      <c r="E134" s="8">
        <v>12.34993272396661</v>
      </c>
      <c r="F134" s="8">
        <v>1.6</v>
      </c>
      <c r="G134" s="18">
        <f t="shared" si="3"/>
        <v>2.4499999999999997</v>
      </c>
      <c r="H134" s="8">
        <f t="shared" si="2"/>
        <v>28.306968960433522</v>
      </c>
    </row>
    <row r="135" spans="1:8" x14ac:dyDescent="0.25">
      <c r="A135" s="1">
        <v>2003</v>
      </c>
      <c r="B135" s="8">
        <v>4.1500000000000004</v>
      </c>
      <c r="C135" s="8">
        <f>SUM(us_data!AB104:AG104)</f>
        <v>43.333023105108772</v>
      </c>
      <c r="D135" s="21">
        <v>-0.17229945726995144</v>
      </c>
      <c r="E135" s="8">
        <v>12.362594748870253</v>
      </c>
      <c r="F135" s="8">
        <v>2.2999999999999998</v>
      </c>
      <c r="G135" s="18">
        <f t="shared" si="3"/>
        <v>1.8500000000000005</v>
      </c>
      <c r="H135" s="8">
        <f t="shared" si="2"/>
        <v>28.529269049342549</v>
      </c>
    </row>
    <row r="136" spans="1:8" x14ac:dyDescent="0.25">
      <c r="A136" s="1">
        <v>2004</v>
      </c>
      <c r="B136" s="8">
        <v>4.22</v>
      </c>
      <c r="C136" s="8">
        <f>SUM(us_data!AB105:AG105)</f>
        <v>43.024586160849978</v>
      </c>
      <c r="D136" s="21">
        <v>-0.23135517595912547</v>
      </c>
      <c r="E136" s="8">
        <v>12.364116978077709</v>
      </c>
      <c r="F136" s="8">
        <v>2.7</v>
      </c>
      <c r="G136" s="18">
        <f t="shared" si="3"/>
        <v>1.5199999999999996</v>
      </c>
      <c r="H136" s="8">
        <f t="shared" si="2"/>
        <v>28.737329237412585</v>
      </c>
    </row>
    <row r="137" spans="1:8" x14ac:dyDescent="0.25">
      <c r="A137" s="1">
        <v>2005</v>
      </c>
      <c r="B137" s="8">
        <v>4.42</v>
      </c>
      <c r="C137" s="8">
        <f>SUM(us_data!AB106:AG106)</f>
        <v>42.685192391639063</v>
      </c>
      <c r="D137" s="21">
        <v>-0.28673388330169636</v>
      </c>
      <c r="E137" s="8">
        <v>12.40199379392725</v>
      </c>
      <c r="F137" s="8">
        <v>3.4000000000000004</v>
      </c>
      <c r="G137" s="18">
        <f t="shared" si="3"/>
        <v>1.0199999999999996</v>
      </c>
      <c r="H137" s="8">
        <f t="shared" si="2"/>
        <v>29.054557562112532</v>
      </c>
    </row>
    <row r="138" spans="1:8" x14ac:dyDescent="0.25">
      <c r="A138" s="1">
        <v>2006</v>
      </c>
      <c r="B138" s="8">
        <v>4.7600000000000007</v>
      </c>
      <c r="C138" s="8">
        <f>SUM(us_data!AB107:AG107)</f>
        <v>42.358737180776195</v>
      </c>
      <c r="D138" s="21">
        <v>-0.3385221250490309</v>
      </c>
      <c r="E138" s="8">
        <v>12.455258395334809</v>
      </c>
      <c r="F138" s="8">
        <v>3.2</v>
      </c>
      <c r="G138" s="18">
        <f t="shared" si="3"/>
        <v>1.5600000000000005</v>
      </c>
      <c r="H138" s="8">
        <f t="shared" si="2"/>
        <v>29.404225017802045</v>
      </c>
    </row>
    <row r="139" spans="1:8" x14ac:dyDescent="0.25">
      <c r="A139" s="1">
        <v>2007</v>
      </c>
      <c r="B139" s="8">
        <v>3.74</v>
      </c>
      <c r="C139" s="8">
        <f>SUM(us_data!AB108:AG108)</f>
        <v>41.957169082863317</v>
      </c>
      <c r="D139" s="21">
        <v>-0.38954622666566197</v>
      </c>
      <c r="E139" s="8">
        <v>12.556476591054704</v>
      </c>
      <c r="F139" s="8">
        <v>2.9000000000000004</v>
      </c>
      <c r="G139" s="18">
        <f t="shared" si="3"/>
        <v>0.83999999999999986</v>
      </c>
      <c r="H139" s="8">
        <f t="shared" si="2"/>
        <v>29.926891793524696</v>
      </c>
    </row>
    <row r="140" spans="1:8" x14ac:dyDescent="0.25">
      <c r="A140" s="1">
        <v>2008</v>
      </c>
      <c r="B140" s="8">
        <v>2.52</v>
      </c>
      <c r="C140" s="8">
        <f>SUM(us_data!AB109:AG109)</f>
        <v>41.566615695752972</v>
      </c>
      <c r="D140" s="21">
        <v>-0.43446726901136756</v>
      </c>
      <c r="E140" s="8">
        <v>12.751936072608887</v>
      </c>
      <c r="F140" s="8">
        <v>3.8</v>
      </c>
      <c r="G140" s="18">
        <f t="shared" si="3"/>
        <v>-1.2799999999999998</v>
      </c>
      <c r="H140" s="8">
        <f t="shared" si="2"/>
        <v>30.678312052024488</v>
      </c>
    </row>
    <row r="141" spans="1:8" x14ac:dyDescent="0.25">
      <c r="A141" s="1">
        <v>2009</v>
      </c>
      <c r="B141" s="8">
        <v>3.73</v>
      </c>
      <c r="C141" s="8">
        <f>SUM(us_data!AB110:AG110)</f>
        <v>41.221685089626533</v>
      </c>
      <c r="D141" s="21">
        <v>-0.47599311263446831</v>
      </c>
      <c r="E141" s="8">
        <v>12.916390947052058</v>
      </c>
      <c r="F141" s="8">
        <v>-0.4</v>
      </c>
      <c r="G141" s="18">
        <f t="shared" si="3"/>
        <v>4.13</v>
      </c>
      <c r="H141" s="8">
        <f t="shared" si="2"/>
        <v>31.333971231327652</v>
      </c>
    </row>
    <row r="142" spans="1:8" x14ac:dyDescent="0.25">
      <c r="A142" s="1">
        <v>2010</v>
      </c>
      <c r="B142" s="8">
        <v>3.39</v>
      </c>
      <c r="C142" s="8">
        <f>SUM(us_data!AB111:AG111)</f>
        <v>40.251280425424824</v>
      </c>
      <c r="D142" s="21">
        <v>-0.55232875844119222</v>
      </c>
      <c r="E142" s="8">
        <v>13.085224003155245</v>
      </c>
      <c r="F142" s="8">
        <v>1.6</v>
      </c>
      <c r="G142" s="18">
        <f t="shared" si="3"/>
        <v>1.79</v>
      </c>
      <c r="H142" s="8">
        <f t="shared" si="2"/>
        <v>32.508839134692295</v>
      </c>
    </row>
    <row r="143" spans="1:8" x14ac:dyDescent="0.25">
      <c r="A143" s="1">
        <v>2011</v>
      </c>
      <c r="B143" s="8">
        <v>1.97</v>
      </c>
      <c r="C143" s="8">
        <f>SUM(us_data!AB112:AG112)</f>
        <v>39.96180999824638</v>
      </c>
      <c r="D143" s="21">
        <v>-0.58976132433301864</v>
      </c>
      <c r="E143" s="8">
        <v>13.277125370288946</v>
      </c>
      <c r="F143" s="8">
        <v>3.2</v>
      </c>
      <c r="G143" s="18">
        <f t="shared" si="3"/>
        <v>-1.2300000000000002</v>
      </c>
      <c r="H143" s="8">
        <f t="shared" si="2"/>
        <v>33.224534551542028</v>
      </c>
    </row>
    <row r="144" spans="1:8" x14ac:dyDescent="0.25">
      <c r="A144" s="1">
        <v>2012</v>
      </c>
      <c r="B144" s="8">
        <v>1.91</v>
      </c>
      <c r="C144" s="8">
        <f>SUM(us_data!AB113:AG113)</f>
        <v>39.704520596121149</v>
      </c>
      <c r="D144" s="21">
        <v>-0.61631120001814321</v>
      </c>
      <c r="E144" s="8">
        <v>13.745599362803665</v>
      </c>
      <c r="F144" s="8">
        <v>2.1</v>
      </c>
      <c r="G144" s="18">
        <f t="shared" si="3"/>
        <v>-0.19000000000000017</v>
      </c>
      <c r="H144" s="8">
        <f t="shared" si="2"/>
        <v>34.619733865132005</v>
      </c>
    </row>
    <row r="145" spans="1:8" x14ac:dyDescent="0.25">
      <c r="A145" s="1">
        <v>2013</v>
      </c>
      <c r="B145" s="8">
        <v>2.86</v>
      </c>
      <c r="C145" s="8">
        <f>SUM(us_data!AB114:AG114)</f>
        <v>40.287282893322029</v>
      </c>
      <c r="D145" s="21">
        <v>-0.62193555684328228</v>
      </c>
      <c r="E145" s="8">
        <v>14.141152131896359</v>
      </c>
      <c r="F145" s="8">
        <v>1.5</v>
      </c>
      <c r="G145" s="18">
        <f t="shared" si="3"/>
        <v>1.3599999999999999</v>
      </c>
      <c r="H145" s="8">
        <f t="shared" si="2"/>
        <v>35.100783960390586</v>
      </c>
    </row>
    <row r="146" spans="1:8" x14ac:dyDescent="0.25">
      <c r="A146" s="1">
        <v>2014</v>
      </c>
      <c r="B146" s="8">
        <v>2.1711999999999998</v>
      </c>
      <c r="C146" s="8">
        <f>SUM(us_data!AB115:AG115)</f>
        <v>40.071634407116981</v>
      </c>
      <c r="D146" s="21">
        <v>-0.63431708444367541</v>
      </c>
      <c r="E146" s="8">
        <v>14.502425852341332</v>
      </c>
      <c r="F146" s="8">
        <v>1.6</v>
      </c>
      <c r="G146" s="18">
        <f t="shared" si="3"/>
        <v>0.57119999999999971</v>
      </c>
      <c r="H146" s="8">
        <f t="shared" si="2"/>
        <v>36.191251160360977</v>
      </c>
    </row>
    <row r="147" spans="1:8" x14ac:dyDescent="0.25">
      <c r="A147" s="1">
        <v>2015</v>
      </c>
      <c r="B147" s="8">
        <v>2.2694000000000001</v>
      </c>
      <c r="C147" s="8">
        <f>SUM(us_data!AB118:AG118)</f>
        <v>39.665242143359684</v>
      </c>
      <c r="D147" s="21">
        <v>-0.64461035945399803</v>
      </c>
      <c r="F147" s="8">
        <v>0.13</v>
      </c>
      <c r="G147" s="19">
        <f t="shared" si="3"/>
        <v>2.1394000000000002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9</vt:i4>
      </vt:variant>
    </vt:vector>
  </HeadingPairs>
  <TitlesOfParts>
    <vt:vector size="13" baseType="lpstr">
      <vt:lpstr>england_data</vt:lpstr>
      <vt:lpstr>uk_data</vt:lpstr>
      <vt:lpstr>us_data</vt:lpstr>
      <vt:lpstr>historic_data</vt:lpstr>
      <vt:lpstr>us_public_debt_chart</vt:lpstr>
      <vt:lpstr>us_private_debt_chart</vt:lpstr>
      <vt:lpstr>m1_stock_chart</vt:lpstr>
      <vt:lpstr>regression_chart</vt:lpstr>
      <vt:lpstr>demographic_rate_rel_chart</vt:lpstr>
      <vt:lpstr>Chart2</vt:lpstr>
      <vt:lpstr>Chart3</vt:lpstr>
      <vt:lpstr>historical_chart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2014-11-12T20:28:50Z</cp:lastPrinted>
  <dcterms:created xsi:type="dcterms:W3CDTF">2014-11-10T19:16:53Z</dcterms:created>
  <dcterms:modified xsi:type="dcterms:W3CDTF">2018-04-02T17:37:03Z</dcterms:modified>
</cp:coreProperties>
</file>