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8915" windowHeight="11535"/>
  </bookViews>
  <sheets>
    <sheet name="2011-2012 Historical" sheetId="1" r:id="rId1"/>
    <sheet name="2010-2011" sheetId="2" r:id="rId2"/>
    <sheet name="2009-2010" sheetId="3" r:id="rId3"/>
    <sheet name="2008-2009" sheetId="4" r:id="rId4"/>
    <sheet name="2007-2008" sheetId="5" r:id="rId5"/>
    <sheet name="2006-2007" sheetId="6" r:id="rId6"/>
    <sheet name="2005-2006" sheetId="7" r:id="rId7"/>
    <sheet name="2004-2005" sheetId="8" r:id="rId8"/>
  </sheets>
  <definedNames>
    <definedName name="_xlnm.Print_Titles" localSheetId="0">'2011-2012 Historical'!$1:$4</definedName>
  </definedNames>
  <calcPr calcId="145621"/>
</workbook>
</file>

<file path=xl/calcChain.xml><?xml version="1.0" encoding="utf-8"?>
<calcChain xmlns="http://schemas.openxmlformats.org/spreadsheetml/2006/main">
  <c r="AB149" i="1" l="1"/>
  <c r="X149" i="1"/>
  <c r="T149" i="1"/>
  <c r="P149" i="1"/>
  <c r="L14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AB5" i="1"/>
  <c r="X5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5" i="1"/>
  <c r="L5" i="1"/>
  <c r="AD103" i="1"/>
  <c r="AD99" i="1"/>
  <c r="AD6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0" i="1"/>
  <c r="AD101" i="1"/>
  <c r="AD102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5" i="1"/>
  <c r="AA103" i="1"/>
  <c r="Z103" i="1"/>
  <c r="AA99" i="1"/>
  <c r="Z99" i="1"/>
  <c r="Z64" i="1"/>
  <c r="AA64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100" i="1"/>
  <c r="AA100" i="1"/>
  <c r="Z101" i="1"/>
  <c r="AA101" i="1"/>
  <c r="Z102" i="1"/>
  <c r="AA102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AA5" i="1"/>
  <c r="Z5" i="1"/>
  <c r="V2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5" i="1"/>
  <c r="S28" i="1"/>
  <c r="R28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S5" i="1"/>
  <c r="R5" i="1"/>
  <c r="H149" i="1" l="1"/>
  <c r="D149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5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5" i="1"/>
</calcChain>
</file>

<file path=xl/sharedStrings.xml><?xml version="1.0" encoding="utf-8"?>
<sst xmlns="http://schemas.openxmlformats.org/spreadsheetml/2006/main" count="1145" uniqueCount="169">
  <si>
    <t>Rank</t>
  </si>
  <si>
    <t>Score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</si>
  <si>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</si>
  <si>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</si>
  <si>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</si>
  <si>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</si>
  <si>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</si>
  <si>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</si>
  <si>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</si>
  <si>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</si>
  <si>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</si>
  <si>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</si>
  <si>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</si>
  <si>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Belgium</t>
  </si>
  <si>
    <t>Belize</t>
  </si>
  <si>
    <t>n/a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</si>
  <si>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</si>
  <si>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</si>
  <si>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</si>
  <si>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</si>
  <si>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</si>
  <si>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</si>
  <si>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</si>
  <si>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</si>
  <si>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</si>
  <si>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</si>
  <si>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</si>
  <si>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</si>
  <si>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</si>
  <si>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</si>
  <si>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</si>
  <si>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</si>
  <si>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</si>
  <si>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</si>
  <si>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</si>
  <si>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</si>
  <si>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</si>
  <si>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</si>
  <si>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</si>
  <si>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</si>
  <si>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</si>
  <si>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</si>
  <si>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</si>
  <si>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</si>
  <si>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</si>
  <si>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</si>
  <si>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</si>
  <si>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Gambia, The</t>
  </si>
  <si>
    <t>Georgia</t>
  </si>
  <si>
    <t>Germany</t>
  </si>
  <si>
    <t>Ghana</t>
  </si>
  <si>
    <t>Greece</t>
  </si>
  <si>
    <t>Guatemala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</si>
  <si>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</si>
  <si>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</si>
  <si>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</si>
  <si>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</si>
  <si>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</si>
  <si>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</si>
  <si>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</si>
  <si>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</si>
  <si>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</si>
  <si>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</si>
  <si>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</si>
  <si>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</si>
  <si>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</si>
  <si>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</si>
  <si>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</si>
  <si>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</si>
  <si>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</si>
  <si>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</si>
  <si>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</si>
  <si>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</si>
  <si>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Latvia</t>
  </si>
  <si>
    <t>Lebanon</t>
  </si>
  <si>
    <t>Lesotho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</si>
  <si>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</si>
  <si>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</si>
  <si>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</si>
  <si>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</si>
  <si>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</si>
  <si>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</si>
  <si>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</si>
  <si>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</si>
  <si>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</si>
  <si>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</si>
  <si>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</si>
  <si>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</si>
  <si>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</si>
  <si>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</si>
  <si>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</si>
  <si>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</si>
  <si>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</si>
  <si>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</si>
  <si>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</si>
  <si>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</si>
  <si>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</si>
  <si>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</si>
  <si>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</si>
  <si>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</si>
  <si>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</si>
  <si>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</si>
  <si>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</si>
  <si>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</si>
  <si>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</si>
  <si>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</si>
  <si>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</si>
  <si>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</si>
  <si>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</si>
  <si>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</si>
  <si>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</si>
  <si>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</si>
  <si>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</si>
  <si>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</si>
  <si>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</si>
  <si>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</si>
  <si>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</si>
  <si>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</si>
  <si>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</si>
  <si>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</si>
  <si>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</si>
  <si>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</si>
  <si>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</si>
  <si>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</si>
  <si>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</si>
  <si>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</si>
  <si>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Taiwan, China</t>
  </si>
  <si>
    <t>Tajikistan</t>
  </si>
  <si>
    <t>Tanzania</t>
  </si>
  <si>
    <t>Thailand</t>
  </si>
  <si>
    <t>Timor-Leste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</si>
  <si>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</si>
  <si>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</si>
  <si>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</si>
  <si>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</si>
  <si>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</si>
  <si>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</si>
  <si>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</si>
  <si>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</si>
  <si>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</si>
  <si>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</si>
  <si>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</si>
  <si>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Yemen</t>
  </si>
  <si>
    <t>Zambia</t>
  </si>
  <si>
    <t>Zimbabwe</t>
  </si>
  <si>
    <t>GCI 2010-2011</t>
  </si>
  <si>
    <t>Change</t>
  </si>
  <si>
    <t>GCI 2011-2012</t>
  </si>
  <si>
    <t xml:space="preserve">The Global Competitiveness Index 2011-2012 rankings </t>
  </si>
  <si>
    <t>© 2011 World Economic Forum | www.weforum.org/gcr</t>
  </si>
  <si>
    <t>Country/Economy</t>
  </si>
  <si>
    <t>Iran</t>
  </si>
  <si>
    <t>Libya</t>
  </si>
  <si>
    <t>Rankings - Global Competitiveness Index 2009-2010</t>
  </si>
  <si>
    <t>Rankings - Global Competitiveness Index 2008-2009</t>
  </si>
  <si>
    <t>GCI 2009-2010</t>
  </si>
  <si>
    <t>GCI 2008-2009</t>
  </si>
  <si>
    <t>GCI 2005-2006</t>
  </si>
  <si>
    <t>GCI 2006-2007</t>
  </si>
  <si>
    <t>GCI 2007-2008</t>
  </si>
  <si>
    <t>GCI 2004-2005</t>
  </si>
  <si>
    <t>Egpyt</t>
  </si>
  <si>
    <t>Serbia and Montenegro</t>
  </si>
  <si>
    <t>Gambia</t>
  </si>
  <si>
    <t>St Dev.</t>
  </si>
  <si>
    <t>Korea</t>
  </si>
  <si>
    <t>Uzbekistan</t>
  </si>
  <si>
    <t>Nanbia</t>
  </si>
  <si>
    <t>Burkin Faso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</si>
</sst>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color theme="0"/>
      <name val="Arial"/>
      <family val="2"/>
    </font>
    <font>
      <b/>
      <sz val="11"/>
      <color rgb="FF363636"/>
      <name val="Arial"/>
      <family val="2"/>
    </font>
    <font>
      <u/>
      <sz val="8"/>
      <color rgb="FF00529B"/>
      <name val="Arial"/>
      <family val="2"/>
    </font>
    <font>
      <sz val="8"/>
      <color rgb="FF363636"/>
      <name val="Arial"/>
      <family val="2"/>
    </font>
    <font>
      <sz val="9"/>
      <color rgb="FFFFFFFF"/>
      <name val="Arial"/>
      <family val="2"/>
    </font>
    <font>
      <sz val="11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rgb="FFDCDCDC"/>
      </right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/>
      <diagonal/>
    </border>
    <border>
      <left/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0</xdr:row>
      <xdr:rowOff>95250</xdr:rowOff>
    </xdr:to>
    <xdr:sp macro="" textlink="">
      <xdr:nvSpPr>
        <xdr:cNvPr id="2049" name="AutoShape 1" descr="http://gcr.weforum.org/QvAJAXZfc/QvsViewClient.asp?datamode=binary&amp;ident=null&amp;stamp=ASI&amp;view=gcr2010&amp;name=ASI"/>
        <xdr:cNvSpPr>
          <a:spLocks noChangeAspect="1" noChangeArrowheads="1"/>
        </xdr:cNvSpPr>
      </xdr:nvSpPr>
      <xdr:spPr bwMode="auto">
        <a:xfrm>
          <a:off x="6096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952500</xdr:colOff>
      <xdr:row>1</xdr:row>
      <xdr:rowOff>85725</xdr:rowOff>
    </xdr:to>
    <xdr:pic>
      <xdr:nvPicPr>
        <xdr:cNvPr id="3" name="Picture 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"/>
          <a:ext cx="952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942975</xdr:colOff>
      <xdr:row>2</xdr:row>
      <xdr:rowOff>85725</xdr:rowOff>
    </xdr:to>
    <xdr:pic>
      <xdr:nvPicPr>
        <xdr:cNvPr id="4" name="Picture 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"/>
          <a:ext cx="942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923925</xdr:colOff>
      <xdr:row>3</xdr:row>
      <xdr:rowOff>85725</xdr:rowOff>
    </xdr:to>
    <xdr:pic>
      <xdr:nvPicPr>
        <xdr:cNvPr id="5" name="Picture 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923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914400</xdr:colOff>
      <xdr:row>4</xdr:row>
      <xdr:rowOff>85725</xdr:rowOff>
    </xdr:to>
    <xdr:pic>
      <xdr:nvPicPr>
        <xdr:cNvPr id="6" name="Picture 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6350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914400</xdr:colOff>
      <xdr:row>5</xdr:row>
      <xdr:rowOff>85725</xdr:rowOff>
    </xdr:to>
    <xdr:pic>
      <xdr:nvPicPr>
        <xdr:cNvPr id="7" name="Picture 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71625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904875</xdr:colOff>
      <xdr:row>6</xdr:row>
      <xdr:rowOff>85725</xdr:rowOff>
    </xdr:to>
    <xdr:pic>
      <xdr:nvPicPr>
        <xdr:cNvPr id="8" name="Picture 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71650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904875</xdr:colOff>
      <xdr:row>7</xdr:row>
      <xdr:rowOff>85725</xdr:rowOff>
    </xdr:to>
    <xdr:pic>
      <xdr:nvPicPr>
        <xdr:cNvPr id="9" name="Picture 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71675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904875</xdr:colOff>
      <xdr:row>8</xdr:row>
      <xdr:rowOff>85725</xdr:rowOff>
    </xdr:to>
    <xdr:pic>
      <xdr:nvPicPr>
        <xdr:cNvPr id="10" name="Picture 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71700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895350</xdr:colOff>
      <xdr:row>9</xdr:row>
      <xdr:rowOff>85725</xdr:rowOff>
    </xdr:to>
    <xdr:pic>
      <xdr:nvPicPr>
        <xdr:cNvPr id="11" name="Picture 1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6975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895350</xdr:colOff>
      <xdr:row>10</xdr:row>
      <xdr:rowOff>85725</xdr:rowOff>
    </xdr:to>
    <xdr:pic>
      <xdr:nvPicPr>
        <xdr:cNvPr id="12" name="Picture 1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895350</xdr:colOff>
      <xdr:row>11</xdr:row>
      <xdr:rowOff>85725</xdr:rowOff>
    </xdr:to>
    <xdr:pic>
      <xdr:nvPicPr>
        <xdr:cNvPr id="13" name="Picture 1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67025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885825</xdr:colOff>
      <xdr:row>12</xdr:row>
      <xdr:rowOff>85725</xdr:rowOff>
    </xdr:to>
    <xdr:pic>
      <xdr:nvPicPr>
        <xdr:cNvPr id="14" name="Picture 1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62300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885825</xdr:colOff>
      <xdr:row>13</xdr:row>
      <xdr:rowOff>85725</xdr:rowOff>
    </xdr:to>
    <xdr:pic>
      <xdr:nvPicPr>
        <xdr:cNvPr id="15" name="Picture 1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57575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866775</xdr:colOff>
      <xdr:row>14</xdr:row>
      <xdr:rowOff>85725</xdr:rowOff>
    </xdr:to>
    <xdr:pic>
      <xdr:nvPicPr>
        <xdr:cNvPr id="16" name="Picture 1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5285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866775</xdr:colOff>
      <xdr:row>15</xdr:row>
      <xdr:rowOff>85725</xdr:rowOff>
    </xdr:to>
    <xdr:pic>
      <xdr:nvPicPr>
        <xdr:cNvPr id="17" name="Picture 1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52875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866775</xdr:colOff>
      <xdr:row>16</xdr:row>
      <xdr:rowOff>85725</xdr:rowOff>
    </xdr:to>
    <xdr:pic>
      <xdr:nvPicPr>
        <xdr:cNvPr id="18" name="Picture 1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866775</xdr:colOff>
      <xdr:row>17</xdr:row>
      <xdr:rowOff>85725</xdr:rowOff>
    </xdr:to>
    <xdr:pic>
      <xdr:nvPicPr>
        <xdr:cNvPr id="19" name="Picture 1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52925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857250</xdr:colOff>
      <xdr:row>18</xdr:row>
      <xdr:rowOff>85725</xdr:rowOff>
    </xdr:to>
    <xdr:pic>
      <xdr:nvPicPr>
        <xdr:cNvPr id="20" name="Picture 1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2950"/>
          <a:ext cx="857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857250</xdr:colOff>
      <xdr:row>19</xdr:row>
      <xdr:rowOff>85725</xdr:rowOff>
    </xdr:to>
    <xdr:pic>
      <xdr:nvPicPr>
        <xdr:cNvPr id="21" name="Picture 2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2975"/>
          <a:ext cx="857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857250</xdr:colOff>
      <xdr:row>20</xdr:row>
      <xdr:rowOff>85725</xdr:rowOff>
    </xdr:to>
    <xdr:pic>
      <xdr:nvPicPr>
        <xdr:cNvPr id="22" name="Picture 2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857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838200</xdr:colOff>
      <xdr:row>21</xdr:row>
      <xdr:rowOff>85725</xdr:rowOff>
    </xdr:to>
    <xdr:pic>
      <xdr:nvPicPr>
        <xdr:cNvPr id="23" name="Picture 2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48275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838200</xdr:colOff>
      <xdr:row>22</xdr:row>
      <xdr:rowOff>85725</xdr:rowOff>
    </xdr:to>
    <xdr:pic>
      <xdr:nvPicPr>
        <xdr:cNvPr id="24" name="Picture 2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3550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828675</xdr:colOff>
      <xdr:row>23</xdr:row>
      <xdr:rowOff>85725</xdr:rowOff>
    </xdr:to>
    <xdr:pic>
      <xdr:nvPicPr>
        <xdr:cNvPr id="25" name="Picture 2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43575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828675</xdr:colOff>
      <xdr:row>24</xdr:row>
      <xdr:rowOff>85725</xdr:rowOff>
    </xdr:to>
    <xdr:pic>
      <xdr:nvPicPr>
        <xdr:cNvPr id="26" name="Picture 2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38850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828675</xdr:colOff>
      <xdr:row>25</xdr:row>
      <xdr:rowOff>85725</xdr:rowOff>
    </xdr:to>
    <xdr:pic>
      <xdr:nvPicPr>
        <xdr:cNvPr id="27" name="Picture 2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38875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828675</xdr:colOff>
      <xdr:row>26</xdr:row>
      <xdr:rowOff>85725</xdr:rowOff>
    </xdr:to>
    <xdr:pic>
      <xdr:nvPicPr>
        <xdr:cNvPr id="28" name="Picture 2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34150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819150</xdr:colOff>
      <xdr:row>27</xdr:row>
      <xdr:rowOff>85725</xdr:rowOff>
    </xdr:to>
    <xdr:pic>
      <xdr:nvPicPr>
        <xdr:cNvPr id="29" name="Picture 2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34175"/>
          <a:ext cx="8191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800100</xdr:colOff>
      <xdr:row>28</xdr:row>
      <xdr:rowOff>85725</xdr:rowOff>
    </xdr:to>
    <xdr:pic>
      <xdr:nvPicPr>
        <xdr:cNvPr id="30" name="Picture 2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34200"/>
          <a:ext cx="8001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790575</xdr:colOff>
      <xdr:row>30</xdr:row>
      <xdr:rowOff>85725</xdr:rowOff>
    </xdr:to>
    <xdr:pic>
      <xdr:nvPicPr>
        <xdr:cNvPr id="31" name="Picture 3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00750"/>
          <a:ext cx="7905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790575</xdr:colOff>
      <xdr:row>31</xdr:row>
      <xdr:rowOff>85725</xdr:rowOff>
    </xdr:to>
    <xdr:pic>
      <xdr:nvPicPr>
        <xdr:cNvPr id="32" name="Picture 3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200775"/>
          <a:ext cx="7905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790575</xdr:colOff>
      <xdr:row>32</xdr:row>
      <xdr:rowOff>85725</xdr:rowOff>
    </xdr:to>
    <xdr:pic>
      <xdr:nvPicPr>
        <xdr:cNvPr id="33" name="Picture 3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400800"/>
          <a:ext cx="7905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781050</xdr:colOff>
      <xdr:row>33</xdr:row>
      <xdr:rowOff>85725</xdr:rowOff>
    </xdr:to>
    <xdr:pic>
      <xdr:nvPicPr>
        <xdr:cNvPr id="34" name="Picture 3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600825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781050</xdr:colOff>
      <xdr:row>34</xdr:row>
      <xdr:rowOff>85725</xdr:rowOff>
    </xdr:to>
    <xdr:pic>
      <xdr:nvPicPr>
        <xdr:cNvPr id="35" name="Picture 3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800850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781050</xdr:colOff>
      <xdr:row>35</xdr:row>
      <xdr:rowOff>85725</xdr:rowOff>
    </xdr:to>
    <xdr:pic>
      <xdr:nvPicPr>
        <xdr:cNvPr id="36" name="Picture 3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000875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771525</xdr:colOff>
      <xdr:row>36</xdr:row>
      <xdr:rowOff>85725</xdr:rowOff>
    </xdr:to>
    <xdr:pic>
      <xdr:nvPicPr>
        <xdr:cNvPr id="37" name="Picture 3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200900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771525</xdr:colOff>
      <xdr:row>37</xdr:row>
      <xdr:rowOff>85725</xdr:rowOff>
    </xdr:to>
    <xdr:pic>
      <xdr:nvPicPr>
        <xdr:cNvPr id="38" name="Picture 3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400925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762000</xdr:colOff>
      <xdr:row>38</xdr:row>
      <xdr:rowOff>85725</xdr:rowOff>
    </xdr:to>
    <xdr:pic>
      <xdr:nvPicPr>
        <xdr:cNvPr id="39" name="Picture 3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60095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762000</xdr:colOff>
      <xdr:row>39</xdr:row>
      <xdr:rowOff>85725</xdr:rowOff>
    </xdr:to>
    <xdr:pic>
      <xdr:nvPicPr>
        <xdr:cNvPr id="40" name="Picture 3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80097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762000</xdr:colOff>
      <xdr:row>40</xdr:row>
      <xdr:rowOff>85725</xdr:rowOff>
    </xdr:to>
    <xdr:pic>
      <xdr:nvPicPr>
        <xdr:cNvPr id="41" name="Picture 4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762000</xdr:colOff>
      <xdr:row>41</xdr:row>
      <xdr:rowOff>85725</xdr:rowOff>
    </xdr:to>
    <xdr:pic>
      <xdr:nvPicPr>
        <xdr:cNvPr id="42" name="Picture 4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20102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762000</xdr:colOff>
      <xdr:row>42</xdr:row>
      <xdr:rowOff>85725</xdr:rowOff>
    </xdr:to>
    <xdr:pic>
      <xdr:nvPicPr>
        <xdr:cNvPr id="43" name="Picture 4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40105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752475</xdr:colOff>
      <xdr:row>43</xdr:row>
      <xdr:rowOff>85725</xdr:rowOff>
    </xdr:to>
    <xdr:pic>
      <xdr:nvPicPr>
        <xdr:cNvPr id="44" name="Picture 4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601075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752475</xdr:colOff>
      <xdr:row>44</xdr:row>
      <xdr:rowOff>85725</xdr:rowOff>
    </xdr:to>
    <xdr:pic>
      <xdr:nvPicPr>
        <xdr:cNvPr id="45" name="Picture 4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801100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752475</xdr:colOff>
      <xdr:row>45</xdr:row>
      <xdr:rowOff>85725</xdr:rowOff>
    </xdr:to>
    <xdr:pic>
      <xdr:nvPicPr>
        <xdr:cNvPr id="46" name="Picture 4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001125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742950</xdr:colOff>
      <xdr:row>46</xdr:row>
      <xdr:rowOff>85725</xdr:rowOff>
    </xdr:to>
    <xdr:pic>
      <xdr:nvPicPr>
        <xdr:cNvPr id="47" name="Picture 4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201150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742950</xdr:colOff>
      <xdr:row>47</xdr:row>
      <xdr:rowOff>85725</xdr:rowOff>
    </xdr:to>
    <xdr:pic>
      <xdr:nvPicPr>
        <xdr:cNvPr id="48" name="Picture 4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401175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742950</xdr:colOff>
      <xdr:row>48</xdr:row>
      <xdr:rowOff>85725</xdr:rowOff>
    </xdr:to>
    <xdr:pic>
      <xdr:nvPicPr>
        <xdr:cNvPr id="49" name="Picture 4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601200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733425</xdr:colOff>
      <xdr:row>49</xdr:row>
      <xdr:rowOff>85725</xdr:rowOff>
    </xdr:to>
    <xdr:pic>
      <xdr:nvPicPr>
        <xdr:cNvPr id="50" name="Picture 4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80122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733425</xdr:colOff>
      <xdr:row>50</xdr:row>
      <xdr:rowOff>85725</xdr:rowOff>
    </xdr:to>
    <xdr:pic>
      <xdr:nvPicPr>
        <xdr:cNvPr id="51" name="Picture 5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733425</xdr:colOff>
      <xdr:row>51</xdr:row>
      <xdr:rowOff>85725</xdr:rowOff>
    </xdr:to>
    <xdr:pic>
      <xdr:nvPicPr>
        <xdr:cNvPr id="52" name="Picture 5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20127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733425</xdr:colOff>
      <xdr:row>52</xdr:row>
      <xdr:rowOff>85725</xdr:rowOff>
    </xdr:to>
    <xdr:pic>
      <xdr:nvPicPr>
        <xdr:cNvPr id="53" name="Picture 5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40130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733425</xdr:colOff>
      <xdr:row>53</xdr:row>
      <xdr:rowOff>85725</xdr:rowOff>
    </xdr:to>
    <xdr:pic>
      <xdr:nvPicPr>
        <xdr:cNvPr id="54" name="Picture 5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60132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733425</xdr:colOff>
      <xdr:row>54</xdr:row>
      <xdr:rowOff>85725</xdr:rowOff>
    </xdr:to>
    <xdr:pic>
      <xdr:nvPicPr>
        <xdr:cNvPr id="55" name="Picture 5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80135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733425</xdr:colOff>
      <xdr:row>55</xdr:row>
      <xdr:rowOff>85725</xdr:rowOff>
    </xdr:to>
    <xdr:pic>
      <xdr:nvPicPr>
        <xdr:cNvPr id="56" name="Picture 5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100137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733425</xdr:colOff>
      <xdr:row>56</xdr:row>
      <xdr:rowOff>85725</xdr:rowOff>
    </xdr:to>
    <xdr:pic>
      <xdr:nvPicPr>
        <xdr:cNvPr id="57" name="Picture 5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120140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723900</xdr:colOff>
      <xdr:row>58</xdr:row>
      <xdr:rowOff>85725</xdr:rowOff>
    </xdr:to>
    <xdr:pic>
      <xdr:nvPicPr>
        <xdr:cNvPr id="58" name="Picture 5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1601450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723900</xdr:colOff>
      <xdr:row>59</xdr:row>
      <xdr:rowOff>85725</xdr:rowOff>
    </xdr:to>
    <xdr:pic>
      <xdr:nvPicPr>
        <xdr:cNvPr id="59" name="Picture 5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1801475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714375</xdr:colOff>
      <xdr:row>60</xdr:row>
      <xdr:rowOff>85725</xdr:rowOff>
    </xdr:to>
    <xdr:pic>
      <xdr:nvPicPr>
        <xdr:cNvPr id="60" name="Picture 5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00150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714375</xdr:colOff>
      <xdr:row>61</xdr:row>
      <xdr:rowOff>85725</xdr:rowOff>
    </xdr:to>
    <xdr:pic>
      <xdr:nvPicPr>
        <xdr:cNvPr id="61" name="Picture 6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20152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714375</xdr:colOff>
      <xdr:row>62</xdr:row>
      <xdr:rowOff>85725</xdr:rowOff>
    </xdr:to>
    <xdr:pic>
      <xdr:nvPicPr>
        <xdr:cNvPr id="62" name="Picture 6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40155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714375</xdr:colOff>
      <xdr:row>63</xdr:row>
      <xdr:rowOff>85725</xdr:rowOff>
    </xdr:to>
    <xdr:pic>
      <xdr:nvPicPr>
        <xdr:cNvPr id="63" name="Picture 6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60157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714375</xdr:colOff>
      <xdr:row>64</xdr:row>
      <xdr:rowOff>85725</xdr:rowOff>
    </xdr:to>
    <xdr:pic>
      <xdr:nvPicPr>
        <xdr:cNvPr id="64" name="Picture 6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80160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714375</xdr:colOff>
      <xdr:row>65</xdr:row>
      <xdr:rowOff>85725</xdr:rowOff>
    </xdr:to>
    <xdr:pic>
      <xdr:nvPicPr>
        <xdr:cNvPr id="65" name="Picture 6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300162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704850</xdr:colOff>
      <xdr:row>66</xdr:row>
      <xdr:rowOff>85725</xdr:rowOff>
    </xdr:to>
    <xdr:pic>
      <xdr:nvPicPr>
        <xdr:cNvPr id="66" name="Picture 6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320165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704850</xdr:colOff>
      <xdr:row>67</xdr:row>
      <xdr:rowOff>85725</xdr:rowOff>
    </xdr:to>
    <xdr:pic>
      <xdr:nvPicPr>
        <xdr:cNvPr id="67" name="Picture 6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340167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704850</xdr:colOff>
      <xdr:row>68</xdr:row>
      <xdr:rowOff>85725</xdr:rowOff>
    </xdr:to>
    <xdr:pic>
      <xdr:nvPicPr>
        <xdr:cNvPr id="68" name="Picture 6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360170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704850</xdr:colOff>
      <xdr:row>69</xdr:row>
      <xdr:rowOff>85725</xdr:rowOff>
    </xdr:to>
    <xdr:pic>
      <xdr:nvPicPr>
        <xdr:cNvPr id="69" name="Picture 6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380172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704850</xdr:colOff>
      <xdr:row>70</xdr:row>
      <xdr:rowOff>85725</xdr:rowOff>
    </xdr:to>
    <xdr:pic>
      <xdr:nvPicPr>
        <xdr:cNvPr id="70" name="Picture 6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400175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695325</xdr:colOff>
      <xdr:row>71</xdr:row>
      <xdr:rowOff>85725</xdr:rowOff>
    </xdr:to>
    <xdr:pic>
      <xdr:nvPicPr>
        <xdr:cNvPr id="71" name="Picture 7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4201775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695325</xdr:colOff>
      <xdr:row>72</xdr:row>
      <xdr:rowOff>85725</xdr:rowOff>
    </xdr:to>
    <xdr:pic>
      <xdr:nvPicPr>
        <xdr:cNvPr id="72" name="Picture 7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4401800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695325</xdr:colOff>
      <xdr:row>73</xdr:row>
      <xdr:rowOff>85725</xdr:rowOff>
    </xdr:to>
    <xdr:pic>
      <xdr:nvPicPr>
        <xdr:cNvPr id="73" name="Picture 7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4601825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695325</xdr:colOff>
      <xdr:row>74</xdr:row>
      <xdr:rowOff>85725</xdr:rowOff>
    </xdr:to>
    <xdr:pic>
      <xdr:nvPicPr>
        <xdr:cNvPr id="74" name="Picture 7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4801850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685800</xdr:colOff>
      <xdr:row>75</xdr:row>
      <xdr:rowOff>85725</xdr:rowOff>
    </xdr:to>
    <xdr:pic>
      <xdr:nvPicPr>
        <xdr:cNvPr id="75" name="Picture 7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500187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685800</xdr:colOff>
      <xdr:row>76</xdr:row>
      <xdr:rowOff>85725</xdr:rowOff>
    </xdr:to>
    <xdr:pic>
      <xdr:nvPicPr>
        <xdr:cNvPr id="76" name="Picture 7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520190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685800</xdr:colOff>
      <xdr:row>77</xdr:row>
      <xdr:rowOff>85725</xdr:rowOff>
    </xdr:to>
    <xdr:pic>
      <xdr:nvPicPr>
        <xdr:cNvPr id="77" name="Picture 7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54019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685800</xdr:colOff>
      <xdr:row>78</xdr:row>
      <xdr:rowOff>85725</xdr:rowOff>
    </xdr:to>
    <xdr:pic>
      <xdr:nvPicPr>
        <xdr:cNvPr id="78" name="Picture 7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560195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676275</xdr:colOff>
      <xdr:row>79</xdr:row>
      <xdr:rowOff>85725</xdr:rowOff>
    </xdr:to>
    <xdr:pic>
      <xdr:nvPicPr>
        <xdr:cNvPr id="79" name="Picture 7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580197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676275</xdr:colOff>
      <xdr:row>80</xdr:row>
      <xdr:rowOff>85725</xdr:rowOff>
    </xdr:to>
    <xdr:pic>
      <xdr:nvPicPr>
        <xdr:cNvPr id="80" name="Picture 7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0020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676275</xdr:colOff>
      <xdr:row>81</xdr:row>
      <xdr:rowOff>85725</xdr:rowOff>
    </xdr:to>
    <xdr:pic>
      <xdr:nvPicPr>
        <xdr:cNvPr id="81" name="Picture 8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20202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676275</xdr:colOff>
      <xdr:row>82</xdr:row>
      <xdr:rowOff>85725</xdr:rowOff>
    </xdr:to>
    <xdr:pic>
      <xdr:nvPicPr>
        <xdr:cNvPr id="82" name="Picture 8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40205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676275</xdr:colOff>
      <xdr:row>83</xdr:row>
      <xdr:rowOff>85725</xdr:rowOff>
    </xdr:to>
    <xdr:pic>
      <xdr:nvPicPr>
        <xdr:cNvPr id="83" name="Picture 8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60207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676275</xdr:colOff>
      <xdr:row>84</xdr:row>
      <xdr:rowOff>85725</xdr:rowOff>
    </xdr:to>
    <xdr:pic>
      <xdr:nvPicPr>
        <xdr:cNvPr id="84" name="Picture 8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8021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666750</xdr:colOff>
      <xdr:row>85</xdr:row>
      <xdr:rowOff>85725</xdr:rowOff>
    </xdr:to>
    <xdr:pic>
      <xdr:nvPicPr>
        <xdr:cNvPr id="85" name="Picture 8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00212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666750</xdr:colOff>
      <xdr:row>87</xdr:row>
      <xdr:rowOff>85725</xdr:rowOff>
    </xdr:to>
    <xdr:pic>
      <xdr:nvPicPr>
        <xdr:cNvPr id="86" name="Picture 8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40217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666750</xdr:colOff>
      <xdr:row>88</xdr:row>
      <xdr:rowOff>85725</xdr:rowOff>
    </xdr:to>
    <xdr:pic>
      <xdr:nvPicPr>
        <xdr:cNvPr id="87" name="Picture 8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602200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657225</xdr:colOff>
      <xdr:row>89</xdr:row>
      <xdr:rowOff>85725</xdr:rowOff>
    </xdr:to>
    <xdr:pic>
      <xdr:nvPicPr>
        <xdr:cNvPr id="88" name="Picture 8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80222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657225</xdr:colOff>
      <xdr:row>90</xdr:row>
      <xdr:rowOff>85725</xdr:rowOff>
    </xdr:to>
    <xdr:pic>
      <xdr:nvPicPr>
        <xdr:cNvPr id="89" name="Picture 8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0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657225</xdr:colOff>
      <xdr:row>91</xdr:row>
      <xdr:rowOff>85725</xdr:rowOff>
    </xdr:to>
    <xdr:pic>
      <xdr:nvPicPr>
        <xdr:cNvPr id="90" name="Picture 8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20227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657225</xdr:colOff>
      <xdr:row>92</xdr:row>
      <xdr:rowOff>85725</xdr:rowOff>
    </xdr:to>
    <xdr:pic>
      <xdr:nvPicPr>
        <xdr:cNvPr id="91" name="Picture 9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402300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657225</xdr:colOff>
      <xdr:row>93</xdr:row>
      <xdr:rowOff>85725</xdr:rowOff>
    </xdr:to>
    <xdr:pic>
      <xdr:nvPicPr>
        <xdr:cNvPr id="92" name="Picture 9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60232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657225</xdr:colOff>
      <xdr:row>94</xdr:row>
      <xdr:rowOff>85725</xdr:rowOff>
    </xdr:to>
    <xdr:pic>
      <xdr:nvPicPr>
        <xdr:cNvPr id="93" name="Picture 9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802350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647700</xdr:colOff>
      <xdr:row>95</xdr:row>
      <xdr:rowOff>85725</xdr:rowOff>
    </xdr:to>
    <xdr:pic>
      <xdr:nvPicPr>
        <xdr:cNvPr id="94" name="Picture 9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002375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647700</xdr:colOff>
      <xdr:row>96</xdr:row>
      <xdr:rowOff>85725</xdr:rowOff>
    </xdr:to>
    <xdr:pic>
      <xdr:nvPicPr>
        <xdr:cNvPr id="95" name="Picture 9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202400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638175</xdr:colOff>
      <xdr:row>97</xdr:row>
      <xdr:rowOff>85725</xdr:rowOff>
    </xdr:to>
    <xdr:pic>
      <xdr:nvPicPr>
        <xdr:cNvPr id="96" name="Picture 9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40242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638175</xdr:colOff>
      <xdr:row>98</xdr:row>
      <xdr:rowOff>85725</xdr:rowOff>
    </xdr:to>
    <xdr:pic>
      <xdr:nvPicPr>
        <xdr:cNvPr id="97" name="Picture 9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602450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638175</xdr:colOff>
      <xdr:row>99</xdr:row>
      <xdr:rowOff>85725</xdr:rowOff>
    </xdr:to>
    <xdr:pic>
      <xdr:nvPicPr>
        <xdr:cNvPr id="98" name="Picture 9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80247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628650</xdr:colOff>
      <xdr:row>100</xdr:row>
      <xdr:rowOff>85725</xdr:rowOff>
    </xdr:to>
    <xdr:pic>
      <xdr:nvPicPr>
        <xdr:cNvPr id="99" name="Picture 9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0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628650</xdr:colOff>
      <xdr:row>101</xdr:row>
      <xdr:rowOff>85725</xdr:rowOff>
    </xdr:to>
    <xdr:pic>
      <xdr:nvPicPr>
        <xdr:cNvPr id="100" name="Picture 9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202525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628650</xdr:colOff>
      <xdr:row>102</xdr:row>
      <xdr:rowOff>85725</xdr:rowOff>
    </xdr:to>
    <xdr:pic>
      <xdr:nvPicPr>
        <xdr:cNvPr id="101" name="Picture 10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402550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628650</xdr:colOff>
      <xdr:row>103</xdr:row>
      <xdr:rowOff>85725</xdr:rowOff>
    </xdr:to>
    <xdr:pic>
      <xdr:nvPicPr>
        <xdr:cNvPr id="102" name="Picture 10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602575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619125</xdr:colOff>
      <xdr:row>104</xdr:row>
      <xdr:rowOff>85725</xdr:rowOff>
    </xdr:to>
    <xdr:pic>
      <xdr:nvPicPr>
        <xdr:cNvPr id="103" name="Picture 10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802600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619125</xdr:colOff>
      <xdr:row>105</xdr:row>
      <xdr:rowOff>85725</xdr:rowOff>
    </xdr:to>
    <xdr:pic>
      <xdr:nvPicPr>
        <xdr:cNvPr id="104" name="Picture 10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100262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619125</xdr:colOff>
      <xdr:row>106</xdr:row>
      <xdr:rowOff>85725</xdr:rowOff>
    </xdr:to>
    <xdr:pic>
      <xdr:nvPicPr>
        <xdr:cNvPr id="105" name="Picture 10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1202650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619125</xdr:colOff>
      <xdr:row>107</xdr:row>
      <xdr:rowOff>85725</xdr:rowOff>
    </xdr:to>
    <xdr:pic>
      <xdr:nvPicPr>
        <xdr:cNvPr id="106" name="Picture 10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140267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619125</xdr:colOff>
      <xdr:row>108</xdr:row>
      <xdr:rowOff>85725</xdr:rowOff>
    </xdr:to>
    <xdr:pic>
      <xdr:nvPicPr>
        <xdr:cNvPr id="107" name="Picture 10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1602700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609600</xdr:colOff>
      <xdr:row>109</xdr:row>
      <xdr:rowOff>85725</xdr:rowOff>
    </xdr:to>
    <xdr:pic>
      <xdr:nvPicPr>
        <xdr:cNvPr id="108" name="Picture 10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180272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609600</xdr:colOff>
      <xdr:row>110</xdr:row>
      <xdr:rowOff>85725</xdr:rowOff>
    </xdr:to>
    <xdr:pic>
      <xdr:nvPicPr>
        <xdr:cNvPr id="109" name="Picture 10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0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609600</xdr:colOff>
      <xdr:row>111</xdr:row>
      <xdr:rowOff>85725</xdr:rowOff>
    </xdr:to>
    <xdr:pic>
      <xdr:nvPicPr>
        <xdr:cNvPr id="110" name="Picture 10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20277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600075</xdr:colOff>
      <xdr:row>112</xdr:row>
      <xdr:rowOff>85725</xdr:rowOff>
    </xdr:to>
    <xdr:pic>
      <xdr:nvPicPr>
        <xdr:cNvPr id="111" name="Picture 11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40280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600075</xdr:colOff>
      <xdr:row>113</xdr:row>
      <xdr:rowOff>85725</xdr:rowOff>
    </xdr:to>
    <xdr:pic>
      <xdr:nvPicPr>
        <xdr:cNvPr id="112" name="Picture 11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602825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600075</xdr:colOff>
      <xdr:row>115</xdr:row>
      <xdr:rowOff>85725</xdr:rowOff>
    </xdr:to>
    <xdr:pic>
      <xdr:nvPicPr>
        <xdr:cNvPr id="113" name="Picture 11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3002875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600075</xdr:colOff>
      <xdr:row>116</xdr:row>
      <xdr:rowOff>85725</xdr:rowOff>
    </xdr:to>
    <xdr:pic>
      <xdr:nvPicPr>
        <xdr:cNvPr id="114" name="Picture 11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320290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590550</xdr:colOff>
      <xdr:row>117</xdr:row>
      <xdr:rowOff>85725</xdr:rowOff>
    </xdr:to>
    <xdr:pic>
      <xdr:nvPicPr>
        <xdr:cNvPr id="115" name="Picture 11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340292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590550</xdr:colOff>
      <xdr:row>118</xdr:row>
      <xdr:rowOff>85725</xdr:rowOff>
    </xdr:to>
    <xdr:pic>
      <xdr:nvPicPr>
        <xdr:cNvPr id="116" name="Picture 11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360295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590550</xdr:colOff>
      <xdr:row>119</xdr:row>
      <xdr:rowOff>85725</xdr:rowOff>
    </xdr:to>
    <xdr:pic>
      <xdr:nvPicPr>
        <xdr:cNvPr id="117" name="Picture 11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380297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590550</xdr:colOff>
      <xdr:row>120</xdr:row>
      <xdr:rowOff>85725</xdr:rowOff>
    </xdr:to>
    <xdr:pic>
      <xdr:nvPicPr>
        <xdr:cNvPr id="118" name="Picture 11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400300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590550</xdr:colOff>
      <xdr:row>121</xdr:row>
      <xdr:rowOff>85725</xdr:rowOff>
    </xdr:to>
    <xdr:pic>
      <xdr:nvPicPr>
        <xdr:cNvPr id="119" name="Picture 11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420302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590550</xdr:colOff>
      <xdr:row>122</xdr:row>
      <xdr:rowOff>85725</xdr:rowOff>
    </xdr:to>
    <xdr:pic>
      <xdr:nvPicPr>
        <xdr:cNvPr id="120" name="Picture 11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440305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590550</xdr:colOff>
      <xdr:row>123</xdr:row>
      <xdr:rowOff>85725</xdr:rowOff>
    </xdr:to>
    <xdr:pic>
      <xdr:nvPicPr>
        <xdr:cNvPr id="121" name="Picture 12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460307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581025</xdr:colOff>
      <xdr:row>124</xdr:row>
      <xdr:rowOff>85725</xdr:rowOff>
    </xdr:to>
    <xdr:pic>
      <xdr:nvPicPr>
        <xdr:cNvPr id="122" name="Picture 12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480310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581025</xdr:colOff>
      <xdr:row>125</xdr:row>
      <xdr:rowOff>85725</xdr:rowOff>
    </xdr:to>
    <xdr:pic>
      <xdr:nvPicPr>
        <xdr:cNvPr id="123" name="Picture 12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500312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571500</xdr:colOff>
      <xdr:row>126</xdr:row>
      <xdr:rowOff>85725</xdr:rowOff>
    </xdr:to>
    <xdr:pic>
      <xdr:nvPicPr>
        <xdr:cNvPr id="124" name="Picture 12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520315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571500</xdr:colOff>
      <xdr:row>127</xdr:row>
      <xdr:rowOff>85725</xdr:rowOff>
    </xdr:to>
    <xdr:pic>
      <xdr:nvPicPr>
        <xdr:cNvPr id="125" name="Picture 12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540317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571500</xdr:colOff>
      <xdr:row>128</xdr:row>
      <xdr:rowOff>85725</xdr:rowOff>
    </xdr:to>
    <xdr:pic>
      <xdr:nvPicPr>
        <xdr:cNvPr id="126" name="Picture 12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560320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571500</xdr:colOff>
      <xdr:row>129</xdr:row>
      <xdr:rowOff>85725</xdr:rowOff>
    </xdr:to>
    <xdr:pic>
      <xdr:nvPicPr>
        <xdr:cNvPr id="127" name="Picture 126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580322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561975</xdr:colOff>
      <xdr:row>130</xdr:row>
      <xdr:rowOff>85725</xdr:rowOff>
    </xdr:to>
    <xdr:pic>
      <xdr:nvPicPr>
        <xdr:cNvPr id="128" name="Picture 127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003250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561975</xdr:colOff>
      <xdr:row>131</xdr:row>
      <xdr:rowOff>85725</xdr:rowOff>
    </xdr:to>
    <xdr:pic>
      <xdr:nvPicPr>
        <xdr:cNvPr id="129" name="Picture 128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203275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552450</xdr:colOff>
      <xdr:row>132</xdr:row>
      <xdr:rowOff>85725</xdr:rowOff>
    </xdr:to>
    <xdr:pic>
      <xdr:nvPicPr>
        <xdr:cNvPr id="130" name="Picture 129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403300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542925</xdr:colOff>
      <xdr:row>133</xdr:row>
      <xdr:rowOff>85725</xdr:rowOff>
    </xdr:to>
    <xdr:pic>
      <xdr:nvPicPr>
        <xdr:cNvPr id="131" name="Picture 130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603325"/>
          <a:ext cx="542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542925</xdr:colOff>
      <xdr:row>134</xdr:row>
      <xdr:rowOff>85725</xdr:rowOff>
    </xdr:to>
    <xdr:pic>
      <xdr:nvPicPr>
        <xdr:cNvPr id="132" name="Picture 131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803350"/>
          <a:ext cx="542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533400</xdr:colOff>
      <xdr:row>135</xdr:row>
      <xdr:rowOff>85725</xdr:rowOff>
    </xdr:to>
    <xdr:pic>
      <xdr:nvPicPr>
        <xdr:cNvPr id="133" name="Picture 132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7003375"/>
          <a:ext cx="533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514350</xdr:colOff>
      <xdr:row>136</xdr:row>
      <xdr:rowOff>85725</xdr:rowOff>
    </xdr:to>
    <xdr:pic>
      <xdr:nvPicPr>
        <xdr:cNvPr id="134" name="Picture 133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7203400"/>
          <a:ext cx="514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504825</xdr:colOff>
      <xdr:row>137</xdr:row>
      <xdr:rowOff>85725</xdr:rowOff>
    </xdr:to>
    <xdr:pic>
      <xdr:nvPicPr>
        <xdr:cNvPr id="135" name="Picture 134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7403425"/>
          <a:ext cx="504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495300</xdr:colOff>
      <xdr:row>138</xdr:row>
      <xdr:rowOff>85725</xdr:rowOff>
    </xdr:to>
    <xdr:pic>
      <xdr:nvPicPr>
        <xdr:cNvPr id="136" name="Picture 135" descr="http://gcr.weforum.org/gcr2010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7603450"/>
          <a:ext cx="495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073" name="AutoShape 1" descr="http://gcr.weforum.org/QvAJAXZfc/QvsViewClient.asp?datamode=binary&amp;ident=null&amp;stamp=ASI&amp;view=gcr2009&amp;name=ASI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342900</xdr:colOff>
      <xdr:row>2</xdr:row>
      <xdr:rowOff>85725</xdr:rowOff>
    </xdr:to>
    <xdr:pic>
      <xdr:nvPicPr>
        <xdr:cNvPr id="3" name="Picture 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1525"/>
          <a:ext cx="952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342900</xdr:colOff>
      <xdr:row>3</xdr:row>
      <xdr:rowOff>85725</xdr:rowOff>
    </xdr:to>
    <xdr:pic>
      <xdr:nvPicPr>
        <xdr:cNvPr id="4" name="Picture 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"/>
          <a:ext cx="952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333375</xdr:colOff>
      <xdr:row>4</xdr:row>
      <xdr:rowOff>85725</xdr:rowOff>
    </xdr:to>
    <xdr:pic>
      <xdr:nvPicPr>
        <xdr:cNvPr id="5" name="Picture 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2075"/>
          <a:ext cx="942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323850</xdr:colOff>
      <xdr:row>5</xdr:row>
      <xdr:rowOff>85725</xdr:rowOff>
    </xdr:to>
    <xdr:pic>
      <xdr:nvPicPr>
        <xdr:cNvPr id="6" name="Picture 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62100"/>
          <a:ext cx="933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323850</xdr:colOff>
      <xdr:row>6</xdr:row>
      <xdr:rowOff>85725</xdr:rowOff>
    </xdr:to>
    <xdr:pic>
      <xdr:nvPicPr>
        <xdr:cNvPr id="7" name="Picture 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62125"/>
          <a:ext cx="933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314325</xdr:colOff>
      <xdr:row>7</xdr:row>
      <xdr:rowOff>85725</xdr:rowOff>
    </xdr:to>
    <xdr:pic>
      <xdr:nvPicPr>
        <xdr:cNvPr id="8" name="Picture 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62150"/>
          <a:ext cx="923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85725</xdr:rowOff>
    </xdr:to>
    <xdr:pic>
      <xdr:nvPicPr>
        <xdr:cNvPr id="9" name="Picture 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62175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85725</xdr:rowOff>
    </xdr:to>
    <xdr:pic>
      <xdr:nvPicPr>
        <xdr:cNvPr id="10" name="Picture 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2200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295275</xdr:colOff>
      <xdr:row>10</xdr:row>
      <xdr:rowOff>85725</xdr:rowOff>
    </xdr:to>
    <xdr:pic>
      <xdr:nvPicPr>
        <xdr:cNvPr id="11" name="Picture 1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62225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295275</xdr:colOff>
      <xdr:row>11</xdr:row>
      <xdr:rowOff>85725</xdr:rowOff>
    </xdr:to>
    <xdr:pic>
      <xdr:nvPicPr>
        <xdr:cNvPr id="12" name="Picture 1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276225</xdr:colOff>
      <xdr:row>12</xdr:row>
      <xdr:rowOff>85725</xdr:rowOff>
    </xdr:to>
    <xdr:pic>
      <xdr:nvPicPr>
        <xdr:cNvPr id="13" name="Picture 1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57525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276225</xdr:colOff>
      <xdr:row>13</xdr:row>
      <xdr:rowOff>85725</xdr:rowOff>
    </xdr:to>
    <xdr:pic>
      <xdr:nvPicPr>
        <xdr:cNvPr id="14" name="Picture 1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52800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276225</xdr:colOff>
      <xdr:row>14</xdr:row>
      <xdr:rowOff>85725</xdr:rowOff>
    </xdr:to>
    <xdr:pic>
      <xdr:nvPicPr>
        <xdr:cNvPr id="15" name="Picture 1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48075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266700</xdr:colOff>
      <xdr:row>15</xdr:row>
      <xdr:rowOff>85725</xdr:rowOff>
    </xdr:to>
    <xdr:pic>
      <xdr:nvPicPr>
        <xdr:cNvPr id="16" name="Picture 1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43350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266700</xdr:colOff>
      <xdr:row>16</xdr:row>
      <xdr:rowOff>85725</xdr:rowOff>
    </xdr:to>
    <xdr:pic>
      <xdr:nvPicPr>
        <xdr:cNvPr id="17" name="Picture 1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43375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266700</xdr:colOff>
      <xdr:row>17</xdr:row>
      <xdr:rowOff>85725</xdr:rowOff>
    </xdr:to>
    <xdr:pic>
      <xdr:nvPicPr>
        <xdr:cNvPr id="18" name="Picture 1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266700</xdr:colOff>
      <xdr:row>18</xdr:row>
      <xdr:rowOff>85725</xdr:rowOff>
    </xdr:to>
    <xdr:pic>
      <xdr:nvPicPr>
        <xdr:cNvPr id="19" name="Picture 1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43425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257175</xdr:colOff>
      <xdr:row>19</xdr:row>
      <xdr:rowOff>85725</xdr:rowOff>
    </xdr:to>
    <xdr:pic>
      <xdr:nvPicPr>
        <xdr:cNvPr id="20" name="Picture 1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345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238125</xdr:colOff>
      <xdr:row>20</xdr:row>
      <xdr:rowOff>85725</xdr:rowOff>
    </xdr:to>
    <xdr:pic>
      <xdr:nvPicPr>
        <xdr:cNvPr id="21" name="Picture 2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43475"/>
          <a:ext cx="847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238125</xdr:colOff>
      <xdr:row>21</xdr:row>
      <xdr:rowOff>85725</xdr:rowOff>
    </xdr:to>
    <xdr:pic>
      <xdr:nvPicPr>
        <xdr:cNvPr id="22" name="Picture 2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43500"/>
          <a:ext cx="847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238125</xdr:colOff>
      <xdr:row>22</xdr:row>
      <xdr:rowOff>85725</xdr:rowOff>
    </xdr:to>
    <xdr:pic>
      <xdr:nvPicPr>
        <xdr:cNvPr id="23" name="Picture 2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38775"/>
          <a:ext cx="847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228600</xdr:colOff>
      <xdr:row>23</xdr:row>
      <xdr:rowOff>85725</xdr:rowOff>
    </xdr:to>
    <xdr:pic>
      <xdr:nvPicPr>
        <xdr:cNvPr id="24" name="Picture 2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34050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228600</xdr:colOff>
      <xdr:row>24</xdr:row>
      <xdr:rowOff>85725</xdr:rowOff>
    </xdr:to>
    <xdr:pic>
      <xdr:nvPicPr>
        <xdr:cNvPr id="25" name="Picture 2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34075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219075</xdr:colOff>
      <xdr:row>25</xdr:row>
      <xdr:rowOff>85725</xdr:rowOff>
    </xdr:to>
    <xdr:pic>
      <xdr:nvPicPr>
        <xdr:cNvPr id="26" name="Picture 2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29350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209550</xdr:colOff>
      <xdr:row>26</xdr:row>
      <xdr:rowOff>85725</xdr:rowOff>
    </xdr:to>
    <xdr:pic>
      <xdr:nvPicPr>
        <xdr:cNvPr id="27" name="Picture 2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29375"/>
          <a:ext cx="8191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209550</xdr:colOff>
      <xdr:row>27</xdr:row>
      <xdr:rowOff>85725</xdr:rowOff>
    </xdr:to>
    <xdr:pic>
      <xdr:nvPicPr>
        <xdr:cNvPr id="28" name="Picture 2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29400"/>
          <a:ext cx="8191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209550</xdr:colOff>
      <xdr:row>28</xdr:row>
      <xdr:rowOff>85725</xdr:rowOff>
    </xdr:to>
    <xdr:pic>
      <xdr:nvPicPr>
        <xdr:cNvPr id="29" name="Picture 2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29425"/>
          <a:ext cx="8191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200025</xdr:colOff>
      <xdr:row>29</xdr:row>
      <xdr:rowOff>85725</xdr:rowOff>
    </xdr:to>
    <xdr:pic>
      <xdr:nvPicPr>
        <xdr:cNvPr id="30" name="Picture 2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29450"/>
          <a:ext cx="8096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200025</xdr:colOff>
      <xdr:row>30</xdr:row>
      <xdr:rowOff>85725</xdr:rowOff>
    </xdr:to>
    <xdr:pic>
      <xdr:nvPicPr>
        <xdr:cNvPr id="31" name="Picture 3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24725"/>
          <a:ext cx="8096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190500</xdr:colOff>
      <xdr:row>31</xdr:row>
      <xdr:rowOff>85725</xdr:rowOff>
    </xdr:to>
    <xdr:pic>
      <xdr:nvPicPr>
        <xdr:cNvPr id="32" name="Picture 3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24750"/>
          <a:ext cx="8001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180975</xdr:colOff>
      <xdr:row>33</xdr:row>
      <xdr:rowOff>85725</xdr:rowOff>
    </xdr:to>
    <xdr:pic>
      <xdr:nvPicPr>
        <xdr:cNvPr id="33" name="Picture 3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7924800"/>
          <a:ext cx="7905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171450</xdr:colOff>
      <xdr:row>34</xdr:row>
      <xdr:rowOff>85725</xdr:rowOff>
    </xdr:to>
    <xdr:pic>
      <xdr:nvPicPr>
        <xdr:cNvPr id="34" name="Picture 3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124825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171450</xdr:colOff>
      <xdr:row>35</xdr:row>
      <xdr:rowOff>85725</xdr:rowOff>
    </xdr:to>
    <xdr:pic>
      <xdr:nvPicPr>
        <xdr:cNvPr id="35" name="Picture 3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324850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161925</xdr:colOff>
      <xdr:row>36</xdr:row>
      <xdr:rowOff>85725</xdr:rowOff>
    </xdr:to>
    <xdr:pic>
      <xdr:nvPicPr>
        <xdr:cNvPr id="36" name="Picture 3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524875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161925</xdr:colOff>
      <xdr:row>37</xdr:row>
      <xdr:rowOff>85725</xdr:rowOff>
    </xdr:to>
    <xdr:pic>
      <xdr:nvPicPr>
        <xdr:cNvPr id="37" name="Picture 3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724900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161925</xdr:colOff>
      <xdr:row>38</xdr:row>
      <xdr:rowOff>85725</xdr:rowOff>
    </xdr:to>
    <xdr:pic>
      <xdr:nvPicPr>
        <xdr:cNvPr id="38" name="Picture 3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924925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161925</xdr:colOff>
      <xdr:row>39</xdr:row>
      <xdr:rowOff>85725</xdr:rowOff>
    </xdr:to>
    <xdr:pic>
      <xdr:nvPicPr>
        <xdr:cNvPr id="39" name="Picture 3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9124950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161925</xdr:colOff>
      <xdr:row>40</xdr:row>
      <xdr:rowOff>85725</xdr:rowOff>
    </xdr:to>
    <xdr:pic>
      <xdr:nvPicPr>
        <xdr:cNvPr id="40" name="Picture 3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9324975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152400</xdr:colOff>
      <xdr:row>41</xdr:row>
      <xdr:rowOff>85725</xdr:rowOff>
    </xdr:to>
    <xdr:pic>
      <xdr:nvPicPr>
        <xdr:cNvPr id="41" name="Picture 4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952500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152400</xdr:colOff>
      <xdr:row>42</xdr:row>
      <xdr:rowOff>85725</xdr:rowOff>
    </xdr:to>
    <xdr:pic>
      <xdr:nvPicPr>
        <xdr:cNvPr id="42" name="Picture 4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972502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4</xdr:col>
      <xdr:colOff>152400</xdr:colOff>
      <xdr:row>43</xdr:row>
      <xdr:rowOff>85725</xdr:rowOff>
    </xdr:to>
    <xdr:pic>
      <xdr:nvPicPr>
        <xdr:cNvPr id="43" name="Picture 4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992505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142875</xdr:colOff>
      <xdr:row>44</xdr:row>
      <xdr:rowOff>85725</xdr:rowOff>
    </xdr:to>
    <xdr:pic>
      <xdr:nvPicPr>
        <xdr:cNvPr id="44" name="Picture 4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125075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133350</xdr:colOff>
      <xdr:row>45</xdr:row>
      <xdr:rowOff>85725</xdr:rowOff>
    </xdr:to>
    <xdr:pic>
      <xdr:nvPicPr>
        <xdr:cNvPr id="45" name="Picture 4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325100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133350</xdr:colOff>
      <xdr:row>46</xdr:row>
      <xdr:rowOff>85725</xdr:rowOff>
    </xdr:to>
    <xdr:pic>
      <xdr:nvPicPr>
        <xdr:cNvPr id="46" name="Picture 4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525125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123825</xdr:colOff>
      <xdr:row>47</xdr:row>
      <xdr:rowOff>85725</xdr:rowOff>
    </xdr:to>
    <xdr:pic>
      <xdr:nvPicPr>
        <xdr:cNvPr id="47" name="Picture 4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72515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123825</xdr:colOff>
      <xdr:row>48</xdr:row>
      <xdr:rowOff>85725</xdr:rowOff>
    </xdr:to>
    <xdr:pic>
      <xdr:nvPicPr>
        <xdr:cNvPr id="48" name="Picture 4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92517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123825</xdr:colOff>
      <xdr:row>49</xdr:row>
      <xdr:rowOff>85725</xdr:rowOff>
    </xdr:to>
    <xdr:pic>
      <xdr:nvPicPr>
        <xdr:cNvPr id="49" name="Picture 4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12520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123825</xdr:colOff>
      <xdr:row>50</xdr:row>
      <xdr:rowOff>85725</xdr:rowOff>
    </xdr:to>
    <xdr:pic>
      <xdr:nvPicPr>
        <xdr:cNvPr id="50" name="Picture 4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32522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123825</xdr:colOff>
      <xdr:row>51</xdr:row>
      <xdr:rowOff>85725</xdr:rowOff>
    </xdr:to>
    <xdr:pic>
      <xdr:nvPicPr>
        <xdr:cNvPr id="51" name="Picture 5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52525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123825</xdr:colOff>
      <xdr:row>52</xdr:row>
      <xdr:rowOff>85725</xdr:rowOff>
    </xdr:to>
    <xdr:pic>
      <xdr:nvPicPr>
        <xdr:cNvPr id="52" name="Picture 5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72527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4</xdr:col>
      <xdr:colOff>123825</xdr:colOff>
      <xdr:row>53</xdr:row>
      <xdr:rowOff>85725</xdr:rowOff>
    </xdr:to>
    <xdr:pic>
      <xdr:nvPicPr>
        <xdr:cNvPr id="53" name="Picture 5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92530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123825</xdr:colOff>
      <xdr:row>54</xdr:row>
      <xdr:rowOff>85725</xdr:rowOff>
    </xdr:to>
    <xdr:pic>
      <xdr:nvPicPr>
        <xdr:cNvPr id="54" name="Picture 5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212532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4</xdr:col>
      <xdr:colOff>114300</xdr:colOff>
      <xdr:row>55</xdr:row>
      <xdr:rowOff>85725</xdr:rowOff>
    </xdr:to>
    <xdr:pic>
      <xdr:nvPicPr>
        <xdr:cNvPr id="55" name="Picture 5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2325350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4</xdr:col>
      <xdr:colOff>114300</xdr:colOff>
      <xdr:row>56</xdr:row>
      <xdr:rowOff>85725</xdr:rowOff>
    </xdr:to>
    <xdr:pic>
      <xdr:nvPicPr>
        <xdr:cNvPr id="56" name="Picture 5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2525375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4</xdr:col>
      <xdr:colOff>114300</xdr:colOff>
      <xdr:row>57</xdr:row>
      <xdr:rowOff>85725</xdr:rowOff>
    </xdr:to>
    <xdr:pic>
      <xdr:nvPicPr>
        <xdr:cNvPr id="57" name="Picture 5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2725400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4</xdr:col>
      <xdr:colOff>104775</xdr:colOff>
      <xdr:row>58</xdr:row>
      <xdr:rowOff>85725</xdr:rowOff>
    </xdr:to>
    <xdr:pic>
      <xdr:nvPicPr>
        <xdr:cNvPr id="58" name="Picture 5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292542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4</xdr:col>
      <xdr:colOff>104775</xdr:colOff>
      <xdr:row>59</xdr:row>
      <xdr:rowOff>85725</xdr:rowOff>
    </xdr:to>
    <xdr:pic>
      <xdr:nvPicPr>
        <xdr:cNvPr id="59" name="Picture 5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312545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4</xdr:col>
      <xdr:colOff>104775</xdr:colOff>
      <xdr:row>61</xdr:row>
      <xdr:rowOff>85725</xdr:rowOff>
    </xdr:to>
    <xdr:pic>
      <xdr:nvPicPr>
        <xdr:cNvPr id="60" name="Picture 5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352550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4</xdr:col>
      <xdr:colOff>95250</xdr:colOff>
      <xdr:row>62</xdr:row>
      <xdr:rowOff>85725</xdr:rowOff>
    </xdr:to>
    <xdr:pic>
      <xdr:nvPicPr>
        <xdr:cNvPr id="61" name="Picture 6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372552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4</xdr:col>
      <xdr:colOff>95250</xdr:colOff>
      <xdr:row>63</xdr:row>
      <xdr:rowOff>85725</xdr:rowOff>
    </xdr:to>
    <xdr:pic>
      <xdr:nvPicPr>
        <xdr:cNvPr id="62" name="Picture 6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392555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4</xdr:col>
      <xdr:colOff>95250</xdr:colOff>
      <xdr:row>64</xdr:row>
      <xdr:rowOff>85725</xdr:rowOff>
    </xdr:to>
    <xdr:pic>
      <xdr:nvPicPr>
        <xdr:cNvPr id="63" name="Picture 6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412557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4</xdr:col>
      <xdr:colOff>85725</xdr:colOff>
      <xdr:row>65</xdr:row>
      <xdr:rowOff>85725</xdr:rowOff>
    </xdr:to>
    <xdr:pic>
      <xdr:nvPicPr>
        <xdr:cNvPr id="64" name="Picture 6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4325600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4</xdr:col>
      <xdr:colOff>85725</xdr:colOff>
      <xdr:row>66</xdr:row>
      <xdr:rowOff>85725</xdr:rowOff>
    </xdr:to>
    <xdr:pic>
      <xdr:nvPicPr>
        <xdr:cNvPr id="65" name="Picture 6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4525625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4</xdr:col>
      <xdr:colOff>85725</xdr:colOff>
      <xdr:row>67</xdr:row>
      <xdr:rowOff>85725</xdr:rowOff>
    </xdr:to>
    <xdr:pic>
      <xdr:nvPicPr>
        <xdr:cNvPr id="66" name="Picture 6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4725650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85725</xdr:colOff>
      <xdr:row>68</xdr:row>
      <xdr:rowOff>85725</xdr:rowOff>
    </xdr:to>
    <xdr:pic>
      <xdr:nvPicPr>
        <xdr:cNvPr id="67" name="Picture 6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4925675"/>
          <a:ext cx="6953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4</xdr:col>
      <xdr:colOff>76200</xdr:colOff>
      <xdr:row>69</xdr:row>
      <xdr:rowOff>85725</xdr:rowOff>
    </xdr:to>
    <xdr:pic>
      <xdr:nvPicPr>
        <xdr:cNvPr id="68" name="Picture 6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512570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4</xdr:col>
      <xdr:colOff>76200</xdr:colOff>
      <xdr:row>70</xdr:row>
      <xdr:rowOff>85725</xdr:rowOff>
    </xdr:to>
    <xdr:pic>
      <xdr:nvPicPr>
        <xdr:cNvPr id="69" name="Picture 6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53257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4</xdr:col>
      <xdr:colOff>76200</xdr:colOff>
      <xdr:row>71</xdr:row>
      <xdr:rowOff>85725</xdr:rowOff>
    </xdr:to>
    <xdr:pic>
      <xdr:nvPicPr>
        <xdr:cNvPr id="70" name="Picture 6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552575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4</xdr:col>
      <xdr:colOff>76200</xdr:colOff>
      <xdr:row>72</xdr:row>
      <xdr:rowOff>85725</xdr:rowOff>
    </xdr:to>
    <xdr:pic>
      <xdr:nvPicPr>
        <xdr:cNvPr id="71" name="Picture 7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572577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4</xdr:col>
      <xdr:colOff>76200</xdr:colOff>
      <xdr:row>73</xdr:row>
      <xdr:rowOff>85725</xdr:rowOff>
    </xdr:to>
    <xdr:pic>
      <xdr:nvPicPr>
        <xdr:cNvPr id="72" name="Picture 7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592580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4</xdr:col>
      <xdr:colOff>76200</xdr:colOff>
      <xdr:row>74</xdr:row>
      <xdr:rowOff>85725</xdr:rowOff>
    </xdr:to>
    <xdr:pic>
      <xdr:nvPicPr>
        <xdr:cNvPr id="73" name="Picture 7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1258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4</xdr:col>
      <xdr:colOff>76200</xdr:colOff>
      <xdr:row>75</xdr:row>
      <xdr:rowOff>85725</xdr:rowOff>
    </xdr:to>
    <xdr:pic>
      <xdr:nvPicPr>
        <xdr:cNvPr id="74" name="Picture 7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32585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4</xdr:col>
      <xdr:colOff>76200</xdr:colOff>
      <xdr:row>76</xdr:row>
      <xdr:rowOff>85725</xdr:rowOff>
    </xdr:to>
    <xdr:pic>
      <xdr:nvPicPr>
        <xdr:cNvPr id="75" name="Picture 7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52587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4</xdr:col>
      <xdr:colOff>76200</xdr:colOff>
      <xdr:row>77</xdr:row>
      <xdr:rowOff>85725</xdr:rowOff>
    </xdr:to>
    <xdr:pic>
      <xdr:nvPicPr>
        <xdr:cNvPr id="76" name="Picture 7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72590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4</xdr:col>
      <xdr:colOff>76200</xdr:colOff>
      <xdr:row>78</xdr:row>
      <xdr:rowOff>85725</xdr:rowOff>
    </xdr:to>
    <xdr:pic>
      <xdr:nvPicPr>
        <xdr:cNvPr id="77" name="Picture 7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9259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4</xdr:col>
      <xdr:colOff>76200</xdr:colOff>
      <xdr:row>79</xdr:row>
      <xdr:rowOff>85725</xdr:rowOff>
    </xdr:to>
    <xdr:pic>
      <xdr:nvPicPr>
        <xdr:cNvPr id="78" name="Picture 7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712595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4</xdr:col>
      <xdr:colOff>76200</xdr:colOff>
      <xdr:row>80</xdr:row>
      <xdr:rowOff>85725</xdr:rowOff>
    </xdr:to>
    <xdr:pic>
      <xdr:nvPicPr>
        <xdr:cNvPr id="79" name="Picture 7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732597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4</xdr:col>
      <xdr:colOff>66675</xdr:colOff>
      <xdr:row>81</xdr:row>
      <xdr:rowOff>85725</xdr:rowOff>
    </xdr:to>
    <xdr:pic>
      <xdr:nvPicPr>
        <xdr:cNvPr id="80" name="Picture 7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75260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4</xdr:col>
      <xdr:colOff>66675</xdr:colOff>
      <xdr:row>82</xdr:row>
      <xdr:rowOff>85725</xdr:rowOff>
    </xdr:to>
    <xdr:pic>
      <xdr:nvPicPr>
        <xdr:cNvPr id="81" name="Picture 8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772602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4</xdr:col>
      <xdr:colOff>66675</xdr:colOff>
      <xdr:row>83</xdr:row>
      <xdr:rowOff>85725</xdr:rowOff>
    </xdr:to>
    <xdr:pic>
      <xdr:nvPicPr>
        <xdr:cNvPr id="82" name="Picture 8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792605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4</xdr:col>
      <xdr:colOff>66675</xdr:colOff>
      <xdr:row>84</xdr:row>
      <xdr:rowOff>85725</xdr:rowOff>
    </xdr:to>
    <xdr:pic>
      <xdr:nvPicPr>
        <xdr:cNvPr id="83" name="Picture 8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812607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4</xdr:col>
      <xdr:colOff>66675</xdr:colOff>
      <xdr:row>85</xdr:row>
      <xdr:rowOff>85725</xdr:rowOff>
    </xdr:to>
    <xdr:pic>
      <xdr:nvPicPr>
        <xdr:cNvPr id="84" name="Picture 8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83261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4</xdr:col>
      <xdr:colOff>57150</xdr:colOff>
      <xdr:row>86</xdr:row>
      <xdr:rowOff>85725</xdr:rowOff>
    </xdr:to>
    <xdr:pic>
      <xdr:nvPicPr>
        <xdr:cNvPr id="85" name="Picture 8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852612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4</xdr:col>
      <xdr:colOff>57150</xdr:colOff>
      <xdr:row>87</xdr:row>
      <xdr:rowOff>85725</xdr:rowOff>
    </xdr:to>
    <xdr:pic>
      <xdr:nvPicPr>
        <xdr:cNvPr id="86" name="Picture 8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8726150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4</xdr:col>
      <xdr:colOff>57150</xdr:colOff>
      <xdr:row>88</xdr:row>
      <xdr:rowOff>85725</xdr:rowOff>
    </xdr:to>
    <xdr:pic>
      <xdr:nvPicPr>
        <xdr:cNvPr id="87" name="Picture 8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892617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4</xdr:col>
      <xdr:colOff>47625</xdr:colOff>
      <xdr:row>90</xdr:row>
      <xdr:rowOff>85725</xdr:rowOff>
    </xdr:to>
    <xdr:pic>
      <xdr:nvPicPr>
        <xdr:cNvPr id="88" name="Picture 8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932622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4</xdr:col>
      <xdr:colOff>38100</xdr:colOff>
      <xdr:row>91</xdr:row>
      <xdr:rowOff>85725</xdr:rowOff>
    </xdr:to>
    <xdr:pic>
      <xdr:nvPicPr>
        <xdr:cNvPr id="89" name="Picture 8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9526250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4</xdr:col>
      <xdr:colOff>38100</xdr:colOff>
      <xdr:row>92</xdr:row>
      <xdr:rowOff>85725</xdr:rowOff>
    </xdr:to>
    <xdr:pic>
      <xdr:nvPicPr>
        <xdr:cNvPr id="90" name="Picture 8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9726275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4</xdr:col>
      <xdr:colOff>38100</xdr:colOff>
      <xdr:row>93</xdr:row>
      <xdr:rowOff>85725</xdr:rowOff>
    </xdr:to>
    <xdr:pic>
      <xdr:nvPicPr>
        <xdr:cNvPr id="91" name="Picture 9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9926300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4</xdr:col>
      <xdr:colOff>28575</xdr:colOff>
      <xdr:row>94</xdr:row>
      <xdr:rowOff>85725</xdr:rowOff>
    </xdr:to>
    <xdr:pic>
      <xdr:nvPicPr>
        <xdr:cNvPr id="92" name="Picture 9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12632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4</xdr:col>
      <xdr:colOff>28575</xdr:colOff>
      <xdr:row>95</xdr:row>
      <xdr:rowOff>85725</xdr:rowOff>
    </xdr:to>
    <xdr:pic>
      <xdr:nvPicPr>
        <xdr:cNvPr id="93" name="Picture 9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326350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4</xdr:col>
      <xdr:colOff>28575</xdr:colOff>
      <xdr:row>96</xdr:row>
      <xdr:rowOff>85725</xdr:rowOff>
    </xdr:to>
    <xdr:pic>
      <xdr:nvPicPr>
        <xdr:cNvPr id="94" name="Picture 9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52637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4</xdr:col>
      <xdr:colOff>19050</xdr:colOff>
      <xdr:row>97</xdr:row>
      <xdr:rowOff>85725</xdr:rowOff>
    </xdr:to>
    <xdr:pic>
      <xdr:nvPicPr>
        <xdr:cNvPr id="95" name="Picture 9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726400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4</xdr:col>
      <xdr:colOff>19050</xdr:colOff>
      <xdr:row>98</xdr:row>
      <xdr:rowOff>85725</xdr:rowOff>
    </xdr:to>
    <xdr:pic>
      <xdr:nvPicPr>
        <xdr:cNvPr id="96" name="Picture 9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926425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4</xdr:col>
      <xdr:colOff>19050</xdr:colOff>
      <xdr:row>99</xdr:row>
      <xdr:rowOff>85725</xdr:rowOff>
    </xdr:to>
    <xdr:pic>
      <xdr:nvPicPr>
        <xdr:cNvPr id="97" name="Picture 9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1126450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4</xdr:col>
      <xdr:colOff>9525</xdr:colOff>
      <xdr:row>100</xdr:row>
      <xdr:rowOff>85725</xdr:rowOff>
    </xdr:to>
    <xdr:pic>
      <xdr:nvPicPr>
        <xdr:cNvPr id="98" name="Picture 9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132647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4</xdr:col>
      <xdr:colOff>0</xdr:colOff>
      <xdr:row>101</xdr:row>
      <xdr:rowOff>85725</xdr:rowOff>
    </xdr:to>
    <xdr:pic>
      <xdr:nvPicPr>
        <xdr:cNvPr id="99" name="Picture 9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1526500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4</xdr:col>
      <xdr:colOff>0</xdr:colOff>
      <xdr:row>102</xdr:row>
      <xdr:rowOff>85725</xdr:rowOff>
    </xdr:to>
    <xdr:pic>
      <xdr:nvPicPr>
        <xdr:cNvPr id="100" name="Picture 9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172652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4</xdr:col>
      <xdr:colOff>0</xdr:colOff>
      <xdr:row>103</xdr:row>
      <xdr:rowOff>85725</xdr:rowOff>
    </xdr:to>
    <xdr:pic>
      <xdr:nvPicPr>
        <xdr:cNvPr id="101" name="Picture 10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1926550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4</xdr:col>
      <xdr:colOff>0</xdr:colOff>
      <xdr:row>104</xdr:row>
      <xdr:rowOff>85725</xdr:rowOff>
    </xdr:to>
    <xdr:pic>
      <xdr:nvPicPr>
        <xdr:cNvPr id="102" name="Picture 10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12657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4</xdr:col>
      <xdr:colOff>0</xdr:colOff>
      <xdr:row>105</xdr:row>
      <xdr:rowOff>85725</xdr:rowOff>
    </xdr:to>
    <xdr:pic>
      <xdr:nvPicPr>
        <xdr:cNvPr id="103" name="Picture 10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326600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4</xdr:col>
      <xdr:colOff>0</xdr:colOff>
      <xdr:row>106</xdr:row>
      <xdr:rowOff>85725</xdr:rowOff>
    </xdr:to>
    <xdr:pic>
      <xdr:nvPicPr>
        <xdr:cNvPr id="104" name="Picture 10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52662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600075</xdr:colOff>
      <xdr:row>107</xdr:row>
      <xdr:rowOff>85725</xdr:rowOff>
    </xdr:to>
    <xdr:pic>
      <xdr:nvPicPr>
        <xdr:cNvPr id="105" name="Picture 10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72665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600075</xdr:colOff>
      <xdr:row>108</xdr:row>
      <xdr:rowOff>85725</xdr:rowOff>
    </xdr:to>
    <xdr:pic>
      <xdr:nvPicPr>
        <xdr:cNvPr id="106" name="Picture 10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2926675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600075</xdr:colOff>
      <xdr:row>109</xdr:row>
      <xdr:rowOff>85725</xdr:rowOff>
    </xdr:to>
    <xdr:pic>
      <xdr:nvPicPr>
        <xdr:cNvPr id="107" name="Picture 10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312670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600075</xdr:colOff>
      <xdr:row>110</xdr:row>
      <xdr:rowOff>85725</xdr:rowOff>
    </xdr:to>
    <xdr:pic>
      <xdr:nvPicPr>
        <xdr:cNvPr id="108" name="Picture 10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3326725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600075</xdr:colOff>
      <xdr:row>111</xdr:row>
      <xdr:rowOff>85725</xdr:rowOff>
    </xdr:to>
    <xdr:pic>
      <xdr:nvPicPr>
        <xdr:cNvPr id="109" name="Picture 10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352675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600075</xdr:colOff>
      <xdr:row>112</xdr:row>
      <xdr:rowOff>85725</xdr:rowOff>
    </xdr:to>
    <xdr:pic>
      <xdr:nvPicPr>
        <xdr:cNvPr id="110" name="Picture 10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3726775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600075</xdr:colOff>
      <xdr:row>113</xdr:row>
      <xdr:rowOff>85725</xdr:rowOff>
    </xdr:to>
    <xdr:pic>
      <xdr:nvPicPr>
        <xdr:cNvPr id="111" name="Picture 11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392680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590550</xdr:colOff>
      <xdr:row>114</xdr:row>
      <xdr:rowOff>85725</xdr:rowOff>
    </xdr:to>
    <xdr:pic>
      <xdr:nvPicPr>
        <xdr:cNvPr id="112" name="Picture 11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412682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590550</xdr:colOff>
      <xdr:row>115</xdr:row>
      <xdr:rowOff>85725</xdr:rowOff>
    </xdr:to>
    <xdr:pic>
      <xdr:nvPicPr>
        <xdr:cNvPr id="113" name="Picture 11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432685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581025</xdr:colOff>
      <xdr:row>116</xdr:row>
      <xdr:rowOff>85725</xdr:rowOff>
    </xdr:to>
    <xdr:pic>
      <xdr:nvPicPr>
        <xdr:cNvPr id="114" name="Picture 11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452687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581025</xdr:colOff>
      <xdr:row>118</xdr:row>
      <xdr:rowOff>85725</xdr:rowOff>
    </xdr:to>
    <xdr:pic>
      <xdr:nvPicPr>
        <xdr:cNvPr id="115" name="Picture 11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492692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581025</xdr:colOff>
      <xdr:row>119</xdr:row>
      <xdr:rowOff>85725</xdr:rowOff>
    </xdr:to>
    <xdr:pic>
      <xdr:nvPicPr>
        <xdr:cNvPr id="116" name="Picture 11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512695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581025</xdr:colOff>
      <xdr:row>120</xdr:row>
      <xdr:rowOff>85725</xdr:rowOff>
    </xdr:to>
    <xdr:pic>
      <xdr:nvPicPr>
        <xdr:cNvPr id="117" name="Picture 11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532697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581025</xdr:colOff>
      <xdr:row>121</xdr:row>
      <xdr:rowOff>85725</xdr:rowOff>
    </xdr:to>
    <xdr:pic>
      <xdr:nvPicPr>
        <xdr:cNvPr id="118" name="Picture 11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552700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581025</xdr:colOff>
      <xdr:row>122</xdr:row>
      <xdr:rowOff>85725</xdr:rowOff>
    </xdr:to>
    <xdr:pic>
      <xdr:nvPicPr>
        <xdr:cNvPr id="119" name="Picture 11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572702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571500</xdr:colOff>
      <xdr:row>123</xdr:row>
      <xdr:rowOff>85725</xdr:rowOff>
    </xdr:to>
    <xdr:pic>
      <xdr:nvPicPr>
        <xdr:cNvPr id="120" name="Picture 11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592705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571500</xdr:colOff>
      <xdr:row>124</xdr:row>
      <xdr:rowOff>85725</xdr:rowOff>
    </xdr:to>
    <xdr:pic>
      <xdr:nvPicPr>
        <xdr:cNvPr id="121" name="Picture 120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12707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571500</xdr:colOff>
      <xdr:row>125</xdr:row>
      <xdr:rowOff>85725</xdr:rowOff>
    </xdr:to>
    <xdr:pic>
      <xdr:nvPicPr>
        <xdr:cNvPr id="122" name="Picture 121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32710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571500</xdr:colOff>
      <xdr:row>126</xdr:row>
      <xdr:rowOff>85725</xdr:rowOff>
    </xdr:to>
    <xdr:pic>
      <xdr:nvPicPr>
        <xdr:cNvPr id="123" name="Picture 122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52712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552450</xdr:colOff>
      <xdr:row>127</xdr:row>
      <xdr:rowOff>85725</xdr:rowOff>
    </xdr:to>
    <xdr:pic>
      <xdr:nvPicPr>
        <xdr:cNvPr id="124" name="Picture 123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727150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552450</xdr:colOff>
      <xdr:row>128</xdr:row>
      <xdr:rowOff>85725</xdr:rowOff>
    </xdr:to>
    <xdr:pic>
      <xdr:nvPicPr>
        <xdr:cNvPr id="125" name="Picture 124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927175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552450</xdr:colOff>
      <xdr:row>129</xdr:row>
      <xdr:rowOff>85725</xdr:rowOff>
    </xdr:to>
    <xdr:pic>
      <xdr:nvPicPr>
        <xdr:cNvPr id="126" name="Picture 125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127200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552450</xdr:colOff>
      <xdr:row>130</xdr:row>
      <xdr:rowOff>85725</xdr:rowOff>
    </xdr:to>
    <xdr:pic>
      <xdr:nvPicPr>
        <xdr:cNvPr id="127" name="Picture 126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327225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552450</xdr:colOff>
      <xdr:row>131</xdr:row>
      <xdr:rowOff>85725</xdr:rowOff>
    </xdr:to>
    <xdr:pic>
      <xdr:nvPicPr>
        <xdr:cNvPr id="128" name="Picture 127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527250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485775</xdr:colOff>
      <xdr:row>132</xdr:row>
      <xdr:rowOff>85725</xdr:rowOff>
    </xdr:to>
    <xdr:pic>
      <xdr:nvPicPr>
        <xdr:cNvPr id="129" name="Picture 128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727275"/>
          <a:ext cx="485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466725</xdr:colOff>
      <xdr:row>133</xdr:row>
      <xdr:rowOff>85725</xdr:rowOff>
    </xdr:to>
    <xdr:pic>
      <xdr:nvPicPr>
        <xdr:cNvPr id="130" name="Picture 129" descr="http://gcr.weforum.org/gcr09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27300"/>
          <a:ext cx="466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4097" name="AutoShape 1" descr="http://gcr.weforum.org/QvAJAXZfc/QvsViewClient.asp?datamode=binary&amp;ident=null&amp;stamp=ASI&amp;view=gcr&amp;name=ASI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342900</xdr:colOff>
      <xdr:row>2</xdr:row>
      <xdr:rowOff>85725</xdr:rowOff>
    </xdr:to>
    <xdr:pic>
      <xdr:nvPicPr>
        <xdr:cNvPr id="3" name="Picture 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1525"/>
          <a:ext cx="952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323850</xdr:colOff>
      <xdr:row>3</xdr:row>
      <xdr:rowOff>85725</xdr:rowOff>
    </xdr:to>
    <xdr:pic>
      <xdr:nvPicPr>
        <xdr:cNvPr id="4" name="Picture 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"/>
          <a:ext cx="933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314325</xdr:colOff>
      <xdr:row>4</xdr:row>
      <xdr:rowOff>85725</xdr:rowOff>
    </xdr:to>
    <xdr:pic>
      <xdr:nvPicPr>
        <xdr:cNvPr id="5" name="Picture 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2075"/>
          <a:ext cx="923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85725</xdr:rowOff>
    </xdr:to>
    <xdr:pic>
      <xdr:nvPicPr>
        <xdr:cNvPr id="6" name="Picture 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62100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85725</xdr:rowOff>
    </xdr:to>
    <xdr:pic>
      <xdr:nvPicPr>
        <xdr:cNvPr id="7" name="Picture 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62125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85725</xdr:rowOff>
    </xdr:to>
    <xdr:pic>
      <xdr:nvPicPr>
        <xdr:cNvPr id="8" name="Picture 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62150"/>
          <a:ext cx="914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295275</xdr:colOff>
      <xdr:row>8</xdr:row>
      <xdr:rowOff>85725</xdr:rowOff>
    </xdr:to>
    <xdr:pic>
      <xdr:nvPicPr>
        <xdr:cNvPr id="9" name="Picture 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62175"/>
          <a:ext cx="904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285750</xdr:colOff>
      <xdr:row>9</xdr:row>
      <xdr:rowOff>85725</xdr:rowOff>
    </xdr:to>
    <xdr:pic>
      <xdr:nvPicPr>
        <xdr:cNvPr id="10" name="Picture 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2200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285750</xdr:colOff>
      <xdr:row>10</xdr:row>
      <xdr:rowOff>85725</xdr:rowOff>
    </xdr:to>
    <xdr:pic>
      <xdr:nvPicPr>
        <xdr:cNvPr id="11" name="Picture 1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7475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285750</xdr:colOff>
      <xdr:row>11</xdr:row>
      <xdr:rowOff>85725</xdr:rowOff>
    </xdr:to>
    <xdr:pic>
      <xdr:nvPicPr>
        <xdr:cNvPr id="12" name="Picture 1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57500"/>
          <a:ext cx="895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276225</xdr:colOff>
      <xdr:row>12</xdr:row>
      <xdr:rowOff>85725</xdr:rowOff>
    </xdr:to>
    <xdr:pic>
      <xdr:nvPicPr>
        <xdr:cNvPr id="13" name="Picture 1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57525"/>
          <a:ext cx="885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266700</xdr:colOff>
      <xdr:row>13</xdr:row>
      <xdr:rowOff>85725</xdr:rowOff>
    </xdr:to>
    <xdr:pic>
      <xdr:nvPicPr>
        <xdr:cNvPr id="14" name="Picture 1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52800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266700</xdr:colOff>
      <xdr:row>14</xdr:row>
      <xdr:rowOff>85725</xdr:rowOff>
    </xdr:to>
    <xdr:pic>
      <xdr:nvPicPr>
        <xdr:cNvPr id="15" name="Picture 1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48075"/>
          <a:ext cx="876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257175</xdr:colOff>
      <xdr:row>15</xdr:row>
      <xdr:rowOff>85725</xdr:rowOff>
    </xdr:to>
    <xdr:pic>
      <xdr:nvPicPr>
        <xdr:cNvPr id="16" name="Picture 1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4810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257175</xdr:colOff>
      <xdr:row>16</xdr:row>
      <xdr:rowOff>85725</xdr:rowOff>
    </xdr:to>
    <xdr:pic>
      <xdr:nvPicPr>
        <xdr:cNvPr id="17" name="Picture 1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48125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257175</xdr:colOff>
      <xdr:row>17</xdr:row>
      <xdr:rowOff>85725</xdr:rowOff>
    </xdr:to>
    <xdr:pic>
      <xdr:nvPicPr>
        <xdr:cNvPr id="18" name="Picture 1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4815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257175</xdr:colOff>
      <xdr:row>18</xdr:row>
      <xdr:rowOff>85725</xdr:rowOff>
    </xdr:to>
    <xdr:pic>
      <xdr:nvPicPr>
        <xdr:cNvPr id="19" name="Picture 1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48175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257175</xdr:colOff>
      <xdr:row>19</xdr:row>
      <xdr:rowOff>85725</xdr:rowOff>
    </xdr:to>
    <xdr:pic>
      <xdr:nvPicPr>
        <xdr:cNvPr id="20" name="Picture 1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3450"/>
          <a:ext cx="866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247650</xdr:colOff>
      <xdr:row>20</xdr:row>
      <xdr:rowOff>85725</xdr:rowOff>
    </xdr:to>
    <xdr:pic>
      <xdr:nvPicPr>
        <xdr:cNvPr id="21" name="Picture 2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43475"/>
          <a:ext cx="857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228600</xdr:colOff>
      <xdr:row>21</xdr:row>
      <xdr:rowOff>85725</xdr:rowOff>
    </xdr:to>
    <xdr:pic>
      <xdr:nvPicPr>
        <xdr:cNvPr id="22" name="Picture 2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43500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228600</xdr:colOff>
      <xdr:row>22</xdr:row>
      <xdr:rowOff>85725</xdr:rowOff>
    </xdr:to>
    <xdr:pic>
      <xdr:nvPicPr>
        <xdr:cNvPr id="23" name="Picture 2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43525"/>
          <a:ext cx="8382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219075</xdr:colOff>
      <xdr:row>23</xdr:row>
      <xdr:rowOff>85725</xdr:rowOff>
    </xdr:to>
    <xdr:pic>
      <xdr:nvPicPr>
        <xdr:cNvPr id="24" name="Picture 2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43550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219075</xdr:colOff>
      <xdr:row>24</xdr:row>
      <xdr:rowOff>85725</xdr:rowOff>
    </xdr:to>
    <xdr:pic>
      <xdr:nvPicPr>
        <xdr:cNvPr id="25" name="Picture 2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43575"/>
          <a:ext cx="8286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209550</xdr:colOff>
      <xdr:row>25</xdr:row>
      <xdr:rowOff>85725</xdr:rowOff>
    </xdr:to>
    <xdr:pic>
      <xdr:nvPicPr>
        <xdr:cNvPr id="26" name="Picture 2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"/>
          <a:ext cx="8191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190500</xdr:colOff>
      <xdr:row>26</xdr:row>
      <xdr:rowOff>85725</xdr:rowOff>
    </xdr:to>
    <xdr:pic>
      <xdr:nvPicPr>
        <xdr:cNvPr id="27" name="Picture 2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38875"/>
          <a:ext cx="8001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190500</xdr:colOff>
      <xdr:row>27</xdr:row>
      <xdr:rowOff>85725</xdr:rowOff>
    </xdr:to>
    <xdr:pic>
      <xdr:nvPicPr>
        <xdr:cNvPr id="28" name="Picture 2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34150"/>
          <a:ext cx="8001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171450</xdr:colOff>
      <xdr:row>28</xdr:row>
      <xdr:rowOff>85725</xdr:rowOff>
    </xdr:to>
    <xdr:pic>
      <xdr:nvPicPr>
        <xdr:cNvPr id="29" name="Picture 2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34175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171450</xdr:colOff>
      <xdr:row>29</xdr:row>
      <xdr:rowOff>85725</xdr:rowOff>
    </xdr:to>
    <xdr:pic>
      <xdr:nvPicPr>
        <xdr:cNvPr id="30" name="Picture 2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29450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171450</xdr:colOff>
      <xdr:row>31</xdr:row>
      <xdr:rowOff>85725</xdr:rowOff>
    </xdr:to>
    <xdr:pic>
      <xdr:nvPicPr>
        <xdr:cNvPr id="31" name="Picture 3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429500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171450</xdr:colOff>
      <xdr:row>32</xdr:row>
      <xdr:rowOff>85725</xdr:rowOff>
    </xdr:to>
    <xdr:pic>
      <xdr:nvPicPr>
        <xdr:cNvPr id="32" name="Picture 3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29525"/>
          <a:ext cx="7810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161925</xdr:colOff>
      <xdr:row>33</xdr:row>
      <xdr:rowOff>85725</xdr:rowOff>
    </xdr:to>
    <xdr:pic>
      <xdr:nvPicPr>
        <xdr:cNvPr id="33" name="Picture 3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829550"/>
          <a:ext cx="7715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152400</xdr:colOff>
      <xdr:row>34</xdr:row>
      <xdr:rowOff>85725</xdr:rowOff>
    </xdr:to>
    <xdr:pic>
      <xdr:nvPicPr>
        <xdr:cNvPr id="34" name="Picture 3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02957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152400</xdr:colOff>
      <xdr:row>35</xdr:row>
      <xdr:rowOff>85725</xdr:rowOff>
    </xdr:to>
    <xdr:pic>
      <xdr:nvPicPr>
        <xdr:cNvPr id="35" name="Picture 3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2960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152400</xdr:colOff>
      <xdr:row>36</xdr:row>
      <xdr:rowOff>85725</xdr:rowOff>
    </xdr:to>
    <xdr:pic>
      <xdr:nvPicPr>
        <xdr:cNvPr id="36" name="Picture 3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2962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152400</xdr:colOff>
      <xdr:row>37</xdr:row>
      <xdr:rowOff>85725</xdr:rowOff>
    </xdr:to>
    <xdr:pic>
      <xdr:nvPicPr>
        <xdr:cNvPr id="37" name="Picture 3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29650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152400</xdr:colOff>
      <xdr:row>38</xdr:row>
      <xdr:rowOff>85725</xdr:rowOff>
    </xdr:to>
    <xdr:pic>
      <xdr:nvPicPr>
        <xdr:cNvPr id="38" name="Picture 3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29675"/>
          <a:ext cx="7620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39" name="Picture 3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29700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142875</xdr:colOff>
      <xdr:row>40</xdr:row>
      <xdr:rowOff>85725</xdr:rowOff>
    </xdr:to>
    <xdr:pic>
      <xdr:nvPicPr>
        <xdr:cNvPr id="40" name="Picture 3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229725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41" name="Picture 4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429750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42" name="Picture 4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29775"/>
          <a:ext cx="7524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4</xdr:col>
      <xdr:colOff>133350</xdr:colOff>
      <xdr:row>43</xdr:row>
      <xdr:rowOff>85725</xdr:rowOff>
    </xdr:to>
    <xdr:pic>
      <xdr:nvPicPr>
        <xdr:cNvPr id="43" name="Picture 4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29800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133350</xdr:colOff>
      <xdr:row>44</xdr:row>
      <xdr:rowOff>85725</xdr:rowOff>
    </xdr:to>
    <xdr:pic>
      <xdr:nvPicPr>
        <xdr:cNvPr id="44" name="Picture 4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29825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133350</xdr:colOff>
      <xdr:row>45</xdr:row>
      <xdr:rowOff>85725</xdr:rowOff>
    </xdr:to>
    <xdr:pic>
      <xdr:nvPicPr>
        <xdr:cNvPr id="45" name="Picture 4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229850"/>
          <a:ext cx="7429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123825</xdr:colOff>
      <xdr:row>46</xdr:row>
      <xdr:rowOff>85725</xdr:rowOff>
    </xdr:to>
    <xdr:pic>
      <xdr:nvPicPr>
        <xdr:cNvPr id="46" name="Picture 4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2987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123825</xdr:colOff>
      <xdr:row>47</xdr:row>
      <xdr:rowOff>85725</xdr:rowOff>
    </xdr:to>
    <xdr:pic>
      <xdr:nvPicPr>
        <xdr:cNvPr id="47" name="Picture 4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29900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123825</xdr:colOff>
      <xdr:row>48</xdr:row>
      <xdr:rowOff>85725</xdr:rowOff>
    </xdr:to>
    <xdr:pic>
      <xdr:nvPicPr>
        <xdr:cNvPr id="48" name="Picture 4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29925"/>
          <a:ext cx="7334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114300</xdr:colOff>
      <xdr:row>49</xdr:row>
      <xdr:rowOff>85725</xdr:rowOff>
    </xdr:to>
    <xdr:pic>
      <xdr:nvPicPr>
        <xdr:cNvPr id="49" name="Picture 4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29950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114300</xdr:colOff>
      <xdr:row>50</xdr:row>
      <xdr:rowOff>85725</xdr:rowOff>
    </xdr:to>
    <xdr:pic>
      <xdr:nvPicPr>
        <xdr:cNvPr id="50" name="Picture 4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29975"/>
          <a:ext cx="7239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104775</xdr:colOff>
      <xdr:row>51</xdr:row>
      <xdr:rowOff>85725</xdr:rowOff>
    </xdr:to>
    <xdr:pic>
      <xdr:nvPicPr>
        <xdr:cNvPr id="51" name="Picture 5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3000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104775</xdr:colOff>
      <xdr:row>52</xdr:row>
      <xdr:rowOff>85725</xdr:rowOff>
    </xdr:to>
    <xdr:pic>
      <xdr:nvPicPr>
        <xdr:cNvPr id="52" name="Picture 5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002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4</xdr:col>
      <xdr:colOff>104775</xdr:colOff>
      <xdr:row>53</xdr:row>
      <xdr:rowOff>85725</xdr:rowOff>
    </xdr:to>
    <xdr:pic>
      <xdr:nvPicPr>
        <xdr:cNvPr id="53" name="Picture 5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30050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104775</xdr:colOff>
      <xdr:row>54</xdr:row>
      <xdr:rowOff>85725</xdr:rowOff>
    </xdr:to>
    <xdr:pic>
      <xdr:nvPicPr>
        <xdr:cNvPr id="54" name="Picture 5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30075"/>
          <a:ext cx="7143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4</xdr:col>
      <xdr:colOff>95250</xdr:colOff>
      <xdr:row>55</xdr:row>
      <xdr:rowOff>85725</xdr:rowOff>
    </xdr:to>
    <xdr:pic>
      <xdr:nvPicPr>
        <xdr:cNvPr id="55" name="Picture 5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3010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4</xdr:col>
      <xdr:colOff>95250</xdr:colOff>
      <xdr:row>56</xdr:row>
      <xdr:rowOff>85725</xdr:rowOff>
    </xdr:to>
    <xdr:pic>
      <xdr:nvPicPr>
        <xdr:cNvPr id="56" name="Picture 5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3012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4</xdr:col>
      <xdr:colOff>95250</xdr:colOff>
      <xdr:row>57</xdr:row>
      <xdr:rowOff>85725</xdr:rowOff>
    </xdr:to>
    <xdr:pic>
      <xdr:nvPicPr>
        <xdr:cNvPr id="57" name="Picture 5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3015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4</xdr:col>
      <xdr:colOff>95250</xdr:colOff>
      <xdr:row>59</xdr:row>
      <xdr:rowOff>85725</xdr:rowOff>
    </xdr:to>
    <xdr:pic>
      <xdr:nvPicPr>
        <xdr:cNvPr id="58" name="Picture 5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3020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95250</xdr:colOff>
      <xdr:row>60</xdr:row>
      <xdr:rowOff>85725</xdr:rowOff>
    </xdr:to>
    <xdr:pic>
      <xdr:nvPicPr>
        <xdr:cNvPr id="59" name="Picture 5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3022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4</xdr:col>
      <xdr:colOff>95250</xdr:colOff>
      <xdr:row>61</xdr:row>
      <xdr:rowOff>85725</xdr:rowOff>
    </xdr:to>
    <xdr:pic>
      <xdr:nvPicPr>
        <xdr:cNvPr id="60" name="Picture 5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43025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4</xdr:col>
      <xdr:colOff>95250</xdr:colOff>
      <xdr:row>62</xdr:row>
      <xdr:rowOff>85725</xdr:rowOff>
    </xdr:to>
    <xdr:pic>
      <xdr:nvPicPr>
        <xdr:cNvPr id="61" name="Picture 6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30275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4</xdr:col>
      <xdr:colOff>95250</xdr:colOff>
      <xdr:row>63</xdr:row>
      <xdr:rowOff>85725</xdr:rowOff>
    </xdr:to>
    <xdr:pic>
      <xdr:nvPicPr>
        <xdr:cNvPr id="62" name="Picture 6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30300"/>
          <a:ext cx="7048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4</xdr:col>
      <xdr:colOff>76200</xdr:colOff>
      <xdr:row>64</xdr:row>
      <xdr:rowOff>85725</xdr:rowOff>
    </xdr:to>
    <xdr:pic>
      <xdr:nvPicPr>
        <xdr:cNvPr id="63" name="Picture 6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303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4</xdr:col>
      <xdr:colOff>76200</xdr:colOff>
      <xdr:row>65</xdr:row>
      <xdr:rowOff>85725</xdr:rowOff>
    </xdr:to>
    <xdr:pic>
      <xdr:nvPicPr>
        <xdr:cNvPr id="64" name="Picture 6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3035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4</xdr:col>
      <xdr:colOff>76200</xdr:colOff>
      <xdr:row>66</xdr:row>
      <xdr:rowOff>85725</xdr:rowOff>
    </xdr:to>
    <xdr:pic>
      <xdr:nvPicPr>
        <xdr:cNvPr id="65" name="Picture 6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3037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4</xdr:col>
      <xdr:colOff>76200</xdr:colOff>
      <xdr:row>67</xdr:row>
      <xdr:rowOff>85725</xdr:rowOff>
    </xdr:to>
    <xdr:pic>
      <xdr:nvPicPr>
        <xdr:cNvPr id="66" name="Picture 6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30400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76200</xdr:colOff>
      <xdr:row>68</xdr:row>
      <xdr:rowOff>85725</xdr:rowOff>
    </xdr:to>
    <xdr:pic>
      <xdr:nvPicPr>
        <xdr:cNvPr id="67" name="Picture 6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30425"/>
          <a:ext cx="6858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4</xdr:col>
      <xdr:colOff>66675</xdr:colOff>
      <xdr:row>69</xdr:row>
      <xdr:rowOff>85725</xdr:rowOff>
    </xdr:to>
    <xdr:pic>
      <xdr:nvPicPr>
        <xdr:cNvPr id="68" name="Picture 6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03045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4</xdr:col>
      <xdr:colOff>66675</xdr:colOff>
      <xdr:row>70</xdr:row>
      <xdr:rowOff>85725</xdr:rowOff>
    </xdr:to>
    <xdr:pic>
      <xdr:nvPicPr>
        <xdr:cNvPr id="69" name="Picture 6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23047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4</xdr:col>
      <xdr:colOff>66675</xdr:colOff>
      <xdr:row>71</xdr:row>
      <xdr:rowOff>85725</xdr:rowOff>
    </xdr:to>
    <xdr:pic>
      <xdr:nvPicPr>
        <xdr:cNvPr id="70" name="Picture 6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4305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4</xdr:col>
      <xdr:colOff>66675</xdr:colOff>
      <xdr:row>72</xdr:row>
      <xdr:rowOff>85725</xdr:rowOff>
    </xdr:to>
    <xdr:pic>
      <xdr:nvPicPr>
        <xdr:cNvPr id="71" name="Picture 7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3052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4</xdr:col>
      <xdr:colOff>66675</xdr:colOff>
      <xdr:row>73</xdr:row>
      <xdr:rowOff>85725</xdr:rowOff>
    </xdr:to>
    <xdr:pic>
      <xdr:nvPicPr>
        <xdr:cNvPr id="72" name="Picture 7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83055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4</xdr:col>
      <xdr:colOff>66675</xdr:colOff>
      <xdr:row>74</xdr:row>
      <xdr:rowOff>85725</xdr:rowOff>
    </xdr:to>
    <xdr:pic>
      <xdr:nvPicPr>
        <xdr:cNvPr id="73" name="Picture 7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30575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4</xdr:col>
      <xdr:colOff>66675</xdr:colOff>
      <xdr:row>75</xdr:row>
      <xdr:rowOff>85725</xdr:rowOff>
    </xdr:to>
    <xdr:pic>
      <xdr:nvPicPr>
        <xdr:cNvPr id="74" name="Picture 7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230600"/>
          <a:ext cx="6762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4</xdr:col>
      <xdr:colOff>57150</xdr:colOff>
      <xdr:row>76</xdr:row>
      <xdr:rowOff>85725</xdr:rowOff>
    </xdr:to>
    <xdr:pic>
      <xdr:nvPicPr>
        <xdr:cNvPr id="75" name="Picture 7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43062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4</xdr:col>
      <xdr:colOff>57150</xdr:colOff>
      <xdr:row>77</xdr:row>
      <xdr:rowOff>85725</xdr:rowOff>
    </xdr:to>
    <xdr:pic>
      <xdr:nvPicPr>
        <xdr:cNvPr id="76" name="Picture 7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630650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4</xdr:col>
      <xdr:colOff>57150</xdr:colOff>
      <xdr:row>78</xdr:row>
      <xdr:rowOff>85725</xdr:rowOff>
    </xdr:to>
    <xdr:pic>
      <xdr:nvPicPr>
        <xdr:cNvPr id="77" name="Picture 7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83067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4</xdr:col>
      <xdr:colOff>57150</xdr:colOff>
      <xdr:row>79</xdr:row>
      <xdr:rowOff>85725</xdr:rowOff>
    </xdr:to>
    <xdr:pic>
      <xdr:nvPicPr>
        <xdr:cNvPr id="78" name="Picture 7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30700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4</xdr:col>
      <xdr:colOff>57150</xdr:colOff>
      <xdr:row>80</xdr:row>
      <xdr:rowOff>85725</xdr:rowOff>
    </xdr:to>
    <xdr:pic>
      <xdr:nvPicPr>
        <xdr:cNvPr id="79" name="Picture 7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230725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4</xdr:col>
      <xdr:colOff>57150</xdr:colOff>
      <xdr:row>81</xdr:row>
      <xdr:rowOff>85725</xdr:rowOff>
    </xdr:to>
    <xdr:pic>
      <xdr:nvPicPr>
        <xdr:cNvPr id="80" name="Picture 7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430750"/>
          <a:ext cx="6667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4</xdr:col>
      <xdr:colOff>47625</xdr:colOff>
      <xdr:row>82</xdr:row>
      <xdr:rowOff>85725</xdr:rowOff>
    </xdr:to>
    <xdr:pic>
      <xdr:nvPicPr>
        <xdr:cNvPr id="81" name="Picture 8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63077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4</xdr:col>
      <xdr:colOff>47625</xdr:colOff>
      <xdr:row>83</xdr:row>
      <xdr:rowOff>85725</xdr:rowOff>
    </xdr:to>
    <xdr:pic>
      <xdr:nvPicPr>
        <xdr:cNvPr id="82" name="Picture 8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830800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4</xdr:col>
      <xdr:colOff>47625</xdr:colOff>
      <xdr:row>84</xdr:row>
      <xdr:rowOff>85725</xdr:rowOff>
    </xdr:to>
    <xdr:pic>
      <xdr:nvPicPr>
        <xdr:cNvPr id="83" name="Picture 8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030825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4</xdr:col>
      <xdr:colOff>47625</xdr:colOff>
      <xdr:row>85</xdr:row>
      <xdr:rowOff>85725</xdr:rowOff>
    </xdr:to>
    <xdr:pic>
      <xdr:nvPicPr>
        <xdr:cNvPr id="84" name="Picture 8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30850"/>
          <a:ext cx="6572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4</xdr:col>
      <xdr:colOff>38100</xdr:colOff>
      <xdr:row>87</xdr:row>
      <xdr:rowOff>85725</xdr:rowOff>
    </xdr:to>
    <xdr:pic>
      <xdr:nvPicPr>
        <xdr:cNvPr id="85" name="Picture 8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630900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4</xdr:col>
      <xdr:colOff>38100</xdr:colOff>
      <xdr:row>88</xdr:row>
      <xdr:rowOff>85725</xdr:rowOff>
    </xdr:to>
    <xdr:pic>
      <xdr:nvPicPr>
        <xdr:cNvPr id="86" name="Picture 8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830925"/>
          <a:ext cx="6477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4</xdr:col>
      <xdr:colOff>28575</xdr:colOff>
      <xdr:row>89</xdr:row>
      <xdr:rowOff>85725</xdr:rowOff>
    </xdr:to>
    <xdr:pic>
      <xdr:nvPicPr>
        <xdr:cNvPr id="87" name="Picture 8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030950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4</xdr:col>
      <xdr:colOff>28575</xdr:colOff>
      <xdr:row>90</xdr:row>
      <xdr:rowOff>85725</xdr:rowOff>
    </xdr:to>
    <xdr:pic>
      <xdr:nvPicPr>
        <xdr:cNvPr id="88" name="Picture 8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23097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4</xdr:col>
      <xdr:colOff>28575</xdr:colOff>
      <xdr:row>91</xdr:row>
      <xdr:rowOff>85725</xdr:rowOff>
    </xdr:to>
    <xdr:pic>
      <xdr:nvPicPr>
        <xdr:cNvPr id="89" name="Picture 8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31000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4</xdr:col>
      <xdr:colOff>28575</xdr:colOff>
      <xdr:row>92</xdr:row>
      <xdr:rowOff>85725</xdr:rowOff>
    </xdr:to>
    <xdr:pic>
      <xdr:nvPicPr>
        <xdr:cNvPr id="90" name="Picture 8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63102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4</xdr:col>
      <xdr:colOff>28575</xdr:colOff>
      <xdr:row>93</xdr:row>
      <xdr:rowOff>85725</xdr:rowOff>
    </xdr:to>
    <xdr:pic>
      <xdr:nvPicPr>
        <xdr:cNvPr id="91" name="Picture 9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831050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4</xdr:col>
      <xdr:colOff>28575</xdr:colOff>
      <xdr:row>94</xdr:row>
      <xdr:rowOff>85725</xdr:rowOff>
    </xdr:to>
    <xdr:pic>
      <xdr:nvPicPr>
        <xdr:cNvPr id="92" name="Picture 9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031075"/>
          <a:ext cx="638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4</xdr:col>
      <xdr:colOff>19050</xdr:colOff>
      <xdr:row>95</xdr:row>
      <xdr:rowOff>85725</xdr:rowOff>
    </xdr:to>
    <xdr:pic>
      <xdr:nvPicPr>
        <xdr:cNvPr id="93" name="Picture 9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231100"/>
          <a:ext cx="628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4</xdr:col>
      <xdr:colOff>9525</xdr:colOff>
      <xdr:row>96</xdr:row>
      <xdr:rowOff>85725</xdr:rowOff>
    </xdr:to>
    <xdr:pic>
      <xdr:nvPicPr>
        <xdr:cNvPr id="94" name="Picture 9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3112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4</xdr:col>
      <xdr:colOff>9525</xdr:colOff>
      <xdr:row>97</xdr:row>
      <xdr:rowOff>85725</xdr:rowOff>
    </xdr:to>
    <xdr:pic>
      <xdr:nvPicPr>
        <xdr:cNvPr id="95" name="Picture 9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631150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4</xdr:col>
      <xdr:colOff>9525</xdr:colOff>
      <xdr:row>98</xdr:row>
      <xdr:rowOff>85725</xdr:rowOff>
    </xdr:to>
    <xdr:pic>
      <xdr:nvPicPr>
        <xdr:cNvPr id="96" name="Picture 9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83117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4</xdr:col>
      <xdr:colOff>9525</xdr:colOff>
      <xdr:row>99</xdr:row>
      <xdr:rowOff>85725</xdr:rowOff>
    </xdr:to>
    <xdr:pic>
      <xdr:nvPicPr>
        <xdr:cNvPr id="97" name="Picture 9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031200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4</xdr:col>
      <xdr:colOff>9525</xdr:colOff>
      <xdr:row>100</xdr:row>
      <xdr:rowOff>85725</xdr:rowOff>
    </xdr:to>
    <xdr:pic>
      <xdr:nvPicPr>
        <xdr:cNvPr id="98" name="Picture 9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231225"/>
          <a:ext cx="6191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4</xdr:col>
      <xdr:colOff>0</xdr:colOff>
      <xdr:row>101</xdr:row>
      <xdr:rowOff>85725</xdr:rowOff>
    </xdr:to>
    <xdr:pic>
      <xdr:nvPicPr>
        <xdr:cNvPr id="99" name="Picture 9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431250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4</xdr:col>
      <xdr:colOff>0</xdr:colOff>
      <xdr:row>102</xdr:row>
      <xdr:rowOff>85725</xdr:rowOff>
    </xdr:to>
    <xdr:pic>
      <xdr:nvPicPr>
        <xdr:cNvPr id="100" name="Picture 9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31275"/>
          <a:ext cx="6096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600075</xdr:colOff>
      <xdr:row>103</xdr:row>
      <xdr:rowOff>85725</xdr:rowOff>
    </xdr:to>
    <xdr:pic>
      <xdr:nvPicPr>
        <xdr:cNvPr id="101" name="Picture 10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831300"/>
          <a:ext cx="600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590550</xdr:colOff>
      <xdr:row>104</xdr:row>
      <xdr:rowOff>85725</xdr:rowOff>
    </xdr:to>
    <xdr:pic>
      <xdr:nvPicPr>
        <xdr:cNvPr id="102" name="Picture 10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3132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590550</xdr:colOff>
      <xdr:row>105</xdr:row>
      <xdr:rowOff>85725</xdr:rowOff>
    </xdr:to>
    <xdr:pic>
      <xdr:nvPicPr>
        <xdr:cNvPr id="103" name="Picture 10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23135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590550</xdr:colOff>
      <xdr:row>106</xdr:row>
      <xdr:rowOff>85725</xdr:rowOff>
    </xdr:to>
    <xdr:pic>
      <xdr:nvPicPr>
        <xdr:cNvPr id="104" name="Picture 10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43137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590550</xdr:colOff>
      <xdr:row>107</xdr:row>
      <xdr:rowOff>85725</xdr:rowOff>
    </xdr:to>
    <xdr:pic>
      <xdr:nvPicPr>
        <xdr:cNvPr id="105" name="Picture 10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63140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590550</xdr:colOff>
      <xdr:row>108</xdr:row>
      <xdr:rowOff>85725</xdr:rowOff>
    </xdr:to>
    <xdr:pic>
      <xdr:nvPicPr>
        <xdr:cNvPr id="106" name="Picture 10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831425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590550</xdr:colOff>
      <xdr:row>109</xdr:row>
      <xdr:rowOff>85725</xdr:rowOff>
    </xdr:to>
    <xdr:pic>
      <xdr:nvPicPr>
        <xdr:cNvPr id="107" name="Picture 10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031450"/>
          <a:ext cx="590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581025</xdr:colOff>
      <xdr:row>110</xdr:row>
      <xdr:rowOff>85725</xdr:rowOff>
    </xdr:to>
    <xdr:pic>
      <xdr:nvPicPr>
        <xdr:cNvPr id="108" name="Picture 10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23147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581025</xdr:colOff>
      <xdr:row>111</xdr:row>
      <xdr:rowOff>85725</xdr:rowOff>
    </xdr:to>
    <xdr:pic>
      <xdr:nvPicPr>
        <xdr:cNvPr id="109" name="Picture 10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43150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581025</xdr:colOff>
      <xdr:row>112</xdr:row>
      <xdr:rowOff>85725</xdr:rowOff>
    </xdr:to>
    <xdr:pic>
      <xdr:nvPicPr>
        <xdr:cNvPr id="110" name="Picture 10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631525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581025</xdr:colOff>
      <xdr:row>113</xdr:row>
      <xdr:rowOff>85725</xdr:rowOff>
    </xdr:to>
    <xdr:pic>
      <xdr:nvPicPr>
        <xdr:cNvPr id="111" name="Picture 11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83155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581025</xdr:colOff>
      <xdr:row>115</xdr:row>
      <xdr:rowOff>85725</xdr:rowOff>
    </xdr:to>
    <xdr:pic>
      <xdr:nvPicPr>
        <xdr:cNvPr id="112" name="Picture 11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231600"/>
          <a:ext cx="581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571500</xdr:colOff>
      <xdr:row>116</xdr:row>
      <xdr:rowOff>85725</xdr:rowOff>
    </xdr:to>
    <xdr:pic>
      <xdr:nvPicPr>
        <xdr:cNvPr id="113" name="Picture 11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43162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571500</xdr:colOff>
      <xdr:row>117</xdr:row>
      <xdr:rowOff>85725</xdr:rowOff>
    </xdr:to>
    <xdr:pic>
      <xdr:nvPicPr>
        <xdr:cNvPr id="114" name="Picture 11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63165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571500</xdr:colOff>
      <xdr:row>118</xdr:row>
      <xdr:rowOff>85725</xdr:rowOff>
    </xdr:to>
    <xdr:pic>
      <xdr:nvPicPr>
        <xdr:cNvPr id="115" name="Picture 11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83167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571500</xdr:colOff>
      <xdr:row>119</xdr:row>
      <xdr:rowOff>85725</xdr:rowOff>
    </xdr:to>
    <xdr:pic>
      <xdr:nvPicPr>
        <xdr:cNvPr id="116" name="Picture 11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031700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571500</xdr:colOff>
      <xdr:row>120</xdr:row>
      <xdr:rowOff>85725</xdr:rowOff>
    </xdr:to>
    <xdr:pic>
      <xdr:nvPicPr>
        <xdr:cNvPr id="117" name="Picture 11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231725"/>
          <a:ext cx="5715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561975</xdr:colOff>
      <xdr:row>121</xdr:row>
      <xdr:rowOff>85725</xdr:rowOff>
    </xdr:to>
    <xdr:pic>
      <xdr:nvPicPr>
        <xdr:cNvPr id="118" name="Picture 11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431750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561975</xdr:colOff>
      <xdr:row>122</xdr:row>
      <xdr:rowOff>85725</xdr:rowOff>
    </xdr:to>
    <xdr:pic>
      <xdr:nvPicPr>
        <xdr:cNvPr id="119" name="Picture 11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631775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561975</xdr:colOff>
      <xdr:row>123</xdr:row>
      <xdr:rowOff>85725</xdr:rowOff>
    </xdr:to>
    <xdr:pic>
      <xdr:nvPicPr>
        <xdr:cNvPr id="120" name="Picture 11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31800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561975</xdr:colOff>
      <xdr:row>124</xdr:row>
      <xdr:rowOff>85725</xdr:rowOff>
    </xdr:to>
    <xdr:pic>
      <xdr:nvPicPr>
        <xdr:cNvPr id="121" name="Picture 12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031825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561975</xdr:colOff>
      <xdr:row>125</xdr:row>
      <xdr:rowOff>85725</xdr:rowOff>
    </xdr:to>
    <xdr:pic>
      <xdr:nvPicPr>
        <xdr:cNvPr id="122" name="Picture 121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31850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561975</xdr:colOff>
      <xdr:row>126</xdr:row>
      <xdr:rowOff>85725</xdr:rowOff>
    </xdr:to>
    <xdr:pic>
      <xdr:nvPicPr>
        <xdr:cNvPr id="123" name="Picture 122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431875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561975</xdr:colOff>
      <xdr:row>127</xdr:row>
      <xdr:rowOff>85725</xdr:rowOff>
    </xdr:to>
    <xdr:pic>
      <xdr:nvPicPr>
        <xdr:cNvPr id="124" name="Picture 123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631900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561975</xdr:colOff>
      <xdr:row>128</xdr:row>
      <xdr:rowOff>85725</xdr:rowOff>
    </xdr:to>
    <xdr:pic>
      <xdr:nvPicPr>
        <xdr:cNvPr id="125" name="Picture 124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831925"/>
          <a:ext cx="5619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552450</xdr:colOff>
      <xdr:row>129</xdr:row>
      <xdr:rowOff>85725</xdr:rowOff>
    </xdr:to>
    <xdr:pic>
      <xdr:nvPicPr>
        <xdr:cNvPr id="126" name="Picture 125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031950"/>
          <a:ext cx="552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523875</xdr:colOff>
      <xdr:row>130</xdr:row>
      <xdr:rowOff>85725</xdr:rowOff>
    </xdr:to>
    <xdr:pic>
      <xdr:nvPicPr>
        <xdr:cNvPr id="127" name="Picture 126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231975"/>
          <a:ext cx="523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523875</xdr:colOff>
      <xdr:row>131</xdr:row>
      <xdr:rowOff>85725</xdr:rowOff>
    </xdr:to>
    <xdr:pic>
      <xdr:nvPicPr>
        <xdr:cNvPr id="128" name="Picture 127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432000"/>
          <a:ext cx="523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523875</xdr:colOff>
      <xdr:row>132</xdr:row>
      <xdr:rowOff>85725</xdr:rowOff>
    </xdr:to>
    <xdr:pic>
      <xdr:nvPicPr>
        <xdr:cNvPr id="129" name="Picture 128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632025"/>
          <a:ext cx="523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495300</xdr:colOff>
      <xdr:row>133</xdr:row>
      <xdr:rowOff>85725</xdr:rowOff>
    </xdr:to>
    <xdr:pic>
      <xdr:nvPicPr>
        <xdr:cNvPr id="130" name="Picture 129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832050"/>
          <a:ext cx="495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476250</xdr:colOff>
      <xdr:row>134</xdr:row>
      <xdr:rowOff>85725</xdr:rowOff>
    </xdr:to>
    <xdr:pic>
      <xdr:nvPicPr>
        <xdr:cNvPr id="131" name="Picture 130" descr="http://gcr.weforum.org/gcr08/ba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0320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190500</xdr:rowOff>
    </xdr:to>
    <xdr:sp macro="" textlink="">
      <xdr:nvSpPr>
        <xdr:cNvPr id="2" name="AutoShape 1" descr="http://gcr.weforum.org/QvAJAXZfc/QvsViewClient.asp?datamode=binary&amp;ident=null&amp;stamp=ASI&amp;view=gcr&amp;name=ASI"/>
        <xdr:cNvSpPr>
          <a:spLocks noChangeAspect="1" noChangeArrowheads="1"/>
        </xdr:cNvSpPr>
      </xdr:nvSpPr>
      <xdr:spPr bwMode="auto">
        <a:xfrm>
          <a:off x="1285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190500</xdr:rowOff>
    </xdr:to>
    <xdr:sp macro="" textlink="">
      <xdr:nvSpPr>
        <xdr:cNvPr id="2" name="AutoShape 1" descr="http://gcr.weforum.org/QvAJAXZfc/QvsViewClient.asp?datamode=binary&amp;ident=null&amp;stamp=ASI&amp;view=gcr&amp;name=ASI"/>
        <xdr:cNvSpPr>
          <a:spLocks noChangeAspect="1" noChangeArrowheads="1"/>
        </xdr:cNvSpPr>
      </xdr:nvSpPr>
      <xdr:spPr bwMode="auto">
        <a:xfrm>
          <a:off x="1285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190500</xdr:rowOff>
    </xdr:to>
    <xdr:sp macro="" textlink="">
      <xdr:nvSpPr>
        <xdr:cNvPr id="2" name="AutoShape 1" descr="http://gcr.weforum.org/QvAJAXZfc/QvsViewClient.asp?datamode=binary&amp;ident=null&amp;stamp=ASI&amp;view=gcr&amp;name=ASI"/>
        <xdr:cNvSpPr>
          <a:spLocks noChangeAspect="1" noChangeArrowheads="1"/>
        </xdr:cNvSpPr>
      </xdr:nvSpPr>
      <xdr:spPr bwMode="auto">
        <a:xfrm>
          <a:off x="1285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190500</xdr:rowOff>
    </xdr:to>
    <xdr:sp macro="" textlink="">
      <xdr:nvSpPr>
        <xdr:cNvPr id="2" name="AutoShape 1" descr="http://gcr.weforum.org/QvAJAXZfc/QvsViewClient.asp?datamode=binary&amp;ident=null&amp;stamp=ASI&amp;view=gcr&amp;name=ASI"/>
        <xdr:cNvSpPr>
          <a:spLocks noChangeAspect="1" noChangeArrowheads="1"/>
        </xdr:cNvSpPr>
      </xdr:nvSpPr>
      <xdr:spPr bwMode="auto">
        <a:xfrm>
          <a:off x="1285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F14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defaultRowHeight="15" x14ac:dyDescent="0.25"/>
  <cols>
    <col min="1" max="1" width="27.7109375" bestFit="1" customWidth="1"/>
    <col min="2" max="4" width="8.85546875" customWidth="1"/>
    <col min="5" max="5" width="4.140625" customWidth="1"/>
    <col min="6" max="7" width="13.5703125" customWidth="1"/>
    <col min="8" max="8" width="8.42578125" bestFit="1" customWidth="1"/>
    <col min="9" max="9" width="3.42578125" customWidth="1"/>
    <col min="13" max="13" width="2.5703125" customWidth="1"/>
    <col min="17" max="17" width="2.5703125" customWidth="1"/>
    <col min="21" max="21" width="2.5703125" customWidth="1"/>
    <col min="25" max="25" width="2" customWidth="1"/>
    <col min="29" max="29" width="2.85546875" customWidth="1"/>
  </cols>
  <sheetData>
    <row r="1" spans="1:32" ht="15.75" x14ac:dyDescent="0.25">
      <c r="A1" s="24" t="s">
        <v>148</v>
      </c>
      <c r="B1" s="24"/>
      <c r="C1" s="24"/>
      <c r="D1" s="24"/>
      <c r="E1" s="24"/>
      <c r="F1" s="24"/>
      <c r="G1" s="24"/>
      <c r="H1" s="24"/>
      <c r="I1" s="7"/>
    </row>
    <row r="2" spans="1:32" x14ac:dyDescent="0.25">
      <c r="A2" s="1" t="s">
        <v>149</v>
      </c>
      <c r="B2" s="2"/>
      <c r="C2" s="3"/>
      <c r="D2" s="3"/>
      <c r="E2" s="3"/>
      <c r="F2" s="2"/>
      <c r="G2" s="2"/>
    </row>
    <row r="3" spans="1:32" ht="23.25" customHeight="1" x14ac:dyDescent="0.25">
      <c r="A3" s="5"/>
      <c r="B3" s="23" t="s">
        <v>147</v>
      </c>
      <c r="C3" s="23"/>
      <c r="D3" s="6" t="s">
        <v>0</v>
      </c>
      <c r="E3" s="20"/>
      <c r="F3" s="23" t="s">
        <v>145</v>
      </c>
      <c r="G3" s="23"/>
      <c r="H3" s="6" t="s">
        <v>0</v>
      </c>
      <c r="I3" s="20"/>
      <c r="J3" s="23" t="s">
        <v>155</v>
      </c>
      <c r="K3" s="23"/>
      <c r="L3" s="6" t="s">
        <v>0</v>
      </c>
      <c r="M3" s="20"/>
      <c r="N3" s="23" t="s">
        <v>156</v>
      </c>
      <c r="O3" s="23"/>
      <c r="P3" s="6" t="s">
        <v>0</v>
      </c>
      <c r="R3" s="23" t="s">
        <v>159</v>
      </c>
      <c r="S3" s="23"/>
      <c r="T3" s="19" t="s">
        <v>0</v>
      </c>
      <c r="V3" s="23" t="s">
        <v>158</v>
      </c>
      <c r="W3" s="23"/>
      <c r="X3" s="19" t="s">
        <v>0</v>
      </c>
      <c r="Z3" s="23" t="s">
        <v>157</v>
      </c>
      <c r="AA3" s="23"/>
      <c r="AB3" s="19" t="s">
        <v>0</v>
      </c>
      <c r="AD3" s="23" t="s">
        <v>160</v>
      </c>
      <c r="AE3" s="23"/>
      <c r="AF3" s="19" t="s">
        <v>0</v>
      </c>
    </row>
    <row r="4" spans="1:32" ht="15.75" thickBot="1" x14ac:dyDescent="0.3">
      <c r="A4" s="4" t="s">
        <v>150</v>
      </c>
      <c r="B4" s="4" t="s">
        <v>0</v>
      </c>
      <c r="C4" s="4" t="s">
        <v>1</v>
      </c>
      <c r="D4" s="4" t="s">
        <v>146</v>
      </c>
      <c r="E4" s="20"/>
      <c r="F4" s="4" t="s">
        <v>0</v>
      </c>
      <c r="G4" s="4" t="s">
        <v>1</v>
      </c>
      <c r="H4" s="4" t="s">
        <v>146</v>
      </c>
      <c r="I4" s="21"/>
      <c r="J4" s="4" t="s">
        <v>0</v>
      </c>
      <c r="K4" s="4" t="s">
        <v>1</v>
      </c>
      <c r="L4" s="4" t="s">
        <v>146</v>
      </c>
      <c r="M4" s="21"/>
      <c r="N4" s="4" t="s">
        <v>0</v>
      </c>
      <c r="O4" s="4" t="s">
        <v>1</v>
      </c>
      <c r="P4" s="4" t="s">
        <v>146</v>
      </c>
      <c r="R4" s="4" t="s">
        <v>0</v>
      </c>
      <c r="S4" s="4" t="s">
        <v>1</v>
      </c>
      <c r="T4" s="4" t="s">
        <v>146</v>
      </c>
      <c r="V4" s="4" t="s">
        <v>0</v>
      </c>
      <c r="W4" s="4" t="s">
        <v>1</v>
      </c>
      <c r="X4" s="4" t="s">
        <v>146</v>
      </c>
      <c r="Z4" s="4" t="s">
        <v>0</v>
      </c>
      <c r="AA4" s="4" t="s">
        <v>1</v>
      </c>
      <c r="AB4" s="4" t="s">
        <v>146</v>
      </c>
      <c r="AD4" s="4" t="s">
        <v>0</v>
      </c>
      <c r="AE4" s="4" t="s">
        <v>1</v>
      </c>
      <c r="AF4" s="4" t="s">
        <v>146</v>
      </c>
    </row>
    <row r="5" spans="1:32" ht="15.75" thickTop="1" x14ac:dyDescent="0.25">
      <c r="A5" t="s">
        <v>124</v>
      </c>
      <c r="B5" s="17">
        <v>1</v>
      </c>
      <c r="C5" s="18">
        <v>5.7374740424197306</v>
      </c>
      <c r="D5" s="27">
        <f>B5-F5</f>
        <v>0</v>
      </c>
      <c r="E5" s="22"/>
      <c r="F5" s="17">
        <v>1</v>
      </c>
      <c r="G5" s="17">
        <f>VLOOKUP(A5,'2010-2011'!$A$2:$C$140,3,FALSE)</f>
        <v>5.63</v>
      </c>
      <c r="H5" s="27">
        <f>F5-J5</f>
        <v>0</v>
      </c>
      <c r="I5" s="17"/>
      <c r="J5" s="17">
        <f>VLOOKUP(A5,'2009-2010'!$A$3:$C$135,2,FALSE)</f>
        <v>1</v>
      </c>
      <c r="K5" s="17">
        <f>VLOOKUP(A5,'2009-2010'!$A$3:$C$135,3,FALSE)</f>
        <v>5.6</v>
      </c>
      <c r="L5" s="27">
        <f>J5-N5</f>
        <v>-1</v>
      </c>
      <c r="M5" s="17"/>
      <c r="N5" s="17">
        <f>VLOOKUP(A5,'2008-2009'!$A$3:$C$136,2,FALSE)</f>
        <v>2</v>
      </c>
      <c r="O5" s="17">
        <f>VLOOKUP(A5,'2008-2009'!$A$3:$C$136,3,FALSE)</f>
        <v>5.61</v>
      </c>
      <c r="P5" s="27">
        <f>N5-R5</f>
        <v>0</v>
      </c>
      <c r="R5" s="17">
        <f>VLOOKUP($A5,'2007-2008'!$A$3:$C$133,2,FALSE)</f>
        <v>2</v>
      </c>
      <c r="S5" s="17">
        <f>VLOOKUP($A5,'2007-2008'!$A$3:$C$133,3,FALSE)</f>
        <v>5.62</v>
      </c>
      <c r="T5" s="27">
        <f>R5-V5</f>
        <v>-2</v>
      </c>
      <c r="V5" s="17">
        <f>VLOOKUP($A5,'2006-2007'!$A$3:$B$133,2,FALSE)</f>
        <v>4</v>
      </c>
      <c r="X5" s="27">
        <f>V5-Z5</f>
        <v>3</v>
      </c>
      <c r="Z5" s="17">
        <f>VLOOKUP($A5,'2005-2006'!$A$3:$C$127,2,FALSE)</f>
        <v>1</v>
      </c>
      <c r="AA5" s="17">
        <f>VLOOKUP($A5,'2005-2006'!$A$3:$C$127,3,FALSE)</f>
        <v>5.81</v>
      </c>
      <c r="AB5" s="27">
        <f>Z5-AD5</f>
        <v>-3</v>
      </c>
      <c r="AD5" s="17">
        <f>VLOOKUP($A5,'2004-2005'!$A$3:$B$127,2,FALSE)</f>
        <v>4</v>
      </c>
    </row>
    <row r="6" spans="1:32" x14ac:dyDescent="0.25">
      <c r="A6" t="s">
        <v>115</v>
      </c>
      <c r="B6" s="17">
        <v>2</v>
      </c>
      <c r="C6" s="18">
        <v>5.6257050055219233</v>
      </c>
      <c r="D6" s="27">
        <f t="shared" ref="D6:D69" si="0">B6-F6</f>
        <v>-1</v>
      </c>
      <c r="E6" s="17"/>
      <c r="F6" s="17">
        <v>3</v>
      </c>
      <c r="G6" s="17">
        <f>VLOOKUP(A6,'2010-2011'!$A$2:$C$140,3,FALSE)</f>
        <v>5.48</v>
      </c>
      <c r="H6" s="27">
        <f t="shared" ref="H6:H69" si="1">F6-J6</f>
        <v>0</v>
      </c>
      <c r="I6" s="17"/>
      <c r="J6" s="17">
        <f>VLOOKUP(A6,'2009-2010'!$A$3:$C$135,2,FALSE)</f>
        <v>3</v>
      </c>
      <c r="K6" s="17">
        <f>VLOOKUP(A6,'2009-2010'!$A$3:$C$135,3,FALSE)</f>
        <v>5.55</v>
      </c>
      <c r="L6" s="27">
        <f t="shared" ref="L6:L69" si="2">J6-N6</f>
        <v>-2</v>
      </c>
      <c r="M6" s="17"/>
      <c r="N6" s="17">
        <f>VLOOKUP(A6,'2008-2009'!$A$3:$C$136,2,FALSE)</f>
        <v>5</v>
      </c>
      <c r="O6" s="17">
        <f>VLOOKUP(A6,'2008-2009'!$A$3:$C$136,3,FALSE)</f>
        <v>5.53</v>
      </c>
      <c r="P6" s="27">
        <f t="shared" ref="P6:P69" si="3">N6-R6</f>
        <v>-2</v>
      </c>
      <c r="R6" s="17">
        <f>VLOOKUP($A6,'2007-2008'!$A$3:$C$133,2,FALSE)</f>
        <v>7</v>
      </c>
      <c r="S6" s="17">
        <f>VLOOKUP($A6,'2007-2008'!$A$3:$C$133,3,FALSE)</f>
        <v>5.45</v>
      </c>
      <c r="T6" s="27">
        <f t="shared" ref="T6:T69" si="4">R6-V6</f>
        <v>-1</v>
      </c>
      <c r="V6" s="17">
        <f>VLOOKUP($A6,'2006-2007'!$A$3:$B$133,2,FALSE)</f>
        <v>8</v>
      </c>
      <c r="X6" s="27">
        <f t="shared" ref="X6:X69" si="5">V6-Z6</f>
        <v>3</v>
      </c>
      <c r="Z6" s="17">
        <f>VLOOKUP($A6,'2005-2006'!$A$3:$C$127,2,FALSE)</f>
        <v>5</v>
      </c>
      <c r="AA6" s="17">
        <f>VLOOKUP($A6,'2005-2006'!$A$3:$C$127,3,FALSE)</f>
        <v>5.63</v>
      </c>
      <c r="AB6" s="27">
        <f t="shared" ref="AB6:AB69" si="6">Z6-AD6</f>
        <v>0</v>
      </c>
      <c r="AD6" s="17">
        <f>VLOOKUP($A6,'2004-2005'!$A$3:$B$127,2,FALSE)</f>
        <v>5</v>
      </c>
    </row>
    <row r="7" spans="1:32" x14ac:dyDescent="0.25">
      <c r="A7" t="s">
        <v>123</v>
      </c>
      <c r="B7" s="17">
        <v>3</v>
      </c>
      <c r="C7" s="18">
        <v>5.6122616819434494</v>
      </c>
      <c r="D7" s="27">
        <f t="shared" si="0"/>
        <v>1</v>
      </c>
      <c r="E7" s="17"/>
      <c r="F7" s="17">
        <v>2</v>
      </c>
      <c r="G7" s="17">
        <f>VLOOKUP(A7,'2010-2011'!$A$2:$C$140,3,FALSE)</f>
        <v>5.56</v>
      </c>
      <c r="H7" s="27">
        <f t="shared" si="1"/>
        <v>-2</v>
      </c>
      <c r="I7" s="17"/>
      <c r="J7" s="17">
        <f>VLOOKUP(A7,'2009-2010'!$A$3:$C$135,2,FALSE)</f>
        <v>4</v>
      </c>
      <c r="K7" s="17">
        <f>VLOOKUP(A7,'2009-2010'!$A$3:$C$135,3,FALSE)</f>
        <v>5.51</v>
      </c>
      <c r="L7" s="27">
        <f t="shared" si="2"/>
        <v>0</v>
      </c>
      <c r="M7" s="17"/>
      <c r="N7" s="17">
        <f>VLOOKUP(A7,'2008-2009'!$A$3:$C$136,2,FALSE)</f>
        <v>4</v>
      </c>
      <c r="O7" s="17">
        <f>VLOOKUP(A7,'2008-2009'!$A$3:$C$136,3,FALSE)</f>
        <v>5.53</v>
      </c>
      <c r="P7" s="27">
        <f t="shared" si="3"/>
        <v>0</v>
      </c>
      <c r="R7" s="17">
        <f>VLOOKUP($A7,'2007-2008'!$A$3:$C$133,2,FALSE)</f>
        <v>4</v>
      </c>
      <c r="S7" s="17">
        <f>VLOOKUP($A7,'2007-2008'!$A$3:$C$133,3,FALSE)</f>
        <v>5.54</v>
      </c>
      <c r="T7" s="27">
        <f t="shared" si="4"/>
        <v>-5</v>
      </c>
      <c r="V7" s="17">
        <f>VLOOKUP($A7,'2006-2007'!$A$3:$B$133,2,FALSE)</f>
        <v>9</v>
      </c>
      <c r="X7" s="27">
        <f t="shared" si="5"/>
        <v>6</v>
      </c>
      <c r="Z7" s="17">
        <f>VLOOKUP($A7,'2005-2006'!$A$3:$C$127,2,FALSE)</f>
        <v>3</v>
      </c>
      <c r="AA7" s="17">
        <f>VLOOKUP($A7,'2005-2006'!$A$3:$C$127,3,FALSE)</f>
        <v>5.74</v>
      </c>
      <c r="AB7" s="27">
        <f t="shared" si="6"/>
        <v>-4</v>
      </c>
      <c r="AD7" s="17">
        <f>VLOOKUP($A7,'2004-2005'!$A$3:$B$127,2,FALSE)</f>
        <v>7</v>
      </c>
    </row>
    <row r="8" spans="1:32" x14ac:dyDescent="0.25">
      <c r="A8" t="s">
        <v>45</v>
      </c>
      <c r="B8" s="17">
        <v>4</v>
      </c>
      <c r="C8" s="18">
        <v>5.4677609672500802</v>
      </c>
      <c r="D8" s="27">
        <f t="shared" si="0"/>
        <v>-3</v>
      </c>
      <c r="E8" s="17"/>
      <c r="F8" s="17">
        <v>7</v>
      </c>
      <c r="G8" s="17">
        <f>VLOOKUP(A8,'2010-2011'!$A$2:$C$140,3,FALSE)</f>
        <v>5.37</v>
      </c>
      <c r="H8" s="27">
        <f t="shared" si="1"/>
        <v>1</v>
      </c>
      <c r="I8" s="17"/>
      <c r="J8" s="17">
        <f>VLOOKUP(A8,'2009-2010'!$A$3:$C$135,2,FALSE)</f>
        <v>6</v>
      </c>
      <c r="K8" s="17">
        <f>VLOOKUP(A8,'2009-2010'!$A$3:$C$135,3,FALSE)</f>
        <v>5.43</v>
      </c>
      <c r="L8" s="27">
        <f t="shared" si="2"/>
        <v>0</v>
      </c>
      <c r="M8" s="17"/>
      <c r="N8" s="17">
        <f>VLOOKUP(A8,'2008-2009'!$A$3:$C$136,2,FALSE)</f>
        <v>6</v>
      </c>
      <c r="O8" s="17">
        <f>VLOOKUP(A8,'2008-2009'!$A$3:$C$136,3,FALSE)</f>
        <v>5.5</v>
      </c>
      <c r="P8" s="27">
        <f t="shared" si="3"/>
        <v>0</v>
      </c>
      <c r="R8" s="17">
        <f>VLOOKUP($A8,'2007-2008'!$A$3:$C$133,2,FALSE)</f>
        <v>6</v>
      </c>
      <c r="S8" s="17">
        <f>VLOOKUP($A8,'2007-2008'!$A$3:$C$133,3,FALSE)</f>
        <v>5.49</v>
      </c>
      <c r="T8" s="27">
        <f t="shared" si="4"/>
        <v>0</v>
      </c>
      <c r="V8" s="17">
        <f>VLOOKUP($A8,'2006-2007'!$A$3:$B$133,2,FALSE)</f>
        <v>6</v>
      </c>
      <c r="X8" s="27">
        <f t="shared" si="5"/>
        <v>4</v>
      </c>
      <c r="Z8" s="17">
        <f>VLOOKUP($A8,'2005-2006'!$A$3:$C$127,2,FALSE)</f>
        <v>2</v>
      </c>
      <c r="AA8" s="17">
        <f>VLOOKUP($A8,'2005-2006'!$A$3:$C$127,3,FALSE)</f>
        <v>5.76</v>
      </c>
      <c r="AB8" s="27">
        <f t="shared" si="6"/>
        <v>0</v>
      </c>
      <c r="AD8" s="17">
        <f>VLOOKUP($A8,'2004-2005'!$A$3:$B$127,2,FALSE)</f>
        <v>2</v>
      </c>
    </row>
    <row r="9" spans="1:32" x14ac:dyDescent="0.25">
      <c r="A9" t="s">
        <v>138</v>
      </c>
      <c r="B9" s="17">
        <v>5</v>
      </c>
      <c r="C9" s="18">
        <v>5.4270378154788386</v>
      </c>
      <c r="D9" s="27">
        <f t="shared" si="0"/>
        <v>1</v>
      </c>
      <c r="E9" s="17"/>
      <c r="F9" s="17">
        <v>4</v>
      </c>
      <c r="G9" s="17">
        <f>VLOOKUP(A9,'2010-2011'!$A$2:$C$140,3,FALSE)</f>
        <v>5.43</v>
      </c>
      <c r="H9" s="27">
        <f t="shared" si="1"/>
        <v>2</v>
      </c>
      <c r="I9" s="17"/>
      <c r="J9" s="17">
        <f>VLOOKUP(A9,'2009-2010'!$A$3:$C$135,2,FALSE)</f>
        <v>2</v>
      </c>
      <c r="K9" s="17">
        <f>VLOOKUP(A9,'2009-2010'!$A$3:$C$135,3,FALSE)</f>
        <v>5.59</v>
      </c>
      <c r="L9" s="27">
        <f t="shared" si="2"/>
        <v>1</v>
      </c>
      <c r="M9" s="17"/>
      <c r="N9" s="17">
        <f>VLOOKUP(A9,'2008-2009'!$A$3:$C$136,2,FALSE)</f>
        <v>1</v>
      </c>
      <c r="O9" s="17">
        <f>VLOOKUP(A9,'2008-2009'!$A$3:$C$136,3,FALSE)</f>
        <v>5.74</v>
      </c>
      <c r="P9" s="27">
        <f t="shared" si="3"/>
        <v>0</v>
      </c>
      <c r="R9" s="17">
        <f>VLOOKUP($A9,'2007-2008'!$A$3:$C$133,2,FALSE)</f>
        <v>1</v>
      </c>
      <c r="S9" s="17">
        <f>VLOOKUP($A9,'2007-2008'!$A$3:$C$133,3,FALSE)</f>
        <v>5.67</v>
      </c>
      <c r="T9" s="27">
        <f t="shared" si="4"/>
        <v>0</v>
      </c>
      <c r="V9" s="17">
        <f>VLOOKUP($A9,'2006-2007'!$A$3:$B$133,2,FALSE)</f>
        <v>1</v>
      </c>
      <c r="X9" s="27">
        <f t="shared" si="5"/>
        <v>-5</v>
      </c>
      <c r="Z9" s="17">
        <f>VLOOKUP($A9,'2005-2006'!$A$3:$C$127,2,FALSE)</f>
        <v>6</v>
      </c>
      <c r="AA9" s="17">
        <f>VLOOKUP($A9,'2005-2006'!$A$3:$C$127,3,FALSE)</f>
        <v>5.61</v>
      </c>
      <c r="AB9" s="27">
        <f t="shared" si="6"/>
        <v>5</v>
      </c>
      <c r="AD9" s="17">
        <f>VLOOKUP($A9,'2004-2005'!$A$3:$B$127,2,FALSE)</f>
        <v>1</v>
      </c>
    </row>
    <row r="10" spans="1:32" x14ac:dyDescent="0.25">
      <c r="A10" t="s">
        <v>49</v>
      </c>
      <c r="B10" s="17">
        <v>6</v>
      </c>
      <c r="C10" s="18">
        <v>5.4131614280128115</v>
      </c>
      <c r="D10" s="27">
        <f t="shared" si="0"/>
        <v>1</v>
      </c>
      <c r="E10" s="17"/>
      <c r="F10" s="17">
        <v>5</v>
      </c>
      <c r="G10" s="17">
        <f>VLOOKUP(A10,'2010-2011'!$A$2:$C$140,3,FALSE)</f>
        <v>5.39</v>
      </c>
      <c r="H10" s="27">
        <f t="shared" si="1"/>
        <v>-2</v>
      </c>
      <c r="I10" s="17"/>
      <c r="J10" s="17">
        <f>VLOOKUP(A10,'2009-2010'!$A$3:$C$135,2,FALSE)</f>
        <v>7</v>
      </c>
      <c r="K10" s="17">
        <f>VLOOKUP(A10,'2009-2010'!$A$3:$C$135,3,FALSE)</f>
        <v>5.37</v>
      </c>
      <c r="L10" s="27">
        <f t="shared" si="2"/>
        <v>0</v>
      </c>
      <c r="M10" s="17"/>
      <c r="N10" s="17">
        <f>VLOOKUP(A10,'2008-2009'!$A$3:$C$136,2,FALSE)</f>
        <v>7</v>
      </c>
      <c r="O10" s="17">
        <f>VLOOKUP(A10,'2008-2009'!$A$3:$C$136,3,FALSE)</f>
        <v>5.46</v>
      </c>
      <c r="P10" s="27">
        <f t="shared" si="3"/>
        <v>2</v>
      </c>
      <c r="R10" s="17">
        <f>VLOOKUP($A10,'2007-2008'!$A$3:$C$133,2,FALSE)</f>
        <v>5</v>
      </c>
      <c r="S10" s="17">
        <f>VLOOKUP($A10,'2007-2008'!$A$3:$C$133,3,FALSE)</f>
        <v>5.51</v>
      </c>
      <c r="T10" s="27">
        <f t="shared" si="4"/>
        <v>-2</v>
      </c>
      <c r="V10" s="17">
        <f>VLOOKUP($A10,'2006-2007'!$A$3:$B$133,2,FALSE)</f>
        <v>7</v>
      </c>
      <c r="X10" s="27">
        <f t="shared" si="5"/>
        <v>-1</v>
      </c>
      <c r="Z10" s="17">
        <f>VLOOKUP($A10,'2005-2006'!$A$3:$C$127,2,FALSE)</f>
        <v>8</v>
      </c>
      <c r="AA10" s="17">
        <f>VLOOKUP($A10,'2005-2006'!$A$3:$C$127,3,FALSE)</f>
        <v>5.58</v>
      </c>
      <c r="AB10" s="27">
        <f t="shared" si="6"/>
        <v>2</v>
      </c>
      <c r="AD10" s="17">
        <f>VLOOKUP($A10,'2004-2005'!$A$3:$B$127,2,FALSE)</f>
        <v>6</v>
      </c>
    </row>
    <row r="11" spans="1:32" x14ac:dyDescent="0.25">
      <c r="A11" t="s">
        <v>94</v>
      </c>
      <c r="B11" s="17">
        <v>7</v>
      </c>
      <c r="C11" s="18">
        <v>5.4129146294321089</v>
      </c>
      <c r="D11" s="27">
        <f t="shared" si="0"/>
        <v>-1</v>
      </c>
      <c r="E11" s="17"/>
      <c r="F11" s="17">
        <v>8</v>
      </c>
      <c r="G11" s="17">
        <f>VLOOKUP(A11,'2010-2011'!$A$2:$C$140,3,FALSE)</f>
        <v>5.33</v>
      </c>
      <c r="H11" s="27">
        <f t="shared" si="1"/>
        <v>-2</v>
      </c>
      <c r="I11" s="17"/>
      <c r="J11" s="17">
        <f>VLOOKUP(A11,'2009-2010'!$A$3:$C$135,2,FALSE)</f>
        <v>10</v>
      </c>
      <c r="K11" s="17">
        <f>VLOOKUP(A11,'2009-2010'!$A$3:$C$135,3,FALSE)</f>
        <v>5.32</v>
      </c>
      <c r="L11" s="27">
        <f t="shared" si="2"/>
        <v>2</v>
      </c>
      <c r="M11" s="17"/>
      <c r="N11" s="17">
        <f>VLOOKUP(A11,'2008-2009'!$A$3:$C$136,2,FALSE)</f>
        <v>8</v>
      </c>
      <c r="O11" s="17">
        <f>VLOOKUP(A11,'2008-2009'!$A$3:$C$136,3,FALSE)</f>
        <v>5.41</v>
      </c>
      <c r="P11" s="27">
        <f t="shared" si="3"/>
        <v>-2</v>
      </c>
      <c r="R11" s="17">
        <f>VLOOKUP($A11,'2007-2008'!$A$3:$C$133,2,FALSE)</f>
        <v>10</v>
      </c>
      <c r="S11" s="17">
        <f>VLOOKUP($A11,'2007-2008'!$A$3:$C$133,3,FALSE)</f>
        <v>5.4</v>
      </c>
      <c r="T11" s="27">
        <f t="shared" si="4"/>
        <v>-1</v>
      </c>
      <c r="V11" s="17">
        <f>VLOOKUP($A11,'2006-2007'!$A$3:$B$133,2,FALSE)</f>
        <v>11</v>
      </c>
      <c r="X11" s="27">
        <f t="shared" si="5"/>
        <v>2</v>
      </c>
      <c r="Z11" s="17">
        <f>VLOOKUP($A11,'2005-2006'!$A$3:$C$127,2,FALSE)</f>
        <v>9</v>
      </c>
      <c r="AA11" s="17">
        <f>VLOOKUP($A11,'2005-2006'!$A$3:$C$127,3,FALSE)</f>
        <v>5.56</v>
      </c>
      <c r="AB11" s="27">
        <f t="shared" si="6"/>
        <v>-2</v>
      </c>
      <c r="AD11" s="17">
        <f>VLOOKUP($A11,'2004-2005'!$A$3:$B$127,2,FALSE)</f>
        <v>11</v>
      </c>
    </row>
    <row r="12" spans="1:32" x14ac:dyDescent="0.25">
      <c r="A12" t="s">
        <v>38</v>
      </c>
      <c r="B12" s="17">
        <v>8</v>
      </c>
      <c r="C12" s="18">
        <v>5.4012105019556875</v>
      </c>
      <c r="D12" s="27">
        <f t="shared" si="0"/>
        <v>-1</v>
      </c>
      <c r="E12" s="17"/>
      <c r="F12" s="17">
        <v>9</v>
      </c>
      <c r="G12" s="17">
        <f>VLOOKUP(A12,'2010-2011'!$A$2:$C$140,3,FALSE)</f>
        <v>5.32</v>
      </c>
      <c r="H12" s="27">
        <f t="shared" si="1"/>
        <v>4</v>
      </c>
      <c r="I12" s="17"/>
      <c r="J12" s="17">
        <f>VLOOKUP(A12,'2009-2010'!$A$3:$C$135,2,FALSE)</f>
        <v>5</v>
      </c>
      <c r="K12" s="17">
        <f>VLOOKUP(A12,'2009-2010'!$A$3:$C$135,3,FALSE)</f>
        <v>5.46</v>
      </c>
      <c r="L12" s="27">
        <f t="shared" si="2"/>
        <v>2</v>
      </c>
      <c r="M12" s="17"/>
      <c r="N12" s="17">
        <f>VLOOKUP(A12,'2008-2009'!$A$3:$C$136,2,FALSE)</f>
        <v>3</v>
      </c>
      <c r="O12" s="17">
        <f>VLOOKUP(A12,'2008-2009'!$A$3:$C$136,3,FALSE)</f>
        <v>5.58</v>
      </c>
      <c r="P12" s="27">
        <f t="shared" si="3"/>
        <v>0</v>
      </c>
      <c r="R12" s="17">
        <f>VLOOKUP($A12,'2007-2008'!$A$3:$C$133,2,FALSE)</f>
        <v>3</v>
      </c>
      <c r="S12" s="17">
        <f>VLOOKUP($A12,'2007-2008'!$A$3:$C$133,3,FALSE)</f>
        <v>5.55</v>
      </c>
      <c r="T12" s="27">
        <f t="shared" si="4"/>
        <v>0</v>
      </c>
      <c r="V12" s="17">
        <f>VLOOKUP($A12,'2006-2007'!$A$3:$B$133,2,FALSE)</f>
        <v>3</v>
      </c>
      <c r="X12" s="27">
        <f t="shared" si="5"/>
        <v>-1</v>
      </c>
      <c r="Z12" s="17">
        <f>VLOOKUP($A12,'2005-2006'!$A$3:$C$127,2,FALSE)</f>
        <v>4</v>
      </c>
      <c r="AA12" s="17">
        <f>VLOOKUP($A12,'2005-2006'!$A$3:$C$127,3,FALSE)</f>
        <v>5.7</v>
      </c>
      <c r="AB12" s="27">
        <f t="shared" si="6"/>
        <v>1</v>
      </c>
      <c r="AD12" s="17">
        <f>VLOOKUP($A12,'2004-2005'!$A$3:$B$127,2,FALSE)</f>
        <v>3</v>
      </c>
    </row>
    <row r="13" spans="1:32" x14ac:dyDescent="0.25">
      <c r="A13" t="s">
        <v>66</v>
      </c>
      <c r="B13" s="17">
        <v>9</v>
      </c>
      <c r="C13" s="18">
        <v>5.3962107562005723</v>
      </c>
      <c r="D13" s="27">
        <f t="shared" si="0"/>
        <v>3</v>
      </c>
      <c r="E13" s="17"/>
      <c r="F13" s="17">
        <v>6</v>
      </c>
      <c r="G13" s="17">
        <f>VLOOKUP(A13,'2010-2011'!$A$2:$C$140,3,FALSE)</f>
        <v>5.37</v>
      </c>
      <c r="H13" s="27">
        <f t="shared" si="1"/>
        <v>-2</v>
      </c>
      <c r="I13" s="17"/>
      <c r="J13" s="17">
        <f>VLOOKUP(A13,'2009-2010'!$A$3:$C$135,2,FALSE)</f>
        <v>8</v>
      </c>
      <c r="K13" s="17">
        <f>VLOOKUP(A13,'2009-2010'!$A$3:$C$135,3,FALSE)</f>
        <v>5.37</v>
      </c>
      <c r="L13" s="27">
        <f t="shared" si="2"/>
        <v>-1</v>
      </c>
      <c r="M13" s="17"/>
      <c r="N13" s="17">
        <f>VLOOKUP(A13,'2008-2009'!$A$3:$C$136,2,FALSE)</f>
        <v>9</v>
      </c>
      <c r="O13" s="17">
        <f>VLOOKUP(A13,'2008-2009'!$A$3:$C$136,3,FALSE)</f>
        <v>5.38</v>
      </c>
      <c r="P13" s="27">
        <f t="shared" si="3"/>
        <v>1</v>
      </c>
      <c r="R13" s="17">
        <f>VLOOKUP($A13,'2007-2008'!$A$3:$C$133,2,FALSE)</f>
        <v>8</v>
      </c>
      <c r="S13" s="17">
        <f>VLOOKUP($A13,'2007-2008'!$A$3:$C$133,3,FALSE)</f>
        <v>5.43</v>
      </c>
      <c r="T13" s="27">
        <f t="shared" si="4"/>
        <v>3</v>
      </c>
      <c r="V13" s="17">
        <f>VLOOKUP($A13,'2006-2007'!$A$3:$B$133,2,FALSE)</f>
        <v>5</v>
      </c>
      <c r="X13" s="27">
        <f t="shared" si="5"/>
        <v>-2</v>
      </c>
      <c r="Z13" s="17">
        <f>VLOOKUP($A13,'2005-2006'!$A$3:$C$127,2,FALSE)</f>
        <v>7</v>
      </c>
      <c r="AA13" s="17">
        <f>VLOOKUP($A13,'2005-2006'!$A$3:$C$127,3,FALSE)</f>
        <v>5.6</v>
      </c>
      <c r="AB13" s="27">
        <f t="shared" si="6"/>
        <v>-3</v>
      </c>
      <c r="AD13" s="17">
        <f>VLOOKUP($A13,'2004-2005'!$A$3:$B$127,2,FALSE)</f>
        <v>10</v>
      </c>
    </row>
    <row r="14" spans="1:32" x14ac:dyDescent="0.25">
      <c r="A14" t="s">
        <v>137</v>
      </c>
      <c r="B14" s="17">
        <v>10</v>
      </c>
      <c r="C14" s="18">
        <v>5.3880779212721652</v>
      </c>
      <c r="D14" s="27">
        <f t="shared" si="0"/>
        <v>-2</v>
      </c>
      <c r="E14" s="17"/>
      <c r="F14" s="17">
        <v>12</v>
      </c>
      <c r="G14" s="17">
        <f>VLOOKUP(A14,'2010-2011'!$A$2:$C$140,3,FALSE)</f>
        <v>5.25</v>
      </c>
      <c r="H14" s="27">
        <f t="shared" si="1"/>
        <v>-1</v>
      </c>
      <c r="I14" s="17"/>
      <c r="J14" s="17">
        <f>VLOOKUP(A14,'2009-2010'!$A$3:$C$135,2,FALSE)</f>
        <v>13</v>
      </c>
      <c r="K14" s="17">
        <f>VLOOKUP(A14,'2009-2010'!$A$3:$C$135,3,FALSE)</f>
        <v>5.19</v>
      </c>
      <c r="L14" s="27">
        <f t="shared" si="2"/>
        <v>1</v>
      </c>
      <c r="M14" s="17"/>
      <c r="N14" s="17">
        <f>VLOOKUP(A14,'2008-2009'!$A$3:$C$136,2,FALSE)</f>
        <v>12</v>
      </c>
      <c r="O14" s="17">
        <f>VLOOKUP(A14,'2008-2009'!$A$3:$C$136,3,FALSE)</f>
        <v>5.3</v>
      </c>
      <c r="P14" s="27">
        <f t="shared" si="3"/>
        <v>3</v>
      </c>
      <c r="R14" s="17">
        <f>VLOOKUP($A14,'2007-2008'!$A$3:$C$133,2,FALSE)</f>
        <v>9</v>
      </c>
      <c r="S14" s="17">
        <f>VLOOKUP($A14,'2007-2008'!$A$3:$C$133,3,FALSE)</f>
        <v>5.41</v>
      </c>
      <c r="T14" s="27">
        <f t="shared" si="4"/>
        <v>7</v>
      </c>
      <c r="V14" s="17">
        <f>VLOOKUP($A14,'2006-2007'!$A$3:$B$133,2,FALSE)</f>
        <v>2</v>
      </c>
      <c r="X14" s="27">
        <f t="shared" si="5"/>
        <v>-8</v>
      </c>
      <c r="Z14" s="17">
        <f>VLOOKUP($A14,'2005-2006'!$A$3:$C$127,2,FALSE)</f>
        <v>10</v>
      </c>
      <c r="AA14" s="17">
        <f>VLOOKUP($A14,'2005-2006'!$A$3:$C$127,3,FALSE)</f>
        <v>5.54</v>
      </c>
      <c r="AB14" s="27">
        <f t="shared" si="6"/>
        <v>1</v>
      </c>
      <c r="AD14" s="17">
        <f>VLOOKUP($A14,'2004-2005'!$A$3:$B$127,2,FALSE)</f>
        <v>9</v>
      </c>
    </row>
    <row r="15" spans="1:32" x14ac:dyDescent="0.25">
      <c r="A15" t="s">
        <v>56</v>
      </c>
      <c r="B15" s="17">
        <v>11</v>
      </c>
      <c r="C15" s="18">
        <v>5.3565043278972446</v>
      </c>
      <c r="D15" s="27">
        <f t="shared" si="0"/>
        <v>0</v>
      </c>
      <c r="E15" s="17"/>
      <c r="F15" s="17">
        <v>11</v>
      </c>
      <c r="G15" s="17">
        <f>VLOOKUP(A15,'2010-2011'!$A$2:$C$140,3,FALSE)</f>
        <v>5.3</v>
      </c>
      <c r="H15" s="27">
        <f t="shared" si="1"/>
        <v>0</v>
      </c>
      <c r="I15" s="17"/>
      <c r="J15" s="17">
        <f>VLOOKUP(A15,'2009-2010'!$A$3:$C$135,2,FALSE)</f>
        <v>11</v>
      </c>
      <c r="K15" s="17">
        <f>VLOOKUP(A15,'2009-2010'!$A$3:$C$135,3,FALSE)</f>
        <v>5.22</v>
      </c>
      <c r="L15" s="27">
        <f t="shared" si="2"/>
        <v>0</v>
      </c>
      <c r="M15" s="17"/>
      <c r="N15" s="17">
        <f>VLOOKUP(A15,'2008-2009'!$A$3:$C$136,2,FALSE)</f>
        <v>11</v>
      </c>
      <c r="O15" s="17">
        <f>VLOOKUP(A15,'2008-2009'!$A$3:$C$136,3,FALSE)</f>
        <v>5.33</v>
      </c>
      <c r="P15" s="27">
        <f t="shared" si="3"/>
        <v>-1</v>
      </c>
      <c r="R15" s="17">
        <f>VLOOKUP($A15,'2007-2008'!$A$3:$C$133,2,FALSE)</f>
        <v>12</v>
      </c>
      <c r="S15" s="17">
        <f>VLOOKUP($A15,'2007-2008'!$A$3:$C$133,3,FALSE)</f>
        <v>5.37</v>
      </c>
      <c r="T15" s="27">
        <f t="shared" si="4"/>
        <v>2</v>
      </c>
      <c r="V15" s="17">
        <f>VLOOKUP($A15,'2006-2007'!$A$3:$B$133,2,FALSE)</f>
        <v>10</v>
      </c>
      <c r="X15" s="27">
        <f t="shared" si="5"/>
        <v>-1</v>
      </c>
      <c r="Z15" s="17">
        <f>VLOOKUP($A15,'2005-2006'!$A$3:$C$127,2,FALSE)</f>
        <v>11</v>
      </c>
      <c r="AA15" s="17">
        <f>VLOOKUP($A15,'2005-2006'!$A$3:$C$127,3,FALSE)</f>
        <v>5.46</v>
      </c>
      <c r="AB15" s="27">
        <f t="shared" si="6"/>
        <v>-3</v>
      </c>
      <c r="AD15" s="17">
        <f>VLOOKUP($A15,'2004-2005'!$A$3:$B$127,2,FALSE)</f>
        <v>14</v>
      </c>
    </row>
    <row r="16" spans="1:32" x14ac:dyDescent="0.25">
      <c r="A16" t="s">
        <v>27</v>
      </c>
      <c r="B16" s="17">
        <v>12</v>
      </c>
      <c r="C16" s="18">
        <v>5.3324315455592544</v>
      </c>
      <c r="D16" s="27">
        <f t="shared" si="0"/>
        <v>2</v>
      </c>
      <c r="E16" s="17"/>
      <c r="F16" s="17">
        <v>10</v>
      </c>
      <c r="G16" s="17">
        <f>VLOOKUP(A16,'2010-2011'!$A$2:$C$140,3,FALSE)</f>
        <v>5.3</v>
      </c>
      <c r="H16" s="27">
        <f t="shared" si="1"/>
        <v>1</v>
      </c>
      <c r="I16" s="17"/>
      <c r="J16" s="17">
        <f>VLOOKUP(A16,'2009-2010'!$A$3:$C$135,2,FALSE)</f>
        <v>9</v>
      </c>
      <c r="K16" s="17">
        <f>VLOOKUP(A16,'2009-2010'!$A$3:$C$135,3,FALSE)</f>
        <v>5.33</v>
      </c>
      <c r="L16" s="27">
        <f t="shared" si="2"/>
        <v>-1</v>
      </c>
      <c r="M16" s="17"/>
      <c r="N16" s="17">
        <f>VLOOKUP(A16,'2008-2009'!$A$3:$C$136,2,FALSE)</f>
        <v>10</v>
      </c>
      <c r="O16" s="17">
        <f>VLOOKUP(A16,'2008-2009'!$A$3:$C$136,3,FALSE)</f>
        <v>5.37</v>
      </c>
      <c r="P16" s="27">
        <f t="shared" si="3"/>
        <v>-3</v>
      </c>
      <c r="R16" s="17">
        <f>VLOOKUP($A16,'2007-2008'!$A$3:$C$133,2,FALSE)</f>
        <v>13</v>
      </c>
      <c r="S16" s="17">
        <f>VLOOKUP($A16,'2007-2008'!$A$3:$C$133,3,FALSE)</f>
        <v>5.34</v>
      </c>
      <c r="T16" s="27">
        <f t="shared" si="4"/>
        <v>1</v>
      </c>
      <c r="V16" s="17">
        <f>VLOOKUP($A16,'2006-2007'!$A$3:$B$133,2,FALSE)</f>
        <v>12</v>
      </c>
      <c r="X16" s="27">
        <f t="shared" si="5"/>
        <v>-4</v>
      </c>
      <c r="Z16" s="17">
        <f>VLOOKUP($A16,'2005-2006'!$A$3:$C$127,2,FALSE)</f>
        <v>16</v>
      </c>
      <c r="AA16" s="17">
        <f>VLOOKUP($A16,'2005-2006'!$A$3:$C$127,3,FALSE)</f>
        <v>5.37</v>
      </c>
      <c r="AB16" s="27">
        <f t="shared" si="6"/>
        <v>3</v>
      </c>
      <c r="AD16" s="17">
        <f>VLOOKUP($A16,'2004-2005'!$A$3:$B$127,2,FALSE)</f>
        <v>13</v>
      </c>
    </row>
    <row r="17" spans="1:30" x14ac:dyDescent="0.25">
      <c r="A17" t="s">
        <v>126</v>
      </c>
      <c r="B17" s="17">
        <v>13</v>
      </c>
      <c r="C17" s="18">
        <v>5.2641804951819129</v>
      </c>
      <c r="D17" s="27">
        <f t="shared" si="0"/>
        <v>0</v>
      </c>
      <c r="E17" s="17"/>
      <c r="F17" s="17">
        <v>13</v>
      </c>
      <c r="G17" s="17">
        <f>VLOOKUP(A17,'2010-2011'!$A$2:$C$140,3,FALSE)</f>
        <v>5.21</v>
      </c>
      <c r="H17" s="27">
        <f t="shared" si="1"/>
        <v>1</v>
      </c>
      <c r="I17" s="17"/>
      <c r="J17" s="17">
        <f>VLOOKUP(A17,'2009-2010'!$A$3:$C$135,2,FALSE)</f>
        <v>12</v>
      </c>
      <c r="K17" s="17">
        <f>VLOOKUP(A17,'2009-2010'!$A$3:$C$135,3,FALSE)</f>
        <v>5.2</v>
      </c>
      <c r="L17" s="27">
        <f t="shared" si="2"/>
        <v>-5</v>
      </c>
      <c r="M17" s="17"/>
      <c r="N17" s="17">
        <f>VLOOKUP(A17,'2008-2009'!$A$3:$C$136,2,FALSE)</f>
        <v>17</v>
      </c>
      <c r="O17" s="17">
        <f>VLOOKUP(A17,'2008-2009'!$A$3:$C$136,3,FALSE)</f>
        <v>5.22</v>
      </c>
      <c r="P17" s="27">
        <f t="shared" si="3"/>
        <v>3</v>
      </c>
      <c r="R17" s="17">
        <f>VLOOKUP($A17,'2007-2008'!$A$3:$C$133,2,FALSE)</f>
        <v>14</v>
      </c>
      <c r="S17" s="17">
        <f>VLOOKUP($A17,'2007-2008'!$A$3:$C$133,3,FALSE)</f>
        <v>5.25</v>
      </c>
      <c r="T17" s="27">
        <f t="shared" si="4"/>
        <v>1</v>
      </c>
      <c r="V17" s="17">
        <f>VLOOKUP($A17,'2006-2007'!$A$3:$B$133,2,FALSE)</f>
        <v>13</v>
      </c>
      <c r="X17" s="27">
        <f t="shared" si="5"/>
        <v>0</v>
      </c>
      <c r="Z17" s="17">
        <f>VLOOKUP($A17,'2005-2006'!$A$3:$C$127,2,FALSE)</f>
        <v>13</v>
      </c>
      <c r="AA17" s="17">
        <f>VLOOKUP($A17,'2005-2006'!$A$3:$C$127,3,FALSE)</f>
        <v>5.41</v>
      </c>
      <c r="AB17" s="27">
        <f t="shared" si="6"/>
        <v>5</v>
      </c>
      <c r="AD17" s="17">
        <f>VLOOKUP($A17,'2004-2005'!$A$3:$B$127,2,FALSE)</f>
        <v>8</v>
      </c>
    </row>
    <row r="18" spans="1:30" x14ac:dyDescent="0.25">
      <c r="A18" t="s">
        <v>108</v>
      </c>
      <c r="B18" s="17">
        <v>14</v>
      </c>
      <c r="C18" s="18">
        <v>5.2429612260606344</v>
      </c>
      <c r="D18" s="27">
        <f t="shared" si="0"/>
        <v>-3</v>
      </c>
      <c r="E18" s="17"/>
      <c r="F18" s="17">
        <v>17</v>
      </c>
      <c r="G18" s="17">
        <f>VLOOKUP(A18,'2010-2011'!$A$2:$C$140,3,FALSE)</f>
        <v>5.0999999999999996</v>
      </c>
      <c r="H18" s="27">
        <f t="shared" si="1"/>
        <v>-5</v>
      </c>
      <c r="I18" s="17"/>
      <c r="J18" s="17">
        <f>VLOOKUP(A18,'2009-2010'!$A$3:$C$135,2,FALSE)</f>
        <v>22</v>
      </c>
      <c r="K18" s="17">
        <f>VLOOKUP(A18,'2009-2010'!$A$3:$C$135,3,FALSE)</f>
        <v>4.95</v>
      </c>
      <c r="L18" s="27">
        <f t="shared" si="2"/>
        <v>-4</v>
      </c>
      <c r="M18" s="17"/>
      <c r="N18" s="17">
        <f>VLOOKUP(A18,'2008-2009'!$A$3:$C$136,2,FALSE)</f>
        <v>26</v>
      </c>
      <c r="O18" s="17">
        <f>VLOOKUP(A18,'2008-2009'!$A$3:$C$136,3,FALSE)</f>
        <v>4.83</v>
      </c>
      <c r="P18" s="27">
        <f t="shared" si="3"/>
        <v>-5</v>
      </c>
      <c r="R18" s="17">
        <f>VLOOKUP($A18,'2007-2008'!$A$3:$C$133,2,FALSE)</f>
        <v>31</v>
      </c>
      <c r="S18" s="17">
        <f>VLOOKUP($A18,'2007-2008'!$A$3:$C$133,3,FALSE)</f>
        <v>4.63</v>
      </c>
      <c r="T18" s="27">
        <f t="shared" si="4"/>
        <v>-1</v>
      </c>
      <c r="V18" s="17">
        <f>VLOOKUP($A18,'2006-2007'!$A$3:$B$133,2,FALSE)</f>
        <v>32</v>
      </c>
      <c r="X18" s="27">
        <f t="shared" si="5"/>
        <v>-6</v>
      </c>
      <c r="Z18" s="17">
        <f>VLOOKUP($A18,'2005-2006'!$A$3:$C$127,2,FALSE)</f>
        <v>38</v>
      </c>
      <c r="AA18" s="17">
        <f>VLOOKUP($A18,'2005-2006'!$A$3:$C$127,3,FALSE)</f>
        <v>4.55</v>
      </c>
      <c r="AB18" s="27">
        <f t="shared" si="6"/>
        <v>-8</v>
      </c>
      <c r="AD18" s="17">
        <f>VLOOKUP($A18,'2004-2005'!$A$3:$B$127,2,FALSE)</f>
        <v>46</v>
      </c>
    </row>
    <row r="19" spans="1:30" x14ac:dyDescent="0.25">
      <c r="A19" t="s">
        <v>13</v>
      </c>
      <c r="B19" s="17">
        <v>15</v>
      </c>
      <c r="C19" s="18">
        <v>5.2000688887363022</v>
      </c>
      <c r="D19" s="27">
        <f t="shared" si="0"/>
        <v>-4</v>
      </c>
      <c r="E19" s="17"/>
      <c r="F19" s="17">
        <v>19</v>
      </c>
      <c r="G19" s="17">
        <f>VLOOKUP(A19,'2010-2011'!$A$2:$C$140,3,FALSE)</f>
        <v>5.07</v>
      </c>
      <c r="H19" s="27">
        <f t="shared" si="1"/>
        <v>1</v>
      </c>
      <c r="I19" s="17"/>
      <c r="J19" s="17">
        <f>VLOOKUP(A19,'2009-2010'!$A$3:$C$135,2,FALSE)</f>
        <v>18</v>
      </c>
      <c r="K19" s="17">
        <f>VLOOKUP(A19,'2009-2010'!$A$3:$C$135,3,FALSE)</f>
        <v>5.09</v>
      </c>
      <c r="L19" s="27">
        <f t="shared" si="2"/>
        <v>-1</v>
      </c>
      <c r="M19" s="17"/>
      <c r="N19" s="17">
        <f>VLOOKUP(A19,'2008-2009'!$A$3:$C$136,2,FALSE)</f>
        <v>19</v>
      </c>
      <c r="O19" s="17">
        <f>VLOOKUP(A19,'2008-2009'!$A$3:$C$136,3,FALSE)</f>
        <v>5.14</v>
      </c>
      <c r="P19" s="27">
        <f t="shared" si="3"/>
        <v>-1</v>
      </c>
      <c r="R19" s="17">
        <f>VLOOKUP($A19,'2007-2008'!$A$3:$C$133,2,FALSE)</f>
        <v>20</v>
      </c>
      <c r="S19" s="17">
        <f>VLOOKUP($A19,'2007-2008'!$A$3:$C$133,3,FALSE)</f>
        <v>5.0999999999999996</v>
      </c>
      <c r="T19" s="27">
        <f t="shared" si="4"/>
        <v>-4</v>
      </c>
      <c r="V19" s="17">
        <f>VLOOKUP($A19,'2006-2007'!$A$3:$B$133,2,FALSE)</f>
        <v>24</v>
      </c>
      <c r="X19" s="27">
        <f t="shared" si="5"/>
        <v>4</v>
      </c>
      <c r="Z19" s="17">
        <f>VLOOKUP($A19,'2005-2006'!$A$3:$C$127,2,FALSE)</f>
        <v>20</v>
      </c>
      <c r="AA19" s="17">
        <f>VLOOKUP($A19,'2005-2006'!$A$3:$C$127,3,FALSE)</f>
        <v>5.27</v>
      </c>
      <c r="AB19" s="27">
        <f t="shared" si="6"/>
        <v>0</v>
      </c>
      <c r="AD19" s="17">
        <f>VLOOKUP($A19,'2004-2005'!$A$3:$B$127,2,FALSE)</f>
        <v>20</v>
      </c>
    </row>
    <row r="20" spans="1:30" x14ac:dyDescent="0.25">
      <c r="A20" t="s">
        <v>98</v>
      </c>
      <c r="B20" s="17">
        <v>16</v>
      </c>
      <c r="C20" s="18">
        <v>5.1821815771087474</v>
      </c>
      <c r="D20" s="27">
        <f t="shared" si="0"/>
        <v>2</v>
      </c>
      <c r="E20" s="17"/>
      <c r="F20" s="17">
        <v>14</v>
      </c>
      <c r="G20" s="17">
        <f>VLOOKUP(A20,'2010-2011'!$A$2:$C$140,3,FALSE)</f>
        <v>5.14</v>
      </c>
      <c r="H20" s="27">
        <f t="shared" si="1"/>
        <v>0</v>
      </c>
      <c r="I20" s="17"/>
      <c r="J20" s="17">
        <f>VLOOKUP(A20,'2009-2010'!$A$3:$C$135,2,FALSE)</f>
        <v>14</v>
      </c>
      <c r="K20" s="17">
        <f>VLOOKUP(A20,'2009-2010'!$A$3:$C$135,3,FALSE)</f>
        <v>5.17</v>
      </c>
      <c r="L20" s="27">
        <f t="shared" si="2"/>
        <v>-1</v>
      </c>
      <c r="M20" s="17"/>
      <c r="N20" s="17">
        <f>VLOOKUP(A20,'2008-2009'!$A$3:$C$136,2,FALSE)</f>
        <v>15</v>
      </c>
      <c r="O20" s="17">
        <f>VLOOKUP(A20,'2008-2009'!$A$3:$C$136,3,FALSE)</f>
        <v>5.22</v>
      </c>
      <c r="P20" s="27">
        <f t="shared" si="3"/>
        <v>-1</v>
      </c>
      <c r="R20" s="17">
        <f>VLOOKUP($A20,'2007-2008'!$A$3:$C$133,2,FALSE)</f>
        <v>16</v>
      </c>
      <c r="S20" s="17">
        <f>VLOOKUP($A20,'2007-2008'!$A$3:$C$133,3,FALSE)</f>
        <v>5.2</v>
      </c>
      <c r="T20" s="27">
        <f t="shared" si="4"/>
        <v>-1</v>
      </c>
      <c r="V20" s="17">
        <f>VLOOKUP($A20,'2006-2007'!$A$3:$B$133,2,FALSE)</f>
        <v>17</v>
      </c>
      <c r="X20" s="27">
        <f t="shared" si="5"/>
        <v>5</v>
      </c>
      <c r="Z20" s="17">
        <f>VLOOKUP($A20,'2005-2006'!$A$3:$C$127,2,FALSE)</f>
        <v>12</v>
      </c>
      <c r="AA20" s="17">
        <f>VLOOKUP($A20,'2005-2006'!$A$3:$C$127,3,FALSE)</f>
        <v>5.42</v>
      </c>
      <c r="AB20" s="27">
        <f t="shared" si="6"/>
        <v>-5</v>
      </c>
      <c r="AD20" s="17">
        <f>VLOOKUP($A20,'2004-2005'!$A$3:$B$127,2,FALSE)</f>
        <v>17</v>
      </c>
    </row>
    <row r="21" spans="1:30" x14ac:dyDescent="0.25">
      <c r="A21" t="s">
        <v>112</v>
      </c>
      <c r="B21" s="17">
        <v>17</v>
      </c>
      <c r="C21" s="18">
        <v>5.1682461988665445</v>
      </c>
      <c r="D21" s="27">
        <f t="shared" si="0"/>
        <v>-4</v>
      </c>
      <c r="E21" s="17"/>
      <c r="F21" s="17">
        <v>21</v>
      </c>
      <c r="G21" s="17">
        <f>VLOOKUP(A21,'2010-2011'!$A$2:$C$140,3,FALSE)</f>
        <v>4.95</v>
      </c>
      <c r="H21" s="27">
        <f t="shared" si="1"/>
        <v>-7</v>
      </c>
      <c r="I21" s="17"/>
      <c r="J21" s="17">
        <f>VLOOKUP(A21,'2009-2010'!$A$3:$C$135,2,FALSE)</f>
        <v>28</v>
      </c>
      <c r="K21" s="17">
        <f>VLOOKUP(A21,'2009-2010'!$A$3:$C$135,3,FALSE)</f>
        <v>4.75</v>
      </c>
      <c r="L21" s="27">
        <f t="shared" si="2"/>
        <v>1</v>
      </c>
      <c r="M21" s="17"/>
      <c r="N21" s="17">
        <f>VLOOKUP(A21,'2008-2009'!$A$3:$C$136,2,FALSE)</f>
        <v>27</v>
      </c>
      <c r="O21" s="17">
        <f>VLOOKUP(A21,'2008-2009'!$A$3:$C$136,3,FALSE)</f>
        <v>4.72</v>
      </c>
      <c r="P21" s="27">
        <f t="shared" si="3"/>
        <v>-8</v>
      </c>
      <c r="R21" s="17">
        <f>VLOOKUP($A21,'2007-2008'!$A$3:$C$133,2,FALSE)</f>
        <v>35</v>
      </c>
      <c r="S21" s="17">
        <f>VLOOKUP($A21,'2007-2008'!$A$3:$C$133,3,FALSE)</f>
        <v>4.55</v>
      </c>
      <c r="T21" s="27" t="e">
        <f t="shared" si="4"/>
        <v>#VALUE!</v>
      </c>
      <c r="V21" s="17" t="str">
        <f>VLOOKUP($A21,'2006-2007'!$A$3:$B$133,2,FALSE)</f>
        <v>n/a</v>
      </c>
      <c r="X21" s="27" t="e">
        <f t="shared" si="5"/>
        <v>#VALUE!</v>
      </c>
      <c r="Z21" s="17" t="e">
        <f>VLOOKUP($A21,'2005-2006'!$A$3:$C$127,2,FALSE)</f>
        <v>#N/A</v>
      </c>
      <c r="AA21" s="17" t="e">
        <f>VLOOKUP($A21,'2005-2006'!$A$3:$C$127,3,FALSE)</f>
        <v>#N/A</v>
      </c>
      <c r="AB21" s="27" t="e">
        <f t="shared" si="6"/>
        <v>#N/A</v>
      </c>
      <c r="AD21" s="17" t="e">
        <f>VLOOKUP($A21,'2004-2005'!$A$3:$B$127,2,FALSE)</f>
        <v>#N/A</v>
      </c>
    </row>
    <row r="22" spans="1:30" x14ac:dyDescent="0.25">
      <c r="A22" t="s">
        <v>46</v>
      </c>
      <c r="B22" s="17">
        <v>18</v>
      </c>
      <c r="C22" s="18">
        <v>5.1397064260756586</v>
      </c>
      <c r="D22" s="27">
        <f t="shared" si="0"/>
        <v>3</v>
      </c>
      <c r="E22" s="17"/>
      <c r="F22" s="17">
        <v>15</v>
      </c>
      <c r="G22" s="17">
        <f>VLOOKUP(A22,'2010-2011'!$A$2:$C$140,3,FALSE)</f>
        <v>5.13</v>
      </c>
      <c r="H22" s="27">
        <f t="shared" si="1"/>
        <v>-1</v>
      </c>
      <c r="I22" s="17"/>
      <c r="J22" s="17">
        <f>VLOOKUP(A22,'2009-2010'!$A$3:$C$135,2,FALSE)</f>
        <v>16</v>
      </c>
      <c r="K22" s="17">
        <f>VLOOKUP(A22,'2009-2010'!$A$3:$C$135,3,FALSE)</f>
        <v>5.13</v>
      </c>
      <c r="L22" s="27">
        <f t="shared" si="2"/>
        <v>0</v>
      </c>
      <c r="M22" s="17"/>
      <c r="N22" s="17">
        <f>VLOOKUP(A22,'2008-2009'!$A$3:$C$136,2,FALSE)</f>
        <v>16</v>
      </c>
      <c r="O22" s="17">
        <f>VLOOKUP(A22,'2008-2009'!$A$3:$C$136,3,FALSE)</f>
        <v>5.22</v>
      </c>
      <c r="P22" s="27">
        <f t="shared" si="3"/>
        <v>-2</v>
      </c>
      <c r="R22" s="17">
        <f>VLOOKUP($A22,'2007-2008'!$A$3:$C$133,2,FALSE)</f>
        <v>18</v>
      </c>
      <c r="S22" s="17">
        <f>VLOOKUP($A22,'2007-2008'!$A$3:$C$133,3,FALSE)</f>
        <v>5.18</v>
      </c>
      <c r="T22" s="27">
        <f t="shared" si="4"/>
        <v>3</v>
      </c>
      <c r="V22" s="17">
        <f>VLOOKUP($A22,'2006-2007'!$A$3:$B$133,2,FALSE)</f>
        <v>15</v>
      </c>
      <c r="X22" s="27">
        <f t="shared" si="5"/>
        <v>-3</v>
      </c>
      <c r="Z22" s="17">
        <f>VLOOKUP($A22,'2005-2006'!$A$3:$C$127,2,FALSE)</f>
        <v>18</v>
      </c>
      <c r="AA22" s="17">
        <f>VLOOKUP($A22,'2005-2006'!$A$3:$C$127,3,FALSE)</f>
        <v>5.31</v>
      </c>
      <c r="AB22" s="27">
        <f t="shared" si="6"/>
        <v>6</v>
      </c>
      <c r="AD22" s="17">
        <f>VLOOKUP($A22,'2004-2005'!$A$3:$B$127,2,FALSE)</f>
        <v>12</v>
      </c>
    </row>
    <row r="23" spans="1:30" x14ac:dyDescent="0.25">
      <c r="A23" t="s">
        <v>8</v>
      </c>
      <c r="B23" s="17">
        <v>19</v>
      </c>
      <c r="C23" s="18">
        <v>5.1384261459476672</v>
      </c>
      <c r="D23" s="27">
        <f t="shared" si="0"/>
        <v>1</v>
      </c>
      <c r="E23" s="17"/>
      <c r="F23" s="17">
        <v>18</v>
      </c>
      <c r="G23" s="17">
        <f>VLOOKUP(A23,'2010-2011'!$A$2:$C$140,3,FALSE)</f>
        <v>5.09</v>
      </c>
      <c r="H23" s="27">
        <f t="shared" si="1"/>
        <v>1</v>
      </c>
      <c r="I23" s="17"/>
      <c r="J23" s="17">
        <f>VLOOKUP(A23,'2009-2010'!$A$3:$C$135,2,FALSE)</f>
        <v>17</v>
      </c>
      <c r="K23" s="17">
        <f>VLOOKUP(A23,'2009-2010'!$A$3:$C$135,3,FALSE)</f>
        <v>5.13</v>
      </c>
      <c r="L23" s="27">
        <f t="shared" si="2"/>
        <v>3</v>
      </c>
      <c r="M23" s="17"/>
      <c r="N23" s="17">
        <f>VLOOKUP(A23,'2008-2009'!$A$3:$C$136,2,FALSE)</f>
        <v>14</v>
      </c>
      <c r="O23" s="17">
        <f>VLOOKUP(A23,'2008-2009'!$A$3:$C$136,3,FALSE)</f>
        <v>5.23</v>
      </c>
      <c r="P23" s="27">
        <f t="shared" si="3"/>
        <v>-1</v>
      </c>
      <c r="R23" s="17">
        <f>VLOOKUP($A23,'2007-2008'!$A$3:$C$133,2,FALSE)</f>
        <v>15</v>
      </c>
      <c r="S23" s="17">
        <f>VLOOKUP($A23,'2007-2008'!$A$3:$C$133,3,FALSE)</f>
        <v>5.23</v>
      </c>
      <c r="T23" s="27">
        <f t="shared" si="4"/>
        <v>-3</v>
      </c>
      <c r="V23" s="17">
        <f>VLOOKUP($A23,'2006-2007'!$A$3:$B$133,2,FALSE)</f>
        <v>18</v>
      </c>
      <c r="X23" s="27">
        <f t="shared" si="5"/>
        <v>1</v>
      </c>
      <c r="Z23" s="17">
        <f>VLOOKUP($A23,'2005-2006'!$A$3:$C$127,2,FALSE)</f>
        <v>17</v>
      </c>
      <c r="AA23" s="17">
        <f>VLOOKUP($A23,'2005-2006'!$A$3:$C$127,3,FALSE)</f>
        <v>5.32</v>
      </c>
      <c r="AB23" s="27">
        <f t="shared" si="6"/>
        <v>2</v>
      </c>
      <c r="AD23" s="17">
        <f>VLOOKUP($A23,'2004-2005'!$A$3:$B$127,2,FALSE)</f>
        <v>15</v>
      </c>
    </row>
    <row r="24" spans="1:30" x14ac:dyDescent="0.25">
      <c r="A24" t="s">
        <v>7</v>
      </c>
      <c r="B24" s="17">
        <v>20</v>
      </c>
      <c r="C24" s="18">
        <v>5.1102448100306983</v>
      </c>
      <c r="D24" s="27">
        <f t="shared" si="0"/>
        <v>4</v>
      </c>
      <c r="E24" s="17"/>
      <c r="F24" s="17">
        <v>16</v>
      </c>
      <c r="G24" s="17">
        <f>VLOOKUP(A24,'2010-2011'!$A$2:$C$140,3,FALSE)</f>
        <v>5.1100000000000003</v>
      </c>
      <c r="H24" s="27">
        <f t="shared" si="1"/>
        <v>1</v>
      </c>
      <c r="I24" s="17"/>
      <c r="J24" s="17">
        <f>VLOOKUP(A24,'2009-2010'!$A$3:$C$135,2,FALSE)</f>
        <v>15</v>
      </c>
      <c r="K24" s="17">
        <f>VLOOKUP(A24,'2009-2010'!$A$3:$C$135,3,FALSE)</f>
        <v>5.15</v>
      </c>
      <c r="L24" s="27">
        <f t="shared" si="2"/>
        <v>-3</v>
      </c>
      <c r="M24" s="17"/>
      <c r="N24" s="17">
        <f>VLOOKUP(A24,'2008-2009'!$A$3:$C$136,2,FALSE)</f>
        <v>18</v>
      </c>
      <c r="O24" s="17">
        <f>VLOOKUP(A24,'2008-2009'!$A$3:$C$136,3,FALSE)</f>
        <v>5.2</v>
      </c>
      <c r="P24" s="27">
        <f t="shared" si="3"/>
        <v>-1</v>
      </c>
      <c r="R24" s="17">
        <f>VLOOKUP($A24,'2007-2008'!$A$3:$C$133,2,FALSE)</f>
        <v>19</v>
      </c>
      <c r="S24" s="17">
        <f>VLOOKUP($A24,'2007-2008'!$A$3:$C$133,3,FALSE)</f>
        <v>5.17</v>
      </c>
      <c r="T24" s="27">
        <f t="shared" si="4"/>
        <v>3</v>
      </c>
      <c r="V24" s="17">
        <f>VLOOKUP($A24,'2006-2007'!$A$3:$B$133,2,FALSE)</f>
        <v>16</v>
      </c>
      <c r="X24" s="27">
        <f t="shared" si="5"/>
        <v>-3</v>
      </c>
      <c r="Z24" s="17">
        <f>VLOOKUP($A24,'2005-2006'!$A$3:$C$127,2,FALSE)</f>
        <v>19</v>
      </c>
      <c r="AA24" s="17">
        <f>VLOOKUP($A24,'2005-2006'!$A$3:$C$127,3,FALSE)</f>
        <v>5.29</v>
      </c>
      <c r="AB24" s="27">
        <f t="shared" si="6"/>
        <v>1</v>
      </c>
      <c r="AD24" s="17">
        <f>VLOOKUP($A24,'2004-2005'!$A$3:$B$127,2,FALSE)</f>
        <v>18</v>
      </c>
    </row>
    <row r="25" spans="1:30" x14ac:dyDescent="0.25">
      <c r="A25" t="s">
        <v>81</v>
      </c>
      <c r="B25" s="17">
        <v>21</v>
      </c>
      <c r="C25" s="18">
        <v>5.0842885833453426</v>
      </c>
      <c r="D25" s="27">
        <f t="shared" si="0"/>
        <v>-5</v>
      </c>
      <c r="E25" s="17"/>
      <c r="F25" s="17">
        <v>26</v>
      </c>
      <c r="G25" s="17">
        <f>VLOOKUP(A25,'2010-2011'!$A$2:$C$140,3,FALSE)</f>
        <v>4.88</v>
      </c>
      <c r="H25" s="27">
        <f t="shared" si="1"/>
        <v>2</v>
      </c>
      <c r="I25" s="17"/>
      <c r="J25" s="17">
        <f>VLOOKUP(A25,'2009-2010'!$A$3:$C$135,2,FALSE)</f>
        <v>24</v>
      </c>
      <c r="K25" s="17">
        <f>VLOOKUP(A25,'2009-2010'!$A$3:$C$135,3,FALSE)</f>
        <v>4.87</v>
      </c>
      <c r="L25" s="27">
        <f t="shared" si="2"/>
        <v>3</v>
      </c>
      <c r="M25" s="17"/>
      <c r="N25" s="17">
        <f>VLOOKUP(A25,'2008-2009'!$A$3:$C$136,2,FALSE)</f>
        <v>21</v>
      </c>
      <c r="O25" s="17">
        <f>VLOOKUP(A25,'2008-2009'!$A$3:$C$136,3,FALSE)</f>
        <v>5.04</v>
      </c>
      <c r="P25" s="27">
        <f t="shared" si="3"/>
        <v>0</v>
      </c>
      <c r="R25" s="17">
        <f>VLOOKUP($A25,'2007-2008'!$A$3:$C$133,2,FALSE)</f>
        <v>21</v>
      </c>
      <c r="S25" s="17">
        <f>VLOOKUP($A25,'2007-2008'!$A$3:$C$133,3,FALSE)</f>
        <v>5.0999999999999996</v>
      </c>
      <c r="T25" s="27">
        <f t="shared" si="4"/>
        <v>2</v>
      </c>
      <c r="V25" s="17">
        <f>VLOOKUP($A25,'2006-2007'!$A$3:$B$133,2,FALSE)</f>
        <v>19</v>
      </c>
      <c r="X25" s="27">
        <f t="shared" si="5"/>
        <v>-7</v>
      </c>
      <c r="Z25" s="17">
        <f>VLOOKUP($A25,'2005-2006'!$A$3:$C$127,2,FALSE)</f>
        <v>26</v>
      </c>
      <c r="AA25" s="17">
        <f>VLOOKUP($A25,'2005-2006'!$A$3:$C$127,3,FALSE)</f>
        <v>5.1100000000000003</v>
      </c>
      <c r="AB25" s="27">
        <f t="shared" si="6"/>
        <v>1</v>
      </c>
      <c r="AD25" s="17">
        <f>VLOOKUP($A25,'2004-2005'!$A$3:$B$127,2,FALSE)</f>
        <v>25</v>
      </c>
    </row>
    <row r="26" spans="1:30" x14ac:dyDescent="0.25">
      <c r="A26" t="s">
        <v>63</v>
      </c>
      <c r="B26" s="17">
        <v>22</v>
      </c>
      <c r="C26" s="18">
        <v>5.0726161434871226</v>
      </c>
      <c r="D26" s="27">
        <f t="shared" si="0"/>
        <v>-2</v>
      </c>
      <c r="E26" s="17"/>
      <c r="F26" s="17">
        <v>24</v>
      </c>
      <c r="G26" s="17">
        <f>VLOOKUP(A26,'2010-2011'!$A$2:$C$140,3,FALSE)</f>
        <v>4.91</v>
      </c>
      <c r="H26" s="27">
        <f t="shared" si="1"/>
        <v>-3</v>
      </c>
      <c r="I26" s="17"/>
      <c r="J26" s="17">
        <f>VLOOKUP(A26,'2009-2010'!$A$3:$C$135,2,FALSE)</f>
        <v>27</v>
      </c>
      <c r="K26" s="17">
        <f>VLOOKUP(A26,'2009-2010'!$A$3:$C$135,3,FALSE)</f>
        <v>4.8</v>
      </c>
      <c r="L26" s="27">
        <f t="shared" si="2"/>
        <v>4</v>
      </c>
      <c r="M26" s="17"/>
      <c r="N26" s="17">
        <f>VLOOKUP(A26,'2008-2009'!$A$3:$C$136,2,FALSE)</f>
        <v>23</v>
      </c>
      <c r="O26" s="17">
        <f>VLOOKUP(A26,'2008-2009'!$A$3:$C$136,3,FALSE)</f>
        <v>4.97</v>
      </c>
      <c r="P26" s="27">
        <f t="shared" si="3"/>
        <v>6</v>
      </c>
      <c r="R26" s="17">
        <f>VLOOKUP($A26,'2007-2008'!$A$3:$C$133,2,FALSE)</f>
        <v>17</v>
      </c>
      <c r="S26" s="17">
        <f>VLOOKUP($A26,'2007-2008'!$A$3:$C$133,3,FALSE)</f>
        <v>5.2</v>
      </c>
      <c r="T26" s="27">
        <f t="shared" si="4"/>
        <v>3</v>
      </c>
      <c r="V26" s="17">
        <f>VLOOKUP($A26,'2006-2007'!$A$3:$B$133,2,FALSE)</f>
        <v>14</v>
      </c>
      <c r="X26" s="27">
        <f t="shared" si="5"/>
        <v>-1</v>
      </c>
      <c r="Z26" s="17">
        <f>VLOOKUP($A26,'2005-2006'!$A$3:$C$127,2,FALSE)</f>
        <v>15</v>
      </c>
      <c r="AA26" s="17">
        <f>VLOOKUP($A26,'2005-2006'!$A$3:$C$127,3,FALSE)</f>
        <v>5.38</v>
      </c>
      <c r="AB26" s="27">
        <f t="shared" si="6"/>
        <v>-8</v>
      </c>
      <c r="AD26" s="17">
        <f>VLOOKUP($A26,'2004-2005'!$A$3:$B$127,2,FALSE)</f>
        <v>23</v>
      </c>
    </row>
    <row r="27" spans="1:30" x14ac:dyDescent="0.25">
      <c r="A27" t="s">
        <v>77</v>
      </c>
      <c r="B27" s="17">
        <v>23</v>
      </c>
      <c r="C27" s="18">
        <v>5.0336274708782867</v>
      </c>
      <c r="D27" s="27">
        <f t="shared" si="0"/>
        <v>3</v>
      </c>
      <c r="E27" s="17"/>
      <c r="F27" s="17">
        <v>20</v>
      </c>
      <c r="G27" s="17">
        <f>VLOOKUP(A27,'2010-2011'!$A$2:$C$140,3,FALSE)</f>
        <v>5.05</v>
      </c>
      <c r="H27" s="27">
        <f t="shared" si="1"/>
        <v>-1</v>
      </c>
      <c r="I27" s="17"/>
      <c r="J27" s="17">
        <f>VLOOKUP(A27,'2009-2010'!$A$3:$C$135,2,FALSE)</f>
        <v>21</v>
      </c>
      <c r="K27" s="17">
        <f>VLOOKUP(A27,'2009-2010'!$A$3:$C$135,3,FALSE)</f>
        <v>4.96</v>
      </c>
      <c r="L27" s="27">
        <f t="shared" si="2"/>
        <v>-4</v>
      </c>
      <c r="M27" s="17"/>
      <c r="N27" s="17">
        <f>VLOOKUP(A27,'2008-2009'!$A$3:$C$136,2,FALSE)</f>
        <v>25</v>
      </c>
      <c r="O27" s="17">
        <f>VLOOKUP(A27,'2008-2009'!$A$3:$C$136,3,FALSE)</f>
        <v>4.8499999999999996</v>
      </c>
      <c r="P27" s="27">
        <f t="shared" si="3"/>
        <v>0</v>
      </c>
      <c r="R27" s="17">
        <f>VLOOKUP($A27,'2007-2008'!$A$3:$C$133,2,FALSE)</f>
        <v>25</v>
      </c>
      <c r="S27" s="17">
        <f>VLOOKUP($A27,'2007-2008'!$A$3:$C$133,3,FALSE)</f>
        <v>4.88</v>
      </c>
      <c r="T27" s="27">
        <f t="shared" si="4"/>
        <v>0</v>
      </c>
      <c r="V27" s="17">
        <f>VLOOKUP($A27,'2006-2007'!$A$3:$B$133,2,FALSE)</f>
        <v>25</v>
      </c>
      <c r="X27" s="27">
        <f t="shared" si="5"/>
        <v>3</v>
      </c>
      <c r="Z27" s="17">
        <f>VLOOKUP($A27,'2005-2006'!$A$3:$C$127,2,FALSE)</f>
        <v>22</v>
      </c>
      <c r="AA27" s="17">
        <f>VLOOKUP($A27,'2005-2006'!$A$3:$C$127,3,FALSE)</f>
        <v>5.16</v>
      </c>
      <c r="AB27" s="27">
        <f t="shared" si="6"/>
        <v>-2</v>
      </c>
      <c r="AD27" s="17">
        <f>VLOOKUP($A27,'2004-2005'!$A$3:$B$127,2,FALSE)</f>
        <v>24</v>
      </c>
    </row>
    <row r="28" spans="1:30" x14ac:dyDescent="0.25">
      <c r="A28" t="s">
        <v>70</v>
      </c>
      <c r="B28" s="17">
        <v>24</v>
      </c>
      <c r="C28" s="18">
        <v>5.0207902864651057</v>
      </c>
      <c r="D28" s="27">
        <f t="shared" si="0"/>
        <v>2</v>
      </c>
      <c r="E28" s="17"/>
      <c r="F28" s="17">
        <v>22</v>
      </c>
      <c r="G28" s="17">
        <f>VLOOKUP(A28,'2010-2011'!$A$2:$C$140,3,FALSE)</f>
        <v>4.93</v>
      </c>
      <c r="H28" s="27">
        <f t="shared" si="1"/>
        <v>3</v>
      </c>
      <c r="I28" s="17"/>
      <c r="J28" s="17">
        <f>VLOOKUP(A28,'2009-2010'!$A$3:$C$135,2,FALSE)</f>
        <v>19</v>
      </c>
      <c r="K28" s="17">
        <f>VLOOKUP(A28,'2009-2010'!$A$3:$C$135,3,FALSE)</f>
        <v>5</v>
      </c>
      <c r="L28" s="27">
        <f t="shared" si="2"/>
        <v>6</v>
      </c>
      <c r="M28" s="17"/>
      <c r="N28" s="17">
        <f>VLOOKUP(A28,'2008-2009'!$A$3:$C$136,2,FALSE)</f>
        <v>13</v>
      </c>
      <c r="O28" s="17">
        <f>VLOOKUP(A28,'2008-2009'!$A$3:$C$136,3,FALSE)</f>
        <v>5.28</v>
      </c>
      <c r="P28" s="27">
        <f t="shared" si="3"/>
        <v>2</v>
      </c>
      <c r="R28" s="17">
        <f>VLOOKUP(LEFT(A28,5),'2007-2008'!$A$3:$C$133,2,FALSE)</f>
        <v>11</v>
      </c>
      <c r="S28" s="17">
        <f>VLOOKUP(LEFT(A28,5),'2007-2008'!$A$3:$C$133,3,FALSE)</f>
        <v>5.4</v>
      </c>
      <c r="T28" s="27">
        <f t="shared" si="4"/>
        <v>-12</v>
      </c>
      <c r="V28" s="17">
        <f>VLOOKUP(LEFT(A28,5),'2006-2007'!$A$3:$B$133,2,FALSE)</f>
        <v>23</v>
      </c>
      <c r="X28" s="27">
        <f t="shared" si="5"/>
        <v>-1</v>
      </c>
      <c r="Z28" s="17">
        <f>VLOOKUP($A28,'2005-2006'!$A$3:$C$127,2,FALSE)</f>
        <v>24</v>
      </c>
      <c r="AA28" s="17">
        <f>VLOOKUP($A28,'2005-2006'!$A$3:$C$127,3,FALSE)</f>
        <v>5.13</v>
      </c>
      <c r="AB28" s="27">
        <f t="shared" si="6"/>
        <v>5</v>
      </c>
      <c r="AD28" s="17">
        <f>VLOOKUP($A28,'2004-2005'!$A$3:$B$127,2,FALSE)</f>
        <v>19</v>
      </c>
    </row>
    <row r="29" spans="1:30" x14ac:dyDescent="0.25">
      <c r="A29" t="s">
        <v>95</v>
      </c>
      <c r="B29" s="17">
        <v>25</v>
      </c>
      <c r="C29" s="18">
        <v>4.9271663748755952</v>
      </c>
      <c r="D29" s="27">
        <f t="shared" si="0"/>
        <v>2</v>
      </c>
      <c r="E29" s="17"/>
      <c r="F29" s="17">
        <v>23</v>
      </c>
      <c r="G29" s="17">
        <f>VLOOKUP(A29,'2010-2011'!$A$2:$C$140,3,FALSE)</f>
        <v>4.92</v>
      </c>
      <c r="H29" s="27">
        <f t="shared" si="1"/>
        <v>3</v>
      </c>
      <c r="I29" s="17"/>
      <c r="J29" s="17">
        <f>VLOOKUP(A29,'2009-2010'!$A$3:$C$135,2,FALSE)</f>
        <v>20</v>
      </c>
      <c r="K29" s="17">
        <f>VLOOKUP(A29,'2009-2010'!$A$3:$C$135,3,FALSE)</f>
        <v>4.9800000000000004</v>
      </c>
      <c r="L29" s="27">
        <f t="shared" si="2"/>
        <v>-4</v>
      </c>
      <c r="M29" s="17"/>
      <c r="N29" s="17">
        <f>VLOOKUP(A29,'2008-2009'!$A$3:$C$136,2,FALSE)</f>
        <v>24</v>
      </c>
      <c r="O29" s="17">
        <f>VLOOKUP(A29,'2008-2009'!$A$3:$C$136,3,FALSE)</f>
        <v>4.93</v>
      </c>
      <c r="P29" s="27">
        <f t="shared" si="3"/>
        <v>0</v>
      </c>
      <c r="R29" s="17">
        <f>VLOOKUP($A29,'2007-2008'!$A$3:$C$133,2,FALSE)</f>
        <v>24</v>
      </c>
      <c r="S29" s="17">
        <f>VLOOKUP($A29,'2007-2008'!$A$3:$C$133,3,FALSE)</f>
        <v>4.9800000000000004</v>
      </c>
      <c r="T29" s="27">
        <f t="shared" si="4"/>
        <v>3</v>
      </c>
      <c r="V29" s="17">
        <f>VLOOKUP($A29,'2006-2007'!$A$3:$B$133,2,FALSE)</f>
        <v>21</v>
      </c>
      <c r="X29" s="27">
        <f t="shared" si="5"/>
        <v>-2</v>
      </c>
      <c r="Z29" s="17">
        <f>VLOOKUP($A29,'2005-2006'!$A$3:$C$127,2,FALSE)</f>
        <v>23</v>
      </c>
      <c r="AA29" s="17">
        <f>VLOOKUP($A29,'2005-2006'!$A$3:$C$127,3,FALSE)</f>
        <v>5.15</v>
      </c>
      <c r="AB29" s="27">
        <f t="shared" si="6"/>
        <v>1</v>
      </c>
      <c r="AD29" s="17">
        <f>VLOOKUP($A29,'2004-2005'!$A$3:$B$127,2,FALSE)</f>
        <v>22</v>
      </c>
    </row>
    <row r="30" spans="1:30" x14ac:dyDescent="0.25">
      <c r="A30" t="s">
        <v>31</v>
      </c>
      <c r="B30" s="17">
        <v>26</v>
      </c>
      <c r="C30" s="18">
        <v>4.8977891043925155</v>
      </c>
      <c r="D30" s="27">
        <f t="shared" si="0"/>
        <v>-1</v>
      </c>
      <c r="E30" s="17"/>
      <c r="F30" s="17">
        <v>27</v>
      </c>
      <c r="G30" s="17">
        <f>VLOOKUP(A30,'2010-2011'!$A$2:$C$140,3,FALSE)</f>
        <v>4.84</v>
      </c>
      <c r="H30" s="27">
        <f t="shared" si="1"/>
        <v>-2</v>
      </c>
      <c r="I30" s="17"/>
      <c r="J30" s="17">
        <f>VLOOKUP(A30,'2009-2010'!$A$3:$C$135,2,FALSE)</f>
        <v>29</v>
      </c>
      <c r="K30" s="17">
        <f>VLOOKUP(A30,'2009-2010'!$A$3:$C$135,3,FALSE)</f>
        <v>4.74</v>
      </c>
      <c r="L30" s="27">
        <f t="shared" si="2"/>
        <v>-1</v>
      </c>
      <c r="M30" s="17"/>
      <c r="N30" s="17">
        <f>VLOOKUP(A30,'2008-2009'!$A$3:$C$136,2,FALSE)</f>
        <v>30</v>
      </c>
      <c r="O30" s="17">
        <f>VLOOKUP(A30,'2008-2009'!$A$3:$C$136,3,FALSE)</f>
        <v>4.7</v>
      </c>
      <c r="P30" s="27">
        <f t="shared" si="3"/>
        <v>-4</v>
      </c>
      <c r="R30" s="17">
        <f>VLOOKUP($A30,'2007-2008'!$A$3:$C$133,2,FALSE)</f>
        <v>34</v>
      </c>
      <c r="S30" s="17">
        <f>VLOOKUP($A30,'2007-2008'!$A$3:$C$133,3,FALSE)</f>
        <v>4.57</v>
      </c>
      <c r="T30" s="27">
        <f t="shared" si="4"/>
        <v>-1</v>
      </c>
      <c r="V30" s="17">
        <f>VLOOKUP($A30,'2006-2007'!$A$3:$B$133,2,FALSE)</f>
        <v>35</v>
      </c>
      <c r="X30" s="27">
        <f t="shared" si="5"/>
        <v>-19</v>
      </c>
      <c r="Z30" s="17">
        <f>VLOOKUP($A30,'2005-2006'!$A$3:$C$127,2,FALSE)</f>
        <v>54</v>
      </c>
      <c r="AA30" s="17">
        <f>VLOOKUP($A30,'2005-2006'!$A$3:$C$127,3,FALSE)</f>
        <v>4.24</v>
      </c>
      <c r="AB30" s="27">
        <f t="shared" si="6"/>
        <v>6</v>
      </c>
      <c r="AD30" s="17">
        <f>VLOOKUP($A30,'2004-2005'!$A$3:$B$127,2,FALSE)</f>
        <v>48</v>
      </c>
    </row>
    <row r="31" spans="1:30" x14ac:dyDescent="0.25">
      <c r="A31" t="s">
        <v>136</v>
      </c>
      <c r="B31" s="17">
        <v>27</v>
      </c>
      <c r="C31" s="18">
        <v>4.8909630210833939</v>
      </c>
      <c r="D31" s="27">
        <f t="shared" si="0"/>
        <v>2</v>
      </c>
      <c r="E31" s="17"/>
      <c r="F31" s="17">
        <v>25</v>
      </c>
      <c r="G31" s="17">
        <f>VLOOKUP(A31,'2010-2011'!$A$2:$C$140,3,FALSE)</f>
        <v>4.8899999999999997</v>
      </c>
      <c r="H31" s="27">
        <f t="shared" si="1"/>
        <v>2</v>
      </c>
      <c r="I31" s="17"/>
      <c r="J31" s="17">
        <f>VLOOKUP(A31,'2009-2010'!$A$3:$C$135,2,FALSE)</f>
        <v>23</v>
      </c>
      <c r="K31" s="17">
        <f>VLOOKUP(A31,'2009-2010'!$A$3:$C$135,3,FALSE)</f>
        <v>4.92</v>
      </c>
      <c r="L31" s="27">
        <f t="shared" si="2"/>
        <v>-8</v>
      </c>
      <c r="M31" s="17"/>
      <c r="N31" s="17">
        <f>VLOOKUP(A31,'2008-2009'!$A$3:$C$136,2,FALSE)</f>
        <v>31</v>
      </c>
      <c r="O31" s="17">
        <f>VLOOKUP(A31,'2008-2009'!$A$3:$C$136,3,FALSE)</f>
        <v>4.68</v>
      </c>
      <c r="P31" s="27">
        <f t="shared" si="3"/>
        <v>-6</v>
      </c>
      <c r="R31" s="17">
        <f>VLOOKUP($A31,'2007-2008'!$A$3:$C$133,2,FALSE)</f>
        <v>37</v>
      </c>
      <c r="S31" s="17">
        <f>VLOOKUP($A31,'2007-2008'!$A$3:$C$133,3,FALSE)</f>
        <v>4.5</v>
      </c>
      <c r="T31" s="27">
        <f t="shared" si="4"/>
        <v>3</v>
      </c>
      <c r="V31" s="17">
        <f>VLOOKUP($A31,'2006-2007'!$A$3:$B$133,2,FALSE)</f>
        <v>34</v>
      </c>
      <c r="X31" s="27">
        <f t="shared" si="5"/>
        <v>2</v>
      </c>
      <c r="Z31" s="17">
        <f>VLOOKUP($A31,'2005-2006'!$A$3:$C$127,2,FALSE)</f>
        <v>32</v>
      </c>
      <c r="AA31" s="17">
        <f>VLOOKUP($A31,'2005-2006'!$A$3:$C$127,3,FALSE)</f>
        <v>4.66</v>
      </c>
      <c r="AB31" s="27">
        <f t="shared" si="6"/>
        <v>0</v>
      </c>
      <c r="AD31" s="17">
        <f>VLOOKUP($A31,'2004-2005'!$A$3:$B$127,2,FALSE)</f>
        <v>32</v>
      </c>
    </row>
    <row r="32" spans="1:30" x14ac:dyDescent="0.25">
      <c r="A32" t="s">
        <v>21</v>
      </c>
      <c r="B32" s="17">
        <v>28</v>
      </c>
      <c r="C32" s="18">
        <v>4.7794034295165826</v>
      </c>
      <c r="D32" s="27">
        <f t="shared" si="0"/>
        <v>0</v>
      </c>
      <c r="E32" s="17"/>
      <c r="F32" s="17">
        <v>28</v>
      </c>
      <c r="G32" s="17">
        <f>VLOOKUP(A32,'2010-2011'!$A$2:$C$140,3,FALSE)</f>
        <v>4.75</v>
      </c>
      <c r="H32" s="27">
        <f t="shared" si="1"/>
        <v>-4</v>
      </c>
      <c r="I32" s="17"/>
      <c r="J32" s="17">
        <f>VLOOKUP(A32,'2009-2010'!$A$3:$C$135,2,FALSE)</f>
        <v>32</v>
      </c>
      <c r="K32" s="17">
        <f>VLOOKUP(A32,'2009-2010'!$A$3:$C$135,3,FALSE)</f>
        <v>4.6399999999999997</v>
      </c>
      <c r="L32" s="27">
        <f t="shared" si="2"/>
        <v>-7</v>
      </c>
      <c r="M32" s="17"/>
      <c r="N32" s="17">
        <f>VLOOKUP(A32,'2008-2009'!$A$3:$C$136,2,FALSE)</f>
        <v>39</v>
      </c>
      <c r="O32" s="17">
        <f>VLOOKUP(A32,'2008-2009'!$A$3:$C$136,3,FALSE)</f>
        <v>4.54</v>
      </c>
      <c r="P32" s="27" t="e">
        <f t="shared" si="3"/>
        <v>#N/A</v>
      </c>
      <c r="R32" s="17" t="e">
        <f>VLOOKUP($A32,'2007-2008'!$A$3:$C$133,2,FALSE)</f>
        <v>#N/A</v>
      </c>
      <c r="S32" s="17" t="e">
        <f>VLOOKUP($A32,'2007-2008'!$A$3:$C$133,3,FALSE)</f>
        <v>#N/A</v>
      </c>
      <c r="T32" s="27" t="e">
        <f t="shared" si="4"/>
        <v>#N/A</v>
      </c>
      <c r="V32" s="17" t="e">
        <f>VLOOKUP($A32,'2006-2007'!$A$3:$B$133,2,FALSE)</f>
        <v>#N/A</v>
      </c>
      <c r="X32" s="27" t="e">
        <f t="shared" si="5"/>
        <v>#N/A</v>
      </c>
      <c r="Z32" s="17" t="e">
        <f>VLOOKUP($A32,'2005-2006'!$A$3:$C$127,2,FALSE)</f>
        <v>#N/A</v>
      </c>
      <c r="AA32" s="17" t="e">
        <f>VLOOKUP($A32,'2005-2006'!$A$3:$C$127,3,FALSE)</f>
        <v>#N/A</v>
      </c>
      <c r="AB32" s="27" t="e">
        <f t="shared" si="6"/>
        <v>#N/A</v>
      </c>
      <c r="AD32" s="17" t="e">
        <f>VLOOKUP($A32,'2004-2005'!$A$3:$B$127,2,FALSE)</f>
        <v>#N/A</v>
      </c>
    </row>
    <row r="33" spans="1:30" x14ac:dyDescent="0.25">
      <c r="A33" t="s">
        <v>62</v>
      </c>
      <c r="B33" s="17">
        <v>29</v>
      </c>
      <c r="C33" s="18">
        <v>4.772074781196646</v>
      </c>
      <c r="D33" s="27">
        <f t="shared" si="0"/>
        <v>0</v>
      </c>
      <c r="E33" s="17"/>
      <c r="F33" s="17">
        <v>29</v>
      </c>
      <c r="G33" s="17">
        <f>VLOOKUP(A33,'2010-2011'!$A$2:$C$140,3,FALSE)</f>
        <v>4.74</v>
      </c>
      <c r="H33" s="27">
        <f t="shared" si="1"/>
        <v>4</v>
      </c>
      <c r="I33" s="17"/>
      <c r="J33" s="17">
        <f>VLOOKUP(A33,'2009-2010'!$A$3:$C$135,2,FALSE)</f>
        <v>25</v>
      </c>
      <c r="K33" s="17">
        <f>VLOOKUP(A33,'2009-2010'!$A$3:$C$135,3,FALSE)</f>
        <v>4.84</v>
      </c>
      <c r="L33" s="27">
        <f t="shared" si="2"/>
        <v>3</v>
      </c>
      <c r="M33" s="17"/>
      <c r="N33" s="17">
        <f>VLOOKUP(A33,'2008-2009'!$A$3:$C$136,2,FALSE)</f>
        <v>22</v>
      </c>
      <c r="O33" s="17">
        <f>VLOOKUP(A33,'2008-2009'!$A$3:$C$136,3,FALSE)</f>
        <v>4.99</v>
      </c>
      <c r="P33" s="27">
        <f t="shared" si="3"/>
        <v>0</v>
      </c>
      <c r="R33" s="17">
        <f>VLOOKUP($A33,'2007-2008'!$A$3:$C$133,2,FALSE)</f>
        <v>22</v>
      </c>
      <c r="S33" s="17">
        <f>VLOOKUP($A33,'2007-2008'!$A$3:$C$133,3,FALSE)</f>
        <v>5.03</v>
      </c>
      <c r="T33" s="27">
        <f t="shared" si="4"/>
        <v>0</v>
      </c>
      <c r="V33" s="17">
        <f>VLOOKUP($A33,'2006-2007'!$A$3:$B$133,2,FALSE)</f>
        <v>22</v>
      </c>
      <c r="X33" s="27">
        <f t="shared" si="5"/>
        <v>1</v>
      </c>
      <c r="Z33" s="17">
        <f>VLOOKUP($A33,'2005-2006'!$A$3:$C$127,2,FALSE)</f>
        <v>21</v>
      </c>
      <c r="AA33" s="17">
        <f>VLOOKUP($A33,'2005-2006'!$A$3:$C$127,3,FALSE)</f>
        <v>5.21</v>
      </c>
      <c r="AB33" s="27">
        <f t="shared" si="6"/>
        <v>0</v>
      </c>
      <c r="AD33" s="17">
        <f>VLOOKUP($A33,'2004-2005'!$A$3:$B$127,2,FALSE)</f>
        <v>21</v>
      </c>
    </row>
    <row r="34" spans="1:30" x14ac:dyDescent="0.25">
      <c r="A34" t="s">
        <v>58</v>
      </c>
      <c r="B34" s="17">
        <v>30</v>
      </c>
      <c r="C34" s="18">
        <v>4.7470512324571636</v>
      </c>
      <c r="D34" s="27">
        <f t="shared" si="0"/>
        <v>-1</v>
      </c>
      <c r="E34" s="17"/>
      <c r="F34" s="17">
        <v>31</v>
      </c>
      <c r="G34" s="17">
        <f>VLOOKUP(A34,'2010-2011'!$A$2:$C$140,3,FALSE)</f>
        <v>4.68</v>
      </c>
      <c r="H34" s="27">
        <f t="shared" si="1"/>
        <v>5</v>
      </c>
      <c r="I34" s="17"/>
      <c r="J34" s="17">
        <f>VLOOKUP(A34,'2009-2010'!$A$3:$C$135,2,FALSE)</f>
        <v>26</v>
      </c>
      <c r="K34" s="17">
        <f>VLOOKUP(A34,'2009-2010'!$A$3:$C$135,3,FALSE)</f>
        <v>4.8</v>
      </c>
      <c r="L34" s="27">
        <f t="shared" si="2"/>
        <v>6</v>
      </c>
      <c r="M34" s="17"/>
      <c r="N34" s="17">
        <f>VLOOKUP(A34,'2008-2009'!$A$3:$C$136,2,FALSE)</f>
        <v>20</v>
      </c>
      <c r="O34" s="17">
        <f>VLOOKUP(A34,'2008-2009'!$A$3:$C$136,3,FALSE)</f>
        <v>5.05</v>
      </c>
      <c r="P34" s="27">
        <f t="shared" si="3"/>
        <v>-3</v>
      </c>
      <c r="R34" s="17">
        <f>VLOOKUP($A34,'2007-2008'!$A$3:$C$133,2,FALSE)</f>
        <v>23</v>
      </c>
      <c r="S34" s="17">
        <f>VLOOKUP($A34,'2007-2008'!$A$3:$C$133,3,FALSE)</f>
        <v>5.0199999999999996</v>
      </c>
      <c r="T34" s="27">
        <f t="shared" si="4"/>
        <v>3</v>
      </c>
      <c r="V34" s="17">
        <f>VLOOKUP($A34,'2006-2007'!$A$3:$B$133,2,FALSE)</f>
        <v>20</v>
      </c>
      <c r="X34" s="27">
        <f t="shared" si="5"/>
        <v>6</v>
      </c>
      <c r="Z34" s="17">
        <f>VLOOKUP($A34,'2005-2006'!$A$3:$C$127,2,FALSE)</f>
        <v>14</v>
      </c>
      <c r="AA34" s="17">
        <f>VLOOKUP($A34,'2005-2006'!$A$3:$C$127,3,FALSE)</f>
        <v>5.4</v>
      </c>
      <c r="AB34" s="27">
        <f t="shared" si="6"/>
        <v>-2</v>
      </c>
      <c r="AD34" s="17">
        <f>VLOOKUP($A34,'2004-2005'!$A$3:$B$127,2,FALSE)</f>
        <v>16</v>
      </c>
    </row>
    <row r="35" spans="1:30" x14ac:dyDescent="0.25">
      <c r="A35" t="s">
        <v>30</v>
      </c>
      <c r="B35" s="17">
        <v>31</v>
      </c>
      <c r="C35" s="18">
        <v>4.7031548884579779</v>
      </c>
      <c r="D35" s="27">
        <f t="shared" si="0"/>
        <v>1</v>
      </c>
      <c r="E35" s="17"/>
      <c r="F35" s="17">
        <v>30</v>
      </c>
      <c r="G35" s="17" t="e">
        <f>VLOOKUP(A35,'2010-2011'!$A$2:$C$140,3,FALSE)</f>
        <v>#N/A</v>
      </c>
      <c r="H35" s="27">
        <f t="shared" si="1"/>
        <v>0</v>
      </c>
      <c r="I35" s="17"/>
      <c r="J35" s="17">
        <f>VLOOKUP(A35,'2009-2010'!$A$3:$C$135,2,FALSE)</f>
        <v>30</v>
      </c>
      <c r="K35" s="17">
        <f>VLOOKUP(A35,'2009-2010'!$A$3:$C$135,3,FALSE)</f>
        <v>4.7</v>
      </c>
      <c r="L35" s="27">
        <f t="shared" si="2"/>
        <v>2</v>
      </c>
      <c r="M35" s="17"/>
      <c r="N35" s="17">
        <f>VLOOKUP(A35,'2008-2009'!$A$3:$C$136,2,FALSE)</f>
        <v>28</v>
      </c>
      <c r="O35" s="17">
        <f>VLOOKUP(A35,'2008-2009'!$A$3:$C$136,3,FALSE)</f>
        <v>4.72</v>
      </c>
      <c r="P35" s="27">
        <f t="shared" si="3"/>
        <v>2</v>
      </c>
      <c r="R35" s="17">
        <f>VLOOKUP($A35,'2007-2008'!$A$3:$C$133,2,FALSE)</f>
        <v>26</v>
      </c>
      <c r="S35" s="17">
        <f>VLOOKUP($A35,'2007-2008'!$A$3:$C$133,3,FALSE)</f>
        <v>4.7699999999999996</v>
      </c>
      <c r="T35" s="27">
        <f t="shared" si="4"/>
        <v>-1</v>
      </c>
      <c r="V35" s="17">
        <f>VLOOKUP($A35,'2006-2007'!$A$3:$B$133,2,FALSE)</f>
        <v>27</v>
      </c>
      <c r="X35" s="27">
        <f t="shared" si="5"/>
        <v>0</v>
      </c>
      <c r="Z35" s="17">
        <f>VLOOKUP($A35,'2005-2006'!$A$3:$C$127,2,FALSE)</f>
        <v>27</v>
      </c>
      <c r="AA35" s="17">
        <f>VLOOKUP($A35,'2005-2006'!$A$3:$C$127,3,FALSE)</f>
        <v>4.8499999999999996</v>
      </c>
      <c r="AB35" s="27">
        <f t="shared" si="6"/>
        <v>0</v>
      </c>
      <c r="AD35" s="17">
        <f>VLOOKUP($A35,'2004-2005'!$A$3:$B$127,2,FALSE)</f>
        <v>27</v>
      </c>
    </row>
    <row r="36" spans="1:30" x14ac:dyDescent="0.25">
      <c r="A36" t="s">
        <v>99</v>
      </c>
      <c r="B36" s="17">
        <v>32</v>
      </c>
      <c r="C36" s="18">
        <v>4.6386499011130287</v>
      </c>
      <c r="D36" s="27">
        <f t="shared" si="0"/>
        <v>-2</v>
      </c>
      <c r="E36" s="17"/>
      <c r="F36" s="17">
        <v>34</v>
      </c>
      <c r="G36" s="17">
        <f>VLOOKUP(A36,'2010-2011'!$A$2:$C$140,3,FALSE)</f>
        <v>4.6100000000000003</v>
      </c>
      <c r="H36" s="27">
        <f t="shared" si="1"/>
        <v>-7</v>
      </c>
      <c r="I36" s="17"/>
      <c r="J36" s="17">
        <f>VLOOKUP(A36,'2009-2010'!$A$3:$C$135,2,FALSE)</f>
        <v>41</v>
      </c>
      <c r="K36" s="17">
        <f>VLOOKUP(A36,'2009-2010'!$A$3:$C$135,3,FALSE)</f>
        <v>4.49</v>
      </c>
      <c r="L36" s="27">
        <f t="shared" si="2"/>
        <v>3</v>
      </c>
      <c r="M36" s="17"/>
      <c r="N36" s="17">
        <f>VLOOKUP(A36,'2008-2009'!$A$3:$C$136,2,FALSE)</f>
        <v>38</v>
      </c>
      <c r="O36" s="17">
        <f>VLOOKUP(A36,'2008-2009'!$A$3:$C$136,3,FALSE)</f>
        <v>4.55</v>
      </c>
      <c r="P36" s="27">
        <f t="shared" si="3"/>
        <v>-4</v>
      </c>
      <c r="R36" s="17">
        <f>VLOOKUP($A36,'2007-2008'!$A$3:$C$133,2,FALSE)</f>
        <v>42</v>
      </c>
      <c r="S36" s="17">
        <f>VLOOKUP($A36,'2007-2008'!$A$3:$C$133,3,FALSE)</f>
        <v>4.43</v>
      </c>
      <c r="T36" s="27" t="e">
        <f t="shared" si="4"/>
        <v>#VALUE!</v>
      </c>
      <c r="V36" s="17" t="str">
        <f>VLOOKUP($A36,'2006-2007'!$A$3:$B$133,2,FALSE)</f>
        <v>n/a</v>
      </c>
      <c r="X36" s="27" t="e">
        <f t="shared" si="5"/>
        <v>#VALUE!</v>
      </c>
      <c r="Z36" s="17" t="e">
        <f>VLOOKUP($A36,'2005-2006'!$A$3:$C$127,2,FALSE)</f>
        <v>#N/A</v>
      </c>
      <c r="AA36" s="17" t="e">
        <f>VLOOKUP($A36,'2005-2006'!$A$3:$C$127,3,FALSE)</f>
        <v>#N/A</v>
      </c>
      <c r="AB36" s="27" t="e">
        <f t="shared" si="6"/>
        <v>#N/A</v>
      </c>
      <c r="AD36" s="17" t="e">
        <f>VLOOKUP($A36,'2004-2005'!$A$3:$B$127,2,FALSE)</f>
        <v>#N/A</v>
      </c>
    </row>
    <row r="37" spans="1:30" x14ac:dyDescent="0.25">
      <c r="A37" t="s">
        <v>43</v>
      </c>
      <c r="B37" s="17">
        <v>33</v>
      </c>
      <c r="C37" s="18">
        <v>4.6174581781054957</v>
      </c>
      <c r="D37" s="27">
        <f t="shared" si="0"/>
        <v>0</v>
      </c>
      <c r="E37" s="17"/>
      <c r="F37" s="17">
        <v>33</v>
      </c>
      <c r="G37" s="17">
        <f>VLOOKUP(A37,'2010-2011'!$A$2:$C$140,3,FALSE)</f>
        <v>4.6100000000000003</v>
      </c>
      <c r="H37" s="27">
        <f t="shared" si="1"/>
        <v>-2</v>
      </c>
      <c r="I37" s="17"/>
      <c r="J37" s="17">
        <f>VLOOKUP(A37,'2009-2010'!$A$3:$C$135,2,FALSE)</f>
        <v>35</v>
      </c>
      <c r="K37" s="17">
        <f>VLOOKUP(A37,'2009-2010'!$A$3:$C$135,3,FALSE)</f>
        <v>4.5599999999999996</v>
      </c>
      <c r="L37" s="27">
        <f t="shared" si="2"/>
        <v>3</v>
      </c>
      <c r="M37" s="17"/>
      <c r="N37" s="17">
        <f>VLOOKUP(A37,'2008-2009'!$A$3:$C$136,2,FALSE)</f>
        <v>32</v>
      </c>
      <c r="O37" s="17">
        <f>VLOOKUP(A37,'2008-2009'!$A$3:$C$136,3,FALSE)</f>
        <v>4.67</v>
      </c>
      <c r="P37" s="27">
        <f t="shared" si="3"/>
        <v>5</v>
      </c>
      <c r="R37" s="17">
        <f>VLOOKUP($A37,'2007-2008'!$A$3:$C$133,2,FALSE)</f>
        <v>27</v>
      </c>
      <c r="S37" s="17">
        <f>VLOOKUP($A37,'2007-2008'!$A$3:$C$133,3,FALSE)</f>
        <v>4.74</v>
      </c>
      <c r="T37" s="27">
        <f t="shared" si="4"/>
        <v>1</v>
      </c>
      <c r="V37" s="17">
        <f>VLOOKUP($A37,'2006-2007'!$A$3:$B$133,2,FALSE)</f>
        <v>26</v>
      </c>
      <c r="X37" s="27">
        <f t="shared" si="5"/>
        <v>1</v>
      </c>
      <c r="Z37" s="17">
        <f>VLOOKUP($A37,'2005-2006'!$A$3:$C$127,2,FALSE)</f>
        <v>25</v>
      </c>
      <c r="AA37" s="17">
        <f>VLOOKUP($A37,'2005-2006'!$A$3:$C$127,3,FALSE)</f>
        <v>5.12</v>
      </c>
      <c r="AB37" s="27">
        <f t="shared" si="6"/>
        <v>-1</v>
      </c>
      <c r="AD37" s="17">
        <f>VLOOKUP($A37,'2004-2005'!$A$3:$B$127,2,FALSE)</f>
        <v>26</v>
      </c>
    </row>
    <row r="38" spans="1:30" x14ac:dyDescent="0.25">
      <c r="A38" t="s">
        <v>71</v>
      </c>
      <c r="B38" s="17">
        <v>34</v>
      </c>
      <c r="C38" s="18">
        <v>4.6160410288262401</v>
      </c>
      <c r="D38" s="27">
        <f t="shared" si="0"/>
        <v>-1</v>
      </c>
      <c r="E38" s="17"/>
      <c r="F38" s="17">
        <v>35</v>
      </c>
      <c r="G38" s="17">
        <f>VLOOKUP(A38,'2010-2011'!$A$2:$C$140,3,FALSE)</f>
        <v>4.59</v>
      </c>
      <c r="H38" s="27">
        <f t="shared" si="1"/>
        <v>-4</v>
      </c>
      <c r="I38" s="17"/>
      <c r="J38" s="17">
        <f>VLOOKUP(A38,'2009-2010'!$A$3:$C$135,2,FALSE)</f>
        <v>39</v>
      </c>
      <c r="K38" s="17">
        <f>VLOOKUP(A38,'2009-2010'!$A$3:$C$135,3,FALSE)</f>
        <v>4.53</v>
      </c>
      <c r="L38" s="27">
        <f t="shared" si="2"/>
        <v>4</v>
      </c>
      <c r="M38" s="17"/>
      <c r="N38" s="17">
        <f>VLOOKUP(A38,'2008-2009'!$A$3:$C$136,2,FALSE)</f>
        <v>35</v>
      </c>
      <c r="O38" s="17">
        <f>VLOOKUP(A38,'2008-2009'!$A$3:$C$136,3,FALSE)</f>
        <v>4.58</v>
      </c>
      <c r="P38" s="27">
        <f t="shared" si="3"/>
        <v>5</v>
      </c>
      <c r="R38" s="17">
        <f>VLOOKUP($A38,'2007-2008'!$A$3:$C$133,2,FALSE)</f>
        <v>30</v>
      </c>
      <c r="S38" s="17">
        <f>VLOOKUP($A38,'2007-2008'!$A$3:$C$133,3,FALSE)</f>
        <v>4.66</v>
      </c>
      <c r="T38" s="27">
        <f t="shared" si="4"/>
        <v>0</v>
      </c>
      <c r="V38" s="17">
        <f>VLOOKUP($A38,'2006-2007'!$A$3:$B$133,2,FALSE)</f>
        <v>30</v>
      </c>
      <c r="X38" s="27">
        <f t="shared" si="5"/>
        <v>-14</v>
      </c>
      <c r="Z38" s="17">
        <f>VLOOKUP($A38,'2005-2006'!$A$3:$C$127,2,FALSE)</f>
        <v>44</v>
      </c>
      <c r="AA38" s="17">
        <f>VLOOKUP($A38,'2005-2006'!$A$3:$C$127,3,FALSE)</f>
        <v>4.41</v>
      </c>
      <c r="AB38" s="27">
        <f t="shared" si="6"/>
        <v>-5</v>
      </c>
      <c r="AD38" s="17">
        <f>VLOOKUP($A38,'2004-2005'!$A$3:$B$127,2,FALSE)</f>
        <v>49</v>
      </c>
    </row>
    <row r="39" spans="1:30" x14ac:dyDescent="0.25">
      <c r="A39" t="s">
        <v>107</v>
      </c>
      <c r="B39" s="17">
        <v>35</v>
      </c>
      <c r="C39" s="18">
        <v>4.5777152314691598</v>
      </c>
      <c r="D39" s="27">
        <f t="shared" si="0"/>
        <v>-6</v>
      </c>
      <c r="E39" s="17"/>
      <c r="F39" s="17">
        <v>41</v>
      </c>
      <c r="G39" s="17">
        <f>VLOOKUP(A39,'2010-2011'!$A$2:$C$140,3,FALSE)</f>
        <v>4.49</v>
      </c>
      <c r="H39" s="27">
        <f t="shared" si="1"/>
        <v>-1</v>
      </c>
      <c r="I39" s="17"/>
      <c r="J39" s="17">
        <f>VLOOKUP(A39,'2009-2010'!$A$3:$C$135,2,FALSE)</f>
        <v>42</v>
      </c>
      <c r="K39" s="17">
        <f>VLOOKUP(A39,'2009-2010'!$A$3:$C$135,3,FALSE)</f>
        <v>4.4800000000000004</v>
      </c>
      <c r="L39" s="27">
        <f t="shared" si="2"/>
        <v>1</v>
      </c>
      <c r="M39" s="17"/>
      <c r="N39" s="17">
        <f>VLOOKUP(A39,'2008-2009'!$A$3:$C$136,2,FALSE)</f>
        <v>41</v>
      </c>
      <c r="O39" s="17">
        <f>VLOOKUP(A39,'2008-2009'!$A$3:$C$136,3,FALSE)</f>
        <v>4.51</v>
      </c>
      <c r="P39" s="27">
        <f t="shared" si="3"/>
        <v>5</v>
      </c>
      <c r="R39" s="17">
        <f>VLOOKUP($A39,'2007-2008'!$A$3:$C$133,2,FALSE)</f>
        <v>36</v>
      </c>
      <c r="S39" s="17">
        <f>VLOOKUP($A39,'2007-2008'!$A$3:$C$133,3,FALSE)</f>
        <v>4.5</v>
      </c>
      <c r="T39" s="27" t="e">
        <f t="shared" si="4"/>
        <v>#VALUE!</v>
      </c>
      <c r="V39" s="17" t="str">
        <f>VLOOKUP($A39,'2006-2007'!$A$3:$B$133,2,FALSE)</f>
        <v>n/a</v>
      </c>
      <c r="X39" s="27" t="e">
        <f t="shared" si="5"/>
        <v>#VALUE!</v>
      </c>
      <c r="Z39" s="17" t="e">
        <f>VLOOKUP($A39,'2005-2006'!$A$3:$C$127,2,FALSE)</f>
        <v>#N/A</v>
      </c>
      <c r="AA39" s="17" t="e">
        <f>VLOOKUP($A39,'2005-2006'!$A$3:$C$127,3,FALSE)</f>
        <v>#N/A</v>
      </c>
      <c r="AB39" s="27" t="e">
        <f t="shared" si="6"/>
        <v>#N/A</v>
      </c>
      <c r="AD39" s="17" t="e">
        <f>VLOOKUP($A39,'2004-2005'!$A$3:$B$127,2,FALSE)</f>
        <v>#N/A</v>
      </c>
    </row>
    <row r="40" spans="1:30" x14ac:dyDescent="0.25">
      <c r="A40" t="s">
        <v>119</v>
      </c>
      <c r="B40" s="17">
        <v>36</v>
      </c>
      <c r="C40" s="18">
        <v>4.5382046743575462</v>
      </c>
      <c r="D40" s="27">
        <f t="shared" si="0"/>
        <v>-6</v>
      </c>
      <c r="E40" s="17"/>
      <c r="F40" s="17">
        <v>42</v>
      </c>
      <c r="G40" s="17">
        <f>VLOOKUP(A40,'2010-2011'!$A$2:$C$140,3,FALSE)</f>
        <v>4.49</v>
      </c>
      <c r="H40" s="27">
        <f t="shared" si="1"/>
        <v>9</v>
      </c>
      <c r="I40" s="17"/>
      <c r="J40" s="17">
        <f>VLOOKUP(A40,'2009-2010'!$A$3:$C$135,2,FALSE)</f>
        <v>33</v>
      </c>
      <c r="K40" s="17">
        <f>VLOOKUP(A40,'2009-2010'!$A$3:$C$135,3,FALSE)</f>
        <v>4.59</v>
      </c>
      <c r="L40" s="27">
        <f t="shared" si="2"/>
        <v>4</v>
      </c>
      <c r="M40" s="17"/>
      <c r="N40" s="17">
        <f>VLOOKUP(A40,'2008-2009'!$A$3:$C$136,2,FALSE)</f>
        <v>29</v>
      </c>
      <c r="O40" s="17">
        <f>VLOOKUP(A40,'2008-2009'!$A$3:$C$136,3,FALSE)</f>
        <v>4.72</v>
      </c>
      <c r="P40" s="27">
        <f t="shared" si="3"/>
        <v>0</v>
      </c>
      <c r="R40" s="17">
        <f>VLOOKUP($A40,'2007-2008'!$A$3:$C$133,2,FALSE)</f>
        <v>29</v>
      </c>
      <c r="S40" s="17">
        <f>VLOOKUP($A40,'2007-2008'!$A$3:$C$133,3,FALSE)</f>
        <v>4.66</v>
      </c>
      <c r="T40" s="27">
        <f t="shared" si="4"/>
        <v>0</v>
      </c>
      <c r="V40" s="17">
        <f>VLOOKUP($A40,'2006-2007'!$A$3:$B$133,2,FALSE)</f>
        <v>29</v>
      </c>
      <c r="X40" s="27">
        <f t="shared" si="5"/>
        <v>1</v>
      </c>
      <c r="Z40" s="17">
        <f>VLOOKUP($A40,'2005-2006'!$A$3:$C$127,2,FALSE)</f>
        <v>28</v>
      </c>
      <c r="AA40" s="17">
        <f>VLOOKUP($A40,'2005-2006'!$A$3:$C$127,3,FALSE)</f>
        <v>4.7699999999999996</v>
      </c>
      <c r="AB40" s="27">
        <f t="shared" si="6"/>
        <v>0</v>
      </c>
      <c r="AD40" s="17">
        <f>VLOOKUP($A40,'2004-2005'!$A$3:$B$127,2,FALSE)</f>
        <v>28</v>
      </c>
    </row>
    <row r="41" spans="1:30" x14ac:dyDescent="0.25">
      <c r="A41" t="s">
        <v>10</v>
      </c>
      <c r="B41" s="17">
        <v>37</v>
      </c>
      <c r="C41" s="18">
        <v>4.5363549047374168</v>
      </c>
      <c r="D41" s="27">
        <f t="shared" si="0"/>
        <v>0</v>
      </c>
      <c r="E41" s="17"/>
      <c r="F41" s="17">
        <v>37</v>
      </c>
      <c r="G41" s="17">
        <f>VLOOKUP(A41,'2010-2011'!$A$2:$C$140,3,FALSE)</f>
        <v>4.54</v>
      </c>
      <c r="H41" s="27">
        <f t="shared" si="1"/>
        <v>-1</v>
      </c>
      <c r="I41" s="17"/>
      <c r="J41" s="17">
        <f>VLOOKUP(A41,'2009-2010'!$A$3:$C$135,2,FALSE)</f>
        <v>38</v>
      </c>
      <c r="K41" s="17">
        <f>VLOOKUP(A41,'2009-2010'!$A$3:$C$135,3,FALSE)</f>
        <v>4.54</v>
      </c>
      <c r="L41" s="27">
        <f t="shared" si="2"/>
        <v>1</v>
      </c>
      <c r="M41" s="17"/>
      <c r="N41" s="17">
        <f>VLOOKUP(A41,'2008-2009'!$A$3:$C$136,2,FALSE)</f>
        <v>37</v>
      </c>
      <c r="O41" s="17">
        <f>VLOOKUP(A41,'2008-2009'!$A$3:$C$136,3,FALSE)</f>
        <v>4.57</v>
      </c>
      <c r="P41" s="27">
        <f t="shared" si="3"/>
        <v>-6</v>
      </c>
      <c r="R41" s="17">
        <f>VLOOKUP($A41,'2007-2008'!$A$3:$C$133,2,FALSE)</f>
        <v>43</v>
      </c>
      <c r="S41" s="17">
        <f>VLOOKUP($A41,'2007-2008'!$A$3:$C$133,3,FALSE)</f>
        <v>4.42</v>
      </c>
      <c r="T41" s="27">
        <f t="shared" si="4"/>
        <v>-5</v>
      </c>
      <c r="V41" s="17">
        <f>VLOOKUP($A41,'2006-2007'!$A$3:$B$133,2,FALSE)</f>
        <v>48</v>
      </c>
      <c r="X41" s="27">
        <f t="shared" si="5"/>
        <v>-1</v>
      </c>
      <c r="Z41" s="17">
        <f>VLOOKUP($A41,'2005-2006'!$A$3:$C$127,2,FALSE)</f>
        <v>49</v>
      </c>
      <c r="AA41" s="17">
        <f>VLOOKUP($A41,'2005-2006'!$A$3:$C$127,3,FALSE)</f>
        <v>4.28</v>
      </c>
      <c r="AB41" s="27">
        <f t="shared" si="6"/>
        <v>-1</v>
      </c>
      <c r="AD41" s="17">
        <f>VLOOKUP($A41,'2004-2005'!$A$3:$B$127,2,FALSE)</f>
        <v>50</v>
      </c>
    </row>
    <row r="42" spans="1:30" x14ac:dyDescent="0.25">
      <c r="A42" t="s">
        <v>37</v>
      </c>
      <c r="B42" s="17">
        <v>38</v>
      </c>
      <c r="C42" s="18">
        <v>4.5213538805349849</v>
      </c>
      <c r="D42" s="27">
        <f t="shared" si="0"/>
        <v>2</v>
      </c>
      <c r="E42" s="17"/>
      <c r="F42" s="17">
        <v>36</v>
      </c>
      <c r="G42" s="17">
        <f>VLOOKUP(A42,'2010-2011'!$A$2:$C$140,3,FALSE)</f>
        <v>4.57</v>
      </c>
      <c r="H42" s="27">
        <f t="shared" si="1"/>
        <v>5</v>
      </c>
      <c r="I42" s="17"/>
      <c r="J42" s="17">
        <f>VLOOKUP(A42,'2009-2010'!$A$3:$C$135,2,FALSE)</f>
        <v>31</v>
      </c>
      <c r="K42" s="17">
        <f>VLOOKUP(A42,'2009-2010'!$A$3:$C$135,3,FALSE)</f>
        <v>4.67</v>
      </c>
      <c r="L42" s="27">
        <f t="shared" si="2"/>
        <v>-2</v>
      </c>
      <c r="M42" s="17"/>
      <c r="N42" s="17">
        <f>VLOOKUP(A42,'2008-2009'!$A$3:$C$136,2,FALSE)</f>
        <v>33</v>
      </c>
      <c r="O42" s="17">
        <f>VLOOKUP(A42,'2008-2009'!$A$3:$C$136,3,FALSE)</f>
        <v>4.62</v>
      </c>
      <c r="P42" s="27">
        <f t="shared" si="3"/>
        <v>0</v>
      </c>
      <c r="R42" s="17">
        <f>VLOOKUP($A42,'2007-2008'!$A$3:$C$133,2,FALSE)</f>
        <v>33</v>
      </c>
      <c r="S42" s="17">
        <f>VLOOKUP($A42,'2007-2008'!$A$3:$C$133,3,FALSE)</f>
        <v>4.58</v>
      </c>
      <c r="T42" s="27">
        <f t="shared" si="4"/>
        <v>2</v>
      </c>
      <c r="V42" s="17">
        <f>VLOOKUP($A42,'2006-2007'!$A$3:$B$133,2,FALSE)</f>
        <v>31</v>
      </c>
      <c r="X42" s="27">
        <f t="shared" si="5"/>
        <v>2</v>
      </c>
      <c r="Z42" s="17">
        <f>VLOOKUP($A42,'2005-2006'!$A$3:$C$127,2,FALSE)</f>
        <v>29</v>
      </c>
      <c r="AA42" s="17">
        <f>VLOOKUP($A42,'2005-2006'!$A$3:$C$127,3,FALSE)</f>
        <v>4.74</v>
      </c>
      <c r="AB42" s="27">
        <f t="shared" si="6"/>
        <v>0</v>
      </c>
      <c r="AD42" s="17">
        <f>VLOOKUP($A42,'2004-2005'!$A$3:$B$127,2,FALSE)</f>
        <v>29</v>
      </c>
    </row>
    <row r="43" spans="1:30" x14ac:dyDescent="0.25">
      <c r="A43" t="s">
        <v>129</v>
      </c>
      <c r="B43" s="17">
        <v>39</v>
      </c>
      <c r="C43" s="18">
        <v>4.5185916632847611</v>
      </c>
      <c r="D43" s="27">
        <f t="shared" si="0"/>
        <v>1</v>
      </c>
      <c r="E43" s="17"/>
      <c r="F43" s="17">
        <v>38</v>
      </c>
      <c r="G43" s="17">
        <f>VLOOKUP(A43,'2010-2011'!$A$2:$C$140,3,FALSE)</f>
        <v>4.51</v>
      </c>
      <c r="H43" s="27">
        <f t="shared" si="1"/>
        <v>2</v>
      </c>
      <c r="I43" s="17"/>
      <c r="J43" s="17">
        <f>VLOOKUP(A43,'2009-2010'!$A$3:$C$135,2,FALSE)</f>
        <v>36</v>
      </c>
      <c r="K43" s="17">
        <f>VLOOKUP(A43,'2009-2010'!$A$3:$C$135,3,FALSE)</f>
        <v>4.5599999999999996</v>
      </c>
      <c r="L43" s="27">
        <f t="shared" si="2"/>
        <v>2</v>
      </c>
      <c r="M43" s="17"/>
      <c r="N43" s="17">
        <f>VLOOKUP(A43,'2008-2009'!$A$3:$C$136,2,FALSE)</f>
        <v>34</v>
      </c>
      <c r="O43" s="17">
        <f>VLOOKUP(A43,'2008-2009'!$A$3:$C$136,3,FALSE)</f>
        <v>4.5999999999999996</v>
      </c>
      <c r="P43" s="27">
        <f t="shared" si="3"/>
        <v>6</v>
      </c>
      <c r="R43" s="17">
        <f>VLOOKUP($A43,'2007-2008'!$A$3:$C$133,2,FALSE)</f>
        <v>28</v>
      </c>
      <c r="S43" s="17">
        <f>VLOOKUP($A43,'2007-2008'!$A$3:$C$133,3,FALSE)</f>
        <v>4.7</v>
      </c>
      <c r="T43" s="27">
        <f t="shared" si="4"/>
        <v>0</v>
      </c>
      <c r="V43" s="17">
        <f>VLOOKUP($A43,'2006-2007'!$A$3:$B$133,2,FALSE)</f>
        <v>28</v>
      </c>
      <c r="X43" s="27">
        <f t="shared" si="5"/>
        <v>-7</v>
      </c>
      <c r="Z43" s="17">
        <f>VLOOKUP($A43,'2005-2006'!$A$3:$C$127,2,FALSE)</f>
        <v>35</v>
      </c>
      <c r="AA43" s="17">
        <f>VLOOKUP($A43,'2005-2006'!$A$3:$C$127,3,FALSE)</f>
        <v>4.58</v>
      </c>
      <c r="AB43" s="27">
        <f t="shared" si="6"/>
        <v>2</v>
      </c>
      <c r="AD43" s="17">
        <f>VLOOKUP($A43,'2004-2005'!$A$3:$B$127,2,FALSE)</f>
        <v>33</v>
      </c>
    </row>
    <row r="44" spans="1:30" x14ac:dyDescent="0.25">
      <c r="A44" t="s">
        <v>132</v>
      </c>
      <c r="B44" s="17">
        <v>40</v>
      </c>
      <c r="C44" s="18">
        <v>4.4748797282924677</v>
      </c>
      <c r="D44" s="27">
        <f t="shared" si="0"/>
        <v>8</v>
      </c>
      <c r="E44" s="17"/>
      <c r="F44" s="17">
        <v>32</v>
      </c>
      <c r="G44" s="17">
        <f>VLOOKUP(A44,'2010-2011'!$A$2:$C$140,3,FALSE)</f>
        <v>4.6500000000000004</v>
      </c>
      <c r="H44" s="27">
        <f t="shared" si="1"/>
        <v>-8</v>
      </c>
      <c r="I44" s="17"/>
      <c r="J44" s="17">
        <f>VLOOKUP(A44,'2009-2010'!$A$3:$C$135,2,FALSE)</f>
        <v>40</v>
      </c>
      <c r="K44" s="17">
        <f>VLOOKUP(A44,'2009-2010'!$A$3:$C$135,3,FALSE)</f>
        <v>4.5</v>
      </c>
      <c r="L44" s="27">
        <f t="shared" si="2"/>
        <v>4</v>
      </c>
      <c r="M44" s="17"/>
      <c r="N44" s="17">
        <f>VLOOKUP(A44,'2008-2009'!$A$3:$C$136,2,FALSE)</f>
        <v>36</v>
      </c>
      <c r="O44" s="17">
        <f>VLOOKUP(A44,'2008-2009'!$A$3:$C$136,3,FALSE)</f>
        <v>4.58</v>
      </c>
      <c r="P44" s="27">
        <f t="shared" si="3"/>
        <v>4</v>
      </c>
      <c r="R44" s="17">
        <f>VLOOKUP($A44,'2007-2008'!$A$3:$C$133,2,FALSE)</f>
        <v>32</v>
      </c>
      <c r="S44" s="17">
        <f>VLOOKUP($A44,'2007-2008'!$A$3:$C$133,3,FALSE)</f>
        <v>4.59</v>
      </c>
      <c r="T44" s="27">
        <f t="shared" si="4"/>
        <v>-1</v>
      </c>
      <c r="V44" s="17">
        <f>VLOOKUP($A44,'2006-2007'!$A$3:$B$133,2,FALSE)</f>
        <v>33</v>
      </c>
      <c r="X44" s="27">
        <f t="shared" si="5"/>
        <v>3</v>
      </c>
      <c r="Z44" s="17">
        <f>VLOOKUP($A44,'2005-2006'!$A$3:$C$127,2,FALSE)</f>
        <v>30</v>
      </c>
      <c r="AA44" s="17">
        <f>VLOOKUP($A44,'2005-2006'!$A$3:$C$127,3,FALSE)</f>
        <v>4.71</v>
      </c>
      <c r="AB44" s="27">
        <f t="shared" si="6"/>
        <v>-7</v>
      </c>
      <c r="AD44" s="17">
        <f>VLOOKUP($A44,'2004-2005'!$A$3:$B$127,2,FALSE)</f>
        <v>37</v>
      </c>
    </row>
    <row r="45" spans="1:30" x14ac:dyDescent="0.25">
      <c r="A45" t="s">
        <v>105</v>
      </c>
      <c r="B45" s="17">
        <v>41</v>
      </c>
      <c r="C45" s="18">
        <v>4.4618091495807581</v>
      </c>
      <c r="D45" s="27">
        <f t="shared" si="0"/>
        <v>2</v>
      </c>
      <c r="E45" s="17"/>
      <c r="F45" s="17">
        <v>39</v>
      </c>
      <c r="G45" s="17">
        <f>VLOOKUP(A45,'2010-2011'!$A$2:$C$140,3,FALSE)</f>
        <v>4.51</v>
      </c>
      <c r="H45" s="27">
        <f t="shared" si="1"/>
        <v>-7</v>
      </c>
      <c r="I45" s="17"/>
      <c r="J45" s="17">
        <f>VLOOKUP(A45,'2009-2010'!$A$3:$C$135,2,FALSE)</f>
        <v>46</v>
      </c>
      <c r="K45" s="17">
        <f>VLOOKUP(A45,'2009-2010'!$A$3:$C$135,3,FALSE)</f>
        <v>4.33</v>
      </c>
      <c r="L45" s="27">
        <f t="shared" si="2"/>
        <v>-7</v>
      </c>
      <c r="M45" s="17"/>
      <c r="N45" s="17">
        <f>VLOOKUP(A45,'2008-2009'!$A$3:$C$136,2,FALSE)</f>
        <v>53</v>
      </c>
      <c r="O45" s="17">
        <f>VLOOKUP(A45,'2008-2009'!$A$3:$C$136,3,FALSE)</f>
        <v>4.28</v>
      </c>
      <c r="P45" s="27">
        <f t="shared" si="3"/>
        <v>2</v>
      </c>
      <c r="R45" s="17">
        <f>VLOOKUP($A45,'2007-2008'!$A$3:$C$133,2,FALSE)</f>
        <v>51</v>
      </c>
      <c r="S45" s="17">
        <f>VLOOKUP($A45,'2007-2008'!$A$3:$C$133,3,FALSE)</f>
        <v>4.28</v>
      </c>
      <c r="T45" s="27">
        <f t="shared" si="4"/>
        <v>6</v>
      </c>
      <c r="V45" s="17">
        <f>VLOOKUP($A45,'2006-2007'!$A$3:$B$133,2,FALSE)</f>
        <v>45</v>
      </c>
      <c r="X45" s="27">
        <f t="shared" si="5"/>
        <v>-3</v>
      </c>
      <c r="Z45" s="17">
        <f>VLOOKUP($A45,'2005-2006'!$A$3:$C$127,2,FALSE)</f>
        <v>48</v>
      </c>
      <c r="AA45" s="17">
        <f>VLOOKUP($A45,'2005-2006'!$A$3:$C$127,3,FALSE)</f>
        <v>4.3</v>
      </c>
      <c r="AB45" s="27">
        <f t="shared" si="6"/>
        <v>5</v>
      </c>
      <c r="AD45" s="17">
        <f>VLOOKUP($A45,'2004-2005'!$A$3:$B$127,2,FALSE)</f>
        <v>43</v>
      </c>
    </row>
    <row r="46" spans="1:30" x14ac:dyDescent="0.25">
      <c r="A46" t="s">
        <v>12</v>
      </c>
      <c r="B46" s="17">
        <v>42</v>
      </c>
      <c r="C46" s="18">
        <v>4.438508740799235</v>
      </c>
      <c r="D46" s="27">
        <f t="shared" si="0"/>
        <v>-1</v>
      </c>
      <c r="E46" s="17"/>
      <c r="F46" s="17">
        <v>43</v>
      </c>
      <c r="G46" s="17">
        <f>VLOOKUP(A46,'2010-2011'!$A$2:$C$140,3,FALSE)</f>
        <v>4.45</v>
      </c>
      <c r="H46" s="27">
        <f t="shared" si="1"/>
        <v>-1</v>
      </c>
      <c r="I46" s="17"/>
      <c r="J46" s="17">
        <f>VLOOKUP(A46,'2009-2010'!$A$3:$C$135,2,FALSE)</f>
        <v>44</v>
      </c>
      <c r="K46" s="17">
        <f>VLOOKUP(A46,'2009-2010'!$A$3:$C$135,3,FALSE)</f>
        <v>4.3499999999999996</v>
      </c>
      <c r="L46" s="27">
        <f t="shared" si="2"/>
        <v>-3</v>
      </c>
      <c r="M46" s="17"/>
      <c r="N46" s="17">
        <f>VLOOKUP(A46,'2008-2009'!$A$3:$C$136,2,FALSE)</f>
        <v>47</v>
      </c>
      <c r="O46" s="17">
        <f>VLOOKUP(A46,'2008-2009'!$A$3:$C$136,3,FALSE)</f>
        <v>4.4000000000000004</v>
      </c>
      <c r="P46" s="27">
        <f t="shared" si="3"/>
        <v>-3</v>
      </c>
      <c r="R46" s="17">
        <f>VLOOKUP($A46,'2007-2008'!$A$3:$C$133,2,FALSE)</f>
        <v>50</v>
      </c>
      <c r="S46" s="17">
        <f>VLOOKUP($A46,'2007-2008'!$A$3:$C$133,3,FALSE)</f>
        <v>4.32</v>
      </c>
      <c r="T46" s="27">
        <f t="shared" si="4"/>
        <v>9</v>
      </c>
      <c r="V46" s="17">
        <f>VLOOKUP($A46,'2006-2007'!$A$3:$B$133,2,FALSE)</f>
        <v>41</v>
      </c>
      <c r="X46" s="27">
        <f t="shared" si="5"/>
        <v>10</v>
      </c>
      <c r="Z46" s="17">
        <f>VLOOKUP($A46,'2005-2006'!$A$3:$C$127,2,FALSE)</f>
        <v>31</v>
      </c>
      <c r="AA46" s="17">
        <f>VLOOKUP($A46,'2005-2006'!$A$3:$C$127,3,FALSE)</f>
        <v>4.7</v>
      </c>
      <c r="AB46" s="27" t="e">
        <f t="shared" si="6"/>
        <v>#VALUE!</v>
      </c>
      <c r="AD46" s="17" t="str">
        <f>VLOOKUP($A46,'2004-2005'!$A$3:$B$127,2,FALSE)</f>
        <v>n/a</v>
      </c>
    </row>
    <row r="47" spans="1:30" x14ac:dyDescent="0.25">
      <c r="A47" t="s">
        <v>64</v>
      </c>
      <c r="B47" s="17">
        <v>43</v>
      </c>
      <c r="C47" s="18">
        <v>4.4267415052018109</v>
      </c>
      <c r="D47" s="27">
        <f t="shared" si="0"/>
        <v>-5</v>
      </c>
      <c r="E47" s="17"/>
      <c r="F47" s="17">
        <v>48</v>
      </c>
      <c r="G47" s="17">
        <f>VLOOKUP(A47,'2010-2011'!$A$2:$C$140,3,FALSE)</f>
        <v>4.37</v>
      </c>
      <c r="H47" s="27">
        <f t="shared" si="1"/>
        <v>0</v>
      </c>
      <c r="I47" s="17"/>
      <c r="J47" s="17">
        <f>VLOOKUP(A47,'2009-2010'!$A$3:$C$135,2,FALSE)</f>
        <v>48</v>
      </c>
      <c r="K47" s="17">
        <f>VLOOKUP(A47,'2009-2010'!$A$3:$C$135,3,FALSE)</f>
        <v>4.3099999999999996</v>
      </c>
      <c r="L47" s="27">
        <f t="shared" si="2"/>
        <v>-1</v>
      </c>
      <c r="M47" s="17"/>
      <c r="N47" s="17">
        <f>VLOOKUP(A47,'2008-2009'!$A$3:$C$136,2,FALSE)</f>
        <v>49</v>
      </c>
      <c r="O47" s="17">
        <f>VLOOKUP(A47,'2008-2009'!$A$3:$C$136,3,FALSE)</f>
        <v>4.3499999999999996</v>
      </c>
      <c r="P47" s="27">
        <f t="shared" si="3"/>
        <v>3</v>
      </c>
      <c r="R47" s="17">
        <f>VLOOKUP($A47,'2007-2008'!$A$3:$C$133,2,FALSE)</f>
        <v>46</v>
      </c>
      <c r="S47" s="17">
        <f>VLOOKUP($A47,'2007-2008'!$A$3:$C$133,3,FALSE)</f>
        <v>4.3600000000000003</v>
      </c>
      <c r="T47" s="27">
        <f t="shared" si="4"/>
        <v>-1</v>
      </c>
      <c r="V47" s="17">
        <f>VLOOKUP($A47,'2006-2007'!$A$3:$B$133,2,FALSE)</f>
        <v>47</v>
      </c>
      <c r="X47" s="27">
        <f t="shared" si="5"/>
        <v>5</v>
      </c>
      <c r="Z47" s="17">
        <f>VLOOKUP($A47,'2005-2006'!$A$3:$C$127,2,FALSE)</f>
        <v>42</v>
      </c>
      <c r="AA47" s="17">
        <f>VLOOKUP($A47,'2005-2006'!$A$3:$C$127,3,FALSE)</f>
        <v>4.46</v>
      </c>
      <c r="AB47" s="27">
        <f t="shared" si="6"/>
        <v>4</v>
      </c>
      <c r="AD47" s="17">
        <f>VLOOKUP($A47,'2004-2005'!$A$3:$B$127,2,FALSE)</f>
        <v>38</v>
      </c>
    </row>
    <row r="48" spans="1:30" x14ac:dyDescent="0.25">
      <c r="A48" t="s">
        <v>76</v>
      </c>
      <c r="B48" s="17">
        <v>44</v>
      </c>
      <c r="C48" s="18">
        <v>4.4086756017836857</v>
      </c>
      <c r="D48" s="27">
        <f t="shared" si="0"/>
        <v>-3</v>
      </c>
      <c r="E48" s="17"/>
      <c r="F48" s="17">
        <v>47</v>
      </c>
      <c r="G48" s="17">
        <f>VLOOKUP(A48,'2010-2011'!$A$2:$C$140,3,FALSE)</f>
        <v>4.38</v>
      </c>
      <c r="H48" s="27">
        <f t="shared" si="1"/>
        <v>-6</v>
      </c>
      <c r="I48" s="17"/>
      <c r="J48" s="17">
        <f>VLOOKUP(A48,'2009-2010'!$A$3:$C$135,2,FALSE)</f>
        <v>53</v>
      </c>
      <c r="K48" s="17">
        <f>VLOOKUP(A48,'2009-2010'!$A$3:$C$135,3,FALSE)</f>
        <v>4.3</v>
      </c>
      <c r="L48" s="27">
        <f t="shared" si="2"/>
        <v>9</v>
      </c>
      <c r="M48" s="17"/>
      <c r="N48" s="17">
        <f>VLOOKUP(A48,'2008-2009'!$A$3:$C$136,2,FALSE)</f>
        <v>44</v>
      </c>
      <c r="O48" s="17">
        <f>VLOOKUP(A48,'2008-2009'!$A$3:$C$136,3,FALSE)</f>
        <v>4.45</v>
      </c>
      <c r="P48" s="27">
        <f t="shared" si="3"/>
        <v>6</v>
      </c>
      <c r="R48" s="17">
        <f>VLOOKUP($A48,'2007-2008'!$A$3:$C$133,2,FALSE)</f>
        <v>38</v>
      </c>
      <c r="S48" s="17">
        <f>VLOOKUP($A48,'2007-2008'!$A$3:$C$133,3,FALSE)</f>
        <v>4.49</v>
      </c>
      <c r="T48" s="27">
        <f t="shared" si="4"/>
        <v>-1</v>
      </c>
      <c r="V48" s="17">
        <f>VLOOKUP($A48,'2006-2007'!$A$3:$B$133,2,FALSE)</f>
        <v>39</v>
      </c>
      <c r="X48" s="27">
        <f t="shared" si="5"/>
        <v>-1</v>
      </c>
      <c r="Z48" s="17">
        <f>VLOOKUP($A48,'2005-2006'!$A$3:$C$127,2,FALSE)</f>
        <v>40</v>
      </c>
      <c r="AA48" s="17">
        <f>VLOOKUP($A48,'2005-2006'!$A$3:$C$127,3,FALSE)</f>
        <v>4.53</v>
      </c>
      <c r="AB48" s="27">
        <f t="shared" si="6"/>
        <v>6</v>
      </c>
      <c r="AD48" s="17">
        <f>VLOOKUP($A48,'2004-2005'!$A$3:$B$127,2,FALSE)</f>
        <v>34</v>
      </c>
    </row>
    <row r="49" spans="1:30" x14ac:dyDescent="0.25">
      <c r="A49" t="s">
        <v>106</v>
      </c>
      <c r="B49" s="17">
        <v>45</v>
      </c>
      <c r="C49" s="18">
        <v>4.4039769189722282</v>
      </c>
      <c r="D49" s="27">
        <f t="shared" si="0"/>
        <v>-1</v>
      </c>
      <c r="E49" s="17"/>
      <c r="F49" s="17">
        <v>46</v>
      </c>
      <c r="G49" s="17">
        <f>VLOOKUP(A49,'2010-2011'!$A$2:$C$140,3,FALSE)</f>
        <v>4.38</v>
      </c>
      <c r="H49" s="27">
        <f t="shared" si="1"/>
        <v>3</v>
      </c>
      <c r="I49" s="17"/>
      <c r="J49" s="17">
        <f>VLOOKUP(A49,'2009-2010'!$A$3:$C$135,2,FALSE)</f>
        <v>43</v>
      </c>
      <c r="K49" s="17">
        <f>VLOOKUP(A49,'2009-2010'!$A$3:$C$135,3,FALSE)</f>
        <v>4.4000000000000004</v>
      </c>
      <c r="L49" s="27">
        <f t="shared" si="2"/>
        <v>0</v>
      </c>
      <c r="M49" s="17"/>
      <c r="N49" s="17">
        <f>VLOOKUP(A49,'2008-2009'!$A$3:$C$136,2,FALSE)</f>
        <v>43</v>
      </c>
      <c r="O49" s="17">
        <f>VLOOKUP(A49,'2008-2009'!$A$3:$C$136,3,FALSE)</f>
        <v>4.47</v>
      </c>
      <c r="P49" s="27">
        <f t="shared" si="3"/>
        <v>3</v>
      </c>
      <c r="R49" s="17">
        <f>VLOOKUP($A49,'2007-2008'!$A$3:$C$133,2,FALSE)</f>
        <v>40</v>
      </c>
      <c r="S49" s="17">
        <f>VLOOKUP($A49,'2007-2008'!$A$3:$C$133,3,FALSE)</f>
        <v>4.4800000000000004</v>
      </c>
      <c r="T49" s="27">
        <f t="shared" si="4"/>
        <v>-3</v>
      </c>
      <c r="V49" s="17">
        <f>VLOOKUP($A49,'2006-2007'!$A$3:$B$133,2,FALSE)</f>
        <v>43</v>
      </c>
      <c r="X49" s="27">
        <f t="shared" si="5"/>
        <v>9</v>
      </c>
      <c r="Z49" s="17">
        <f>VLOOKUP($A49,'2005-2006'!$A$3:$C$127,2,FALSE)</f>
        <v>34</v>
      </c>
      <c r="AA49" s="17">
        <f>VLOOKUP($A49,'2005-2006'!$A$3:$C$127,3,FALSE)</f>
        <v>4.5999999999999996</v>
      </c>
      <c r="AB49" s="27">
        <f t="shared" si="6"/>
        <v>3</v>
      </c>
      <c r="AD49" s="17">
        <f>VLOOKUP($A49,'2004-2005'!$A$3:$B$127,2,FALSE)</f>
        <v>31</v>
      </c>
    </row>
    <row r="50" spans="1:30" x14ac:dyDescent="0.25">
      <c r="A50" t="s">
        <v>60</v>
      </c>
      <c r="B50" s="17">
        <v>46</v>
      </c>
      <c r="C50" s="18">
        <v>4.3768297143171431</v>
      </c>
      <c r="D50" s="27">
        <f t="shared" si="0"/>
        <v>2</v>
      </c>
      <c r="E50" s="17"/>
      <c r="F50" s="17">
        <v>44</v>
      </c>
      <c r="G50" s="17">
        <f>VLOOKUP(A50,'2010-2011'!$A$2:$C$140,3,FALSE)</f>
        <v>4.43</v>
      </c>
      <c r="H50" s="27">
        <f t="shared" si="1"/>
        <v>-10</v>
      </c>
      <c r="I50" s="17"/>
      <c r="J50" s="17">
        <f>VLOOKUP(A50,'2009-2010'!$A$3:$C$135,2,FALSE)</f>
        <v>54</v>
      </c>
      <c r="K50" s="17">
        <f>VLOOKUP(A50,'2009-2010'!$A$3:$C$135,3,FALSE)</f>
        <v>4.26</v>
      </c>
      <c r="L50" s="27">
        <f t="shared" si="2"/>
        <v>-1</v>
      </c>
      <c r="M50" s="17"/>
      <c r="N50" s="17">
        <f>VLOOKUP(A50,'2008-2009'!$A$3:$C$136,2,FALSE)</f>
        <v>55</v>
      </c>
      <c r="O50" s="17">
        <f>VLOOKUP(A50,'2008-2009'!$A$3:$C$136,3,FALSE)</f>
        <v>4.25</v>
      </c>
      <c r="P50" s="27">
        <f t="shared" si="3"/>
        <v>1</v>
      </c>
      <c r="R50" s="17">
        <f>VLOOKUP($A50,'2007-2008'!$A$3:$C$133,2,FALSE)</f>
        <v>54</v>
      </c>
      <c r="S50" s="17">
        <f>VLOOKUP($A50,'2007-2008'!$A$3:$C$133,3,FALSE)</f>
        <v>4.24</v>
      </c>
      <c r="T50" s="27">
        <f t="shared" si="4"/>
        <v>0</v>
      </c>
      <c r="V50" s="17">
        <f>VLOOKUP($A50,'2006-2007'!$A$3:$B$133,2,FALSE)</f>
        <v>54</v>
      </c>
      <c r="X50" s="27">
        <f t="shared" si="5"/>
        <v>4</v>
      </c>
      <c r="Z50" s="17">
        <f>VLOOKUP($A50,'2005-2006'!$A$3:$C$127,2,FALSE)</f>
        <v>50</v>
      </c>
      <c r="AA50" s="17">
        <f>VLOOKUP($A50,'2005-2006'!$A$3:$C$127,3,FALSE)</f>
        <v>4.26</v>
      </c>
      <c r="AB50" s="27">
        <f t="shared" si="6"/>
        <v>-19</v>
      </c>
      <c r="AD50" s="17">
        <f>VLOOKUP($A50,'2004-2005'!$A$3:$B$127,2,FALSE)</f>
        <v>69</v>
      </c>
    </row>
    <row r="51" spans="1:30" x14ac:dyDescent="0.25">
      <c r="A51" t="s">
        <v>36</v>
      </c>
      <c r="B51" s="17">
        <v>47</v>
      </c>
      <c r="C51" s="18">
        <v>4.3643874482659681</v>
      </c>
      <c r="D51" s="27">
        <f t="shared" si="0"/>
        <v>7</v>
      </c>
      <c r="E51" s="17"/>
      <c r="F51" s="17">
        <v>40</v>
      </c>
      <c r="G51" s="17">
        <f>VLOOKUP(A51,'2010-2011'!$A$2:$C$140,3,FALSE)</f>
        <v>4.5</v>
      </c>
      <c r="H51" s="27">
        <f t="shared" si="1"/>
        <v>6</v>
      </c>
      <c r="I51" s="17"/>
      <c r="J51" s="17">
        <f>VLOOKUP(A51,'2009-2010'!$A$3:$C$135,2,FALSE)</f>
        <v>34</v>
      </c>
      <c r="K51" s="17">
        <f>VLOOKUP(A51,'2009-2010'!$A$3:$C$135,3,FALSE)</f>
        <v>4.57</v>
      </c>
      <c r="L51" s="27">
        <f t="shared" si="2"/>
        <v>-6</v>
      </c>
      <c r="M51" s="17"/>
      <c r="N51" s="17">
        <f>VLOOKUP(A51,'2008-2009'!$A$3:$C$136,2,FALSE)</f>
        <v>40</v>
      </c>
      <c r="O51" s="17">
        <f>VLOOKUP(A51,'2008-2009'!$A$3:$C$136,3,FALSE)</f>
        <v>4.53</v>
      </c>
      <c r="P51" s="27">
        <f t="shared" si="3"/>
        <v>-15</v>
      </c>
      <c r="R51" s="17">
        <f>VLOOKUP($A51,'2007-2008'!$A$3:$C$133,2,FALSE)</f>
        <v>55</v>
      </c>
      <c r="S51" s="17">
        <f>VLOOKUP($A51,'2007-2008'!$A$3:$C$133,3,FALSE)</f>
        <v>4.2300000000000004</v>
      </c>
      <c r="T51" s="27">
        <f t="shared" si="4"/>
        <v>6</v>
      </c>
      <c r="V51" s="17">
        <f>VLOOKUP($A51,'2006-2007'!$A$3:$B$133,2,FALSE)</f>
        <v>49</v>
      </c>
      <c r="X51" s="27">
        <f t="shared" si="5"/>
        <v>3</v>
      </c>
      <c r="Z51" s="17">
        <f>VLOOKUP($A51,'2005-2006'!$A$3:$C$127,2,FALSE)</f>
        <v>46</v>
      </c>
      <c r="AA51" s="17">
        <f>VLOOKUP($A51,'2005-2006'!$A$3:$C$127,3,FALSE)</f>
        <v>4.3600000000000003</v>
      </c>
      <c r="AB51" s="27">
        <f t="shared" si="6"/>
        <v>5</v>
      </c>
      <c r="AD51" s="17">
        <f>VLOOKUP($A51,'2004-2005'!$A$3:$B$127,2,FALSE)</f>
        <v>41</v>
      </c>
    </row>
    <row r="52" spans="1:30" x14ac:dyDescent="0.25">
      <c r="A52" t="s">
        <v>57</v>
      </c>
      <c r="B52" s="17">
        <v>48</v>
      </c>
      <c r="C52" s="18">
        <v>4.3619315509340417</v>
      </c>
      <c r="D52" s="27">
        <f t="shared" si="0"/>
        <v>-4</v>
      </c>
      <c r="E52" s="17"/>
      <c r="F52" s="17">
        <v>52</v>
      </c>
      <c r="G52" s="17">
        <f>VLOOKUP(A52,'2010-2011'!$A$2:$C$140,3,FALSE)</f>
        <v>4.33</v>
      </c>
      <c r="H52" s="27">
        <f t="shared" si="1"/>
        <v>-6</v>
      </c>
      <c r="I52" s="17"/>
      <c r="J52" s="17">
        <f>VLOOKUP(A52,'2009-2010'!$A$3:$C$135,2,FALSE)</f>
        <v>58</v>
      </c>
      <c r="K52" s="17">
        <f>VLOOKUP(A52,'2009-2010'!$A$3:$C$135,3,FALSE)</f>
        <v>4.22</v>
      </c>
      <c r="L52" s="27">
        <f t="shared" si="2"/>
        <v>-4</v>
      </c>
      <c r="M52" s="17"/>
      <c r="N52" s="17">
        <f>VLOOKUP(A52,'2008-2009'!$A$3:$C$136,2,FALSE)</f>
        <v>62</v>
      </c>
      <c r="O52" s="17">
        <f>VLOOKUP(A52,'2008-2009'!$A$3:$C$136,3,FALSE)</f>
        <v>4.22</v>
      </c>
      <c r="P52" s="27">
        <f t="shared" si="3"/>
        <v>15</v>
      </c>
      <c r="R52" s="17">
        <f>VLOOKUP($A52,'2007-2008'!$A$3:$C$133,2,FALSE)</f>
        <v>47</v>
      </c>
      <c r="S52" s="17">
        <f>VLOOKUP($A52,'2007-2008'!$A$3:$C$133,3,FALSE)</f>
        <v>4.3499999999999996</v>
      </c>
      <c r="T52" s="27">
        <f t="shared" si="4"/>
        <v>9</v>
      </c>
      <c r="V52" s="17">
        <f>VLOOKUP($A52,'2006-2007'!$A$3:$B$133,2,FALSE)</f>
        <v>38</v>
      </c>
      <c r="X52" s="27">
        <f t="shared" si="5"/>
        <v>-3</v>
      </c>
      <c r="Z52" s="17">
        <f>VLOOKUP($A52,'2005-2006'!$A$3:$C$127,2,FALSE)</f>
        <v>41</v>
      </c>
      <c r="AA52" s="17">
        <f>VLOOKUP($A52,'2005-2006'!$A$3:$C$127,3,FALSE)</f>
        <v>4.5199999999999996</v>
      </c>
      <c r="AB52" s="27">
        <f t="shared" si="6"/>
        <v>6</v>
      </c>
      <c r="AD52" s="17">
        <f>VLOOKUP($A52,'2004-2005'!$A$3:$B$127,2,FALSE)</f>
        <v>35</v>
      </c>
    </row>
    <row r="53" spans="1:30" x14ac:dyDescent="0.25">
      <c r="A53" t="s">
        <v>101</v>
      </c>
      <c r="B53" s="17">
        <v>49</v>
      </c>
      <c r="C53" s="18">
        <v>4.3527080222364045</v>
      </c>
      <c r="D53" s="27">
        <f t="shared" si="0"/>
        <v>-4</v>
      </c>
      <c r="E53" s="17"/>
      <c r="F53" s="17">
        <v>53</v>
      </c>
      <c r="G53" s="17">
        <f>VLOOKUP(A53,'2010-2011'!$A$2:$C$140,3,FALSE)</f>
        <v>4.33</v>
      </c>
      <c r="H53" s="27">
        <f t="shared" si="1"/>
        <v>-6</v>
      </c>
      <c r="I53" s="17"/>
      <c r="J53" s="17">
        <f>VLOOKUP(A53,'2009-2010'!$A$3:$C$135,2,FALSE)</f>
        <v>59</v>
      </c>
      <c r="K53" s="17">
        <f>VLOOKUP(A53,'2009-2010'!$A$3:$C$135,3,FALSE)</f>
        <v>4.21</v>
      </c>
      <c r="L53" s="27">
        <f t="shared" si="2"/>
        <v>1</v>
      </c>
      <c r="M53" s="17"/>
      <c r="N53" s="17">
        <f>VLOOKUP(A53,'2008-2009'!$A$3:$C$136,2,FALSE)</f>
        <v>58</v>
      </c>
      <c r="O53" s="17">
        <f>VLOOKUP(A53,'2008-2009'!$A$3:$C$136,3,FALSE)</f>
        <v>4.24</v>
      </c>
      <c r="P53" s="27">
        <f t="shared" si="3"/>
        <v>-1</v>
      </c>
      <c r="R53" s="17">
        <f>VLOOKUP($A53,'2007-2008'!$A$3:$C$133,2,FALSE)</f>
        <v>59</v>
      </c>
      <c r="S53" s="17">
        <f>VLOOKUP($A53,'2007-2008'!$A$3:$C$133,3,FALSE)</f>
        <v>4.18</v>
      </c>
      <c r="T53" s="27">
        <f t="shared" si="4"/>
        <v>-1</v>
      </c>
      <c r="V53" s="17">
        <f>VLOOKUP($A53,'2006-2007'!$A$3:$B$133,2,FALSE)</f>
        <v>60</v>
      </c>
      <c r="X53" s="27">
        <f t="shared" si="5"/>
        <v>3</v>
      </c>
      <c r="Z53" s="17">
        <f>VLOOKUP($A53,'2005-2006'!$A$3:$C$127,2,FALSE)</f>
        <v>57</v>
      </c>
      <c r="AA53" s="17">
        <f>VLOOKUP($A53,'2005-2006'!$A$3:$C$127,3,FALSE)</f>
        <v>4.18</v>
      </c>
      <c r="AB53" s="27">
        <f t="shared" si="6"/>
        <v>-8</v>
      </c>
      <c r="AD53" s="17">
        <f>VLOOKUP($A53,'2004-2005'!$A$3:$B$127,2,FALSE)</f>
        <v>65</v>
      </c>
    </row>
    <row r="54" spans="1:30" x14ac:dyDescent="0.25">
      <c r="A54" t="s">
        <v>118</v>
      </c>
      <c r="B54" s="17">
        <v>50</v>
      </c>
      <c r="C54" s="18">
        <v>4.3420593240855094</v>
      </c>
      <c r="D54" s="27">
        <f t="shared" si="0"/>
        <v>-4</v>
      </c>
      <c r="E54" s="17"/>
      <c r="F54" s="17">
        <v>54</v>
      </c>
      <c r="G54" s="17">
        <f>VLOOKUP(A54,'2010-2011'!$A$2:$C$140,3,FALSE)</f>
        <v>4.32</v>
      </c>
      <c r="H54" s="27">
        <f t="shared" si="1"/>
        <v>9</v>
      </c>
      <c r="I54" s="17"/>
      <c r="J54" s="17">
        <f>VLOOKUP(A54,'2009-2010'!$A$3:$C$135,2,FALSE)</f>
        <v>45</v>
      </c>
      <c r="K54" s="17">
        <f>VLOOKUP(A54,'2009-2010'!$A$3:$C$135,3,FALSE)</f>
        <v>4.34</v>
      </c>
      <c r="L54" s="27">
        <f t="shared" si="2"/>
        <v>0</v>
      </c>
      <c r="M54" s="17"/>
      <c r="N54" s="17">
        <f>VLOOKUP(A54,'2008-2009'!$A$3:$C$136,2,FALSE)</f>
        <v>45</v>
      </c>
      <c r="O54" s="17">
        <f>VLOOKUP(A54,'2008-2009'!$A$3:$C$136,3,FALSE)</f>
        <v>4.41</v>
      </c>
      <c r="P54" s="27">
        <f t="shared" si="3"/>
        <v>1</v>
      </c>
      <c r="R54" s="17">
        <f>VLOOKUP($A54,'2007-2008'!$A$3:$C$133,2,FALSE)</f>
        <v>44</v>
      </c>
      <c r="S54" s="17">
        <f>VLOOKUP($A54,'2007-2008'!$A$3:$C$133,3,FALSE)</f>
        <v>4.42</v>
      </c>
      <c r="T54" s="27">
        <f t="shared" si="4"/>
        <v>8</v>
      </c>
      <c r="V54" s="17">
        <f>VLOOKUP($A54,'2006-2007'!$A$3:$B$133,2,FALSE)</f>
        <v>36</v>
      </c>
      <c r="X54" s="27">
        <f t="shared" si="5"/>
        <v>-9</v>
      </c>
      <c r="Z54" s="17">
        <f>VLOOKUP($A54,'2005-2006'!$A$3:$C$127,2,FALSE)</f>
        <v>45</v>
      </c>
      <c r="AA54" s="17">
        <f>VLOOKUP($A54,'2005-2006'!$A$3:$C$127,3,FALSE)</f>
        <v>4.3600000000000003</v>
      </c>
      <c r="AB54" s="27">
        <f t="shared" si="6"/>
        <v>5</v>
      </c>
      <c r="AD54" s="17">
        <f>VLOOKUP($A54,'2004-2005'!$A$3:$B$127,2,FALSE)</f>
        <v>40</v>
      </c>
    </row>
    <row r="55" spans="1:30" x14ac:dyDescent="0.25">
      <c r="A55" t="s">
        <v>83</v>
      </c>
      <c r="B55" s="17">
        <v>51</v>
      </c>
      <c r="C55" s="18">
        <v>4.3325707337893062</v>
      </c>
      <c r="D55" s="27">
        <f t="shared" si="0"/>
        <v>1</v>
      </c>
      <c r="E55" s="17"/>
      <c r="F55" s="17">
        <v>50</v>
      </c>
      <c r="G55" s="17">
        <f>VLOOKUP(A55,'2010-2011'!$A$2:$C$140,3,FALSE)</f>
        <v>4.34</v>
      </c>
      <c r="H55" s="27">
        <f t="shared" si="1"/>
        <v>-2</v>
      </c>
      <c r="I55" s="17"/>
      <c r="J55" s="17">
        <f>VLOOKUP(A55,'2009-2010'!$A$3:$C$135,2,FALSE)</f>
        <v>52</v>
      </c>
      <c r="K55" s="17">
        <f>VLOOKUP(A55,'2009-2010'!$A$3:$C$135,3,FALSE)</f>
        <v>4.3</v>
      </c>
      <c r="L55" s="27">
        <f t="shared" si="2"/>
        <v>0</v>
      </c>
      <c r="M55" s="17"/>
      <c r="N55" s="17">
        <f>VLOOKUP(A55,'2008-2009'!$A$3:$C$136,2,FALSE)</f>
        <v>52</v>
      </c>
      <c r="O55" s="17">
        <f>VLOOKUP(A55,'2008-2009'!$A$3:$C$136,3,FALSE)</f>
        <v>4.3099999999999996</v>
      </c>
      <c r="P55" s="27">
        <f t="shared" si="3"/>
        <v>-4</v>
      </c>
      <c r="R55" s="17">
        <f>VLOOKUP($A55,'2007-2008'!$A$3:$C$133,2,FALSE)</f>
        <v>56</v>
      </c>
      <c r="S55" s="17">
        <f>VLOOKUP($A55,'2007-2008'!$A$3:$C$133,3,FALSE)</f>
        <v>4.21</v>
      </c>
      <c r="T55" s="27">
        <f t="shared" si="4"/>
        <v>5</v>
      </c>
      <c r="V55" s="17">
        <f>VLOOKUP($A55,'2006-2007'!$A$3:$B$133,2,FALSE)</f>
        <v>51</v>
      </c>
      <c r="X55" s="27">
        <f t="shared" si="5"/>
        <v>12</v>
      </c>
      <c r="Z55" s="17">
        <f>VLOOKUP($A55,'2005-2006'!$A$3:$C$127,2,FALSE)</f>
        <v>39</v>
      </c>
      <c r="AA55" s="17">
        <f>VLOOKUP($A55,'2005-2006'!$A$3:$C$127,3,FALSE)</f>
        <v>4.54</v>
      </c>
      <c r="AB55" s="27">
        <f t="shared" si="6"/>
        <v>-5</v>
      </c>
      <c r="AD55" s="17">
        <f>VLOOKUP($A55,'2004-2005'!$A$3:$B$127,2,FALSE)</f>
        <v>44</v>
      </c>
    </row>
    <row r="56" spans="1:30" x14ac:dyDescent="0.25">
      <c r="A56" t="s">
        <v>120</v>
      </c>
      <c r="B56" s="17">
        <v>52</v>
      </c>
      <c r="C56" s="18">
        <v>4.3272359819350985</v>
      </c>
      <c r="D56" s="27">
        <f t="shared" si="0"/>
        <v>-10</v>
      </c>
      <c r="E56" s="17"/>
      <c r="F56" s="17">
        <v>62</v>
      </c>
      <c r="G56" s="17">
        <f>VLOOKUP(A56,'2010-2011'!$A$2:$C$140,3,FALSE)</f>
        <v>4.25</v>
      </c>
      <c r="H56" s="27">
        <f t="shared" si="1"/>
        <v>-17</v>
      </c>
      <c r="I56" s="17"/>
      <c r="J56" s="17">
        <f>VLOOKUP(A56,'2009-2010'!$A$3:$C$135,2,FALSE)</f>
        <v>79</v>
      </c>
      <c r="K56" s="17">
        <f>VLOOKUP(A56,'2009-2010'!$A$3:$C$135,3,FALSE)</f>
        <v>4.01</v>
      </c>
      <c r="L56" s="27">
        <f t="shared" si="2"/>
        <v>2</v>
      </c>
      <c r="M56" s="17"/>
      <c r="N56" s="17">
        <f>VLOOKUP(A56,'2008-2009'!$A$3:$C$136,2,FALSE)</f>
        <v>77</v>
      </c>
      <c r="O56" s="17">
        <f>VLOOKUP(A56,'2008-2009'!$A$3:$C$136,3,FALSE)</f>
        <v>4.0199999999999996</v>
      </c>
      <c r="P56" s="27">
        <f t="shared" si="3"/>
        <v>7</v>
      </c>
      <c r="R56" s="17">
        <f>VLOOKUP($A56,'2007-2008'!$A$3:$C$133,2,FALSE)</f>
        <v>70</v>
      </c>
      <c r="S56" s="17">
        <f>VLOOKUP($A56,'2007-2008'!$A$3:$C$133,3,FALSE)</f>
        <v>3.99</v>
      </c>
      <c r="T56" s="27">
        <f t="shared" si="4"/>
        <v>-11</v>
      </c>
      <c r="V56" s="17">
        <f>VLOOKUP($A56,'2006-2007'!$A$3:$B$133,2,FALSE)</f>
        <v>81</v>
      </c>
      <c r="X56" s="27">
        <f t="shared" si="5"/>
        <v>2</v>
      </c>
      <c r="Z56" s="17">
        <f>VLOOKUP($A56,'2005-2006'!$A$3:$C$127,2,FALSE)</f>
        <v>79</v>
      </c>
      <c r="AA56" s="17">
        <f>VLOOKUP($A56,'2005-2006'!$A$3:$C$127,3,FALSE)</f>
        <v>3.87</v>
      </c>
      <c r="AB56" s="27">
        <f t="shared" si="6"/>
        <v>-1</v>
      </c>
      <c r="AD56" s="17">
        <f>VLOOKUP($A56,'2004-2005'!$A$3:$B$127,2,FALSE)</f>
        <v>80</v>
      </c>
    </row>
    <row r="57" spans="1:30" x14ac:dyDescent="0.25">
      <c r="A57" t="s">
        <v>20</v>
      </c>
      <c r="B57" s="17">
        <v>53</v>
      </c>
      <c r="C57" s="18">
        <v>4.3202817984145794</v>
      </c>
      <c r="D57" s="27">
        <f t="shared" si="0"/>
        <v>-5</v>
      </c>
      <c r="E57" s="17"/>
      <c r="F57" s="17">
        <v>58</v>
      </c>
      <c r="G57" s="17" t="e">
        <f>VLOOKUP(A57,'2010-2011'!$A$2:$C$140,3,FALSE)</f>
        <v>#N/A</v>
      </c>
      <c r="H57" s="27">
        <f t="shared" si="1"/>
        <v>2</v>
      </c>
      <c r="I57" s="17"/>
      <c r="J57" s="17">
        <f>VLOOKUP(A57,'2009-2010'!$A$3:$C$135,2,FALSE)</f>
        <v>56</v>
      </c>
      <c r="K57" s="17">
        <f>VLOOKUP(A57,'2009-2010'!$A$3:$C$135,3,FALSE)</f>
        <v>4.2300000000000004</v>
      </c>
      <c r="L57" s="27">
        <f t="shared" si="2"/>
        <v>-8</v>
      </c>
      <c r="M57" s="17"/>
      <c r="N57" s="17">
        <f>VLOOKUP(A57,'2008-2009'!$A$3:$C$136,2,FALSE)</f>
        <v>64</v>
      </c>
      <c r="O57" s="17">
        <f>VLOOKUP(A57,'2008-2009'!$A$3:$C$136,3,FALSE)</f>
        <v>4.13</v>
      </c>
      <c r="P57" s="27">
        <f t="shared" si="3"/>
        <v>-8</v>
      </c>
      <c r="R57" s="17">
        <f>VLOOKUP($A57,'2007-2008'!$A$3:$C$133,2,FALSE)</f>
        <v>72</v>
      </c>
      <c r="S57" s="17">
        <f>VLOOKUP($A57,'2007-2008'!$A$3:$C$133,3,FALSE)</f>
        <v>3.99</v>
      </c>
      <c r="T57" s="27">
        <f t="shared" si="4"/>
        <v>6</v>
      </c>
      <c r="V57" s="17">
        <f>VLOOKUP($A57,'2006-2007'!$A$3:$B$133,2,FALSE)</f>
        <v>66</v>
      </c>
      <c r="X57" s="27">
        <f t="shared" si="5"/>
        <v>0</v>
      </c>
      <c r="Z57" s="17">
        <f>VLOOKUP($A57,'2005-2006'!$A$3:$C$127,2,FALSE)</f>
        <v>66</v>
      </c>
      <c r="AA57" s="17">
        <f>VLOOKUP($A57,'2005-2006'!$A$3:$C$127,3,FALSE)</f>
        <v>4.03</v>
      </c>
      <c r="AB57" s="27">
        <f t="shared" si="6"/>
        <v>9</v>
      </c>
      <c r="AD57" s="17">
        <f>VLOOKUP($A57,'2004-2005'!$A$3:$B$127,2,FALSE)</f>
        <v>57</v>
      </c>
    </row>
    <row r="58" spans="1:30" x14ac:dyDescent="0.25">
      <c r="A58" t="s">
        <v>85</v>
      </c>
      <c r="B58" s="17">
        <v>54</v>
      </c>
      <c r="C58" s="18">
        <v>4.3146707912712641</v>
      </c>
      <c r="D58" s="27">
        <f t="shared" si="0"/>
        <v>-1</v>
      </c>
      <c r="E58" s="17"/>
      <c r="F58" s="17">
        <v>55</v>
      </c>
      <c r="G58" s="17">
        <f>VLOOKUP(A58,'2010-2011'!$A$2:$C$140,3,FALSE)</f>
        <v>4.32</v>
      </c>
      <c r="H58" s="27">
        <f t="shared" si="1"/>
        <v>-2</v>
      </c>
      <c r="I58" s="17"/>
      <c r="J58" s="17">
        <f>VLOOKUP(A58,'2009-2010'!$A$3:$C$135,2,FALSE)</f>
        <v>57</v>
      </c>
      <c r="K58" s="17">
        <f>VLOOKUP(A58,'2009-2010'!$A$3:$C$135,3,FALSE)</f>
        <v>4.22</v>
      </c>
      <c r="L58" s="27">
        <f t="shared" si="2"/>
        <v>0</v>
      </c>
      <c r="M58" s="17"/>
      <c r="N58" s="17">
        <f>VLOOKUP(A58,'2008-2009'!$A$3:$C$136,2,FALSE)</f>
        <v>57</v>
      </c>
      <c r="O58" s="17">
        <f>VLOOKUP(A58,'2008-2009'!$A$3:$C$136,3,FALSE)</f>
        <v>4.25</v>
      </c>
      <c r="P58" s="27">
        <f t="shared" si="3"/>
        <v>-3</v>
      </c>
      <c r="R58" s="17">
        <f>VLOOKUP($A58,'2007-2008'!$A$3:$C$133,2,FALSE)</f>
        <v>60</v>
      </c>
      <c r="S58" s="17">
        <f>VLOOKUP($A58,'2007-2008'!$A$3:$C$133,3,FALSE)</f>
        <v>4.16</v>
      </c>
      <c r="T58" s="27">
        <f t="shared" si="4"/>
        <v>5</v>
      </c>
      <c r="V58" s="17">
        <f>VLOOKUP($A58,'2006-2007'!$A$3:$B$133,2,FALSE)</f>
        <v>55</v>
      </c>
      <c r="X58" s="27">
        <f t="shared" si="5"/>
        <v>0</v>
      </c>
      <c r="Z58" s="17">
        <f>VLOOKUP($A58,'2005-2006'!$A$3:$C$127,2,FALSE)</f>
        <v>55</v>
      </c>
      <c r="AA58" s="17">
        <f>VLOOKUP($A58,'2005-2006'!$A$3:$C$127,3,FALSE)</f>
        <v>4.2</v>
      </c>
      <c r="AB58" s="27">
        <f t="shared" si="6"/>
        <v>0</v>
      </c>
      <c r="AD58" s="17">
        <f>VLOOKUP($A58,'2004-2005'!$A$3:$B$127,2,FALSE)</f>
        <v>55</v>
      </c>
    </row>
    <row r="59" spans="1:30" x14ac:dyDescent="0.25">
      <c r="A59" t="s">
        <v>9</v>
      </c>
      <c r="B59" s="17">
        <v>55</v>
      </c>
      <c r="C59" s="18">
        <v>4.3137571317382619</v>
      </c>
      <c r="D59" s="27">
        <f t="shared" si="0"/>
        <v>-2</v>
      </c>
      <c r="E59" s="17"/>
      <c r="F59" s="17">
        <v>57</v>
      </c>
      <c r="G59" s="17">
        <f>VLOOKUP(A59,'2010-2011'!$A$2:$C$140,3,FALSE)</f>
        <v>4.29</v>
      </c>
      <c r="H59" s="27">
        <f t="shared" si="1"/>
        <v>6</v>
      </c>
      <c r="I59" s="17"/>
      <c r="J59" s="17">
        <f>VLOOKUP(A59,'2009-2010'!$A$3:$C$135,2,FALSE)</f>
        <v>51</v>
      </c>
      <c r="K59" s="17">
        <f>VLOOKUP(A59,'2009-2010'!$A$3:$C$135,3,FALSE)</f>
        <v>4.3</v>
      </c>
      <c r="L59" s="27">
        <f t="shared" si="2"/>
        <v>-18</v>
      </c>
      <c r="M59" s="17"/>
      <c r="N59" s="17">
        <f>VLOOKUP(A59,'2008-2009'!$A$3:$C$136,2,FALSE)</f>
        <v>69</v>
      </c>
      <c r="O59" s="17">
        <f>VLOOKUP(A59,'2008-2009'!$A$3:$C$136,3,FALSE)</f>
        <v>4.0999999999999996</v>
      </c>
      <c r="P59" s="27">
        <f t="shared" si="3"/>
        <v>3</v>
      </c>
      <c r="R59" s="17">
        <f>VLOOKUP($A59,'2007-2008'!$A$3:$C$133,2,FALSE)</f>
        <v>66</v>
      </c>
      <c r="S59" s="17">
        <f>VLOOKUP($A59,'2007-2008'!$A$3:$C$133,3,FALSE)</f>
        <v>4.07</v>
      </c>
      <c r="T59" s="27">
        <f t="shared" si="4"/>
        <v>4</v>
      </c>
      <c r="V59" s="17">
        <f>VLOOKUP($A59,'2006-2007'!$A$3:$B$133,2,FALSE)</f>
        <v>62</v>
      </c>
      <c r="X59" s="27">
        <f t="shared" si="5"/>
        <v>-2</v>
      </c>
      <c r="Z59" s="17">
        <f>VLOOKUP($A59,'2005-2006'!$A$3:$C$127,2,FALSE)</f>
        <v>64</v>
      </c>
      <c r="AA59" s="17">
        <f>VLOOKUP($A59,'2005-2006'!$A$3:$C$127,3,FALSE)</f>
        <v>4.0599999999999996</v>
      </c>
      <c r="AB59" s="27">
        <f t="shared" si="6"/>
        <v>2</v>
      </c>
      <c r="AD59" s="17">
        <f>VLOOKUP($A59,'2004-2005'!$A$3:$B$127,2,FALSE)</f>
        <v>62</v>
      </c>
    </row>
    <row r="60" spans="1:30" x14ac:dyDescent="0.25">
      <c r="A60" t="s">
        <v>59</v>
      </c>
      <c r="B60" s="17">
        <v>56</v>
      </c>
      <c r="C60" s="18">
        <v>4.3049783617362518</v>
      </c>
      <c r="D60" s="27">
        <f t="shared" si="0"/>
        <v>5</v>
      </c>
      <c r="E60" s="17"/>
      <c r="F60" s="17">
        <v>51</v>
      </c>
      <c r="G60" s="17">
        <f>VLOOKUP(A60,'2010-2011'!$A$2:$C$140,3,FALSE)</f>
        <v>4.33</v>
      </c>
      <c r="H60" s="27">
        <f t="shared" si="1"/>
        <v>2</v>
      </c>
      <c r="I60" s="17"/>
      <c r="J60" s="17">
        <f>VLOOKUP(A60,'2009-2010'!$A$3:$C$135,2,FALSE)</f>
        <v>49</v>
      </c>
      <c r="K60" s="17">
        <f>VLOOKUP(A60,'2009-2010'!$A$3:$C$135,3,FALSE)</f>
        <v>4.3</v>
      </c>
      <c r="L60" s="27">
        <f t="shared" si="2"/>
        <v>-1</v>
      </c>
      <c r="M60" s="17"/>
      <c r="N60" s="17">
        <f>VLOOKUP(A60,'2008-2009'!$A$3:$C$136,2,FALSE)</f>
        <v>50</v>
      </c>
      <c r="O60" s="17">
        <f>VLOOKUP(A60,'2008-2009'!$A$3:$C$136,3,FALSE)</f>
        <v>4.33</v>
      </c>
      <c r="P60" s="27">
        <f t="shared" si="3"/>
        <v>2</v>
      </c>
      <c r="R60" s="17">
        <f>VLOOKUP($A60,'2007-2008'!$A$3:$C$133,2,FALSE)</f>
        <v>48</v>
      </c>
      <c r="S60" s="17">
        <f>VLOOKUP($A60,'2007-2008'!$A$3:$C$133,3,FALSE)</f>
        <v>4.33</v>
      </c>
      <c r="T60" s="27">
        <f t="shared" si="4"/>
        <v>6</v>
      </c>
      <c r="V60" s="17">
        <f>VLOOKUP($A60,'2006-2007'!$A$3:$B$133,2,FALSE)</f>
        <v>42</v>
      </c>
      <c r="X60" s="27">
        <f t="shared" si="5"/>
        <v>-1</v>
      </c>
      <c r="Z60" s="17">
        <f>VLOOKUP($A60,'2005-2006'!$A$3:$C$127,2,FALSE)</f>
        <v>43</v>
      </c>
      <c r="AA60" s="17">
        <f>VLOOKUP($A60,'2005-2006'!$A$3:$C$127,3,FALSE)</f>
        <v>4.4400000000000004</v>
      </c>
      <c r="AB60" s="27">
        <f t="shared" si="6"/>
        <v>-2</v>
      </c>
      <c r="AD60" s="17">
        <f>VLOOKUP($A60,'2004-2005'!$A$3:$B$127,2,FALSE)</f>
        <v>45</v>
      </c>
    </row>
    <row r="61" spans="1:30" x14ac:dyDescent="0.25">
      <c r="A61" t="s">
        <v>117</v>
      </c>
      <c r="B61" s="17">
        <v>57</v>
      </c>
      <c r="C61" s="18">
        <v>4.2998984704982748</v>
      </c>
      <c r="D61" s="27">
        <f t="shared" si="0"/>
        <v>12</v>
      </c>
      <c r="E61" s="17"/>
      <c r="F61" s="17">
        <v>45</v>
      </c>
      <c r="G61" s="17">
        <f>VLOOKUP(A61,'2010-2011'!$A$2:$C$140,3,FALSE)</f>
        <v>4.42</v>
      </c>
      <c r="H61" s="27">
        <f t="shared" si="1"/>
        <v>8</v>
      </c>
      <c r="I61" s="17"/>
      <c r="J61" s="17">
        <f>VLOOKUP(A61,'2009-2010'!$A$3:$C$135,2,FALSE)</f>
        <v>37</v>
      </c>
      <c r="K61" s="17">
        <f>VLOOKUP(A61,'2009-2010'!$A$3:$C$135,3,FALSE)</f>
        <v>4.55</v>
      </c>
      <c r="L61" s="27">
        <f t="shared" si="2"/>
        <v>-5</v>
      </c>
      <c r="M61" s="17"/>
      <c r="N61" s="17">
        <f>VLOOKUP(A61,'2008-2009'!$A$3:$C$136,2,FALSE)</f>
        <v>42</v>
      </c>
      <c r="O61" s="17">
        <f>VLOOKUP(A61,'2008-2009'!$A$3:$C$136,3,FALSE)</f>
        <v>4.5</v>
      </c>
      <c r="P61" s="27">
        <f t="shared" si="3"/>
        <v>3</v>
      </c>
      <c r="R61" s="17">
        <f>VLOOKUP($A61,'2007-2008'!$A$3:$C$133,2,FALSE)</f>
        <v>39</v>
      </c>
      <c r="S61" s="17">
        <f>VLOOKUP($A61,'2007-2008'!$A$3:$C$133,3,FALSE)</f>
        <v>4.4800000000000004</v>
      </c>
      <c r="T61" s="27">
        <f t="shared" si="4"/>
        <v>-1</v>
      </c>
      <c r="V61" s="17">
        <f>VLOOKUP($A61,'2006-2007'!$A$3:$B$133,2,FALSE)</f>
        <v>40</v>
      </c>
      <c r="X61" s="27">
        <f t="shared" si="5"/>
        <v>7</v>
      </c>
      <c r="Z61" s="17">
        <f>VLOOKUP($A61,'2005-2006'!$A$3:$C$127,2,FALSE)</f>
        <v>33</v>
      </c>
      <c r="AA61" s="17">
        <f>VLOOKUP($A61,'2005-2006'!$A$3:$C$127,3,FALSE)</f>
        <v>4.6399999999999997</v>
      </c>
      <c r="AB61" s="27">
        <f t="shared" si="6"/>
        <v>3</v>
      </c>
      <c r="AD61" s="17">
        <f>VLOOKUP($A61,'2004-2005'!$A$3:$B$127,2,FALSE)</f>
        <v>30</v>
      </c>
    </row>
    <row r="62" spans="1:30" x14ac:dyDescent="0.25">
      <c r="A62" t="s">
        <v>86</v>
      </c>
      <c r="B62" s="17">
        <v>58</v>
      </c>
      <c r="C62" s="18">
        <v>4.2943372805219955</v>
      </c>
      <c r="D62" s="27">
        <f t="shared" si="0"/>
        <v>-8</v>
      </c>
      <c r="E62" s="17"/>
      <c r="F62" s="17">
        <v>66</v>
      </c>
      <c r="G62" s="17">
        <f>VLOOKUP(A62,'2010-2011'!$A$2:$C$140,3,FALSE)</f>
        <v>4.1900000000000004</v>
      </c>
      <c r="H62" s="27">
        <f t="shared" si="1"/>
        <v>6</v>
      </c>
      <c r="I62" s="17"/>
      <c r="J62" s="17">
        <f>VLOOKUP(A62,'2009-2010'!$A$3:$C$135,2,FALSE)</f>
        <v>60</v>
      </c>
      <c r="K62" s="17">
        <f>VLOOKUP(A62,'2009-2010'!$A$3:$C$135,3,FALSE)</f>
        <v>4.1900000000000004</v>
      </c>
      <c r="L62" s="27">
        <f t="shared" si="2"/>
        <v>0</v>
      </c>
      <c r="M62" s="17"/>
      <c r="N62" s="17">
        <f>VLOOKUP(A62,'2008-2009'!$A$3:$C$136,2,FALSE)</f>
        <v>60</v>
      </c>
      <c r="O62" s="17">
        <f>VLOOKUP(A62,'2008-2009'!$A$3:$C$136,3,FALSE)</f>
        <v>4.2300000000000004</v>
      </c>
      <c r="P62" s="27">
        <f t="shared" si="3"/>
        <v>8</v>
      </c>
      <c r="R62" s="17">
        <f>VLOOKUP($A62,'2007-2008'!$A$3:$C$133,2,FALSE)</f>
        <v>52</v>
      </c>
      <c r="S62" s="17">
        <f>VLOOKUP($A62,'2007-2008'!$A$3:$C$133,3,FALSE)</f>
        <v>4.26</v>
      </c>
      <c r="T62" s="27">
        <f t="shared" si="4"/>
        <v>0</v>
      </c>
      <c r="V62" s="17">
        <f>VLOOKUP($A62,'2006-2007'!$A$3:$B$133,2,FALSE)</f>
        <v>52</v>
      </c>
      <c r="X62" s="27">
        <f t="shared" si="5"/>
        <v>-6</v>
      </c>
      <c r="Z62" s="17">
        <f>VLOOKUP($A62,'2005-2006'!$A$3:$C$127,2,FALSE)</f>
        <v>58</v>
      </c>
      <c r="AA62" s="17">
        <f>VLOOKUP($A62,'2005-2006'!$A$3:$C$127,3,FALSE)</f>
        <v>4.18</v>
      </c>
      <c r="AB62" s="27">
        <f t="shared" si="6"/>
        <v>-1</v>
      </c>
      <c r="AD62" s="17">
        <f>VLOOKUP($A62,'2004-2005'!$A$3:$B$127,2,FALSE)</f>
        <v>59</v>
      </c>
    </row>
    <row r="63" spans="1:30" x14ac:dyDescent="0.25">
      <c r="A63" t="s">
        <v>133</v>
      </c>
      <c r="B63" s="17">
        <v>59</v>
      </c>
      <c r="C63" s="18">
        <v>4.2806376683966647</v>
      </c>
      <c r="D63" s="27">
        <f t="shared" si="0"/>
        <v>-2</v>
      </c>
      <c r="E63" s="17"/>
      <c r="F63" s="17">
        <v>61</v>
      </c>
      <c r="G63" s="17">
        <f>VLOOKUP(A63,'2010-2011'!$A$2:$C$140,3,FALSE)</f>
        <v>4.25</v>
      </c>
      <c r="H63" s="27">
        <f t="shared" si="1"/>
        <v>0</v>
      </c>
      <c r="I63" s="17"/>
      <c r="J63" s="17">
        <f>VLOOKUP(A63,'2009-2010'!$A$3:$C$135,2,FALSE)</f>
        <v>61</v>
      </c>
      <c r="K63" s="17">
        <f>VLOOKUP(A63,'2009-2010'!$A$3:$C$135,3,FALSE)</f>
        <v>4.16</v>
      </c>
      <c r="L63" s="27">
        <f t="shared" si="2"/>
        <v>-2</v>
      </c>
      <c r="M63" s="17"/>
      <c r="N63" s="17">
        <f>VLOOKUP(A63,'2008-2009'!$A$3:$C$136,2,FALSE)</f>
        <v>63</v>
      </c>
      <c r="O63" s="17">
        <f>VLOOKUP(A63,'2008-2009'!$A$3:$C$136,3,FALSE)</f>
        <v>4.1500000000000004</v>
      </c>
      <c r="P63" s="27">
        <f t="shared" si="3"/>
        <v>10</v>
      </c>
      <c r="R63" s="17">
        <f>VLOOKUP($A63,'2007-2008'!$A$3:$C$133,2,FALSE)</f>
        <v>53</v>
      </c>
      <c r="S63" s="17">
        <f>VLOOKUP($A63,'2007-2008'!$A$3:$C$133,3,FALSE)</f>
        <v>4.25</v>
      </c>
      <c r="T63" s="27">
        <f t="shared" si="4"/>
        <v>-5</v>
      </c>
      <c r="V63" s="17">
        <f>VLOOKUP($A63,'2006-2007'!$A$3:$B$133,2,FALSE)</f>
        <v>58</v>
      </c>
      <c r="X63" s="27">
        <f t="shared" si="5"/>
        <v>-1</v>
      </c>
      <c r="Z63" s="17">
        <f>VLOOKUP($A63,'2005-2006'!$A$3:$C$127,2,FALSE)</f>
        <v>59</v>
      </c>
      <c r="AA63" s="17">
        <f>VLOOKUP($A63,'2005-2006'!$A$3:$C$127,3,FALSE)</f>
        <v>4.1399999999999997</v>
      </c>
      <c r="AB63" s="27">
        <f t="shared" si="6"/>
        <v>-12</v>
      </c>
      <c r="AD63" s="17">
        <f>VLOOKUP($A63,'2004-2005'!$A$3:$B$127,2,FALSE)</f>
        <v>71</v>
      </c>
    </row>
    <row r="64" spans="1:30" x14ac:dyDescent="0.25">
      <c r="A64" t="s">
        <v>89</v>
      </c>
      <c r="B64" s="17">
        <v>60</v>
      </c>
      <c r="C64" s="18">
        <v>4.2727560241579345</v>
      </c>
      <c r="D64" s="27">
        <f t="shared" si="0"/>
        <v>11</v>
      </c>
      <c r="E64" s="17"/>
      <c r="F64" s="17">
        <v>49</v>
      </c>
      <c r="G64" s="17">
        <f>VLOOKUP(A64,'2010-2011'!$A$2:$C$140,3,FALSE)</f>
        <v>4.3600000000000003</v>
      </c>
      <c r="H64" s="27">
        <f t="shared" si="1"/>
        <v>-13</v>
      </c>
      <c r="I64" s="17"/>
      <c r="J64" s="17">
        <f>VLOOKUP(A64,'2009-2010'!$A$3:$C$135,2,FALSE)</f>
        <v>62</v>
      </c>
      <c r="K64" s="17">
        <f>VLOOKUP(A64,'2009-2010'!$A$3:$C$135,3,FALSE)</f>
        <v>4.16</v>
      </c>
      <c r="L64" s="27">
        <f t="shared" si="2"/>
        <v>-3</v>
      </c>
      <c r="M64" s="17"/>
      <c r="N64" s="17">
        <f>VLOOKUP(A64,'2008-2009'!$A$3:$C$136,2,FALSE)</f>
        <v>65</v>
      </c>
      <c r="O64" s="17">
        <f>VLOOKUP(A64,'2008-2009'!$A$3:$C$136,3,FALSE)</f>
        <v>4.1100000000000003</v>
      </c>
      <c r="P64" s="27">
        <f t="shared" si="3"/>
        <v>-17</v>
      </c>
      <c r="R64" s="17">
        <f>VLOOKUP($A64,'2007-2008'!$A$3:$C$133,2,FALSE)</f>
        <v>82</v>
      </c>
      <c r="S64" s="17">
        <f>VLOOKUP($A64,'2007-2008'!$A$3:$C$133,3,FALSE)</f>
        <v>3.91</v>
      </c>
      <c r="T64" s="27" t="e">
        <f t="shared" si="4"/>
        <v>#VALUE!</v>
      </c>
      <c r="V64" s="17" t="str">
        <f>VLOOKUP($A64,'2006-2007'!$A$3:$B$133,2,FALSE)</f>
        <v>n/a</v>
      </c>
      <c r="X64" s="27" t="e">
        <f t="shared" si="5"/>
        <v>#VALUE!</v>
      </c>
      <c r="Z64" s="17">
        <f>'2005-2006'!$B$89</f>
        <v>87</v>
      </c>
      <c r="AA64" s="17">
        <f>'2005-2006'!$C$89</f>
        <v>3.69</v>
      </c>
      <c r="AB64" s="27">
        <f t="shared" si="6"/>
        <v>2</v>
      </c>
      <c r="AD64" s="17">
        <f>'2004-2005'!$B$86</f>
        <v>85</v>
      </c>
    </row>
    <row r="65" spans="1:30" x14ac:dyDescent="0.25">
      <c r="A65" t="s">
        <v>33</v>
      </c>
      <c r="B65" s="17">
        <v>61</v>
      </c>
      <c r="C65" s="18">
        <v>4.2652197020016036</v>
      </c>
      <c r="D65" s="27">
        <f t="shared" si="0"/>
        <v>5</v>
      </c>
      <c r="E65" s="17"/>
      <c r="F65" s="17">
        <v>56</v>
      </c>
      <c r="G65" s="17">
        <f>VLOOKUP(A65,'2010-2011'!$A$2:$C$140,3,FALSE)</f>
        <v>4.3099999999999996</v>
      </c>
      <c r="H65" s="27">
        <f t="shared" si="1"/>
        <v>1</v>
      </c>
      <c r="I65" s="17"/>
      <c r="J65" s="17">
        <f>VLOOKUP(A65,'2009-2010'!$A$3:$C$135,2,FALSE)</f>
        <v>55</v>
      </c>
      <c r="K65" s="17">
        <f>VLOOKUP(A65,'2009-2010'!$A$3:$C$135,3,FALSE)</f>
        <v>4.25</v>
      </c>
      <c r="L65" s="27">
        <f t="shared" si="2"/>
        <v>-4</v>
      </c>
      <c r="M65" s="17"/>
      <c r="N65" s="17">
        <f>VLOOKUP(A65,'2008-2009'!$A$3:$C$136,2,FALSE)</f>
        <v>59</v>
      </c>
      <c r="O65" s="17">
        <f>VLOOKUP(A65,'2008-2009'!$A$3:$C$136,3,FALSE)</f>
        <v>4.2300000000000004</v>
      </c>
      <c r="P65" s="27">
        <f t="shared" si="3"/>
        <v>-4</v>
      </c>
      <c r="R65" s="17">
        <f>VLOOKUP($A65,'2007-2008'!$A$3:$C$133,2,FALSE)</f>
        <v>63</v>
      </c>
      <c r="S65" s="17">
        <f>VLOOKUP($A65,'2007-2008'!$A$3:$C$133,3,FALSE)</f>
        <v>4.1100000000000003</v>
      </c>
      <c r="T65" s="27">
        <f t="shared" si="4"/>
        <v>-5</v>
      </c>
      <c r="V65" s="17">
        <f>VLOOKUP($A65,'2006-2007'!$A$3:$B$133,2,FALSE)</f>
        <v>68</v>
      </c>
      <c r="X65" s="27">
        <f t="shared" si="5"/>
        <v>15</v>
      </c>
      <c r="Z65" s="17">
        <f>VLOOKUP($A65,'2005-2006'!$A$3:$C$127,2,FALSE)</f>
        <v>53</v>
      </c>
      <c r="AA65" s="17">
        <f>VLOOKUP($A65,'2005-2006'!$A$3:$C$127,3,FALSE)</f>
        <v>4.25</v>
      </c>
      <c r="AB65" s="27">
        <f t="shared" si="6"/>
        <v>-3</v>
      </c>
      <c r="AD65" s="17">
        <f>VLOOKUP($A65,'2004-2005'!$A$3:$B$127,2,FALSE)</f>
        <v>56</v>
      </c>
    </row>
    <row r="66" spans="1:30" x14ac:dyDescent="0.25">
      <c r="A66" t="s">
        <v>61</v>
      </c>
      <c r="B66" s="17">
        <v>62</v>
      </c>
      <c r="C66" s="18">
        <v>4.257197595364147</v>
      </c>
      <c r="D66" s="27">
        <f t="shared" si="0"/>
        <v>-7</v>
      </c>
      <c r="E66" s="17"/>
      <c r="F66" s="17">
        <v>69</v>
      </c>
      <c r="G66" s="17" t="e">
        <f>VLOOKUP(A66,'2010-2011'!$A$2:$C$140,3,FALSE)</f>
        <v>#N/A</v>
      </c>
      <c r="H66" s="27" t="e">
        <f t="shared" si="1"/>
        <v>#N/A</v>
      </c>
      <c r="I66" s="17"/>
      <c r="J66" s="17" t="e">
        <f>VLOOKUP(A66,'2009-2010'!$A$3:$C$135,2,FALSE)</f>
        <v>#N/A</v>
      </c>
      <c r="K66" s="17" t="e">
        <f>VLOOKUP(A66,'2009-2010'!$A$3:$C$135,3,FALSE)</f>
        <v>#N/A</v>
      </c>
      <c r="L66" s="27" t="e">
        <f t="shared" si="2"/>
        <v>#N/A</v>
      </c>
      <c r="M66" s="17"/>
      <c r="N66" s="17" t="e">
        <f>VLOOKUP(A66,'2008-2009'!$A$3:$C$136,2,FALSE)</f>
        <v>#N/A</v>
      </c>
      <c r="O66" s="17" t="e">
        <f>VLOOKUP(A66,'2008-2009'!$A$3:$C$136,3,FALSE)</f>
        <v>#N/A</v>
      </c>
      <c r="P66" s="27" t="e">
        <f t="shared" si="3"/>
        <v>#N/A</v>
      </c>
      <c r="R66" s="17" t="e">
        <f>VLOOKUP($A66,'2007-2008'!$A$3:$C$133,2,FALSE)</f>
        <v>#N/A</v>
      </c>
      <c r="S66" s="17" t="e">
        <f>VLOOKUP($A66,'2007-2008'!$A$3:$C$133,3,FALSE)</f>
        <v>#N/A</v>
      </c>
      <c r="T66" s="27" t="e">
        <f t="shared" si="4"/>
        <v>#N/A</v>
      </c>
      <c r="V66" s="17" t="e">
        <f>VLOOKUP($A66,'2006-2007'!$A$3:$B$133,2,FALSE)</f>
        <v>#N/A</v>
      </c>
      <c r="X66" s="27" t="e">
        <f t="shared" si="5"/>
        <v>#N/A</v>
      </c>
      <c r="Z66" s="17" t="e">
        <f>VLOOKUP($A66,'2005-2006'!$A$3:$C$127,2,FALSE)</f>
        <v>#N/A</v>
      </c>
      <c r="AA66" s="17" t="e">
        <f>VLOOKUP($A66,'2005-2006'!$A$3:$C$127,3,FALSE)</f>
        <v>#N/A</v>
      </c>
      <c r="AB66" s="27" t="e">
        <f t="shared" si="6"/>
        <v>#N/A</v>
      </c>
      <c r="AD66" s="17" t="e">
        <f>VLOOKUP($A66,'2004-2005'!$A$3:$B$127,2,FALSE)</f>
        <v>#N/A</v>
      </c>
    </row>
    <row r="67" spans="1:30" x14ac:dyDescent="0.25">
      <c r="A67" t="s">
        <v>139</v>
      </c>
      <c r="B67" s="17">
        <v>63</v>
      </c>
      <c r="C67" s="18">
        <v>4.2510429885700924</v>
      </c>
      <c r="D67" s="27">
        <f t="shared" si="0"/>
        <v>-1</v>
      </c>
      <c r="E67" s="17"/>
      <c r="F67" s="17">
        <v>64</v>
      </c>
      <c r="G67" s="17">
        <f>VLOOKUP(A67,'2010-2011'!$A$2:$C$140,3,FALSE)</f>
        <v>4.2300000000000004</v>
      </c>
      <c r="H67" s="27">
        <f t="shared" si="1"/>
        <v>-1</v>
      </c>
      <c r="I67" s="17"/>
      <c r="J67" s="17">
        <f>VLOOKUP(A67,'2009-2010'!$A$3:$C$135,2,FALSE)</f>
        <v>65</v>
      </c>
      <c r="K67" s="17">
        <f>VLOOKUP(A67,'2009-2010'!$A$3:$C$135,3,FALSE)</f>
        <v>4.0999999999999996</v>
      </c>
      <c r="L67" s="27">
        <f t="shared" si="2"/>
        <v>-10</v>
      </c>
      <c r="M67" s="17"/>
      <c r="N67" s="17">
        <f>VLOOKUP(A67,'2008-2009'!$A$3:$C$136,2,FALSE)</f>
        <v>75</v>
      </c>
      <c r="O67" s="17">
        <f>VLOOKUP(A67,'2008-2009'!$A$3:$C$136,3,FALSE)</f>
        <v>4.04</v>
      </c>
      <c r="P67" s="27">
        <f t="shared" si="3"/>
        <v>0</v>
      </c>
      <c r="R67" s="17">
        <f>VLOOKUP($A67,'2007-2008'!$A$3:$C$133,2,FALSE)</f>
        <v>75</v>
      </c>
      <c r="S67" s="17">
        <f>VLOOKUP($A67,'2007-2008'!$A$3:$C$133,3,FALSE)</f>
        <v>3.97</v>
      </c>
      <c r="T67" s="27">
        <f t="shared" si="4"/>
        <v>-4</v>
      </c>
      <c r="V67" s="17">
        <f>VLOOKUP($A67,'2006-2007'!$A$3:$B$133,2,FALSE)</f>
        <v>79</v>
      </c>
      <c r="X67" s="27">
        <f t="shared" si="5"/>
        <v>6</v>
      </c>
      <c r="Z67" s="17">
        <f>VLOOKUP($A67,'2005-2006'!$A$3:$C$127,2,FALSE)</f>
        <v>73</v>
      </c>
      <c r="AA67" s="17">
        <f>VLOOKUP($A67,'2005-2006'!$A$3:$C$127,3,FALSE)</f>
        <v>3.96</v>
      </c>
      <c r="AB67" s="27">
        <f t="shared" si="6"/>
        <v>3</v>
      </c>
      <c r="AD67" s="17">
        <f>VLOOKUP($A67,'2004-2005'!$A$3:$B$127,2,FALSE)</f>
        <v>70</v>
      </c>
    </row>
    <row r="68" spans="1:30" x14ac:dyDescent="0.25">
      <c r="A68" t="s">
        <v>73</v>
      </c>
      <c r="B68" s="17">
        <v>64</v>
      </c>
      <c r="C68" s="18">
        <v>4.2441664474275811</v>
      </c>
      <c r="D68" s="27">
        <f t="shared" si="0"/>
        <v>-6</v>
      </c>
      <c r="E68" s="17"/>
      <c r="F68" s="17">
        <v>70</v>
      </c>
      <c r="G68" s="17">
        <f>VLOOKUP(A68,'2010-2011'!$A$2:$C$140,3,FALSE)</f>
        <v>4.1399999999999997</v>
      </c>
      <c r="H68" s="27">
        <f t="shared" si="1"/>
        <v>2</v>
      </c>
      <c r="I68" s="17"/>
      <c r="J68" s="17">
        <f>VLOOKUP(A68,'2009-2010'!$A$3:$C$135,2,FALSE)</f>
        <v>68</v>
      </c>
      <c r="K68" s="17">
        <f>VLOOKUP(A68,'2009-2010'!$A$3:$C$135,3,FALSE)</f>
        <v>4.0599999999999996</v>
      </c>
      <c r="L68" s="27">
        <f t="shared" si="2"/>
        <v>14</v>
      </c>
      <c r="M68" s="17"/>
      <c r="N68" s="17">
        <f>VLOOKUP(A68,'2008-2009'!$A$3:$C$136,2,FALSE)</f>
        <v>54</v>
      </c>
      <c r="O68" s="17">
        <f>VLOOKUP(A68,'2008-2009'!$A$3:$C$136,3,FALSE)</f>
        <v>4.26</v>
      </c>
      <c r="P68" s="27">
        <f t="shared" si="3"/>
        <v>9</v>
      </c>
      <c r="R68" s="17">
        <f>VLOOKUP($A68,'2007-2008'!$A$3:$C$133,2,FALSE)</f>
        <v>45</v>
      </c>
      <c r="S68" s="17">
        <f>VLOOKUP($A68,'2007-2008'!$A$3:$C$133,3,FALSE)</f>
        <v>4.41</v>
      </c>
      <c r="T68" s="27">
        <f t="shared" si="4"/>
        <v>1</v>
      </c>
      <c r="V68" s="17">
        <f>VLOOKUP($A68,'2006-2007'!$A$3:$B$133,2,FALSE)</f>
        <v>44</v>
      </c>
      <c r="X68" s="27">
        <f t="shared" si="5"/>
        <v>8</v>
      </c>
      <c r="Z68" s="17">
        <f>VLOOKUP($A68,'2005-2006'!$A$3:$C$127,2,FALSE)</f>
        <v>36</v>
      </c>
      <c r="AA68" s="17">
        <f>VLOOKUP($A68,'2005-2006'!$A$3:$C$127,3,FALSE)</f>
        <v>4.57</v>
      </c>
      <c r="AB68" s="27">
        <f t="shared" si="6"/>
        <v>-3</v>
      </c>
      <c r="AD68" s="17">
        <f>VLOOKUP($A68,'2004-2005'!$A$3:$B$127,2,FALSE)</f>
        <v>39</v>
      </c>
    </row>
    <row r="69" spans="1:30" x14ac:dyDescent="0.25">
      <c r="A69" t="s">
        <v>141</v>
      </c>
      <c r="B69" s="17">
        <v>65</v>
      </c>
      <c r="C69" s="18">
        <v>4.239329277034865</v>
      </c>
      <c r="D69" s="27">
        <f t="shared" si="0"/>
        <v>6</v>
      </c>
      <c r="E69" s="17"/>
      <c r="F69" s="17">
        <v>59</v>
      </c>
      <c r="G69" s="17">
        <f>VLOOKUP(A69,'2010-2011'!$A$2:$C$140,3,FALSE)</f>
        <v>4.2699999999999996</v>
      </c>
      <c r="H69" s="27">
        <f t="shared" si="1"/>
        <v>-16</v>
      </c>
      <c r="I69" s="17"/>
      <c r="J69" s="17">
        <f>VLOOKUP(A69,'2009-2010'!$A$3:$C$135,2,FALSE)</f>
        <v>75</v>
      </c>
      <c r="K69" s="17">
        <f>VLOOKUP(A69,'2009-2010'!$A$3:$C$135,3,FALSE)</f>
        <v>4.03</v>
      </c>
      <c r="L69" s="27">
        <f t="shared" si="2"/>
        <v>5</v>
      </c>
      <c r="M69" s="17"/>
      <c r="N69" s="17">
        <f>VLOOKUP(A69,'2008-2009'!$A$3:$C$136,2,FALSE)</f>
        <v>70</v>
      </c>
      <c r="O69" s="17">
        <f>VLOOKUP(A69,'2008-2009'!$A$3:$C$136,3,FALSE)</f>
        <v>4.0999999999999996</v>
      </c>
      <c r="P69" s="27">
        <f t="shared" si="3"/>
        <v>2</v>
      </c>
      <c r="R69" s="17">
        <f>VLOOKUP($A69,'2007-2008'!$A$3:$C$133,2,FALSE)</f>
        <v>68</v>
      </c>
      <c r="S69" s="17">
        <f>VLOOKUP($A69,'2007-2008'!$A$3:$C$133,3,FALSE)</f>
        <v>4.04</v>
      </c>
      <c r="T69" s="27">
        <f t="shared" si="4"/>
        <v>4</v>
      </c>
      <c r="V69" s="17">
        <f>VLOOKUP($A69,'2006-2007'!$A$3:$B$133,2,FALSE)</f>
        <v>64</v>
      </c>
      <c r="X69" s="27">
        <f t="shared" si="5"/>
        <v>-13</v>
      </c>
      <c r="Z69" s="17">
        <f>VLOOKUP($A69,'2005-2006'!$A$3:$C$127,2,FALSE)</f>
        <v>77</v>
      </c>
      <c r="AA69" s="17">
        <f>VLOOKUP($A69,'2005-2006'!$A$3:$C$127,3,FALSE)</f>
        <v>3.89</v>
      </c>
      <c r="AB69" s="27">
        <f t="shared" si="6"/>
        <v>3</v>
      </c>
      <c r="AD69" s="17">
        <f>VLOOKUP($A69,'2004-2005'!$A$3:$B$127,2,FALSE)</f>
        <v>74</v>
      </c>
    </row>
    <row r="70" spans="1:30" x14ac:dyDescent="0.25">
      <c r="A70" t="s">
        <v>110</v>
      </c>
      <c r="B70" s="17">
        <v>66</v>
      </c>
      <c r="C70" s="18">
        <v>4.2149304916794197</v>
      </c>
      <c r="D70" s="27">
        <f t="shared" ref="D70:D133" si="7">B70-F70</f>
        <v>3</v>
      </c>
      <c r="E70" s="17"/>
      <c r="F70" s="17">
        <v>63</v>
      </c>
      <c r="G70" s="17">
        <f>VLOOKUP(A70,'2010-2011'!$A$2:$C$140,3,FALSE)</f>
        <v>4.24</v>
      </c>
      <c r="H70" s="27">
        <f t="shared" ref="H70:H133" si="8">F70-J70</f>
        <v>0</v>
      </c>
      <c r="I70" s="17"/>
      <c r="J70" s="17">
        <f>VLOOKUP(A70,'2009-2010'!$A$3:$C$135,2,FALSE)</f>
        <v>63</v>
      </c>
      <c r="K70" s="17">
        <f>VLOOKUP(A70,'2009-2010'!$A$3:$C$135,3,FALSE)</f>
        <v>4.1500000000000004</v>
      </c>
      <c r="L70" s="27">
        <f t="shared" ref="L70:L133" si="9">J70-N70</f>
        <v>12</v>
      </c>
      <c r="M70" s="17"/>
      <c r="N70" s="17">
        <f>VLOOKUP(A70,'2008-2009'!$A$3:$C$136,2,FALSE)</f>
        <v>51</v>
      </c>
      <c r="O70" s="17">
        <f>VLOOKUP(A70,'2008-2009'!$A$3:$C$136,3,FALSE)</f>
        <v>4.3099999999999996</v>
      </c>
      <c r="P70" s="27">
        <f t="shared" ref="P70:P133" si="10">N70-R70</f>
        <v>-7</v>
      </c>
      <c r="R70" s="17">
        <f>VLOOKUP($A70,'2007-2008'!$A$3:$C$133,2,FALSE)</f>
        <v>58</v>
      </c>
      <c r="S70" s="17">
        <f>VLOOKUP($A70,'2007-2008'!$A$3:$C$133,3,FALSE)</f>
        <v>4.1900000000000004</v>
      </c>
      <c r="T70" s="27">
        <f t="shared" ref="T70:T133" si="11">R70-V70</f>
        <v>-1</v>
      </c>
      <c r="V70" s="17">
        <f>VLOOKUP($A70,'2006-2007'!$A$3:$B$133,2,FALSE)</f>
        <v>59</v>
      </c>
      <c r="X70" s="27">
        <f t="shared" ref="X70:X133" si="12">V70-Z70</f>
        <v>-3</v>
      </c>
      <c r="Z70" s="17">
        <f>VLOOKUP($A70,'2005-2006'!$A$3:$C$127,2,FALSE)</f>
        <v>62</v>
      </c>
      <c r="AA70" s="17">
        <f>VLOOKUP($A70,'2005-2006'!$A$3:$C$127,3,FALSE)</f>
        <v>4.08</v>
      </c>
      <c r="AB70" s="27">
        <f t="shared" ref="AB70:AB133" si="13">Z70-AD70</f>
        <v>9</v>
      </c>
      <c r="AD70" s="17">
        <f>VLOOKUP($A70,'2004-2005'!$A$3:$B$127,2,FALSE)</f>
        <v>53</v>
      </c>
    </row>
    <row r="71" spans="1:30" x14ac:dyDescent="0.25">
      <c r="A71" t="s">
        <v>103</v>
      </c>
      <c r="B71" s="17">
        <v>67</v>
      </c>
      <c r="C71" s="18">
        <v>4.2120149798379583</v>
      </c>
      <c r="D71" s="27">
        <f t="shared" si="7"/>
        <v>-6</v>
      </c>
      <c r="E71" s="17"/>
      <c r="F71" s="17">
        <v>73</v>
      </c>
      <c r="G71" s="17">
        <f>VLOOKUP(A71,'2010-2011'!$A$2:$C$140,3,FALSE)</f>
        <v>4.1100000000000003</v>
      </c>
      <c r="H71" s="27">
        <f t="shared" si="8"/>
        <v>-5</v>
      </c>
      <c r="I71" s="17"/>
      <c r="J71" s="17">
        <f>VLOOKUP(A71,'2009-2010'!$A$3:$C$135,2,FALSE)</f>
        <v>78</v>
      </c>
      <c r="K71" s="17">
        <f>VLOOKUP(A71,'2009-2010'!$A$3:$C$135,3,FALSE)</f>
        <v>4.01</v>
      </c>
      <c r="L71" s="27">
        <f t="shared" si="9"/>
        <v>-5</v>
      </c>
      <c r="M71" s="17"/>
      <c r="N71" s="17">
        <f>VLOOKUP(A71,'2008-2009'!$A$3:$C$136,2,FALSE)</f>
        <v>83</v>
      </c>
      <c r="O71" s="17">
        <f>VLOOKUP(A71,'2008-2009'!$A$3:$C$136,3,FALSE)</f>
        <v>3.95</v>
      </c>
      <c r="P71" s="27">
        <f t="shared" si="10"/>
        <v>-3</v>
      </c>
      <c r="R71" s="17">
        <f>VLOOKUP($A71,'2007-2008'!$A$3:$C$133,2,FALSE)</f>
        <v>86</v>
      </c>
      <c r="S71" s="17">
        <f>VLOOKUP($A71,'2007-2008'!$A$3:$C$133,3,FALSE)</f>
        <v>3.87</v>
      </c>
      <c r="T71" s="27">
        <f t="shared" si="11"/>
        <v>8</v>
      </c>
      <c r="V71" s="17">
        <f>VLOOKUP($A71,'2006-2007'!$A$3:$B$133,2,FALSE)</f>
        <v>78</v>
      </c>
      <c r="X71" s="27">
        <f t="shared" si="12"/>
        <v>4</v>
      </c>
      <c r="Z71" s="17">
        <f>VLOOKUP($A71,'2005-2006'!$A$3:$C$127,2,FALSE)</f>
        <v>74</v>
      </c>
      <c r="AA71" s="17">
        <f>VLOOKUP($A71,'2005-2006'!$A$3:$C$127,3,FALSE)</f>
        <v>3.94</v>
      </c>
      <c r="AB71" s="27">
        <f t="shared" si="13"/>
        <v>-3</v>
      </c>
      <c r="AD71" s="17">
        <f>VLOOKUP($A71,'2004-2005'!$A$3:$B$127,2,FALSE)</f>
        <v>77</v>
      </c>
    </row>
    <row r="72" spans="1:30" x14ac:dyDescent="0.25">
      <c r="A72" t="s">
        <v>32</v>
      </c>
      <c r="B72" s="17">
        <v>68</v>
      </c>
      <c r="C72" s="18">
        <v>4.2029067712377577</v>
      </c>
      <c r="D72" s="27">
        <f t="shared" si="7"/>
        <v>0</v>
      </c>
      <c r="E72" s="17"/>
      <c r="F72" s="17">
        <v>68</v>
      </c>
      <c r="G72" s="17">
        <f>VLOOKUP(A72,'2010-2011'!$A$2:$C$140,3,FALSE)</f>
        <v>4.1399999999999997</v>
      </c>
      <c r="H72" s="27">
        <f t="shared" si="8"/>
        <v>-1</v>
      </c>
      <c r="I72" s="17"/>
      <c r="J72" s="17">
        <f>VLOOKUP(A72,'2009-2010'!$A$3:$C$135,2,FALSE)</f>
        <v>69</v>
      </c>
      <c r="K72" s="17">
        <f>VLOOKUP(A72,'2009-2010'!$A$3:$C$135,3,FALSE)</f>
        <v>4.05</v>
      </c>
      <c r="L72" s="27">
        <f t="shared" si="9"/>
        <v>-5</v>
      </c>
      <c r="M72" s="17"/>
      <c r="N72" s="17">
        <f>VLOOKUP(A72,'2008-2009'!$A$3:$C$136,2,FALSE)</f>
        <v>74</v>
      </c>
      <c r="O72" s="17">
        <f>VLOOKUP(A72,'2008-2009'!$A$3:$C$136,3,FALSE)</f>
        <v>4.05</v>
      </c>
      <c r="P72" s="27">
        <f t="shared" si="10"/>
        <v>5</v>
      </c>
      <c r="R72" s="17">
        <f>VLOOKUP($A72,'2007-2008'!$A$3:$C$133,2,FALSE)</f>
        <v>69</v>
      </c>
      <c r="S72" s="17">
        <f>VLOOKUP($A72,'2007-2008'!$A$3:$C$133,3,FALSE)</f>
        <v>4.04</v>
      </c>
      <c r="T72" s="27">
        <f t="shared" si="11"/>
        <v>6</v>
      </c>
      <c r="V72" s="17">
        <f>VLOOKUP($A72,'2006-2007'!$A$3:$B$133,2,FALSE)</f>
        <v>63</v>
      </c>
      <c r="X72" s="27">
        <f t="shared" si="12"/>
        <v>-2</v>
      </c>
      <c r="Z72" s="17">
        <f>VLOOKUP($A72,'2005-2006'!$A$3:$C$127,2,FALSE)</f>
        <v>65</v>
      </c>
      <c r="AA72" s="17">
        <f>VLOOKUP($A72,'2005-2006'!$A$3:$C$127,3,FALSE)</f>
        <v>4.04</v>
      </c>
      <c r="AB72" s="27">
        <f t="shared" si="13"/>
        <v>7</v>
      </c>
      <c r="AD72" s="17">
        <f>VLOOKUP($A72,'2004-2005'!$A$3:$B$127,2,FALSE)</f>
        <v>58</v>
      </c>
    </row>
    <row r="73" spans="1:30" x14ac:dyDescent="0.25">
      <c r="A73" t="s">
        <v>116</v>
      </c>
      <c r="B73" s="17">
        <v>69</v>
      </c>
      <c r="C73" s="18">
        <v>4.1882560070432326</v>
      </c>
      <c r="D73" s="27">
        <f t="shared" si="7"/>
        <v>9</v>
      </c>
      <c r="E73" s="17"/>
      <c r="F73" s="17">
        <v>60</v>
      </c>
      <c r="G73" s="17">
        <f>VLOOKUP(A73,'2010-2011'!$A$2:$C$140,3,FALSE)</f>
        <v>4.25</v>
      </c>
      <c r="H73" s="27">
        <f t="shared" si="8"/>
        <v>13</v>
      </c>
      <c r="I73" s="17"/>
      <c r="J73" s="17">
        <f>VLOOKUP(A73,'2009-2010'!$A$3:$C$135,2,FALSE)</f>
        <v>47</v>
      </c>
      <c r="K73" s="17">
        <f>VLOOKUP(A73,'2009-2010'!$A$3:$C$135,3,FALSE)</f>
        <v>4.3099999999999996</v>
      </c>
      <c r="L73" s="27">
        <f t="shared" si="9"/>
        <v>1</v>
      </c>
      <c r="M73" s="17"/>
      <c r="N73" s="17">
        <f>VLOOKUP(A73,'2008-2009'!$A$3:$C$136,2,FALSE)</f>
        <v>46</v>
      </c>
      <c r="O73" s="17">
        <f>VLOOKUP(A73,'2008-2009'!$A$3:$C$136,3,FALSE)</f>
        <v>4.4000000000000004</v>
      </c>
      <c r="P73" s="27">
        <f t="shared" si="10"/>
        <v>5</v>
      </c>
      <c r="R73" s="17">
        <f>VLOOKUP($A73,'2007-2008'!$A$3:$C$133,2,FALSE)</f>
        <v>41</v>
      </c>
      <c r="S73" s="17">
        <f>VLOOKUP($A73,'2007-2008'!$A$3:$C$133,3,FALSE)</f>
        <v>4.45</v>
      </c>
      <c r="T73" s="27">
        <f t="shared" si="11"/>
        <v>4</v>
      </c>
      <c r="V73" s="17">
        <f>VLOOKUP($A73,'2006-2007'!$A$3:$B$133,2,FALSE)</f>
        <v>37</v>
      </c>
      <c r="X73" s="27">
        <f t="shared" si="12"/>
        <v>0</v>
      </c>
      <c r="Z73" s="17">
        <f>VLOOKUP($A73,'2005-2006'!$A$3:$C$127,2,FALSE)</f>
        <v>37</v>
      </c>
      <c r="AA73" s="17">
        <f>VLOOKUP($A73,'2005-2006'!$A$3:$C$127,3,FALSE)</f>
        <v>4.55</v>
      </c>
      <c r="AB73" s="27">
        <f t="shared" si="13"/>
        <v>1</v>
      </c>
      <c r="AD73" s="17">
        <f>VLOOKUP($A73,'2004-2005'!$A$3:$B$127,2,FALSE)</f>
        <v>36</v>
      </c>
    </row>
    <row r="74" spans="1:30" x14ac:dyDescent="0.25">
      <c r="A74" t="s">
        <v>111</v>
      </c>
      <c r="B74" s="17">
        <v>70</v>
      </c>
      <c r="C74" s="18">
        <v>4.1881738601087743</v>
      </c>
      <c r="D74" s="27">
        <f t="shared" si="7"/>
        <v>-10</v>
      </c>
      <c r="E74" s="17"/>
      <c r="F74" s="17">
        <v>80</v>
      </c>
      <c r="G74" s="17">
        <f>VLOOKUP(A74,'2010-2011'!$A$2:$C$140,3,FALSE)</f>
        <v>4</v>
      </c>
      <c r="H74" s="27" t="e">
        <f t="shared" si="8"/>
        <v>#N/A</v>
      </c>
      <c r="I74" s="17"/>
      <c r="J74" s="17" t="e">
        <f>VLOOKUP(A74,'2009-2010'!$A$3:$C$135,2,FALSE)</f>
        <v>#N/A</v>
      </c>
      <c r="K74" s="17" t="e">
        <f>VLOOKUP(A74,'2009-2010'!$A$3:$C$135,3,FALSE)</f>
        <v>#N/A</v>
      </c>
      <c r="L74" s="27" t="e">
        <f t="shared" si="9"/>
        <v>#N/A</v>
      </c>
      <c r="M74" s="17"/>
      <c r="N74" s="17" t="e">
        <f>VLOOKUP(A74,'2008-2009'!$A$3:$C$136,2,FALSE)</f>
        <v>#N/A</v>
      </c>
      <c r="O74" s="17" t="e">
        <f>VLOOKUP(A74,'2008-2009'!$A$3:$C$136,3,FALSE)</f>
        <v>#N/A</v>
      </c>
      <c r="P74" s="27" t="e">
        <f t="shared" si="10"/>
        <v>#N/A</v>
      </c>
      <c r="R74" s="17" t="e">
        <f>VLOOKUP($A74,'2007-2008'!$A$3:$C$133,2,FALSE)</f>
        <v>#N/A</v>
      </c>
      <c r="S74" s="17" t="e">
        <f>VLOOKUP($A74,'2007-2008'!$A$3:$C$133,3,FALSE)</f>
        <v>#N/A</v>
      </c>
      <c r="T74" s="27" t="e">
        <f t="shared" si="11"/>
        <v>#N/A</v>
      </c>
      <c r="V74" s="17" t="e">
        <f>VLOOKUP($A74,'2006-2007'!$A$3:$B$133,2,FALSE)</f>
        <v>#N/A</v>
      </c>
      <c r="X74" s="27" t="e">
        <f t="shared" si="12"/>
        <v>#N/A</v>
      </c>
      <c r="Z74" s="17" t="e">
        <f>VLOOKUP($A74,'2005-2006'!$A$3:$C$127,2,FALSE)</f>
        <v>#N/A</v>
      </c>
      <c r="AA74" s="17" t="e">
        <f>VLOOKUP($A74,'2005-2006'!$A$3:$C$127,3,FALSE)</f>
        <v>#N/A</v>
      </c>
      <c r="AB74" s="27" t="e">
        <f t="shared" si="13"/>
        <v>#N/A</v>
      </c>
      <c r="AD74" s="17" t="e">
        <f>VLOOKUP($A74,'2004-2005'!$A$3:$B$127,2,FALSE)</f>
        <v>#N/A</v>
      </c>
    </row>
    <row r="75" spans="1:30" x14ac:dyDescent="0.25">
      <c r="A75" t="s">
        <v>67</v>
      </c>
      <c r="B75" s="17">
        <v>71</v>
      </c>
      <c r="C75" s="18">
        <v>4.1869537333572104</v>
      </c>
      <c r="D75" s="27">
        <f t="shared" si="7"/>
        <v>6</v>
      </c>
      <c r="E75" s="17"/>
      <c r="F75" s="17">
        <v>65</v>
      </c>
      <c r="G75" s="17">
        <f>VLOOKUP(A75,'2010-2011'!$A$2:$C$140,3,FALSE)</f>
        <v>4.21</v>
      </c>
      <c r="H75" s="27">
        <f t="shared" si="8"/>
        <v>15</v>
      </c>
      <c r="I75" s="17"/>
      <c r="J75" s="17">
        <f>VLOOKUP(A75,'2009-2010'!$A$3:$C$135,2,FALSE)</f>
        <v>50</v>
      </c>
      <c r="K75" s="17">
        <f>VLOOKUP(A75,'2009-2010'!$A$3:$C$135,3,FALSE)</f>
        <v>4.3</v>
      </c>
      <c r="L75" s="27">
        <f t="shared" si="9"/>
        <v>2</v>
      </c>
      <c r="M75" s="17"/>
      <c r="N75" s="17">
        <f>VLOOKUP(A75,'2008-2009'!$A$3:$C$136,2,FALSE)</f>
        <v>48</v>
      </c>
      <c r="O75" s="17">
        <f>VLOOKUP(A75,'2008-2009'!$A$3:$C$136,3,FALSE)</f>
        <v>4.37</v>
      </c>
      <c r="P75" s="27">
        <f t="shared" si="10"/>
        <v>-1</v>
      </c>
      <c r="R75" s="17">
        <f>VLOOKUP($A75,'2007-2008'!$A$3:$C$133,2,FALSE)</f>
        <v>49</v>
      </c>
      <c r="S75" s="17">
        <f>VLOOKUP($A75,'2007-2008'!$A$3:$C$133,3,FALSE)</f>
        <v>4.32</v>
      </c>
      <c r="T75" s="27">
        <f t="shared" si="11"/>
        <v>3</v>
      </c>
      <c r="V75" s="17">
        <f>VLOOKUP($A75,'2006-2007'!$A$3:$B$133,2,FALSE)</f>
        <v>46</v>
      </c>
      <c r="X75" s="27">
        <f t="shared" si="12"/>
        <v>-6</v>
      </c>
      <c r="Z75" s="17">
        <f>VLOOKUP($A75,'2005-2006'!$A$3:$C$127,2,FALSE)</f>
        <v>52</v>
      </c>
      <c r="AA75" s="17">
        <f>VLOOKUP($A75,'2005-2006'!$A$3:$C$127,3,FALSE)</f>
        <v>4.25</v>
      </c>
      <c r="AB75" s="27">
        <f t="shared" si="13"/>
        <v>10</v>
      </c>
      <c r="AD75" s="17">
        <f>VLOOKUP($A75,'2004-2005'!$A$3:$B$127,2,FALSE)</f>
        <v>42</v>
      </c>
    </row>
    <row r="76" spans="1:30" x14ac:dyDescent="0.25">
      <c r="A76" t="s">
        <v>68</v>
      </c>
      <c r="B76" s="17">
        <v>72</v>
      </c>
      <c r="C76" s="18">
        <v>4.1847944726725217</v>
      </c>
      <c r="D76" s="27">
        <f t="shared" si="7"/>
        <v>0</v>
      </c>
      <c r="E76" s="17"/>
      <c r="F76" s="17">
        <v>72</v>
      </c>
      <c r="G76" s="17">
        <f>VLOOKUP(A76,'2010-2011'!$A$2:$C$140,3,FALSE)</f>
        <v>4.12</v>
      </c>
      <c r="H76" s="27">
        <f t="shared" si="8"/>
        <v>5</v>
      </c>
      <c r="I76" s="17"/>
      <c r="J76" s="17">
        <f>VLOOKUP(A76,'2009-2010'!$A$3:$C$135,2,FALSE)</f>
        <v>67</v>
      </c>
      <c r="K76" s="17">
        <f>VLOOKUP(A76,'2009-2010'!$A$3:$C$135,3,FALSE)</f>
        <v>4.08</v>
      </c>
      <c r="L76" s="27">
        <f t="shared" si="9"/>
        <v>1</v>
      </c>
      <c r="M76" s="17"/>
      <c r="N76" s="17">
        <f>VLOOKUP(A76,'2008-2009'!$A$3:$C$136,2,FALSE)</f>
        <v>66</v>
      </c>
      <c r="O76" s="17">
        <f>VLOOKUP(A76,'2008-2009'!$A$3:$C$136,3,FALSE)</f>
        <v>4.1100000000000003</v>
      </c>
      <c r="P76" s="27">
        <f t="shared" si="10"/>
        <v>5</v>
      </c>
      <c r="R76" s="17">
        <f>VLOOKUP($A76,'2007-2008'!$A$3:$C$133,2,FALSE)</f>
        <v>61</v>
      </c>
      <c r="S76" s="17">
        <f>VLOOKUP($A76,'2007-2008'!$A$3:$C$133,3,FALSE)</f>
        <v>4.1399999999999997</v>
      </c>
      <c r="T76" s="27">
        <f t="shared" si="11"/>
        <v>11</v>
      </c>
      <c r="V76" s="17">
        <f>VLOOKUP($A76,'2006-2007'!$A$3:$B$133,2,FALSE)</f>
        <v>50</v>
      </c>
      <c r="X76" s="27">
        <f t="shared" si="12"/>
        <v>-6</v>
      </c>
      <c r="Z76" s="17">
        <f>VLOOKUP($A76,'2005-2006'!$A$3:$C$127,2,FALSE)</f>
        <v>56</v>
      </c>
      <c r="AA76" s="17">
        <f>VLOOKUP($A76,'2005-2006'!$A$3:$C$127,3,FALSE)</f>
        <v>4.1900000000000004</v>
      </c>
      <c r="AB76" s="27">
        <f t="shared" si="13"/>
        <v>5</v>
      </c>
      <c r="AD76" s="17">
        <f>VLOOKUP($A76,'2004-2005'!$A$3:$B$127,2,FALSE)</f>
        <v>51</v>
      </c>
    </row>
    <row r="77" spans="1:30" x14ac:dyDescent="0.25">
      <c r="A77" t="s">
        <v>90</v>
      </c>
      <c r="B77" s="17">
        <v>73</v>
      </c>
      <c r="C77" s="18">
        <v>4.1648434377066526</v>
      </c>
      <c r="D77" s="27">
        <f t="shared" si="7"/>
        <v>-2</v>
      </c>
      <c r="E77" s="17"/>
      <c r="F77" s="17">
        <v>75</v>
      </c>
      <c r="G77" s="17">
        <f>VLOOKUP(A77,'2010-2011'!$A$2:$C$140,3,FALSE)</f>
        <v>4.08</v>
      </c>
      <c r="H77" s="27">
        <f t="shared" si="8"/>
        <v>2</v>
      </c>
      <c r="I77" s="17"/>
      <c r="J77" s="17">
        <f>VLOOKUP(A77,'2009-2010'!$A$3:$C$135,2,FALSE)</f>
        <v>73</v>
      </c>
      <c r="K77" s="17">
        <f>VLOOKUP(A77,'2009-2010'!$A$3:$C$135,3,FALSE)</f>
        <v>4.03</v>
      </c>
      <c r="L77" s="27">
        <f t="shared" si="9"/>
        <v>0</v>
      </c>
      <c r="M77" s="17"/>
      <c r="N77" s="17">
        <f>VLOOKUP(A77,'2008-2009'!$A$3:$C$136,2,FALSE)</f>
        <v>73</v>
      </c>
      <c r="O77" s="17">
        <f>VLOOKUP(A77,'2008-2009'!$A$3:$C$136,3,FALSE)</f>
        <v>4.08</v>
      </c>
      <c r="P77" s="27">
        <f t="shared" si="10"/>
        <v>9</v>
      </c>
      <c r="R77" s="17">
        <f>VLOOKUP($A77,'2007-2008'!$A$3:$C$133,2,FALSE)</f>
        <v>64</v>
      </c>
      <c r="S77" s="17">
        <f>VLOOKUP($A77,'2007-2008'!$A$3:$C$133,3,FALSE)</f>
        <v>4.08</v>
      </c>
      <c r="T77" s="27">
        <f t="shared" si="11"/>
        <v>-1</v>
      </c>
      <c r="V77" s="17">
        <f>VLOOKUP($A77,'2006-2007'!$A$3:$B$133,2,FALSE)</f>
        <v>65</v>
      </c>
      <c r="X77" s="27">
        <f t="shared" si="12"/>
        <v>-5</v>
      </c>
      <c r="Z77" s="17">
        <f>VLOOKUP($A77,'2005-2006'!$A$3:$C$127,2,FALSE)</f>
        <v>70</v>
      </c>
      <c r="AA77" s="17">
        <f>VLOOKUP($A77,'2005-2006'!$A$3:$C$127,3,FALSE)</f>
        <v>4.01</v>
      </c>
      <c r="AB77" s="27">
        <f t="shared" si="13"/>
        <v>-6</v>
      </c>
      <c r="AD77" s="17">
        <f>VLOOKUP($A77,'2004-2005'!$A$3:$B$127,2,FALSE)</f>
        <v>76</v>
      </c>
    </row>
    <row r="78" spans="1:30" x14ac:dyDescent="0.25">
      <c r="A78" t="s">
        <v>22</v>
      </c>
      <c r="B78" s="17">
        <v>74</v>
      </c>
      <c r="C78" s="18">
        <v>4.162462186586791</v>
      </c>
      <c r="D78" s="27">
        <f t="shared" si="7"/>
        <v>3</v>
      </c>
      <c r="E78" s="17"/>
      <c r="F78" s="17">
        <v>71</v>
      </c>
      <c r="G78" s="17">
        <f>VLOOKUP(A78,'2010-2011'!$A$2:$C$140,3,FALSE)</f>
        <v>4.13</v>
      </c>
      <c r="H78" s="27">
        <f t="shared" si="8"/>
        <v>-5</v>
      </c>
      <c r="I78" s="17"/>
      <c r="J78" s="17">
        <f>VLOOKUP(A78,'2009-2010'!$A$3:$C$135,2,FALSE)</f>
        <v>76</v>
      </c>
      <c r="K78" s="17">
        <f>VLOOKUP(A78,'2009-2010'!$A$3:$C$135,3,FALSE)</f>
        <v>4.0199999999999996</v>
      </c>
      <c r="L78" s="27">
        <f t="shared" si="9"/>
        <v>0</v>
      </c>
      <c r="M78" s="17"/>
      <c r="N78" s="17">
        <f>VLOOKUP(A78,'2008-2009'!$A$3:$C$136,2,FALSE)</f>
        <v>76</v>
      </c>
      <c r="O78" s="17">
        <f>VLOOKUP(A78,'2008-2009'!$A$3:$C$136,3,FALSE)</f>
        <v>4.03</v>
      </c>
      <c r="P78" s="27">
        <f t="shared" si="10"/>
        <v>-3</v>
      </c>
      <c r="R78" s="17">
        <f>VLOOKUP($A78,'2007-2008'!$A$3:$C$133,2,FALSE)</f>
        <v>79</v>
      </c>
      <c r="S78" s="17">
        <f>VLOOKUP($A78,'2007-2008'!$A$3:$C$133,3,FALSE)</f>
        <v>3.93</v>
      </c>
      <c r="T78" s="27">
        <f t="shared" si="11"/>
        <v>5</v>
      </c>
      <c r="V78" s="17">
        <f>VLOOKUP($A78,'2006-2007'!$A$3:$B$133,2,FALSE)</f>
        <v>74</v>
      </c>
      <c r="X78" s="27">
        <f t="shared" si="12"/>
        <v>2</v>
      </c>
      <c r="Z78" s="17">
        <f>VLOOKUP($A78,'2005-2006'!$A$3:$C$127,2,FALSE)</f>
        <v>72</v>
      </c>
      <c r="AA78" s="17">
        <f>VLOOKUP($A78,'2005-2006'!$A$3:$C$127,3,FALSE)</f>
        <v>3.96</v>
      </c>
      <c r="AB78" s="27">
        <f t="shared" si="13"/>
        <v>11</v>
      </c>
      <c r="AD78" s="17">
        <f>VLOOKUP($A78,'2004-2005'!$A$3:$B$127,2,FALSE)</f>
        <v>61</v>
      </c>
    </row>
    <row r="79" spans="1:30" x14ac:dyDescent="0.25">
      <c r="A79" t="s">
        <v>104</v>
      </c>
      <c r="B79" s="17">
        <v>75</v>
      </c>
      <c r="C79" s="18">
        <v>4.0829310237089871</v>
      </c>
      <c r="D79" s="27">
        <f t="shared" si="7"/>
        <v>-10</v>
      </c>
      <c r="E79" s="17"/>
      <c r="F79" s="17">
        <v>85</v>
      </c>
      <c r="G79" s="17">
        <f>VLOOKUP(A79,'2010-2011'!$A$2:$C$140,3,FALSE)</f>
        <v>3.96</v>
      </c>
      <c r="H79" s="27">
        <f t="shared" si="8"/>
        <v>-2</v>
      </c>
      <c r="I79" s="17"/>
      <c r="J79" s="17">
        <f>VLOOKUP(A79,'2009-2010'!$A$3:$C$135,2,FALSE)</f>
        <v>87</v>
      </c>
      <c r="K79" s="17">
        <f>VLOOKUP(A79,'2009-2010'!$A$3:$C$135,3,FALSE)</f>
        <v>3.9</v>
      </c>
      <c r="L79" s="27">
        <f t="shared" si="9"/>
        <v>16</v>
      </c>
      <c r="M79" s="17"/>
      <c r="N79" s="17">
        <f>VLOOKUP(A79,'2008-2009'!$A$3:$C$136,2,FALSE)</f>
        <v>71</v>
      </c>
      <c r="O79" s="17">
        <f>VLOOKUP(A79,'2008-2009'!$A$3:$C$136,3,FALSE)</f>
        <v>4.09</v>
      </c>
      <c r="P79" s="27">
        <f t="shared" si="10"/>
        <v>0</v>
      </c>
      <c r="R79" s="17">
        <f>VLOOKUP($A79,'2007-2008'!$A$3:$C$133,2,FALSE)</f>
        <v>71</v>
      </c>
      <c r="S79" s="17">
        <f>VLOOKUP($A79,'2007-2008'!$A$3:$C$133,3,FALSE)</f>
        <v>3.99</v>
      </c>
      <c r="T79" s="27">
        <f t="shared" si="11"/>
        <v>-4</v>
      </c>
      <c r="V79" s="17">
        <f>VLOOKUP($A79,'2006-2007'!$A$3:$B$133,2,FALSE)</f>
        <v>75</v>
      </c>
      <c r="X79" s="27">
        <f t="shared" si="12"/>
        <v>4</v>
      </c>
      <c r="Z79" s="17">
        <f>VLOOKUP($A79,'2005-2006'!$A$3:$C$127,2,FALSE)</f>
        <v>71</v>
      </c>
      <c r="AA79" s="17">
        <f>VLOOKUP($A79,'2005-2006'!$A$3:$C$127,3,FALSE)</f>
        <v>4</v>
      </c>
      <c r="AB79" s="27">
        <f t="shared" si="13"/>
        <v>-2</v>
      </c>
      <c r="AD79" s="17">
        <f>VLOOKUP($A79,'2004-2005'!$A$3:$B$127,2,FALSE)</f>
        <v>73</v>
      </c>
    </row>
    <row r="80" spans="1:30" x14ac:dyDescent="0.25">
      <c r="A80" t="s">
        <v>35</v>
      </c>
      <c r="B80" s="17">
        <v>76</v>
      </c>
      <c r="C80" s="18">
        <v>4.081636738931576</v>
      </c>
      <c r="D80" s="27">
        <f t="shared" si="7"/>
        <v>-1</v>
      </c>
      <c r="E80" s="17"/>
      <c r="F80" s="17">
        <v>77</v>
      </c>
      <c r="G80" s="17">
        <f>VLOOKUP(A80,'2010-2011'!$A$2:$C$140,3,FALSE)</f>
        <v>4.04</v>
      </c>
      <c r="H80" s="27">
        <f t="shared" si="8"/>
        <v>5</v>
      </c>
      <c r="I80" s="17"/>
      <c r="J80" s="17">
        <f>VLOOKUP(A80,'2009-2010'!$A$3:$C$135,2,FALSE)</f>
        <v>72</v>
      </c>
      <c r="K80" s="17">
        <f>VLOOKUP(A80,'2009-2010'!$A$3:$C$135,3,FALSE)</f>
        <v>4.03</v>
      </c>
      <c r="L80" s="27">
        <f t="shared" si="9"/>
        <v>11</v>
      </c>
      <c r="M80" s="17"/>
      <c r="N80" s="17">
        <f>VLOOKUP(A80,'2008-2009'!$A$3:$C$136,2,FALSE)</f>
        <v>61</v>
      </c>
      <c r="O80" s="17">
        <f>VLOOKUP(A80,'2008-2009'!$A$3:$C$136,3,FALSE)</f>
        <v>4.22</v>
      </c>
      <c r="P80" s="27">
        <f t="shared" si="10"/>
        <v>4</v>
      </c>
      <c r="R80" s="17">
        <f>VLOOKUP($A80,'2007-2008'!$A$3:$C$133,2,FALSE)</f>
        <v>57</v>
      </c>
      <c r="S80" s="17">
        <f>VLOOKUP($A80,'2007-2008'!$A$3:$C$133,3,FALSE)</f>
        <v>4.2</v>
      </c>
      <c r="T80" s="27">
        <f t="shared" si="11"/>
        <v>1</v>
      </c>
      <c r="V80" s="17">
        <f>VLOOKUP($A80,'2006-2007'!$A$3:$B$133,2,FALSE)</f>
        <v>56</v>
      </c>
      <c r="X80" s="27">
        <f t="shared" si="12"/>
        <v>5</v>
      </c>
      <c r="Z80" s="17">
        <f>VLOOKUP($A80,'2005-2006'!$A$3:$C$127,2,FALSE)</f>
        <v>51</v>
      </c>
      <c r="AA80" s="17">
        <f>VLOOKUP($A80,'2005-2006'!$A$3:$C$127,3,FALSE)</f>
        <v>4.26</v>
      </c>
      <c r="AB80" s="27">
        <f t="shared" si="13"/>
        <v>-13</v>
      </c>
      <c r="AD80" s="17">
        <f>VLOOKUP($A80,'2004-2005'!$A$3:$B$127,2,FALSE)</f>
        <v>64</v>
      </c>
    </row>
    <row r="81" spans="1:30" x14ac:dyDescent="0.25">
      <c r="A81" t="s">
        <v>109</v>
      </c>
      <c r="B81" s="17">
        <v>77</v>
      </c>
      <c r="C81" s="18">
        <v>4.0756827496638559</v>
      </c>
      <c r="D81" s="27">
        <f t="shared" si="7"/>
        <v>10</v>
      </c>
      <c r="E81" s="17"/>
      <c r="F81" s="17">
        <v>67</v>
      </c>
      <c r="G81" s="17">
        <f>VLOOKUP(A81,'2010-2011'!$A$2:$C$140,3,FALSE)</f>
        <v>4.16</v>
      </c>
      <c r="H81" s="27">
        <f t="shared" si="8"/>
        <v>3</v>
      </c>
      <c r="I81" s="17"/>
      <c r="J81" s="17">
        <f>VLOOKUP(A81,'2009-2010'!$A$3:$C$135,2,FALSE)</f>
        <v>64</v>
      </c>
      <c r="K81" s="17">
        <f>VLOOKUP(A81,'2009-2010'!$A$3:$C$135,3,FALSE)</f>
        <v>4.1100000000000003</v>
      </c>
      <c r="L81" s="27">
        <f t="shared" si="9"/>
        <v>-4</v>
      </c>
      <c r="M81" s="17"/>
      <c r="N81" s="17">
        <f>VLOOKUP(A81,'2008-2009'!$A$3:$C$136,2,FALSE)</f>
        <v>68</v>
      </c>
      <c r="O81" s="17">
        <f>VLOOKUP(A81,'2008-2009'!$A$3:$C$136,3,FALSE)</f>
        <v>4.0999999999999996</v>
      </c>
      <c r="P81" s="27">
        <f t="shared" si="10"/>
        <v>-6</v>
      </c>
      <c r="R81" s="17">
        <f>VLOOKUP($A81,'2007-2008'!$A$3:$C$133,2,FALSE)</f>
        <v>74</v>
      </c>
      <c r="S81" s="17">
        <f>VLOOKUP($A81,'2007-2008'!$A$3:$C$133,3,FALSE)</f>
        <v>3.97</v>
      </c>
      <c r="T81" s="27">
        <f t="shared" si="11"/>
        <v>1</v>
      </c>
      <c r="V81" s="17">
        <f>VLOOKUP($A81,'2006-2007'!$A$3:$B$133,2,FALSE)</f>
        <v>73</v>
      </c>
      <c r="X81" s="27">
        <f t="shared" si="12"/>
        <v>5</v>
      </c>
      <c r="Z81" s="17">
        <f>VLOOKUP($A81,'2005-2006'!$A$3:$C$127,2,FALSE)</f>
        <v>68</v>
      </c>
      <c r="AA81" s="17">
        <f>VLOOKUP($A81,'2005-2006'!$A$3:$C$127,3,FALSE)</f>
        <v>4.0199999999999996</v>
      </c>
      <c r="AB81" s="27">
        <f t="shared" si="13"/>
        <v>1</v>
      </c>
      <c r="AD81" s="17">
        <f>VLOOKUP($A81,'2004-2005'!$A$3:$B$127,2,FALSE)</f>
        <v>67</v>
      </c>
    </row>
    <row r="82" spans="1:30" x14ac:dyDescent="0.25">
      <c r="A82" t="s">
        <v>2</v>
      </c>
      <c r="B82" s="17">
        <v>78</v>
      </c>
      <c r="C82" s="18">
        <v>4.0637764501425906</v>
      </c>
      <c r="D82" s="27">
        <f t="shared" si="7"/>
        <v>-10</v>
      </c>
      <c r="E82" s="17"/>
      <c r="F82" s="17">
        <v>88</v>
      </c>
      <c r="G82" s="17">
        <f>VLOOKUP(A82,'2010-2011'!$A$2:$C$140,3,FALSE)</f>
        <v>3.94</v>
      </c>
      <c r="H82" s="27">
        <f t="shared" si="8"/>
        <v>-8</v>
      </c>
      <c r="I82" s="17"/>
      <c r="J82" s="17">
        <f>VLOOKUP(A82,'2009-2010'!$A$3:$C$135,2,FALSE)</f>
        <v>96</v>
      </c>
      <c r="K82" s="17">
        <f>VLOOKUP(A82,'2009-2010'!$A$3:$C$135,3,FALSE)</f>
        <v>3.72</v>
      </c>
      <c r="L82" s="27">
        <f t="shared" si="9"/>
        <v>-12</v>
      </c>
      <c r="M82" s="17"/>
      <c r="N82" s="17">
        <f>VLOOKUP(A82,'2008-2009'!$A$3:$C$136,2,FALSE)</f>
        <v>108</v>
      </c>
      <c r="O82" s="17">
        <f>VLOOKUP(A82,'2008-2009'!$A$3:$C$136,3,FALSE)</f>
        <v>3.55</v>
      </c>
      <c r="P82" s="27">
        <f t="shared" si="10"/>
        <v>-1</v>
      </c>
      <c r="R82" s="17">
        <f>VLOOKUP($A82,'2007-2008'!$A$3:$C$133,2,FALSE)</f>
        <v>109</v>
      </c>
      <c r="S82" s="17">
        <f>VLOOKUP($A82,'2007-2008'!$A$3:$C$133,3,FALSE)</f>
        <v>3.48</v>
      </c>
      <c r="T82" s="27">
        <f t="shared" si="11"/>
        <v>11</v>
      </c>
      <c r="V82" s="17">
        <f>VLOOKUP($A82,'2006-2007'!$A$3:$B$133,2,FALSE)</f>
        <v>98</v>
      </c>
      <c r="X82" s="27">
        <f t="shared" si="12"/>
        <v>0</v>
      </c>
      <c r="Z82" s="17">
        <f>VLOOKUP($A82,'2005-2006'!$A$3:$C$127,2,FALSE)</f>
        <v>98</v>
      </c>
      <c r="AA82" s="17">
        <f>VLOOKUP($A82,'2005-2006'!$A$3:$C$127,3,FALSE)</f>
        <v>3.46</v>
      </c>
      <c r="AB82" s="27">
        <f t="shared" si="13"/>
        <v>-2</v>
      </c>
      <c r="AD82" s="17">
        <f>VLOOKUP($A82,'2004-2005'!$A$3:$B$127,2,FALSE)</f>
        <v>100</v>
      </c>
    </row>
    <row r="83" spans="1:30" x14ac:dyDescent="0.25">
      <c r="A83" t="s">
        <v>78</v>
      </c>
      <c r="B83" s="17">
        <v>79</v>
      </c>
      <c r="C83" s="18">
        <v>4.0500424729887694</v>
      </c>
      <c r="D83" s="27">
        <f t="shared" si="7"/>
        <v>0</v>
      </c>
      <c r="E83" s="17"/>
      <c r="F83" s="17">
        <v>79</v>
      </c>
      <c r="G83" s="17">
        <f>VLOOKUP(A83,'2010-2011'!$A$2:$C$140,3,FALSE)</f>
        <v>4.0199999999999996</v>
      </c>
      <c r="H83" s="27">
        <f t="shared" si="8"/>
        <v>-5</v>
      </c>
      <c r="I83" s="17"/>
      <c r="J83" s="17">
        <f>VLOOKUP(A83,'2009-2010'!$A$3:$C$135,2,FALSE)</f>
        <v>84</v>
      </c>
      <c r="K83" s="17">
        <f>VLOOKUP(A83,'2009-2010'!$A$3:$C$135,3,FALSE)</f>
        <v>3.95</v>
      </c>
      <c r="L83" s="27">
        <f t="shared" si="9"/>
        <v>-5</v>
      </c>
      <c r="M83" s="17"/>
      <c r="N83" s="17">
        <f>VLOOKUP(A83,'2008-2009'!$A$3:$C$136,2,FALSE)</f>
        <v>89</v>
      </c>
      <c r="O83" s="17">
        <f>VLOOKUP(A83,'2008-2009'!$A$3:$C$136,3,FALSE)</f>
        <v>3.87</v>
      </c>
      <c r="P83" s="27">
        <f t="shared" si="10"/>
        <v>-5</v>
      </c>
      <c r="R83" s="17">
        <f>VLOOKUP($A83,'2007-2008'!$A$3:$C$133,2,FALSE)</f>
        <v>94</v>
      </c>
      <c r="S83" s="17">
        <f>VLOOKUP($A83,'2007-2008'!$A$3:$C$133,3,FALSE)</f>
        <v>3.73</v>
      </c>
      <c r="T83" s="27">
        <f t="shared" si="11"/>
        <v>10</v>
      </c>
      <c r="V83" s="17">
        <f>VLOOKUP($A83,'2006-2007'!$A$3:$B$133,2,FALSE)</f>
        <v>84</v>
      </c>
      <c r="X83" s="27">
        <f t="shared" si="12"/>
        <v>4</v>
      </c>
      <c r="Z83" s="17">
        <f>VLOOKUP($A83,'2005-2006'!$A$3:$C$127,2,FALSE)</f>
        <v>80</v>
      </c>
      <c r="AA83" s="17">
        <f>VLOOKUP($A83,'2005-2006'!$A$3:$C$127,3,FALSE)</f>
        <v>3.86</v>
      </c>
      <c r="AB83" s="27">
        <f t="shared" si="13"/>
        <v>5</v>
      </c>
      <c r="AD83" s="17">
        <f>VLOOKUP($A83,'2004-2005'!$A$3:$B$127,2,FALSE)</f>
        <v>75</v>
      </c>
    </row>
    <row r="84" spans="1:30" x14ac:dyDescent="0.25">
      <c r="A84" t="s">
        <v>19</v>
      </c>
      <c r="B84" s="17">
        <v>80</v>
      </c>
      <c r="C84" s="18">
        <v>4.0470745374554626</v>
      </c>
      <c r="D84" s="27">
        <f t="shared" si="7"/>
        <v>4</v>
      </c>
      <c r="E84" s="17"/>
      <c r="F84" s="17">
        <v>76</v>
      </c>
      <c r="G84" s="17">
        <f>VLOOKUP(A84,'2010-2011'!$A$2:$C$140,3,FALSE)</f>
        <v>4.05</v>
      </c>
      <c r="H84" s="27">
        <f t="shared" si="8"/>
        <v>10</v>
      </c>
      <c r="I84" s="17"/>
      <c r="J84" s="17">
        <f>VLOOKUP(A84,'2009-2010'!$A$3:$C$135,2,FALSE)</f>
        <v>66</v>
      </c>
      <c r="K84" s="17">
        <f>VLOOKUP(A84,'2009-2010'!$A$3:$C$135,3,FALSE)</f>
        <v>4.08</v>
      </c>
      <c r="L84" s="27">
        <f t="shared" si="9"/>
        <v>10</v>
      </c>
      <c r="M84" s="17"/>
      <c r="N84" s="17">
        <f>VLOOKUP(A84,'2008-2009'!$A$3:$C$136,2,FALSE)</f>
        <v>56</v>
      </c>
      <c r="O84" s="17">
        <f>VLOOKUP(A84,'2008-2009'!$A$3:$C$136,3,FALSE)</f>
        <v>4.25</v>
      </c>
      <c r="P84" s="27">
        <f t="shared" si="10"/>
        <v>-20</v>
      </c>
      <c r="R84" s="17">
        <f>VLOOKUP($A84,'2007-2008'!$A$3:$C$133,2,FALSE)</f>
        <v>76</v>
      </c>
      <c r="S84" s="17">
        <f>VLOOKUP($A84,'2007-2008'!$A$3:$C$133,3,FALSE)</f>
        <v>3.96</v>
      </c>
      <c r="T84" s="27">
        <f t="shared" si="11"/>
        <v>19</v>
      </c>
      <c r="V84" s="17">
        <f>VLOOKUP($A84,'2006-2007'!$A$3:$B$133,2,FALSE)</f>
        <v>57</v>
      </c>
      <c r="X84" s="27">
        <f t="shared" si="12"/>
        <v>-24</v>
      </c>
      <c r="Z84" s="17">
        <f>VLOOKUP($A84,'2005-2006'!$A$3:$C$127,2,FALSE)</f>
        <v>81</v>
      </c>
      <c r="AA84" s="17">
        <f>VLOOKUP($A84,'2005-2006'!$A$3:$C$127,3,FALSE)</f>
        <v>3.79</v>
      </c>
      <c r="AB84" s="27">
        <f t="shared" si="13"/>
        <v>9</v>
      </c>
      <c r="AD84" s="17">
        <f>VLOOKUP($A84,'2004-2005'!$A$3:$B$127,2,FALSE)</f>
        <v>72</v>
      </c>
    </row>
    <row r="85" spans="1:30" x14ac:dyDescent="0.25">
      <c r="A85" t="s">
        <v>131</v>
      </c>
      <c r="B85" s="17">
        <v>81</v>
      </c>
      <c r="C85" s="18">
        <v>4.0042823468081963</v>
      </c>
      <c r="D85" s="27">
        <f t="shared" si="7"/>
        <v>-3</v>
      </c>
      <c r="E85" s="17"/>
      <c r="F85" s="17">
        <v>84</v>
      </c>
      <c r="G85" s="17">
        <f>VLOOKUP(A85,'2010-2011'!$A$2:$C$140,3,FALSE)</f>
        <v>3.97</v>
      </c>
      <c r="H85" s="27">
        <f t="shared" si="8"/>
        <v>-2</v>
      </c>
      <c r="I85" s="17"/>
      <c r="J85" s="17">
        <f>VLOOKUP(A85,'2009-2010'!$A$3:$C$135,2,FALSE)</f>
        <v>86</v>
      </c>
      <c r="K85" s="17">
        <f>VLOOKUP(A85,'2009-2010'!$A$3:$C$135,3,FALSE)</f>
        <v>3.91</v>
      </c>
      <c r="L85" s="27">
        <f t="shared" si="9"/>
        <v>-6</v>
      </c>
      <c r="M85" s="17"/>
      <c r="N85" s="17">
        <f>VLOOKUP(A85,'2008-2009'!$A$3:$C$136,2,FALSE)</f>
        <v>92</v>
      </c>
      <c r="O85" s="17">
        <f>VLOOKUP(A85,'2008-2009'!$A$3:$C$136,3,FALSE)</f>
        <v>3.85</v>
      </c>
      <c r="P85" s="27">
        <f t="shared" si="10"/>
        <v>8</v>
      </c>
      <c r="R85" s="17">
        <f>VLOOKUP($A85,'2007-2008'!$A$3:$C$133,2,FALSE)</f>
        <v>84</v>
      </c>
      <c r="S85" s="17">
        <f>VLOOKUP($A85,'2007-2008'!$A$3:$C$133,3,FALSE)</f>
        <v>3.88</v>
      </c>
      <c r="T85" s="27">
        <f t="shared" si="11"/>
        <v>8</v>
      </c>
      <c r="V85" s="17">
        <f>VLOOKUP($A85,'2006-2007'!$A$3:$B$133,2,FALSE)</f>
        <v>76</v>
      </c>
      <c r="X85" s="27">
        <f t="shared" si="12"/>
        <v>9</v>
      </c>
      <c r="Z85" s="17">
        <f>VLOOKUP($A85,'2005-2006'!$A$3:$C$127,2,FALSE)</f>
        <v>67</v>
      </c>
      <c r="AA85" s="17">
        <f>VLOOKUP($A85,'2005-2006'!$A$3:$C$127,3,FALSE)</f>
        <v>4.03</v>
      </c>
      <c r="AB85" s="27">
        <f t="shared" si="13"/>
        <v>1</v>
      </c>
      <c r="AD85" s="17">
        <f>VLOOKUP($A85,'2004-2005'!$A$3:$B$127,2,FALSE)</f>
        <v>66</v>
      </c>
    </row>
    <row r="86" spans="1:30" x14ac:dyDescent="0.25">
      <c r="A86" t="s">
        <v>135</v>
      </c>
      <c r="B86" s="17">
        <v>82</v>
      </c>
      <c r="C86" s="18">
        <v>3.9999958299432326</v>
      </c>
      <c r="D86" s="27">
        <f t="shared" si="7"/>
        <v>-7</v>
      </c>
      <c r="E86" s="17"/>
      <c r="F86" s="17">
        <v>89</v>
      </c>
      <c r="G86" s="17">
        <f>VLOOKUP(A86,'2010-2011'!$A$2:$C$140,3,FALSE)</f>
        <v>3.9</v>
      </c>
      <c r="H86" s="27">
        <f t="shared" si="8"/>
        <v>7</v>
      </c>
      <c r="I86" s="17"/>
      <c r="J86" s="17">
        <f>VLOOKUP(A86,'2009-2010'!$A$3:$C$135,2,FALSE)</f>
        <v>82</v>
      </c>
      <c r="K86" s="17">
        <f>VLOOKUP(A86,'2009-2010'!$A$3:$C$135,3,FALSE)</f>
        <v>3.95</v>
      </c>
      <c r="L86" s="27">
        <f t="shared" si="9"/>
        <v>10</v>
      </c>
      <c r="M86" s="17"/>
      <c r="N86" s="17">
        <f>VLOOKUP(A86,'2008-2009'!$A$3:$C$136,2,FALSE)</f>
        <v>72</v>
      </c>
      <c r="O86" s="17">
        <f>VLOOKUP(A86,'2008-2009'!$A$3:$C$136,3,FALSE)</f>
        <v>4.09</v>
      </c>
      <c r="P86" s="27">
        <f t="shared" si="10"/>
        <v>-1</v>
      </c>
      <c r="R86" s="17">
        <f>VLOOKUP($A86,'2007-2008'!$A$3:$C$133,2,FALSE)</f>
        <v>73</v>
      </c>
      <c r="S86" s="17">
        <f>VLOOKUP($A86,'2007-2008'!$A$3:$C$133,3,FALSE)</f>
        <v>3.98</v>
      </c>
      <c r="T86" s="27">
        <f t="shared" si="11"/>
        <v>4</v>
      </c>
      <c r="V86" s="17">
        <f>VLOOKUP($A86,'2006-2007'!$A$3:$B$133,2,FALSE)</f>
        <v>69</v>
      </c>
      <c r="X86" s="27">
        <f t="shared" si="12"/>
        <v>-9</v>
      </c>
      <c r="Z86" s="17">
        <f>VLOOKUP($A86,'2005-2006'!$A$3:$C$127,2,FALSE)</f>
        <v>78</v>
      </c>
      <c r="AA86" s="17">
        <f>VLOOKUP($A86,'2005-2006'!$A$3:$C$127,3,FALSE)</f>
        <v>3.89</v>
      </c>
      <c r="AB86" s="27">
        <f t="shared" si="13"/>
        <v>10</v>
      </c>
      <c r="AD86" s="17">
        <f>VLOOKUP($A86,'2004-2005'!$A$3:$B$127,2,FALSE)</f>
        <v>68</v>
      </c>
    </row>
    <row r="87" spans="1:30" x14ac:dyDescent="0.25">
      <c r="A87" t="s">
        <v>92</v>
      </c>
      <c r="B87" s="17">
        <v>83</v>
      </c>
      <c r="C87" s="18">
        <v>3.9982167327172267</v>
      </c>
      <c r="D87" s="27">
        <f t="shared" si="7"/>
        <v>9</v>
      </c>
      <c r="E87" s="17"/>
      <c r="F87" s="17">
        <v>74</v>
      </c>
      <c r="G87" s="17">
        <f>VLOOKUP(A87,'2010-2011'!$A$2:$C$140,3,FALSE)</f>
        <v>4.09</v>
      </c>
      <c r="H87" s="27">
        <f t="shared" si="8"/>
        <v>0</v>
      </c>
      <c r="I87" s="17"/>
      <c r="J87" s="17">
        <f>VLOOKUP(A87,'2009-2010'!$A$3:$C$135,2,FALSE)</f>
        <v>74</v>
      </c>
      <c r="K87" s="17">
        <f>VLOOKUP(A87,'2009-2010'!$A$3:$C$135,3,FALSE)</f>
        <v>4.03</v>
      </c>
      <c r="L87" s="27">
        <f t="shared" si="9"/>
        <v>-6</v>
      </c>
      <c r="M87" s="17"/>
      <c r="N87" s="17">
        <f>VLOOKUP(A87,'2008-2009'!$A$3:$C$136,2,FALSE)</f>
        <v>80</v>
      </c>
      <c r="O87" s="17">
        <f>VLOOKUP(A87,'2008-2009'!$A$3:$C$136,3,FALSE)</f>
        <v>3.99</v>
      </c>
      <c r="P87" s="27" t="e">
        <f t="shared" si="10"/>
        <v>#N/A</v>
      </c>
      <c r="R87" s="17" t="e">
        <f>VLOOKUP($A87,'2007-2008'!$A$3:$C$133,2,FALSE)</f>
        <v>#N/A</v>
      </c>
      <c r="S87" s="17" t="e">
        <f>VLOOKUP($A87,'2007-2008'!$A$3:$C$133,3,FALSE)</f>
        <v>#N/A</v>
      </c>
      <c r="T87" s="27" t="e">
        <f t="shared" si="11"/>
        <v>#N/A</v>
      </c>
      <c r="V87" s="17" t="e">
        <f>VLOOKUP($A87,'2006-2007'!$A$3:$B$133,2,FALSE)</f>
        <v>#N/A</v>
      </c>
      <c r="X87" s="27" t="e">
        <f t="shared" si="12"/>
        <v>#N/A</v>
      </c>
      <c r="Z87" s="17">
        <f>VLOOKUP($A87,'2005-2006'!$A$3:$C$127,2,FALSE)</f>
        <v>84</v>
      </c>
      <c r="AA87" s="17">
        <f>VLOOKUP($A87,'2005-2006'!$A$3:$C$127,3,FALSE)</f>
        <v>3.74</v>
      </c>
      <c r="AB87" s="27">
        <f t="shared" si="13"/>
        <v>5</v>
      </c>
      <c r="AD87" s="17">
        <f>VLOOKUP($A87,'2004-2005'!$A$3:$B$127,2,FALSE)</f>
        <v>79</v>
      </c>
    </row>
    <row r="88" spans="1:30" x14ac:dyDescent="0.25">
      <c r="A88" t="s">
        <v>52</v>
      </c>
      <c r="B88" s="17">
        <v>84</v>
      </c>
      <c r="C88" s="18">
        <v>3.997117492073039</v>
      </c>
      <c r="D88" s="27">
        <f t="shared" si="7"/>
        <v>6</v>
      </c>
      <c r="E88" s="17"/>
      <c r="F88" s="17">
        <v>78</v>
      </c>
      <c r="G88" s="17">
        <f>VLOOKUP(A88,'2010-2011'!$A$2:$C$140,3,FALSE)</f>
        <v>4.04</v>
      </c>
      <c r="H88" s="27">
        <f t="shared" si="8"/>
        <v>-2</v>
      </c>
      <c r="I88" s="17"/>
      <c r="J88" s="17">
        <f>VLOOKUP(A88,'2009-2010'!$A$3:$C$135,2,FALSE)</f>
        <v>80</v>
      </c>
      <c r="K88" s="17">
        <f>VLOOKUP(A88,'2009-2010'!$A$3:$C$135,3,FALSE)</f>
        <v>3.96</v>
      </c>
      <c r="L88" s="27">
        <f t="shared" si="9"/>
        <v>-4</v>
      </c>
      <c r="M88" s="17"/>
      <c r="N88" s="17">
        <f>VLOOKUP(A88,'2008-2009'!$A$3:$C$136,2,FALSE)</f>
        <v>84</v>
      </c>
      <c r="O88" s="17">
        <f>VLOOKUP(A88,'2008-2009'!$A$3:$C$136,3,FALSE)</f>
        <v>3.94</v>
      </c>
      <c r="P88" s="27">
        <f t="shared" si="10"/>
        <v>-3</v>
      </c>
      <c r="R88" s="17">
        <f>VLOOKUP($A88,'2007-2008'!$A$3:$C$133,2,FALSE)</f>
        <v>87</v>
      </c>
      <c r="S88" s="17">
        <f>VLOOKUP($A88,'2007-2008'!$A$3:$C$133,3,FALSE)</f>
        <v>3.86</v>
      </c>
      <c r="T88" s="27">
        <f t="shared" si="11"/>
        <v>-4</v>
      </c>
      <c r="V88" s="17">
        <f>VLOOKUP($A88,'2006-2007'!$A$3:$B$133,2,FALSE)</f>
        <v>91</v>
      </c>
      <c r="X88" s="27">
        <f t="shared" si="12"/>
        <v>16</v>
      </c>
      <c r="Z88" s="17">
        <f>VLOOKUP($A88,'2005-2006'!$A$3:$C$127,2,FALSE)</f>
        <v>75</v>
      </c>
      <c r="AA88" s="17">
        <f>VLOOKUP($A88,'2005-2006'!$A$3:$C$127,3,FALSE)</f>
        <v>3.91</v>
      </c>
      <c r="AB88" s="27">
        <f t="shared" si="13"/>
        <v>-20</v>
      </c>
      <c r="AD88" s="17">
        <f>VLOOKUP($A88,'2004-2005'!$A$3:$B$127,2,FALSE)</f>
        <v>95</v>
      </c>
    </row>
    <row r="89" spans="1:30" x14ac:dyDescent="0.25">
      <c r="A89" t="s">
        <v>5</v>
      </c>
      <c r="B89" s="17">
        <v>85</v>
      </c>
      <c r="C89" s="18">
        <v>3.9945822170492189</v>
      </c>
      <c r="D89" s="27">
        <f t="shared" si="7"/>
        <v>-2</v>
      </c>
      <c r="E89" s="17"/>
      <c r="F89" s="17">
        <v>87</v>
      </c>
      <c r="G89" s="17" t="e">
        <f>VLOOKUP(A89,'2010-2011'!$A$2:$C$140,3,FALSE)</f>
        <v>#N/A</v>
      </c>
      <c r="H89" s="27">
        <f t="shared" si="8"/>
        <v>2</v>
      </c>
      <c r="I89" s="17"/>
      <c r="J89" s="17">
        <f>VLOOKUP(A89,'2009-2010'!$A$3:$C$135,2,FALSE)</f>
        <v>85</v>
      </c>
      <c r="K89" s="17">
        <f>VLOOKUP(A89,'2009-2010'!$A$3:$C$135,3,FALSE)</f>
        <v>3.91</v>
      </c>
      <c r="L89" s="27">
        <f t="shared" si="9"/>
        <v>-3</v>
      </c>
      <c r="M89" s="17"/>
      <c r="N89" s="17">
        <f>VLOOKUP(A89,'2008-2009'!$A$3:$C$136,2,FALSE)</f>
        <v>88</v>
      </c>
      <c r="O89" s="17">
        <f>VLOOKUP(A89,'2008-2009'!$A$3:$C$136,3,FALSE)</f>
        <v>3.87</v>
      </c>
      <c r="P89" s="27">
        <f t="shared" si="10"/>
        <v>3</v>
      </c>
      <c r="R89" s="17">
        <f>VLOOKUP($A89,'2007-2008'!$A$3:$C$133,2,FALSE)</f>
        <v>85</v>
      </c>
      <c r="S89" s="17">
        <f>VLOOKUP($A89,'2007-2008'!$A$3:$C$133,3,FALSE)</f>
        <v>3.87</v>
      </c>
      <c r="T89" s="27">
        <f t="shared" si="11"/>
        <v>15</v>
      </c>
      <c r="V89" s="17">
        <f>VLOOKUP($A89,'2006-2007'!$A$3:$B$133,2,FALSE)</f>
        <v>70</v>
      </c>
      <c r="X89" s="27">
        <f t="shared" si="12"/>
        <v>1</v>
      </c>
      <c r="Z89" s="17">
        <f>VLOOKUP($A89,'2005-2006'!$A$3:$C$127,2,FALSE)</f>
        <v>69</v>
      </c>
      <c r="AA89" s="17">
        <f>VLOOKUP($A89,'2005-2006'!$A$3:$C$127,3,FALSE)</f>
        <v>4.01</v>
      </c>
      <c r="AB89" s="27">
        <f t="shared" si="13"/>
        <v>15</v>
      </c>
      <c r="AD89" s="17">
        <f>VLOOKUP($A89,'2004-2005'!$A$3:$B$127,2,FALSE)</f>
        <v>54</v>
      </c>
    </row>
    <row r="90" spans="1:30" x14ac:dyDescent="0.25">
      <c r="A90" t="s">
        <v>55</v>
      </c>
      <c r="B90" s="17">
        <v>86</v>
      </c>
      <c r="C90" s="18">
        <v>3.9768608182241576</v>
      </c>
      <c r="D90" s="27">
        <f t="shared" si="7"/>
        <v>-5</v>
      </c>
      <c r="E90" s="17"/>
      <c r="F90" s="17">
        <v>91</v>
      </c>
      <c r="G90" s="17">
        <f>VLOOKUP(A90,'2010-2011'!$A$2:$C$140,3,FALSE)</f>
        <v>3.89</v>
      </c>
      <c r="H90" s="27">
        <f t="shared" si="8"/>
        <v>2</v>
      </c>
      <c r="I90" s="17"/>
      <c r="J90" s="17">
        <f>VLOOKUP(A90,'2009-2010'!$A$3:$C$135,2,FALSE)</f>
        <v>89</v>
      </c>
      <c r="K90" s="17">
        <f>VLOOKUP(A90,'2009-2010'!$A$3:$C$135,3,FALSE)</f>
        <v>3.86</v>
      </c>
      <c r="L90" s="27">
        <f t="shared" si="9"/>
        <v>7</v>
      </c>
      <c r="M90" s="17"/>
      <c r="N90" s="17">
        <f>VLOOKUP(A90,'2008-2009'!$A$3:$C$136,2,FALSE)</f>
        <v>82</v>
      </c>
      <c r="O90" s="17">
        <f>VLOOKUP(A90,'2008-2009'!$A$3:$C$136,3,FALSE)</f>
        <v>3.98</v>
      </c>
      <c r="P90" s="27">
        <f t="shared" si="10"/>
        <v>-1</v>
      </c>
      <c r="R90" s="17">
        <f>VLOOKUP($A90,'2007-2008'!$A$3:$C$133,2,FALSE)</f>
        <v>83</v>
      </c>
      <c r="S90" s="17">
        <f>VLOOKUP($A90,'2007-2008'!$A$3:$C$133,3,FALSE)</f>
        <v>3.89</v>
      </c>
      <c r="T90" s="27">
        <f t="shared" si="11"/>
        <v>-7</v>
      </c>
      <c r="V90" s="17">
        <f>VLOOKUP($A90,'2006-2007'!$A$3:$B$133,2,FALSE)</f>
        <v>90</v>
      </c>
      <c r="X90" s="27">
        <f t="shared" si="12"/>
        <v>-3</v>
      </c>
      <c r="Z90" s="17">
        <f>VLOOKUP($A90,'2005-2006'!$A$3:$C$127,2,FALSE)</f>
        <v>93</v>
      </c>
      <c r="AA90" s="17">
        <f>VLOOKUP($A90,'2005-2006'!$A$3:$C$127,3,FALSE)</f>
        <v>3.58</v>
      </c>
      <c r="AB90" s="27">
        <f t="shared" si="13"/>
        <v>-4</v>
      </c>
      <c r="AD90" s="17">
        <f>VLOOKUP($A90,'2004-2005'!$A$3:$B$127,2,FALSE)</f>
        <v>97</v>
      </c>
    </row>
    <row r="91" spans="1:30" x14ac:dyDescent="0.25">
      <c r="A91" t="s">
        <v>3</v>
      </c>
      <c r="B91" s="17">
        <v>87</v>
      </c>
      <c r="C91" s="18">
        <v>3.9584222369830595</v>
      </c>
      <c r="D91" s="27">
        <f t="shared" si="7"/>
        <v>1</v>
      </c>
      <c r="E91" s="17"/>
      <c r="F91" s="17">
        <v>86</v>
      </c>
      <c r="G91" s="17">
        <f>VLOOKUP(A91,'2010-2011'!$A$2:$C$140,3,FALSE)</f>
        <v>3.96</v>
      </c>
      <c r="H91" s="27">
        <f t="shared" si="8"/>
        <v>3</v>
      </c>
      <c r="I91" s="17"/>
      <c r="J91" s="17">
        <f>VLOOKUP(A91,'2009-2010'!$A$3:$C$135,2,FALSE)</f>
        <v>83</v>
      </c>
      <c r="K91" s="17">
        <f>VLOOKUP(A91,'2009-2010'!$A$3:$C$135,3,FALSE)</f>
        <v>3.95</v>
      </c>
      <c r="L91" s="27">
        <f t="shared" si="9"/>
        <v>-16</v>
      </c>
      <c r="M91" s="17"/>
      <c r="N91" s="17">
        <f>VLOOKUP(A91,'2008-2009'!$A$3:$C$136,2,FALSE)</f>
        <v>99</v>
      </c>
      <c r="O91" s="17">
        <f>VLOOKUP(A91,'2008-2009'!$A$3:$C$136,3,FALSE)</f>
        <v>3.71</v>
      </c>
      <c r="P91" s="27">
        <f t="shared" si="10"/>
        <v>18</v>
      </c>
      <c r="R91" s="17">
        <f>VLOOKUP($A91,'2007-2008'!$A$3:$C$133,2,FALSE)</f>
        <v>81</v>
      </c>
      <c r="S91" s="17">
        <f>VLOOKUP($A91,'2007-2008'!$A$3:$C$133,3,FALSE)</f>
        <v>3.91</v>
      </c>
      <c r="T91" s="27">
        <f t="shared" si="11"/>
        <v>4</v>
      </c>
      <c r="V91" s="17">
        <f>VLOOKUP($A91,'2006-2007'!$A$3:$B$133,2,FALSE)</f>
        <v>77</v>
      </c>
      <c r="X91" s="27">
        <f t="shared" si="12"/>
        <v>1</v>
      </c>
      <c r="Z91" s="17">
        <f>VLOOKUP($A91,'2005-2006'!$A$3:$C$127,2,FALSE)</f>
        <v>76</v>
      </c>
      <c r="AA91" s="17">
        <f>VLOOKUP($A91,'2005-2006'!$A$3:$C$127,3,FALSE)</f>
        <v>3.9</v>
      </c>
      <c r="AB91" s="27">
        <f t="shared" si="13"/>
        <v>-6</v>
      </c>
      <c r="AD91" s="17">
        <f>VLOOKUP($A91,'2004-2005'!$A$3:$B$127,2,FALSE)</f>
        <v>82</v>
      </c>
    </row>
    <row r="92" spans="1:30" x14ac:dyDescent="0.25">
      <c r="A92" t="s">
        <v>48</v>
      </c>
      <c r="B92" s="17">
        <v>88</v>
      </c>
      <c r="C92" s="18">
        <v>3.9521035621600413</v>
      </c>
      <c r="D92" s="27">
        <f t="shared" si="7"/>
        <v>-5</v>
      </c>
      <c r="E92" s="17"/>
      <c r="F92" s="17">
        <v>93</v>
      </c>
      <c r="G92" s="17">
        <f>VLOOKUP(A92,'2010-2011'!$A$2:$C$140,3,FALSE)</f>
        <v>3.86</v>
      </c>
      <c r="H92" s="27">
        <f t="shared" si="8"/>
        <v>3</v>
      </c>
      <c r="I92" s="17"/>
      <c r="J92" s="17">
        <f>VLOOKUP(A92,'2009-2010'!$A$3:$C$135,2,FALSE)</f>
        <v>90</v>
      </c>
      <c r="K92" s="17">
        <f>VLOOKUP(A92,'2009-2010'!$A$3:$C$135,3,FALSE)</f>
        <v>3.81</v>
      </c>
      <c r="L92" s="27">
        <f t="shared" si="9"/>
        <v>0</v>
      </c>
      <c r="M92" s="17"/>
      <c r="N92" s="17">
        <f>VLOOKUP(A92,'2008-2009'!$A$3:$C$136,2,FALSE)</f>
        <v>90</v>
      </c>
      <c r="O92" s="17">
        <f>VLOOKUP(A92,'2008-2009'!$A$3:$C$136,3,FALSE)</f>
        <v>3.86</v>
      </c>
      <c r="P92" s="27">
        <f t="shared" si="10"/>
        <v>0</v>
      </c>
      <c r="R92" s="17">
        <f>VLOOKUP($A92,'2007-2008'!$A$3:$C$133,2,FALSE)</f>
        <v>90</v>
      </c>
      <c r="S92" s="17">
        <f>VLOOKUP($A92,'2007-2008'!$A$3:$C$133,3,FALSE)</f>
        <v>3.83</v>
      </c>
      <c r="T92" s="27">
        <f t="shared" si="11"/>
        <v>3</v>
      </c>
      <c r="V92" s="17">
        <f>VLOOKUP($A92,'2006-2007'!$A$3:$B$133,2,FALSE)</f>
        <v>87</v>
      </c>
      <c r="X92" s="27">
        <f t="shared" si="12"/>
        <v>2</v>
      </c>
      <c r="Z92" s="17">
        <f>VLOOKUP($A92,'2005-2006'!$A$3:$C$127,2,FALSE)</f>
        <v>85</v>
      </c>
      <c r="AA92" s="17">
        <f>VLOOKUP($A92,'2005-2006'!$A$3:$C$127,3,FALSE)</f>
        <v>3.73</v>
      </c>
      <c r="AB92" s="27">
        <f t="shared" si="13"/>
        <v>-1</v>
      </c>
      <c r="AD92" s="17">
        <f>VLOOKUP($A92,'2004-2005'!$A$3:$B$127,2,FALSE)</f>
        <v>86</v>
      </c>
    </row>
    <row r="93" spans="1:30" x14ac:dyDescent="0.25">
      <c r="A93" t="s">
        <v>74</v>
      </c>
      <c r="B93" s="17">
        <v>89</v>
      </c>
      <c r="C93" s="18">
        <v>3.9458384609219066</v>
      </c>
      <c r="D93" s="27">
        <f t="shared" si="7"/>
        <v>-3</v>
      </c>
      <c r="E93" s="17"/>
      <c r="F93" s="17">
        <v>92</v>
      </c>
      <c r="G93" s="17">
        <f>VLOOKUP(A93,'2010-2011'!$A$2:$C$140,3,FALSE)</f>
        <v>3.89</v>
      </c>
      <c r="H93" s="27" t="e">
        <f t="shared" si="8"/>
        <v>#N/A</v>
      </c>
      <c r="I93" s="17"/>
      <c r="J93" s="17" t="e">
        <f>VLOOKUP(A93,'2009-2010'!$A$3:$C$135,2,FALSE)</f>
        <v>#N/A</v>
      </c>
      <c r="K93" s="17" t="e">
        <f>VLOOKUP(A93,'2009-2010'!$A$3:$C$135,3,FALSE)</f>
        <v>#N/A</v>
      </c>
      <c r="L93" s="27" t="e">
        <f t="shared" si="9"/>
        <v>#N/A</v>
      </c>
      <c r="M93" s="17"/>
      <c r="N93" s="17" t="e">
        <f>VLOOKUP(A93,'2008-2009'!$A$3:$C$136,2,FALSE)</f>
        <v>#N/A</v>
      </c>
      <c r="O93" s="17" t="e">
        <f>VLOOKUP(A93,'2008-2009'!$A$3:$C$136,3,FALSE)</f>
        <v>#N/A</v>
      </c>
      <c r="P93" s="27" t="e">
        <f t="shared" si="10"/>
        <v>#N/A</v>
      </c>
      <c r="R93" s="17" t="e">
        <f>VLOOKUP($A93,'2007-2008'!$A$3:$C$133,2,FALSE)</f>
        <v>#N/A</v>
      </c>
      <c r="S93" s="17" t="e">
        <f>VLOOKUP($A93,'2007-2008'!$A$3:$C$133,3,FALSE)</f>
        <v>#N/A</v>
      </c>
      <c r="T93" s="27" t="e">
        <f t="shared" si="11"/>
        <v>#N/A</v>
      </c>
      <c r="V93" s="17" t="e">
        <f>VLOOKUP($A93,'2006-2007'!$A$3:$B$133,2,FALSE)</f>
        <v>#N/A</v>
      </c>
      <c r="X93" s="27" t="e">
        <f t="shared" si="12"/>
        <v>#N/A</v>
      </c>
      <c r="Z93" s="17" t="e">
        <f>VLOOKUP($A93,'2005-2006'!$A$3:$C$127,2,FALSE)</f>
        <v>#N/A</v>
      </c>
      <c r="AA93" s="17" t="e">
        <f>VLOOKUP($A93,'2005-2006'!$A$3:$C$127,3,FALSE)</f>
        <v>#N/A</v>
      </c>
      <c r="AB93" s="27" t="e">
        <f t="shared" si="13"/>
        <v>#N/A</v>
      </c>
      <c r="AD93" s="17" t="e">
        <f>VLOOKUP($A93,'2004-2005'!$A$3:$B$127,2,FALSE)</f>
        <v>#N/A</v>
      </c>
    </row>
    <row r="94" spans="1:30" x14ac:dyDescent="0.25">
      <c r="A94" t="s">
        <v>51</v>
      </c>
      <c r="B94" s="17">
        <v>90</v>
      </c>
      <c r="C94" s="18">
        <v>3.91546299004081</v>
      </c>
      <c r="D94" s="27">
        <f t="shared" si="7"/>
        <v>7</v>
      </c>
      <c r="E94" s="17"/>
      <c r="F94" s="17">
        <v>83</v>
      </c>
      <c r="G94" s="17">
        <f>VLOOKUP(A94,'2010-2011'!$A$2:$C$140,3,FALSE)</f>
        <v>3.99</v>
      </c>
      <c r="H94" s="27">
        <f t="shared" si="8"/>
        <v>12</v>
      </c>
      <c r="I94" s="17"/>
      <c r="J94" s="17">
        <f>VLOOKUP(A94,'2009-2010'!$A$3:$C$135,2,FALSE)</f>
        <v>71</v>
      </c>
      <c r="K94" s="17">
        <f>VLOOKUP(A94,'2009-2010'!$A$3:$C$135,3,FALSE)</f>
        <v>4.04</v>
      </c>
      <c r="L94" s="27">
        <f t="shared" si="9"/>
        <v>4</v>
      </c>
      <c r="M94" s="17"/>
      <c r="N94" s="17">
        <f>VLOOKUP(A94,'2008-2009'!$A$3:$C$136,2,FALSE)</f>
        <v>67</v>
      </c>
      <c r="O94" s="17">
        <f>VLOOKUP(A94,'2008-2009'!$A$3:$C$136,3,FALSE)</f>
        <v>4.1100000000000003</v>
      </c>
      <c r="P94" s="27">
        <f t="shared" si="10"/>
        <v>2</v>
      </c>
      <c r="R94" s="17">
        <f>VLOOKUP($A94,'2007-2008'!$A$3:$C$133,2,FALSE)</f>
        <v>65</v>
      </c>
      <c r="S94" s="17">
        <f>VLOOKUP($A94,'2007-2008'!$A$3:$C$133,3,FALSE)</f>
        <v>4.08</v>
      </c>
      <c r="T94" s="27">
        <f t="shared" si="11"/>
        <v>4</v>
      </c>
      <c r="V94" s="17">
        <f>VLOOKUP($A94,'2006-2007'!$A$3:$B$133,2,FALSE)</f>
        <v>61</v>
      </c>
      <c r="X94" s="27">
        <f t="shared" si="12"/>
        <v>14</v>
      </c>
      <c r="Z94" s="17">
        <f>VLOOKUP($A94,'2005-2006'!$A$3:$C$127,2,FALSE)</f>
        <v>47</v>
      </c>
      <c r="AA94" s="17">
        <f>VLOOKUP($A94,'2005-2006'!$A$3:$C$127,3,FALSE)</f>
        <v>4.33</v>
      </c>
      <c r="AB94" s="27">
        <f t="shared" si="13"/>
        <v>0</v>
      </c>
      <c r="AD94" s="17">
        <f>VLOOKUP($A94,'2004-2005'!$A$3:$B$127,2,FALSE)</f>
        <v>47</v>
      </c>
    </row>
    <row r="95" spans="1:30" x14ac:dyDescent="0.25">
      <c r="A95" t="s">
        <v>42</v>
      </c>
      <c r="B95" s="17">
        <v>91</v>
      </c>
      <c r="C95" s="18">
        <v>3.8890464129335012</v>
      </c>
      <c r="D95" s="27">
        <f t="shared" si="7"/>
        <v>9</v>
      </c>
      <c r="E95" s="17"/>
      <c r="F95" s="17">
        <v>82</v>
      </c>
      <c r="G95" s="17">
        <f>VLOOKUP(A95,'2010-2011'!$A$2:$C$140,3,FALSE)</f>
        <v>3.99</v>
      </c>
      <c r="H95" s="27">
        <f t="shared" si="8"/>
        <v>5</v>
      </c>
      <c r="I95" s="17"/>
      <c r="J95" s="17">
        <f>VLOOKUP(A95,'2009-2010'!$A$3:$C$135,2,FALSE)</f>
        <v>77</v>
      </c>
      <c r="K95" s="17">
        <f>VLOOKUP(A95,'2009-2010'!$A$3:$C$135,3,FALSE)</f>
        <v>4.0199999999999996</v>
      </c>
      <c r="L95" s="27">
        <f t="shared" si="9"/>
        <v>-2</v>
      </c>
      <c r="M95" s="17"/>
      <c r="N95" s="17">
        <f>VLOOKUP(A95,'2008-2009'!$A$3:$C$136,2,FALSE)</f>
        <v>79</v>
      </c>
      <c r="O95" s="17">
        <f>VLOOKUP(A95,'2008-2009'!$A$3:$C$136,3,FALSE)</f>
        <v>3.99</v>
      </c>
      <c r="P95" s="27">
        <f t="shared" si="10"/>
        <v>12</v>
      </c>
      <c r="R95" s="17">
        <f>VLOOKUP($A95,'2007-2008'!$A$3:$C$133,2,FALSE)</f>
        <v>67</v>
      </c>
      <c r="S95" s="17">
        <f>VLOOKUP($A95,'2007-2008'!$A$3:$C$133,3,FALSE)</f>
        <v>4.05</v>
      </c>
      <c r="T95" s="27">
        <f t="shared" si="11"/>
        <v>14</v>
      </c>
      <c r="V95" s="17">
        <f>VLOOKUP($A95,'2006-2007'!$A$3:$B$133,2,FALSE)</f>
        <v>53</v>
      </c>
      <c r="X95" s="27">
        <f t="shared" si="12"/>
        <v>-8</v>
      </c>
      <c r="Z95" s="17">
        <f>VLOOKUP($A95,'2005-2006'!$A$3:$C$127,2,FALSE)</f>
        <v>61</v>
      </c>
      <c r="AA95" s="17">
        <f>VLOOKUP($A95,'2005-2006'!$A$3:$C$127,3,FALSE)</f>
        <v>4.09</v>
      </c>
      <c r="AB95" s="27">
        <f t="shared" si="13"/>
        <v>1</v>
      </c>
      <c r="AD95" s="17">
        <f>VLOOKUP($A95,'2004-2005'!$A$3:$B$127,2,FALSE)</f>
        <v>60</v>
      </c>
    </row>
    <row r="96" spans="1:30" x14ac:dyDescent="0.25">
      <c r="A96" t="s">
        <v>6</v>
      </c>
      <c r="B96" s="17">
        <v>92</v>
      </c>
      <c r="C96" s="18">
        <v>3.8877522793285051</v>
      </c>
      <c r="D96" s="27">
        <f t="shared" si="7"/>
        <v>-6</v>
      </c>
      <c r="E96" s="17"/>
      <c r="F96" s="17">
        <v>98</v>
      </c>
      <c r="G96" s="17">
        <f>VLOOKUP(A96,'2010-2011'!$A$2:$C$140,3,FALSE)</f>
        <v>3.76</v>
      </c>
      <c r="H96" s="27">
        <f t="shared" si="8"/>
        <v>1</v>
      </c>
      <c r="I96" s="17"/>
      <c r="J96" s="17">
        <f>VLOOKUP(A96,'2009-2010'!$A$3:$C$135,2,FALSE)</f>
        <v>97</v>
      </c>
      <c r="K96" s="17">
        <f>VLOOKUP(A96,'2009-2010'!$A$3:$C$135,3,FALSE)</f>
        <v>3.71</v>
      </c>
      <c r="L96" s="27">
        <f t="shared" si="9"/>
        <v>0</v>
      </c>
      <c r="M96" s="17"/>
      <c r="N96" s="17">
        <f>VLOOKUP(A96,'2008-2009'!$A$3:$C$136,2,FALSE)</f>
        <v>97</v>
      </c>
      <c r="O96" s="17">
        <f>VLOOKUP(A96,'2008-2009'!$A$3:$C$136,3,FALSE)</f>
        <v>3.73</v>
      </c>
      <c r="P96" s="27">
        <f t="shared" si="10"/>
        <v>4</v>
      </c>
      <c r="R96" s="17">
        <f>VLOOKUP($A96,'2007-2008'!$A$3:$C$133,2,FALSE)</f>
        <v>93</v>
      </c>
      <c r="S96" s="17">
        <f>VLOOKUP($A96,'2007-2008'!$A$3:$C$133,3,FALSE)</f>
        <v>3.76</v>
      </c>
      <c r="T96" s="27">
        <f t="shared" si="11"/>
        <v>13</v>
      </c>
      <c r="V96" s="17">
        <f>VLOOKUP($A96,'2006-2007'!$A$3:$B$133,2,FALSE)</f>
        <v>80</v>
      </c>
      <c r="X96" s="27">
        <f t="shared" si="12"/>
        <v>-2</v>
      </c>
      <c r="Z96" s="17">
        <f>VLOOKUP($A96,'2005-2006'!$A$3:$C$127,2,FALSE)</f>
        <v>82</v>
      </c>
      <c r="AA96" s="17">
        <f>VLOOKUP($A96,'2005-2006'!$A$3:$C$127,3,FALSE)</f>
        <v>3.75</v>
      </c>
      <c r="AB96" s="27">
        <f t="shared" si="13"/>
        <v>1</v>
      </c>
      <c r="AD96" s="17">
        <f>VLOOKUP($A96,'2004-2005'!$A$3:$B$127,2,FALSE)</f>
        <v>81</v>
      </c>
    </row>
    <row r="97" spans="1:30" x14ac:dyDescent="0.25">
      <c r="A97" t="s">
        <v>87</v>
      </c>
      <c r="B97" s="17">
        <v>93</v>
      </c>
      <c r="C97" s="18">
        <v>3.8862296609240383</v>
      </c>
      <c r="D97" s="27">
        <f t="shared" si="7"/>
        <v>-1</v>
      </c>
      <c r="E97" s="17"/>
      <c r="F97" s="17">
        <v>94</v>
      </c>
      <c r="G97" s="17">
        <f>VLOOKUP(A97,'2010-2011'!$A$2:$C$140,3,FALSE)</f>
        <v>3.86</v>
      </c>
      <c r="H97" s="27" t="e">
        <f t="shared" si="8"/>
        <v>#N/A</v>
      </c>
      <c r="I97" s="17"/>
      <c r="J97" s="17" t="e">
        <f>VLOOKUP(A97,'2009-2010'!$A$3:$C$135,2,FALSE)</f>
        <v>#N/A</v>
      </c>
      <c r="K97" s="17" t="e">
        <f>VLOOKUP(A97,'2009-2010'!$A$3:$C$135,3,FALSE)</f>
        <v>#N/A</v>
      </c>
      <c r="L97" s="27" t="e">
        <f t="shared" si="9"/>
        <v>#N/A</v>
      </c>
      <c r="M97" s="17"/>
      <c r="N97" s="17">
        <f>VLOOKUP(A97,'2008-2009'!$A$3:$C$136,2,FALSE)</f>
        <v>95</v>
      </c>
      <c r="O97" s="17">
        <f>VLOOKUP(A97,'2008-2009'!$A$3:$C$136,3,FALSE)</f>
        <v>3.75</v>
      </c>
      <c r="P97" s="27">
        <f t="shared" si="10"/>
        <v>-2</v>
      </c>
      <c r="R97" s="17">
        <f>VLOOKUP($A97,'2007-2008'!$A$3:$C$133,2,FALSE)</f>
        <v>97</v>
      </c>
      <c r="S97" s="17">
        <f>VLOOKUP($A97,'2007-2008'!$A$3:$C$133,3,FALSE)</f>
        <v>3.64</v>
      </c>
      <c r="T97" s="27">
        <f t="shared" si="11"/>
        <v>11</v>
      </c>
      <c r="V97" s="17">
        <f>VLOOKUP($A97,'2006-2007'!$A$3:$B$133,2,FALSE)</f>
        <v>86</v>
      </c>
      <c r="X97" s="27">
        <f t="shared" si="12"/>
        <v>0</v>
      </c>
      <c r="Z97" s="17">
        <f>VLOOKUP($A97,'2005-2006'!$A$3:$C$127,2,FALSE)</f>
        <v>86</v>
      </c>
      <c r="AA97" s="17">
        <f>VLOOKUP($A97,'2005-2006'!$A$3:$C$127,3,FALSE)</f>
        <v>3.71</v>
      </c>
      <c r="AB97" s="27">
        <f t="shared" si="13"/>
        <v>-3</v>
      </c>
      <c r="AD97" s="17">
        <f>VLOOKUP($A97,'2004-2005'!$A$3:$B$127,2,FALSE)</f>
        <v>89</v>
      </c>
    </row>
    <row r="98" spans="1:30" x14ac:dyDescent="0.25">
      <c r="A98" t="s">
        <v>41</v>
      </c>
      <c r="B98" s="17">
        <v>94</v>
      </c>
      <c r="C98" s="18">
        <v>3.8790840470507622</v>
      </c>
      <c r="D98" s="27">
        <f t="shared" si="7"/>
        <v>13</v>
      </c>
      <c r="E98" s="17"/>
      <c r="F98" s="17">
        <v>81</v>
      </c>
      <c r="G98" s="17">
        <f>VLOOKUP(A98,'2010-2011'!$A$2:$C$140,3,FALSE)</f>
        <v>4</v>
      </c>
      <c r="H98" s="27">
        <f t="shared" si="8"/>
        <v>11</v>
      </c>
      <c r="I98" s="17"/>
      <c r="J98" s="17">
        <f>VLOOKUP(A98,'2009-2010'!$A$3:$C$135,2,FALSE)</f>
        <v>70</v>
      </c>
      <c r="K98" s="17">
        <f>VLOOKUP(A98,'2009-2010'!$A$3:$C$135,3,FALSE)</f>
        <v>4.04</v>
      </c>
      <c r="L98" s="27">
        <f t="shared" si="9"/>
        <v>-11</v>
      </c>
      <c r="M98" s="17"/>
      <c r="N98" s="17">
        <f>VLOOKUP(A98,'2008-2009'!$A$3:$C$136,2,FALSE)</f>
        <v>81</v>
      </c>
      <c r="O98" s="17">
        <f>VLOOKUP(A98,'2008-2009'!$A$3:$C$136,3,FALSE)</f>
        <v>3.98</v>
      </c>
      <c r="P98" s="27">
        <f t="shared" si="10"/>
        <v>4</v>
      </c>
      <c r="R98" s="17">
        <f>VLOOKUP($A98,'2007-2008'!$A$3:$C$133,2,FALSE)</f>
        <v>77</v>
      </c>
      <c r="S98" s="17">
        <f>VLOOKUP($A98,'2007-2008'!$A$3:$C$133,3,FALSE)</f>
        <v>3.96</v>
      </c>
      <c r="T98" s="27">
        <f t="shared" si="11"/>
        <v>6</v>
      </c>
      <c r="V98" s="17">
        <f>VLOOKUP($A98,'2006-2007'!$A$3:$B$133,2,FALSE)</f>
        <v>71</v>
      </c>
      <c r="X98" s="27" t="e">
        <f t="shared" si="12"/>
        <v>#N/A</v>
      </c>
      <c r="Z98" s="17" t="e">
        <f>VLOOKUP($A98,'2005-2006'!$A$3:$C$127,2,FALSE)</f>
        <v>#N/A</v>
      </c>
      <c r="AA98" s="17" t="e">
        <f>VLOOKUP($A98,'2005-2006'!$A$3:$C$127,3,FALSE)</f>
        <v>#N/A</v>
      </c>
      <c r="AB98" s="27" t="e">
        <f t="shared" si="13"/>
        <v>#N/A</v>
      </c>
      <c r="AD98" s="17" t="e">
        <f>VLOOKUP($A98,'2004-2005'!$A$3:$B$127,2,FALSE)</f>
        <v>#N/A</v>
      </c>
    </row>
    <row r="99" spans="1:30" x14ac:dyDescent="0.25">
      <c r="A99" t="s">
        <v>114</v>
      </c>
      <c r="B99" s="17">
        <v>95</v>
      </c>
      <c r="C99" s="18">
        <v>3.8769147785045175</v>
      </c>
      <c r="D99" s="27">
        <f t="shared" si="7"/>
        <v>-1</v>
      </c>
      <c r="E99" s="17"/>
      <c r="F99" s="17">
        <v>96</v>
      </c>
      <c r="G99" s="17">
        <f>VLOOKUP(A99,'2010-2011'!$A$2:$C$140,3,FALSE)</f>
        <v>3.84</v>
      </c>
      <c r="H99" s="27">
        <f t="shared" si="8"/>
        <v>3</v>
      </c>
      <c r="I99" s="17"/>
      <c r="J99" s="17">
        <f>VLOOKUP(A99,'2009-2010'!$A$3:$C$135,2,FALSE)</f>
        <v>93</v>
      </c>
      <c r="K99" s="17">
        <f>VLOOKUP(A99,'2009-2010'!$A$3:$C$135,3,FALSE)</f>
        <v>3.77</v>
      </c>
      <c r="L99" s="27">
        <f t="shared" si="9"/>
        <v>8</v>
      </c>
      <c r="M99" s="17"/>
      <c r="N99" s="17">
        <f>VLOOKUP(A99,'2008-2009'!$A$3:$C$136,2,FALSE)</f>
        <v>85</v>
      </c>
      <c r="O99" s="17">
        <f>VLOOKUP(A99,'2008-2009'!$A$3:$C$136,3,FALSE)</f>
        <v>3.9</v>
      </c>
      <c r="P99" s="27">
        <f t="shared" si="10"/>
        <v>-6</v>
      </c>
      <c r="R99" s="17">
        <f>VLOOKUP($A99,'2007-2008'!$A$3:$C$133,2,FALSE)</f>
        <v>91</v>
      </c>
      <c r="S99" s="17">
        <f>VLOOKUP($A99,'2007-2008'!$A$3:$C$133,3,FALSE)</f>
        <v>3.78</v>
      </c>
      <c r="T99" s="27" t="e">
        <f t="shared" si="11"/>
        <v>#VALUE!</v>
      </c>
      <c r="V99" s="17" t="str">
        <f>VLOOKUP($A99,'2006-2007'!$A$3:$B$133,2,FALSE)</f>
        <v>n/a</v>
      </c>
      <c r="X99" s="27" t="e">
        <f t="shared" si="12"/>
        <v>#VALUE!</v>
      </c>
      <c r="Z99" s="17">
        <f>'2005-2006'!$B$89</f>
        <v>87</v>
      </c>
      <c r="AA99" s="17">
        <f>'2005-2006'!$C$89</f>
        <v>3.69</v>
      </c>
      <c r="AB99" s="27">
        <f t="shared" si="13"/>
        <v>2</v>
      </c>
      <c r="AD99" s="17">
        <f>'2004-2005'!$B$86</f>
        <v>85</v>
      </c>
    </row>
    <row r="100" spans="1:30" x14ac:dyDescent="0.25">
      <c r="A100" t="s">
        <v>88</v>
      </c>
      <c r="B100" s="17">
        <v>96</v>
      </c>
      <c r="C100" s="18">
        <v>3.8590678597188441</v>
      </c>
      <c r="D100" s="27">
        <f t="shared" si="7"/>
        <v>-3</v>
      </c>
      <c r="E100" s="17"/>
      <c r="F100" s="17">
        <v>99</v>
      </c>
      <c r="G100" s="17">
        <f>VLOOKUP(A100,'2010-2011'!$A$2:$C$140,3,FALSE)</f>
        <v>3.75</v>
      </c>
      <c r="H100" s="27">
        <f t="shared" si="8"/>
        <v>-18</v>
      </c>
      <c r="I100" s="17"/>
      <c r="J100" s="17">
        <f>VLOOKUP(A100,'2009-2010'!$A$3:$C$135,2,FALSE)</f>
        <v>117</v>
      </c>
      <c r="K100" s="17">
        <f>VLOOKUP(A100,'2009-2010'!$A$3:$C$135,3,FALSE)</f>
        <v>3.43</v>
      </c>
      <c r="L100" s="27">
        <f t="shared" si="9"/>
        <v>17</v>
      </c>
      <c r="M100" s="17"/>
      <c r="N100" s="17">
        <f>VLOOKUP(A100,'2008-2009'!$A$3:$C$136,2,FALSE)</f>
        <v>100</v>
      </c>
      <c r="O100" s="17">
        <f>VLOOKUP(A100,'2008-2009'!$A$3:$C$136,3,FALSE)</f>
        <v>3.65</v>
      </c>
      <c r="P100" s="27">
        <f t="shared" si="10"/>
        <v>-1</v>
      </c>
      <c r="R100" s="17">
        <f>VLOOKUP($A100,'2007-2008'!$A$3:$C$133,2,FALSE)</f>
        <v>101</v>
      </c>
      <c r="S100" s="17">
        <f>VLOOKUP($A100,'2007-2008'!$A$3:$C$133,3,FALSE)</f>
        <v>3.6</v>
      </c>
      <c r="T100" s="27">
        <f t="shared" si="11"/>
        <v>12</v>
      </c>
      <c r="V100" s="17">
        <f>VLOOKUP($A100,'2006-2007'!$A$3:$B$133,2,FALSE)</f>
        <v>89</v>
      </c>
      <c r="X100" s="27">
        <f t="shared" si="12"/>
        <v>-3</v>
      </c>
      <c r="Z100" s="17">
        <f>VLOOKUP($A100,'2005-2006'!$A$3:$C$127,2,FALSE)</f>
        <v>92</v>
      </c>
      <c r="AA100" s="17">
        <f>VLOOKUP($A100,'2005-2006'!$A$3:$C$127,3,FALSE)</f>
        <v>3.6</v>
      </c>
      <c r="AB100" s="27">
        <f t="shared" si="13"/>
        <v>2</v>
      </c>
      <c r="AD100" s="17">
        <f>VLOOKUP($A100,'2004-2005'!$A$3:$B$127,2,FALSE)</f>
        <v>90</v>
      </c>
    </row>
    <row r="101" spans="1:30" x14ac:dyDescent="0.25">
      <c r="A101" t="s">
        <v>25</v>
      </c>
      <c r="B101" s="17">
        <v>97</v>
      </c>
      <c r="C101" s="18">
        <v>3.8531476401652118</v>
      </c>
      <c r="D101" s="27">
        <f t="shared" si="7"/>
        <v>-12</v>
      </c>
      <c r="E101" s="17"/>
      <c r="F101" s="17">
        <v>109</v>
      </c>
      <c r="G101" s="17">
        <f>VLOOKUP(A101,'2010-2011'!$A$2:$C$140,3,FALSE)</f>
        <v>3.63</v>
      </c>
      <c r="H101" s="27">
        <f t="shared" si="8"/>
        <v>-1</v>
      </c>
      <c r="I101" s="17"/>
      <c r="J101" s="17">
        <f>VLOOKUP(A101,'2009-2010'!$A$3:$C$135,2,FALSE)</f>
        <v>110</v>
      </c>
      <c r="K101" s="17">
        <f>VLOOKUP(A101,'2009-2010'!$A$3:$C$135,3,FALSE)</f>
        <v>3.51</v>
      </c>
      <c r="L101" s="27">
        <f t="shared" si="9"/>
        <v>1</v>
      </c>
      <c r="M101" s="17"/>
      <c r="N101" s="17">
        <f>VLOOKUP(A101,'2008-2009'!$A$3:$C$136,2,FALSE)</f>
        <v>109</v>
      </c>
      <c r="O101" s="17">
        <f>VLOOKUP(A101,'2008-2009'!$A$3:$C$136,3,FALSE)</f>
        <v>3.53</v>
      </c>
      <c r="P101" s="27">
        <f t="shared" si="10"/>
        <v>-1</v>
      </c>
      <c r="R101" s="17">
        <f>VLOOKUP($A101,'2007-2008'!$A$3:$C$133,2,FALSE)</f>
        <v>110</v>
      </c>
      <c r="S101" s="17">
        <f>VLOOKUP($A101,'2007-2008'!$A$3:$C$133,3,FALSE)</f>
        <v>3.48</v>
      </c>
      <c r="T101" s="27">
        <f t="shared" si="11"/>
        <v>4</v>
      </c>
      <c r="V101" s="17">
        <f>VLOOKUP($A101,'2006-2007'!$A$3:$B$133,2,FALSE)</f>
        <v>106</v>
      </c>
      <c r="X101" s="27">
        <f t="shared" si="12"/>
        <v>3</v>
      </c>
      <c r="Z101" s="17">
        <f>VLOOKUP($A101,'2005-2006'!$A$3:$C$127,2,FALSE)</f>
        <v>103</v>
      </c>
      <c r="AA101" s="17">
        <f>VLOOKUP($A101,'2005-2006'!$A$3:$C$127,3,FALSE)</f>
        <v>3.39</v>
      </c>
      <c r="AB101" s="27">
        <f t="shared" si="13"/>
        <v>-8</v>
      </c>
      <c r="AD101" s="17">
        <f>VLOOKUP($A101,'2004-2005'!$A$3:$B$127,2,FALSE)</f>
        <v>111</v>
      </c>
    </row>
    <row r="102" spans="1:30" x14ac:dyDescent="0.25">
      <c r="A102" t="s">
        <v>125</v>
      </c>
      <c r="B102" s="17">
        <v>98</v>
      </c>
      <c r="C102" s="18">
        <v>3.8497056485466414</v>
      </c>
      <c r="D102" s="27">
        <f t="shared" si="7"/>
        <v>1</v>
      </c>
      <c r="E102" s="17"/>
      <c r="F102" s="17">
        <v>97</v>
      </c>
      <c r="G102" s="17">
        <f>VLOOKUP(A102,'2010-2011'!$A$2:$C$140,3,FALSE)</f>
        <v>3.79</v>
      </c>
      <c r="H102" s="27">
        <f t="shared" si="8"/>
        <v>3</v>
      </c>
      <c r="I102" s="17"/>
      <c r="J102" s="17">
        <f>VLOOKUP(A102,'2009-2010'!$A$3:$C$135,2,FALSE)</f>
        <v>94</v>
      </c>
      <c r="K102" s="17">
        <f>VLOOKUP(A102,'2009-2010'!$A$3:$C$135,3,FALSE)</f>
        <v>3.76</v>
      </c>
      <c r="L102" s="27">
        <f t="shared" si="9"/>
        <v>16</v>
      </c>
      <c r="M102" s="17"/>
      <c r="N102" s="17">
        <f>VLOOKUP(A102,'2008-2009'!$A$3:$C$136,2,FALSE)</f>
        <v>78</v>
      </c>
      <c r="O102" s="17">
        <f>VLOOKUP(A102,'2008-2009'!$A$3:$C$136,3,FALSE)</f>
        <v>3.99</v>
      </c>
      <c r="P102" s="27">
        <f t="shared" si="10"/>
        <v>-2</v>
      </c>
      <c r="R102" s="17">
        <f>VLOOKUP($A102,'2007-2008'!$A$3:$C$133,2,FALSE)</f>
        <v>80</v>
      </c>
      <c r="S102" s="17">
        <f>VLOOKUP($A102,'2007-2008'!$A$3:$C$133,3,FALSE)</f>
        <v>3.91</v>
      </c>
      <c r="T102" s="27" t="e">
        <f t="shared" si="11"/>
        <v>#VALUE!</v>
      </c>
      <c r="V102" s="17" t="str">
        <f>VLOOKUP($A102,'2006-2007'!$A$3:$B$133,2,FALSE)</f>
        <v>n/a</v>
      </c>
      <c r="X102" s="27" t="e">
        <f t="shared" si="12"/>
        <v>#VALUE!</v>
      </c>
      <c r="Z102" s="17" t="e">
        <f>VLOOKUP($A102,'2005-2006'!$A$3:$C$127,2,FALSE)</f>
        <v>#N/A</v>
      </c>
      <c r="AA102" s="17" t="e">
        <f>VLOOKUP($A102,'2005-2006'!$A$3:$C$127,3,FALSE)</f>
        <v>#N/A</v>
      </c>
      <c r="AB102" s="27" t="e">
        <f t="shared" si="13"/>
        <v>#N/A</v>
      </c>
      <c r="AD102" s="17" t="e">
        <f>VLOOKUP($A102,'2004-2005'!$A$3:$B$127,2,FALSE)</f>
        <v>#N/A</v>
      </c>
    </row>
    <row r="103" spans="1:30" x14ac:dyDescent="0.25">
      <c r="A103" t="s">
        <v>47</v>
      </c>
      <c r="B103" s="17">
        <v>99</v>
      </c>
      <c r="C103" s="18">
        <v>3.8421687517759531</v>
      </c>
      <c r="D103" s="27">
        <f t="shared" si="7"/>
        <v>9</v>
      </c>
      <c r="E103" s="17"/>
      <c r="F103" s="17">
        <v>90</v>
      </c>
      <c r="G103" s="17">
        <f>VLOOKUP(A103,'2010-2011'!$A$2:$C$140,3,FALSE)</f>
        <v>3.9</v>
      </c>
      <c r="H103" s="27">
        <f t="shared" si="8"/>
        <v>9</v>
      </c>
      <c r="I103" s="17"/>
      <c r="J103" s="17">
        <f>VLOOKUP(A103,'2009-2010'!$A$3:$C$135,2,FALSE)</f>
        <v>81</v>
      </c>
      <c r="K103" s="17">
        <f>VLOOKUP(A103,'2009-2010'!$A$3:$C$135,3,FALSE)</f>
        <v>3.96</v>
      </c>
      <c r="L103" s="27">
        <f t="shared" si="9"/>
        <v>-6</v>
      </c>
      <c r="M103" s="17"/>
      <c r="N103" s="17">
        <f>VLOOKUP(A103,'2008-2009'!$A$3:$C$136,2,FALSE)</f>
        <v>87</v>
      </c>
      <c r="O103" s="17">
        <f>VLOOKUP(A103,'2008-2009'!$A$3:$C$136,3,FALSE)</f>
        <v>3.88</v>
      </c>
      <c r="P103" s="27">
        <f t="shared" si="10"/>
        <v>-15</v>
      </c>
      <c r="R103" s="17">
        <f>VLOOKUP($A103,'2007-2008'!$A$3:$C$133,2,FALSE)</f>
        <v>102</v>
      </c>
      <c r="S103" s="17">
        <f>VLOOKUP($A103,'2007-2008'!$A$3:$C$133,3,FALSE)</f>
        <v>3.59</v>
      </c>
      <c r="T103" s="27">
        <f t="shared" si="11"/>
        <v>-1</v>
      </c>
      <c r="V103" s="17">
        <f>VLOOKUP($A103,'2006-2007'!$A$3:$B$133,2,FALSE)</f>
        <v>103</v>
      </c>
      <c r="X103" s="27">
        <f t="shared" si="12"/>
        <v>1</v>
      </c>
      <c r="Z103" s="17">
        <f>'2005-2006'!$B$104</f>
        <v>102</v>
      </c>
      <c r="AA103" s="17">
        <f>'2005-2006'!$C$104</f>
        <v>3.43</v>
      </c>
      <c r="AB103" s="27">
        <f t="shared" si="13"/>
        <v>-7</v>
      </c>
      <c r="AD103" s="17">
        <f>VLOOKUP(LEFT($A103,6),'2004-2005'!$A$3:$B$127,2,FALSE)</f>
        <v>109</v>
      </c>
    </row>
    <row r="104" spans="1:30" x14ac:dyDescent="0.25">
      <c r="A104" t="s">
        <v>18</v>
      </c>
      <c r="B104" s="17">
        <v>100</v>
      </c>
      <c r="C104" s="18">
        <v>3.8277313929082748</v>
      </c>
      <c r="D104" s="27">
        <f t="shared" si="7"/>
        <v>-2</v>
      </c>
      <c r="E104" s="17"/>
      <c r="F104" s="17">
        <v>102</v>
      </c>
      <c r="G104" s="17">
        <f>VLOOKUP(A104,'2010-2011'!$A$2:$C$140,3,FALSE)</f>
        <v>3.7</v>
      </c>
      <c r="H104" s="27">
        <f t="shared" si="8"/>
        <v>-7</v>
      </c>
      <c r="I104" s="17"/>
      <c r="J104" s="17">
        <f>VLOOKUP(A104,'2009-2010'!$A$3:$C$135,2,FALSE)</f>
        <v>109</v>
      </c>
      <c r="K104" s="17">
        <f>VLOOKUP(A104,'2009-2010'!$A$3:$C$135,3,FALSE)</f>
        <v>3.53</v>
      </c>
      <c r="L104" s="27">
        <f t="shared" si="9"/>
        <v>2</v>
      </c>
      <c r="M104" s="17"/>
      <c r="N104" s="17">
        <f>VLOOKUP(A104,'2008-2009'!$A$3:$C$136,2,FALSE)</f>
        <v>107</v>
      </c>
      <c r="O104" s="17">
        <f>VLOOKUP(A104,'2008-2009'!$A$3:$C$136,3,FALSE)</f>
        <v>3.56</v>
      </c>
      <c r="P104" s="27">
        <f t="shared" si="10"/>
        <v>1</v>
      </c>
      <c r="R104" s="17">
        <f>VLOOKUP($A104,'2007-2008'!$A$3:$C$133,2,FALSE)</f>
        <v>106</v>
      </c>
      <c r="S104" s="17">
        <f>VLOOKUP($A104,'2007-2008'!$A$3:$C$133,3,FALSE)</f>
        <v>3.55</v>
      </c>
      <c r="T104" s="27">
        <f t="shared" si="11"/>
        <v>24</v>
      </c>
      <c r="V104" s="17">
        <f>VLOOKUP($A104,'2006-2007'!$A$3:$B$133,2,FALSE)</f>
        <v>82</v>
      </c>
      <c r="X104" s="27">
        <f t="shared" si="12"/>
        <v>-7</v>
      </c>
      <c r="Z104" s="17">
        <f>VLOOKUP($A104,'2005-2006'!$A$3:$C$127,2,FALSE)</f>
        <v>89</v>
      </c>
      <c r="AA104" s="17">
        <f>VLOOKUP($A104,'2005-2006'!$A$3:$C$127,3,FALSE)</f>
        <v>3.67</v>
      </c>
      <c r="AB104" s="27">
        <f t="shared" si="13"/>
        <v>1</v>
      </c>
      <c r="AD104" s="17">
        <f>VLOOKUP($A104,'2004-2005'!$A$3:$B$127,2,FALSE)</f>
        <v>88</v>
      </c>
    </row>
    <row r="105" spans="1:30" x14ac:dyDescent="0.25">
      <c r="A105" t="s">
        <v>40</v>
      </c>
      <c r="B105" s="17">
        <v>101</v>
      </c>
      <c r="C105" s="18">
        <v>3.822890454121195</v>
      </c>
      <c r="D105" s="27">
        <f t="shared" si="7"/>
        <v>-4</v>
      </c>
      <c r="E105" s="17"/>
      <c r="F105" s="17">
        <v>105</v>
      </c>
      <c r="G105" s="17">
        <f>VLOOKUP(A105,'2010-2011'!$A$2:$C$140,3,FALSE)</f>
        <v>3.65</v>
      </c>
      <c r="H105" s="27">
        <f t="shared" si="8"/>
        <v>0</v>
      </c>
      <c r="I105" s="17"/>
      <c r="J105" s="17">
        <f>VLOOKUP(A105,'2009-2010'!$A$3:$C$135,2,FALSE)</f>
        <v>105</v>
      </c>
      <c r="K105" s="17">
        <f>VLOOKUP(A105,'2009-2010'!$A$3:$C$135,3,FALSE)</f>
        <v>3.56</v>
      </c>
      <c r="L105" s="27">
        <f t="shared" si="9"/>
        <v>1</v>
      </c>
      <c r="M105" s="17"/>
      <c r="N105" s="17">
        <f>VLOOKUP(A105,'2008-2009'!$A$3:$C$136,2,FALSE)</f>
        <v>104</v>
      </c>
      <c r="O105" s="17">
        <f>VLOOKUP(A105,'2008-2009'!$A$3:$C$136,3,FALSE)</f>
        <v>3.58</v>
      </c>
      <c r="P105" s="27">
        <f t="shared" si="10"/>
        <v>1</v>
      </c>
      <c r="R105" s="17">
        <f>VLOOKUP($A105,'2007-2008'!$A$3:$C$133,2,FALSE)</f>
        <v>103</v>
      </c>
      <c r="S105" s="17">
        <f>VLOOKUP($A105,'2007-2008'!$A$3:$C$133,3,FALSE)</f>
        <v>3.57</v>
      </c>
      <c r="T105" s="27">
        <f t="shared" si="11"/>
        <v>9</v>
      </c>
      <c r="V105" s="17">
        <f>VLOOKUP($A105,'2006-2007'!$A$3:$B$133,2,FALSE)</f>
        <v>94</v>
      </c>
      <c r="X105" s="27">
        <f t="shared" si="12"/>
        <v>4</v>
      </c>
      <c r="Z105" s="17">
        <f>VLOOKUP($A105,'2005-2006'!$A$3:$C$127,2,FALSE)</f>
        <v>90</v>
      </c>
      <c r="AA105" s="17">
        <f>VLOOKUP($A105,'2005-2006'!$A$3:$C$127,3,FALSE)</f>
        <v>3.67</v>
      </c>
      <c r="AB105" s="27">
        <f t="shared" si="13"/>
        <v>3</v>
      </c>
      <c r="AD105" s="17">
        <f>VLOOKUP($A105,'2004-2005'!$A$3:$B$127,2,FALSE)</f>
        <v>87</v>
      </c>
    </row>
    <row r="106" spans="1:30" x14ac:dyDescent="0.25">
      <c r="A106" t="s">
        <v>69</v>
      </c>
      <c r="B106" s="17">
        <v>102</v>
      </c>
      <c r="C106" s="18">
        <v>3.8215291341818656</v>
      </c>
      <c r="D106" s="27">
        <f t="shared" si="7"/>
        <v>-4</v>
      </c>
      <c r="E106" s="17"/>
      <c r="F106" s="17">
        <v>106</v>
      </c>
      <c r="G106" s="17">
        <f>VLOOKUP(A106,'2010-2011'!$A$2:$C$140,3,FALSE)</f>
        <v>3.65</v>
      </c>
      <c r="H106" s="27">
        <f t="shared" si="8"/>
        <v>8</v>
      </c>
      <c r="I106" s="17"/>
      <c r="J106" s="17">
        <f>VLOOKUP(A106,'2009-2010'!$A$3:$C$135,2,FALSE)</f>
        <v>98</v>
      </c>
      <c r="K106" s="17">
        <f>VLOOKUP(A106,'2009-2010'!$A$3:$C$135,3,FALSE)</f>
        <v>3.67</v>
      </c>
      <c r="L106" s="27">
        <f t="shared" si="9"/>
        <v>5</v>
      </c>
      <c r="M106" s="17"/>
      <c r="N106" s="17">
        <f>VLOOKUP(A106,'2008-2009'!$A$3:$C$136,2,FALSE)</f>
        <v>93</v>
      </c>
      <c r="O106" s="17">
        <f>VLOOKUP(A106,'2008-2009'!$A$3:$C$136,3,FALSE)</f>
        <v>3.84</v>
      </c>
      <c r="P106" s="27">
        <f t="shared" si="10"/>
        <v>-6</v>
      </c>
      <c r="R106" s="17">
        <f>VLOOKUP($A106,'2007-2008'!$A$3:$C$133,2,FALSE)</f>
        <v>99</v>
      </c>
      <c r="S106" s="17">
        <f>VLOOKUP($A106,'2007-2008'!$A$3:$C$133,3,FALSE)</f>
        <v>3.61</v>
      </c>
      <c r="T106" s="27">
        <f t="shared" si="11"/>
        <v>11</v>
      </c>
      <c r="V106" s="17">
        <f>VLOOKUP($A106,'2006-2007'!$A$3:$B$133,2,FALSE)</f>
        <v>88</v>
      </c>
      <c r="X106" s="27">
        <f t="shared" si="12"/>
        <v>-6</v>
      </c>
      <c r="Z106" s="17">
        <f>VLOOKUP($A106,'2005-2006'!$A$3:$C$127,2,FALSE)</f>
        <v>94</v>
      </c>
      <c r="AA106" s="17">
        <f>VLOOKUP($A106,'2005-2006'!$A$3:$C$127,3,FALSE)</f>
        <v>3.57</v>
      </c>
      <c r="AB106" s="27">
        <f t="shared" si="13"/>
        <v>1</v>
      </c>
      <c r="AD106" s="17">
        <f>VLOOKUP($A106,'2004-2005'!$A$3:$B$127,2,FALSE)</f>
        <v>93</v>
      </c>
    </row>
    <row r="107" spans="1:30" x14ac:dyDescent="0.25">
      <c r="A107" t="s">
        <v>17</v>
      </c>
      <c r="B107" s="17">
        <v>103</v>
      </c>
      <c r="C107" s="18">
        <v>3.8158868152152952</v>
      </c>
      <c r="D107" s="27">
        <f t="shared" si="7"/>
        <v>-5</v>
      </c>
      <c r="E107" s="17"/>
      <c r="F107" s="17">
        <v>108</v>
      </c>
      <c r="G107" s="17">
        <f>VLOOKUP(A107,'2010-2011'!$A$2:$C$140,3,FALSE)</f>
        <v>3.64</v>
      </c>
      <c r="H107" s="27">
        <f t="shared" si="8"/>
        <v>-12</v>
      </c>
      <c r="I107" s="17"/>
      <c r="J107" s="17">
        <f>VLOOKUP(A107,'2009-2010'!$A$3:$C$135,2,FALSE)</f>
        <v>120</v>
      </c>
      <c r="K107" s="17">
        <f>VLOOKUP(A107,'2009-2010'!$A$3:$C$135,3,FALSE)</f>
        <v>3.42</v>
      </c>
      <c r="L107" s="27">
        <f t="shared" si="9"/>
        <v>2</v>
      </c>
      <c r="M107" s="17"/>
      <c r="N107" s="17">
        <f>VLOOKUP(A107,'2008-2009'!$A$3:$C$136,2,FALSE)</f>
        <v>118</v>
      </c>
      <c r="O107" s="17">
        <f>VLOOKUP(A107,'2008-2009'!$A$3:$C$136,3,FALSE)</f>
        <v>3.42</v>
      </c>
      <c r="P107" s="27">
        <f t="shared" si="10"/>
        <v>13</v>
      </c>
      <c r="R107" s="17">
        <f>VLOOKUP($A107,'2007-2008'!$A$3:$C$133,2,FALSE)</f>
        <v>105</v>
      </c>
      <c r="S107" s="17">
        <f>VLOOKUP($A107,'2007-2008'!$A$3:$C$133,3,FALSE)</f>
        <v>3.55</v>
      </c>
      <c r="T107" s="27">
        <f t="shared" si="11"/>
        <v>5</v>
      </c>
      <c r="V107" s="17">
        <f>VLOOKUP($A107,'2006-2007'!$A$3:$B$133,2,FALSE)</f>
        <v>100</v>
      </c>
      <c r="X107" s="27">
        <f t="shared" si="12"/>
        <v>3</v>
      </c>
      <c r="Z107" s="17">
        <f>VLOOKUP($A107,'2005-2006'!$A$3:$C$127,2,FALSE)</f>
        <v>97</v>
      </c>
      <c r="AA107" s="17">
        <f>VLOOKUP($A107,'2005-2006'!$A$3:$C$127,3,FALSE)</f>
        <v>3.46</v>
      </c>
      <c r="AB107" s="27">
        <f t="shared" si="13"/>
        <v>-4</v>
      </c>
      <c r="AD107" s="17">
        <f>VLOOKUP($A107,'2004-2005'!$A$3:$B$127,2,FALSE)</f>
        <v>101</v>
      </c>
    </row>
    <row r="108" spans="1:30" x14ac:dyDescent="0.25">
      <c r="A108" t="s">
        <v>16</v>
      </c>
      <c r="B108" s="17">
        <v>104</v>
      </c>
      <c r="C108" s="18">
        <v>3.7766936712076631</v>
      </c>
      <c r="D108" s="27">
        <f t="shared" si="7"/>
        <v>1</v>
      </c>
      <c r="E108" s="17"/>
      <c r="F108" s="17">
        <v>103</v>
      </c>
      <c r="G108" s="17">
        <f>VLOOKUP(A108,'2010-2011'!$A$2:$C$140,3,FALSE)</f>
        <v>3.69</v>
      </c>
      <c r="H108" s="27">
        <f t="shared" si="8"/>
        <v>0</v>
      </c>
      <c r="I108" s="17"/>
      <c r="J108" s="17">
        <f>VLOOKUP(A108,'2009-2010'!$A$3:$C$135,2,FALSE)</f>
        <v>103</v>
      </c>
      <c r="K108" s="17">
        <f>VLOOKUP(A108,'2009-2010'!$A$3:$C$135,3,FALSE)</f>
        <v>3.56</v>
      </c>
      <c r="L108" s="27">
        <f t="shared" si="9"/>
        <v>-3</v>
      </c>
      <c r="M108" s="17"/>
      <c r="N108" s="17">
        <f>VLOOKUP(A108,'2008-2009'!$A$3:$C$136,2,FALSE)</f>
        <v>106</v>
      </c>
      <c r="O108" s="17">
        <f>VLOOKUP(A108,'2008-2009'!$A$3:$C$136,3,FALSE)</f>
        <v>3.56</v>
      </c>
      <c r="P108" s="27">
        <f t="shared" si="10"/>
        <v>-2</v>
      </c>
      <c r="R108" s="17">
        <f>VLOOKUP($A108,'2007-2008'!$A$3:$C$133,2,FALSE)</f>
        <v>108</v>
      </c>
      <c r="S108" s="17">
        <f>VLOOKUP($A108,'2007-2008'!$A$3:$C$133,3,FALSE)</f>
        <v>3.49</v>
      </c>
      <c r="T108" s="27">
        <f t="shared" si="11"/>
        <v>1</v>
      </c>
      <c r="V108" s="17">
        <f>VLOOKUP($A108,'2006-2007'!$A$3:$B$133,2,FALSE)</f>
        <v>107</v>
      </c>
      <c r="X108" s="27">
        <f t="shared" si="12"/>
        <v>2</v>
      </c>
      <c r="Z108" s="17">
        <f>VLOOKUP($A108,'2005-2006'!$A$3:$C$127,2,FALSE)</f>
        <v>105</v>
      </c>
      <c r="AA108" s="17">
        <f>VLOOKUP($A108,'2005-2006'!$A$3:$C$127,3,FALSE)</f>
        <v>3.37</v>
      </c>
      <c r="AB108" s="27">
        <f t="shared" si="13"/>
        <v>-1</v>
      </c>
      <c r="AD108" s="17">
        <f>VLOOKUP($A108,'2004-2005'!$A$3:$B$127,2,FALSE)</f>
        <v>106</v>
      </c>
    </row>
    <row r="109" spans="1:30" x14ac:dyDescent="0.25">
      <c r="A109" t="s">
        <v>127</v>
      </c>
      <c r="B109" s="17">
        <v>105</v>
      </c>
      <c r="C109" s="18">
        <v>3.7743644380144943</v>
      </c>
      <c r="D109" s="27">
        <f t="shared" si="7"/>
        <v>-11</v>
      </c>
      <c r="E109" s="17"/>
      <c r="F109" s="17">
        <v>116</v>
      </c>
      <c r="G109" s="17">
        <f>VLOOKUP(A109,'2010-2011'!$A$2:$C$140,3,FALSE)</f>
        <v>3.53</v>
      </c>
      <c r="H109" s="27">
        <f t="shared" si="8"/>
        <v>-6</v>
      </c>
      <c r="I109" s="17"/>
      <c r="J109" s="17">
        <f>VLOOKUP(A109,'2009-2010'!$A$3:$C$135,2,FALSE)</f>
        <v>122</v>
      </c>
      <c r="K109" s="17">
        <f>VLOOKUP(A109,'2009-2010'!$A$3:$C$135,3,FALSE)</f>
        <v>3.38</v>
      </c>
      <c r="L109" s="27">
        <f t="shared" si="9"/>
        <v>6</v>
      </c>
      <c r="M109" s="17"/>
      <c r="N109" s="17">
        <f>VLOOKUP(A109,'2008-2009'!$A$3:$C$136,2,FALSE)</f>
        <v>116</v>
      </c>
      <c r="O109" s="17">
        <f>VLOOKUP(A109,'2008-2009'!$A$3:$C$136,3,FALSE)</f>
        <v>3.46</v>
      </c>
      <c r="P109" s="27">
        <f t="shared" si="10"/>
        <v>-1</v>
      </c>
      <c r="R109" s="17">
        <f>VLOOKUP($A109,'2007-2008'!$A$3:$C$133,2,FALSE)</f>
        <v>117</v>
      </c>
      <c r="S109" s="17">
        <f>VLOOKUP($A109,'2007-2008'!$A$3:$C$133,3,FALSE)</f>
        <v>3.37</v>
      </c>
      <c r="T109" s="27">
        <f t="shared" si="11"/>
        <v>21</v>
      </c>
      <c r="V109" s="17">
        <f>VLOOKUP($A109,'2006-2007'!$A$3:$B$133,2,FALSE)</f>
        <v>96</v>
      </c>
      <c r="X109" s="27">
        <f t="shared" si="12"/>
        <v>0</v>
      </c>
      <c r="Z109" s="17">
        <f>VLOOKUP($A109,'2005-2006'!$A$3:$C$127,2,FALSE)</f>
        <v>96</v>
      </c>
      <c r="AA109" s="17">
        <f>VLOOKUP($A109,'2005-2006'!$A$3:$C$127,3,FALSE)</f>
        <v>3.5</v>
      </c>
      <c r="AB109" s="27">
        <f t="shared" si="13"/>
        <v>4</v>
      </c>
      <c r="AD109" s="17">
        <f>VLOOKUP($A109,'2004-2005'!$A$3:$B$127,2,FALSE)</f>
        <v>92</v>
      </c>
    </row>
    <row r="110" spans="1:30" x14ac:dyDescent="0.25">
      <c r="A110" t="s">
        <v>44</v>
      </c>
      <c r="B110" s="17">
        <v>106</v>
      </c>
      <c r="C110" s="18">
        <v>3.7640201382686174</v>
      </c>
      <c r="D110" s="27">
        <f t="shared" si="7"/>
        <v>-13</v>
      </c>
      <c r="E110" s="17"/>
      <c r="F110" s="17">
        <v>119</v>
      </c>
      <c r="G110" s="17">
        <f>VLOOKUP(A110,'2010-2011'!$A$2:$C$140,3,FALSE)</f>
        <v>3.51</v>
      </c>
      <c r="H110" s="27">
        <f t="shared" si="8"/>
        <v>1</v>
      </c>
      <c r="I110" s="17"/>
      <c r="J110" s="17">
        <f>VLOOKUP(A110,'2009-2010'!$A$3:$C$135,2,FALSE)</f>
        <v>118</v>
      </c>
      <c r="K110" s="17">
        <f>VLOOKUP(A110,'2009-2010'!$A$3:$C$135,3,FALSE)</f>
        <v>3.43</v>
      </c>
      <c r="L110" s="27">
        <f t="shared" si="9"/>
        <v>-3</v>
      </c>
      <c r="M110" s="17"/>
      <c r="N110" s="17">
        <f>VLOOKUP(A110,'2008-2009'!$A$3:$C$136,2,FALSE)</f>
        <v>121</v>
      </c>
      <c r="O110" s="17">
        <f>VLOOKUP(A110,'2008-2009'!$A$3:$C$136,3,FALSE)</f>
        <v>3.41</v>
      </c>
      <c r="P110" s="27">
        <f t="shared" si="10"/>
        <v>-2</v>
      </c>
      <c r="R110" s="17">
        <f>VLOOKUP($A110,'2007-2008'!$A$3:$C$133,2,FALSE)</f>
        <v>123</v>
      </c>
      <c r="S110" s="17">
        <f>VLOOKUP($A110,'2007-2008'!$A$3:$C$133,3,FALSE)</f>
        <v>3.28</v>
      </c>
      <c r="T110" s="27">
        <f t="shared" si="11"/>
        <v>7</v>
      </c>
      <c r="V110" s="17">
        <f>VLOOKUP($A110,'2006-2007'!$A$3:$B$133,2,FALSE)</f>
        <v>116</v>
      </c>
      <c r="X110" s="27">
        <f t="shared" si="12"/>
        <v>-4</v>
      </c>
      <c r="Z110" s="17">
        <f>VLOOKUP($A110,'2005-2006'!$A$3:$C$127,2,FALSE)</f>
        <v>120</v>
      </c>
      <c r="AA110" s="17">
        <f>VLOOKUP($A110,'2005-2006'!$A$3:$C$127,3,FALSE)</f>
        <v>2.99</v>
      </c>
      <c r="AB110" s="27">
        <f t="shared" si="13"/>
        <v>4</v>
      </c>
      <c r="AD110" s="17">
        <f>VLOOKUP($A110,'2004-2005'!$A$3:$B$127,2,FALSE)</f>
        <v>116</v>
      </c>
    </row>
    <row r="111" spans="1:30" x14ac:dyDescent="0.25">
      <c r="A111" t="s">
        <v>65</v>
      </c>
      <c r="B111" s="17">
        <v>107</v>
      </c>
      <c r="C111" s="18">
        <v>3.7614773946896984</v>
      </c>
      <c r="D111" s="27">
        <f t="shared" si="7"/>
        <v>12</v>
      </c>
      <c r="E111" s="17"/>
      <c r="F111" s="17">
        <v>95</v>
      </c>
      <c r="G111" s="17">
        <f>VLOOKUP(A111,'2010-2011'!$A$2:$C$140,3,FALSE)</f>
        <v>3.85</v>
      </c>
      <c r="H111" s="27">
        <f t="shared" si="8"/>
        <v>4</v>
      </c>
      <c r="I111" s="17"/>
      <c r="J111" s="17">
        <f>VLOOKUP(A111,'2009-2010'!$A$3:$C$135,2,FALSE)</f>
        <v>91</v>
      </c>
      <c r="K111" s="17">
        <f>VLOOKUP(A111,'2009-2010'!$A$3:$C$135,3,FALSE)</f>
        <v>3.81</v>
      </c>
      <c r="L111" s="27">
        <f t="shared" si="9"/>
        <v>5</v>
      </c>
      <c r="M111" s="17"/>
      <c r="N111" s="17">
        <f>VLOOKUP(A111,'2008-2009'!$A$3:$C$136,2,FALSE)</f>
        <v>86</v>
      </c>
      <c r="O111" s="17">
        <f>VLOOKUP(A111,'2008-2009'!$A$3:$C$136,3,FALSE)</f>
        <v>3.89</v>
      </c>
      <c r="P111" s="27">
        <f t="shared" si="10"/>
        <v>8</v>
      </c>
      <c r="R111" s="17">
        <f>VLOOKUP($A111,'2007-2008'!$A$3:$C$133,2,FALSE)</f>
        <v>78</v>
      </c>
      <c r="S111" s="17">
        <f>VLOOKUP($A111,'2007-2008'!$A$3:$C$133,3,FALSE)</f>
        <v>3.95</v>
      </c>
      <c r="T111" s="27">
        <f t="shared" si="11"/>
        <v>11</v>
      </c>
      <c r="V111" s="17">
        <f>VLOOKUP($A111,'2006-2007'!$A$3:$B$133,2,FALSE)</f>
        <v>67</v>
      </c>
      <c r="X111" s="27">
        <f t="shared" si="12"/>
        <v>7</v>
      </c>
      <c r="Z111" s="17">
        <f>VLOOKUP($A111,'2005-2006'!$A$3:$C$127,2,FALSE)</f>
        <v>60</v>
      </c>
      <c r="AA111" s="17">
        <f>VLOOKUP($A111,'2005-2006'!$A$3:$C$127,3,FALSE)</f>
        <v>4.0999999999999996</v>
      </c>
      <c r="AB111" s="27">
        <f t="shared" si="13"/>
        <v>-3</v>
      </c>
      <c r="AD111" s="17">
        <f>VLOOKUP($A111,'2004-2005'!$A$3:$B$127,2,FALSE)</f>
        <v>63</v>
      </c>
    </row>
    <row r="112" spans="1:30" x14ac:dyDescent="0.25">
      <c r="A112" t="s">
        <v>11</v>
      </c>
      <c r="B112" s="17">
        <v>108</v>
      </c>
      <c r="C112" s="18">
        <v>3.7308962304601319</v>
      </c>
      <c r="D112" s="27">
        <f t="shared" si="7"/>
        <v>1</v>
      </c>
      <c r="E112" s="17"/>
      <c r="F112" s="17">
        <v>107</v>
      </c>
      <c r="G112" s="17">
        <f>VLOOKUP(A112,'2010-2011'!$A$2:$C$140,3,FALSE)</f>
        <v>3.64</v>
      </c>
      <c r="H112" s="27">
        <f t="shared" si="8"/>
        <v>1</v>
      </c>
      <c r="I112" s="17"/>
      <c r="J112" s="17">
        <f>VLOOKUP(A112,'2009-2010'!$A$3:$C$135,2,FALSE)</f>
        <v>106</v>
      </c>
      <c r="K112" s="17">
        <f>VLOOKUP(A112,'2009-2010'!$A$3:$C$135,3,FALSE)</f>
        <v>3.55</v>
      </c>
      <c r="L112" s="27">
        <f t="shared" si="9"/>
        <v>-5</v>
      </c>
      <c r="M112" s="17"/>
      <c r="N112" s="17">
        <f>VLOOKUP(A112,'2008-2009'!$A$3:$C$136,2,FALSE)</f>
        <v>111</v>
      </c>
      <c r="O112" s="17">
        <f>VLOOKUP(A112,'2008-2009'!$A$3:$C$136,3,FALSE)</f>
        <v>3.51</v>
      </c>
      <c r="P112" s="27">
        <f t="shared" si="10"/>
        <v>4</v>
      </c>
      <c r="R112" s="17">
        <f>VLOOKUP($A112,'2007-2008'!$A$3:$C$133,2,FALSE)</f>
        <v>107</v>
      </c>
      <c r="S112" s="17">
        <f>VLOOKUP($A112,'2007-2008'!$A$3:$C$133,3,FALSE)</f>
        <v>3.55</v>
      </c>
      <c r="T112" s="27">
        <f t="shared" si="11"/>
        <v>15</v>
      </c>
      <c r="V112" s="17">
        <f>VLOOKUP($A112,'2006-2007'!$A$3:$B$133,2,FALSE)</f>
        <v>92</v>
      </c>
      <c r="X112" s="27">
        <f t="shared" si="12"/>
        <v>-7</v>
      </c>
      <c r="Z112" s="17">
        <f>VLOOKUP($A112,'2005-2006'!$A$3:$C$127,2,FALSE)</f>
        <v>99</v>
      </c>
      <c r="AA112" s="17">
        <f>VLOOKUP($A112,'2005-2006'!$A$3:$C$127,3,FALSE)</f>
        <v>3.46</v>
      </c>
      <c r="AB112" s="27">
        <f t="shared" si="13"/>
        <v>1</v>
      </c>
      <c r="AD112" s="17">
        <f>VLOOKUP($A112,'2004-2005'!$A$3:$B$127,2,FALSE)</f>
        <v>98</v>
      </c>
    </row>
    <row r="113" spans="1:30" x14ac:dyDescent="0.25">
      <c r="A113" t="s">
        <v>53</v>
      </c>
      <c r="B113" s="17">
        <v>109</v>
      </c>
      <c r="C113" s="18">
        <v>3.7303217310693735</v>
      </c>
      <c r="D113" s="27">
        <f t="shared" si="7"/>
        <v>-1</v>
      </c>
      <c r="E113" s="17"/>
      <c r="F113" s="17">
        <v>110</v>
      </c>
      <c r="G113" s="17">
        <f>VLOOKUP(A113,'2010-2011'!$A$2:$C$140,3,FALSE)</f>
        <v>3.62</v>
      </c>
      <c r="H113" s="27">
        <f t="shared" si="8"/>
        <v>6</v>
      </c>
      <c r="I113" s="17"/>
      <c r="J113" s="17">
        <f>VLOOKUP(A113,'2009-2010'!$A$3:$C$135,2,FALSE)</f>
        <v>104</v>
      </c>
      <c r="K113" s="17">
        <f>VLOOKUP(A113,'2009-2010'!$A$3:$C$135,3,FALSE)</f>
        <v>3.56</v>
      </c>
      <c r="L113" s="27">
        <f t="shared" si="9"/>
        <v>-11</v>
      </c>
      <c r="M113" s="17"/>
      <c r="N113" s="17">
        <f>VLOOKUP(A113,'2008-2009'!$A$3:$C$136,2,FALSE)</f>
        <v>115</v>
      </c>
      <c r="O113" s="17">
        <f>VLOOKUP(A113,'2008-2009'!$A$3:$C$136,3,FALSE)</f>
        <v>3.47</v>
      </c>
      <c r="P113" s="27">
        <f t="shared" si="10"/>
        <v>-11</v>
      </c>
      <c r="R113" s="17">
        <f>VLOOKUP($A113,'2007-2008'!$A$3:$C$133,2,FALSE)</f>
        <v>126</v>
      </c>
      <c r="S113" s="17">
        <f>VLOOKUP($A113,'2007-2008'!$A$3:$C$133,3,FALSE)</f>
        <v>3.25</v>
      </c>
      <c r="T113" s="27">
        <f t="shared" si="11"/>
        <v>13</v>
      </c>
      <c r="V113" s="17">
        <f>VLOOKUP($A113,'2006-2007'!$A$3:$B$133,2,FALSE)</f>
        <v>113</v>
      </c>
      <c r="X113" s="27">
        <f t="shared" si="12"/>
        <v>2</v>
      </c>
      <c r="Z113" s="17">
        <f>VLOOKUP($A113,'2005-2006'!$A$3:$C$127,2,FALSE)</f>
        <v>111</v>
      </c>
      <c r="AA113" s="17">
        <f>VLOOKUP($A113,'2005-2006'!$A$3:$C$127,3,FALSE)</f>
        <v>3.24</v>
      </c>
      <c r="AB113" s="27">
        <f t="shared" si="13"/>
        <v>3</v>
      </c>
      <c r="AD113" s="17">
        <f>VLOOKUP($A113,'2004-2005'!$A$3:$B$127,2,FALSE)</f>
        <v>108</v>
      </c>
    </row>
    <row r="114" spans="1:30" x14ac:dyDescent="0.25">
      <c r="A114" t="s">
        <v>39</v>
      </c>
      <c r="B114" s="17">
        <v>110</v>
      </c>
      <c r="C114" s="18">
        <v>3.726350187442534</v>
      </c>
      <c r="D114" s="27">
        <f t="shared" si="7"/>
        <v>9</v>
      </c>
      <c r="E114" s="17"/>
      <c r="F114" s="17">
        <v>101</v>
      </c>
      <c r="G114" s="17">
        <f>VLOOKUP(A114,'2010-2011'!$A$2:$C$140,3,FALSE)</f>
        <v>3.72</v>
      </c>
      <c r="H114" s="27">
        <f t="shared" si="8"/>
        <v>6</v>
      </c>
      <c r="I114" s="17"/>
      <c r="J114" s="17">
        <f>VLOOKUP(A114,'2009-2010'!$A$3:$C$135,2,FALSE)</f>
        <v>95</v>
      </c>
      <c r="K114" s="17">
        <f>VLOOKUP(A114,'2009-2010'!$A$3:$C$135,3,FALSE)</f>
        <v>3.75</v>
      </c>
      <c r="L114" s="27">
        <f t="shared" si="9"/>
        <v>-3</v>
      </c>
      <c r="M114" s="17"/>
      <c r="N114" s="17">
        <f>VLOOKUP(A114,'2008-2009'!$A$3:$C$136,2,FALSE)</f>
        <v>98</v>
      </c>
      <c r="O114" s="17">
        <f>VLOOKUP(A114,'2008-2009'!$A$3:$C$136,3,FALSE)</f>
        <v>3.72</v>
      </c>
      <c r="P114" s="27">
        <f t="shared" si="10"/>
        <v>2</v>
      </c>
      <c r="R114" s="17">
        <f>VLOOKUP($A114,'2007-2008'!$A$3:$C$133,2,FALSE)</f>
        <v>96</v>
      </c>
      <c r="S114" s="17">
        <f>VLOOKUP($A114,'2007-2008'!$A$3:$C$133,3,FALSE)</f>
        <v>3.65</v>
      </c>
      <c r="T114" s="27">
        <f t="shared" si="11"/>
        <v>3</v>
      </c>
      <c r="V114" s="17">
        <f>VLOOKUP($A114,'2006-2007'!$A$3:$B$133,2,FALSE)</f>
        <v>93</v>
      </c>
      <c r="X114" s="27">
        <f t="shared" si="12"/>
        <v>10</v>
      </c>
      <c r="Z114" s="17">
        <f>VLOOKUP($A114,'2005-2006'!$A$3:$C$127,2,FALSE)</f>
        <v>83</v>
      </c>
      <c r="AA114" s="17">
        <f>VLOOKUP($A114,'2005-2006'!$A$3:$C$127,3,FALSE)</f>
        <v>3.75</v>
      </c>
      <c r="AB114" s="27">
        <f t="shared" si="13"/>
        <v>-8</v>
      </c>
      <c r="AD114" s="17">
        <f>VLOOKUP($A114,'2004-2005'!$A$3:$B$127,2,FALSE)</f>
        <v>91</v>
      </c>
    </row>
    <row r="115" spans="1:30" x14ac:dyDescent="0.25">
      <c r="A115" t="s">
        <v>113</v>
      </c>
      <c r="B115" s="17">
        <v>111</v>
      </c>
      <c r="C115" s="18">
        <v>3.6969522268613897</v>
      </c>
      <c r="D115" s="27">
        <f t="shared" si="7"/>
        <v>7</v>
      </c>
      <c r="E115" s="17"/>
      <c r="F115" s="17">
        <v>104</v>
      </c>
      <c r="G115" s="17">
        <f>VLOOKUP(A115,'2010-2011'!$A$2:$C$140,3,FALSE)</f>
        <v>3.67</v>
      </c>
      <c r="H115" s="27">
        <f t="shared" si="8"/>
        <v>12</v>
      </c>
      <c r="I115" s="17"/>
      <c r="J115" s="17">
        <f>VLOOKUP(A115,'2009-2010'!$A$3:$C$135,2,FALSE)</f>
        <v>92</v>
      </c>
      <c r="K115" s="17">
        <f>VLOOKUP(A115,'2009-2010'!$A$3:$C$135,3,FALSE)</f>
        <v>3.78</v>
      </c>
      <c r="L115" s="27">
        <f t="shared" si="9"/>
        <v>-4</v>
      </c>
      <c r="M115" s="17"/>
      <c r="N115" s="17">
        <f>VLOOKUP(A115,'2008-2009'!$A$3:$C$136,2,FALSE)</f>
        <v>96</v>
      </c>
      <c r="O115" s="17">
        <f>VLOOKUP(A115,'2008-2009'!$A$3:$C$136,3,FALSE)</f>
        <v>3.73</v>
      </c>
      <c r="P115" s="27">
        <f t="shared" si="10"/>
        <v>-4</v>
      </c>
      <c r="R115" s="17">
        <f>VLOOKUP($A115,'2007-2008'!$A$3:$C$133,2,FALSE)</f>
        <v>100</v>
      </c>
      <c r="S115" s="17">
        <f>VLOOKUP($A115,'2007-2008'!$A$3:$C$133,3,FALSE)</f>
        <v>3.61</v>
      </c>
      <c r="T115" s="27" t="e">
        <f t="shared" si="11"/>
        <v>#VALUE!</v>
      </c>
      <c r="V115" s="17" t="str">
        <f>VLOOKUP($A115,'2006-2007'!$A$3:$B$133,2,FALSE)</f>
        <v>n/a</v>
      </c>
      <c r="X115" s="27" t="e">
        <f t="shared" si="12"/>
        <v>#VALUE!</v>
      </c>
      <c r="Z115" s="17" t="e">
        <f>VLOOKUP($A115,'2005-2006'!$A$3:$C$127,2,FALSE)</f>
        <v>#N/A</v>
      </c>
      <c r="AA115" s="17" t="e">
        <f>VLOOKUP($A115,'2005-2006'!$A$3:$C$127,3,FALSE)</f>
        <v>#N/A</v>
      </c>
      <c r="AB115" s="27" t="e">
        <f t="shared" si="13"/>
        <v>#N/A</v>
      </c>
      <c r="AD115" s="17" t="e">
        <f>VLOOKUP($A115,'2004-2005'!$A$3:$B$127,2,FALSE)</f>
        <v>#N/A</v>
      </c>
    </row>
    <row r="116" spans="1:30" x14ac:dyDescent="0.25">
      <c r="A116" t="s">
        <v>121</v>
      </c>
      <c r="B116" s="17">
        <v>112</v>
      </c>
      <c r="C116" s="18">
        <v>3.6743269512715817</v>
      </c>
      <c r="D116" s="27" t="e">
        <f t="shared" si="7"/>
        <v>#VALUE!</v>
      </c>
      <c r="E116" s="17"/>
      <c r="F116" s="17" t="s">
        <v>15</v>
      </c>
      <c r="G116" s="17" t="e">
        <f>VLOOKUP(A116,'2010-2011'!$A$2:$C$140,3,FALSE)</f>
        <v>#N/A</v>
      </c>
      <c r="H116" s="27" t="e">
        <f t="shared" si="8"/>
        <v>#VALUE!</v>
      </c>
      <c r="I116" s="17"/>
      <c r="J116" s="17">
        <f>VLOOKUP(A116,'2009-2010'!$A$3:$C$135,2,FALSE)</f>
        <v>102</v>
      </c>
      <c r="K116" s="17">
        <f>VLOOKUP(A116,'2009-2010'!$A$3:$C$135,3,FALSE)</f>
        <v>3.57</v>
      </c>
      <c r="L116" s="27">
        <f t="shared" si="9"/>
        <v>-1</v>
      </c>
      <c r="M116" s="17"/>
      <c r="N116" s="17">
        <f>VLOOKUP(A116,'2008-2009'!$A$3:$C$136,2,FALSE)</f>
        <v>103</v>
      </c>
      <c r="O116" s="17">
        <f>VLOOKUP(A116,'2008-2009'!$A$3:$C$136,3,FALSE)</f>
        <v>3.58</v>
      </c>
      <c r="P116" s="27">
        <f t="shared" si="10"/>
        <v>-10</v>
      </c>
      <c r="R116" s="17">
        <f>VLOOKUP($A116,'2007-2008'!$A$3:$C$133,2,FALSE)</f>
        <v>113</v>
      </c>
      <c r="S116" s="17">
        <f>VLOOKUP($A116,'2007-2008'!$A$3:$C$133,3,FALSE)</f>
        <v>3.4</v>
      </c>
      <c r="T116" s="27">
        <f t="shared" si="11"/>
        <v>9</v>
      </c>
      <c r="V116" s="17">
        <f>VLOOKUP($A116,'2006-2007'!$A$3:$B$133,2,FALSE)</f>
        <v>104</v>
      </c>
      <c r="X116" s="27">
        <f t="shared" si="12"/>
        <v>4</v>
      </c>
      <c r="Z116" s="17">
        <f>VLOOKUP($A116,'2005-2006'!$A$3:$C$127,2,FALSE)</f>
        <v>100</v>
      </c>
      <c r="AA116" s="17">
        <f>VLOOKUP($A116,'2005-2006'!$A$3:$C$127,3,FALSE)</f>
        <v>3.45</v>
      </c>
      <c r="AB116" s="27" t="e">
        <f t="shared" si="13"/>
        <v>#VALUE!</v>
      </c>
      <c r="AD116" s="17" t="str">
        <f>VLOOKUP($A116,'2004-2005'!$A$3:$B$127,2,FALSE)</f>
        <v>n/a</v>
      </c>
    </row>
    <row r="117" spans="1:30" x14ac:dyDescent="0.25">
      <c r="A117" t="s">
        <v>143</v>
      </c>
      <c r="B117" s="17">
        <v>113</v>
      </c>
      <c r="C117" s="18">
        <v>3.6695830578712028</v>
      </c>
      <c r="D117" s="27">
        <f t="shared" si="7"/>
        <v>-2</v>
      </c>
      <c r="E117" s="17"/>
      <c r="F117" s="17">
        <v>115</v>
      </c>
      <c r="G117" s="17" t="e">
        <f>VLOOKUP(A117,'2010-2011'!$A$2:$C$140,3,FALSE)</f>
        <v>#N/A</v>
      </c>
      <c r="H117" s="27">
        <f t="shared" si="8"/>
        <v>3</v>
      </c>
      <c r="I117" s="17"/>
      <c r="J117" s="17">
        <f>VLOOKUP(A117,'2009-2010'!$A$3:$C$135,2,FALSE)</f>
        <v>112</v>
      </c>
      <c r="K117" s="17">
        <f>VLOOKUP(A117,'2009-2010'!$A$3:$C$135,3,FALSE)</f>
        <v>3.5</v>
      </c>
      <c r="L117" s="27">
        <f t="shared" si="9"/>
        <v>0</v>
      </c>
      <c r="M117" s="17"/>
      <c r="N117" s="17">
        <f>VLOOKUP(A117,'2008-2009'!$A$3:$C$136,2,FALSE)</f>
        <v>112</v>
      </c>
      <c r="O117" s="17">
        <f>VLOOKUP(A117,'2008-2009'!$A$3:$C$136,3,FALSE)</f>
        <v>3.49</v>
      </c>
      <c r="P117" s="27">
        <f t="shared" si="10"/>
        <v>-10</v>
      </c>
      <c r="R117" s="17">
        <f>VLOOKUP($A117,'2007-2008'!$A$3:$C$133,2,FALSE)</f>
        <v>122</v>
      </c>
      <c r="S117" s="17">
        <f>VLOOKUP($A117,'2007-2008'!$A$3:$C$133,3,FALSE)</f>
        <v>3.29</v>
      </c>
      <c r="T117" s="27">
        <f t="shared" si="11"/>
        <v>4</v>
      </c>
      <c r="V117" s="17">
        <f>VLOOKUP($A117,'2006-2007'!$A$3:$B$133,2,FALSE)</f>
        <v>118</v>
      </c>
      <c r="X117" s="27">
        <f t="shared" si="12"/>
        <v>3</v>
      </c>
      <c r="Z117" s="17">
        <f>VLOOKUP($A117,'2005-2006'!$A$3:$C$127,2,FALSE)</f>
        <v>115</v>
      </c>
      <c r="AA117" s="17">
        <f>VLOOKUP($A117,'2005-2006'!$A$3:$C$127,3,FALSE)</f>
        <v>3.16</v>
      </c>
      <c r="AB117" s="27" t="e">
        <f t="shared" si="13"/>
        <v>#VALUE!</v>
      </c>
      <c r="AD117" s="17" t="str">
        <f>VLOOKUP($A117,'2004-2005'!$A$3:$B$127,2,FALSE)</f>
        <v>n/a</v>
      </c>
    </row>
    <row r="118" spans="1:30" x14ac:dyDescent="0.25">
      <c r="A118" t="s">
        <v>50</v>
      </c>
      <c r="B118" s="17">
        <v>114</v>
      </c>
      <c r="C118" s="18">
        <v>3.649154330218908</v>
      </c>
      <c r="D118" s="27">
        <f t="shared" si="7"/>
        <v>0</v>
      </c>
      <c r="E118" s="17"/>
      <c r="F118" s="17">
        <v>114</v>
      </c>
      <c r="G118" s="17">
        <f>VLOOKUP(A118,'2010-2011'!$A$2:$C$140,3,FALSE)</f>
        <v>3.56</v>
      </c>
      <c r="H118" s="27">
        <f t="shared" si="8"/>
        <v>0</v>
      </c>
      <c r="I118" s="17"/>
      <c r="J118" s="17">
        <f>VLOOKUP(A118,'2009-2010'!$A$3:$C$135,2,FALSE)</f>
        <v>114</v>
      </c>
      <c r="K118" s="17">
        <f>VLOOKUP(A118,'2009-2010'!$A$3:$C$135,3,FALSE)</f>
        <v>3.45</v>
      </c>
      <c r="L118" s="27">
        <f t="shared" si="9"/>
        <v>12</v>
      </c>
      <c r="M118" s="17"/>
      <c r="N118" s="17">
        <f>VLOOKUP(A118,'2008-2009'!$A$3:$C$136,2,FALSE)</f>
        <v>102</v>
      </c>
      <c r="O118" s="17">
        <f>VLOOKUP(A118,'2008-2009'!$A$3:$C$136,3,FALSE)</f>
        <v>3.62</v>
      </c>
      <c r="P118" s="27" t="e">
        <f t="shared" si="10"/>
        <v>#N/A</v>
      </c>
      <c r="R118" s="17" t="e">
        <f>VLOOKUP($A118,'2007-2008'!$A$3:$C$133,2,FALSE)</f>
        <v>#N/A</v>
      </c>
      <c r="S118" s="17" t="e">
        <f>VLOOKUP($A118,'2007-2008'!$A$3:$C$133,3,FALSE)</f>
        <v>#N/A</v>
      </c>
      <c r="T118" s="27" t="e">
        <f t="shared" si="11"/>
        <v>#N/A</v>
      </c>
      <c r="V118" s="17" t="e">
        <f>VLOOKUP($A118,'2006-2007'!$A$3:$B$133,2,FALSE)</f>
        <v>#N/A</v>
      </c>
      <c r="X118" s="27" t="e">
        <f t="shared" si="12"/>
        <v>#N/A</v>
      </c>
      <c r="Z118" s="17" t="e">
        <f>VLOOKUP($A118,'2005-2006'!$A$3:$C$127,2,FALSE)</f>
        <v>#N/A</v>
      </c>
      <c r="AA118" s="17" t="e">
        <f>VLOOKUP($A118,'2005-2006'!$A$3:$C$127,3,FALSE)</f>
        <v>#N/A</v>
      </c>
      <c r="AB118" s="27" t="e">
        <f t="shared" si="13"/>
        <v>#N/A</v>
      </c>
      <c r="AD118" s="17" t="e">
        <f>VLOOKUP($A118,'2004-2005'!$A$3:$B$127,2,FALSE)</f>
        <v>#N/A</v>
      </c>
    </row>
    <row r="119" spans="1:30" x14ac:dyDescent="0.25">
      <c r="A119" t="s">
        <v>96</v>
      </c>
      <c r="B119" s="17">
        <v>115</v>
      </c>
      <c r="C119" s="18">
        <v>3.6115660827532032</v>
      </c>
      <c r="D119" s="27">
        <f t="shared" si="7"/>
        <v>3</v>
      </c>
      <c r="E119" s="17"/>
      <c r="F119" s="17">
        <v>112</v>
      </c>
      <c r="G119" s="17">
        <f>VLOOKUP(A119,'2010-2011'!$A$2:$C$140,3,FALSE)</f>
        <v>3.57</v>
      </c>
      <c r="H119" s="27">
        <f t="shared" si="8"/>
        <v>-3</v>
      </c>
      <c r="I119" s="17"/>
      <c r="J119" s="17">
        <f>VLOOKUP(A119,'2009-2010'!$A$3:$C$135,2,FALSE)</f>
        <v>115</v>
      </c>
      <c r="K119" s="17">
        <f>VLOOKUP(A119,'2009-2010'!$A$3:$C$135,3,FALSE)</f>
        <v>3.44</v>
      </c>
      <c r="L119" s="27">
        <f t="shared" si="9"/>
        <v>-5</v>
      </c>
      <c r="M119" s="17"/>
      <c r="N119" s="17">
        <f>VLOOKUP(A119,'2008-2009'!$A$3:$C$136,2,FALSE)</f>
        <v>120</v>
      </c>
      <c r="O119" s="17">
        <f>VLOOKUP(A119,'2008-2009'!$A$3:$C$136,3,FALSE)</f>
        <v>3.41</v>
      </c>
      <c r="P119" s="27">
        <f t="shared" si="10"/>
        <v>9</v>
      </c>
      <c r="R119" s="17">
        <f>VLOOKUP($A119,'2007-2008'!$A$3:$C$133,2,FALSE)</f>
        <v>111</v>
      </c>
      <c r="S119" s="17">
        <f>VLOOKUP($A119,'2007-2008'!$A$3:$C$133,3,FALSE)</f>
        <v>3.45</v>
      </c>
      <c r="T119" s="27">
        <f t="shared" si="11"/>
        <v>10</v>
      </c>
      <c r="V119" s="17">
        <f>VLOOKUP($A119,'2006-2007'!$A$3:$B$133,2,FALSE)</f>
        <v>101</v>
      </c>
      <c r="X119" s="27">
        <f t="shared" si="12"/>
        <v>6</v>
      </c>
      <c r="Z119" s="17">
        <f>VLOOKUP($A119,'2005-2006'!$A$3:$C$127,2,FALSE)</f>
        <v>95</v>
      </c>
      <c r="AA119" s="17">
        <f>VLOOKUP($A119,'2005-2006'!$A$3:$C$127,3,FALSE)</f>
        <v>3.52</v>
      </c>
      <c r="AB119" s="27">
        <f t="shared" si="13"/>
        <v>-1</v>
      </c>
      <c r="AD119" s="17">
        <f>VLOOKUP($A119,'2004-2005'!$A$3:$B$127,2,FALSE)</f>
        <v>96</v>
      </c>
    </row>
    <row r="120" spans="1:30" x14ac:dyDescent="0.25">
      <c r="A120" t="s">
        <v>26</v>
      </c>
      <c r="B120" s="17">
        <v>116</v>
      </c>
      <c r="C120" s="18">
        <v>3.6068584749438526</v>
      </c>
      <c r="D120" s="27">
        <f t="shared" si="7"/>
        <v>5</v>
      </c>
      <c r="E120" s="17"/>
      <c r="F120" s="17">
        <v>111</v>
      </c>
      <c r="G120" s="17">
        <f>VLOOKUP(A120,'2010-2011'!$A$2:$C$140,3,FALSE)</f>
        <v>3.58</v>
      </c>
      <c r="H120" s="27">
        <f t="shared" si="8"/>
        <v>0</v>
      </c>
      <c r="I120" s="17"/>
      <c r="J120" s="17">
        <f>VLOOKUP(A120,'2009-2010'!$A$3:$C$135,2,FALSE)</f>
        <v>111</v>
      </c>
      <c r="K120" s="17">
        <f>VLOOKUP(A120,'2009-2010'!$A$3:$C$135,3,FALSE)</f>
        <v>3.5</v>
      </c>
      <c r="L120" s="27">
        <f t="shared" si="9"/>
        <v>-3</v>
      </c>
      <c r="M120" s="17"/>
      <c r="N120" s="17">
        <f>VLOOKUP(A120,'2008-2009'!$A$3:$C$136,2,FALSE)</f>
        <v>114</v>
      </c>
      <c r="O120" s="17">
        <f>VLOOKUP(A120,'2008-2009'!$A$3:$C$136,3,FALSE)</f>
        <v>3.48</v>
      </c>
      <c r="P120" s="27">
        <f t="shared" si="10"/>
        <v>-2</v>
      </c>
      <c r="R120" s="17">
        <f>VLOOKUP($A120,'2007-2008'!$A$3:$C$133,2,FALSE)</f>
        <v>116</v>
      </c>
      <c r="S120" s="17">
        <f>VLOOKUP($A120,'2007-2008'!$A$3:$C$133,3,FALSE)</f>
        <v>3.37</v>
      </c>
      <c r="T120" s="27">
        <f t="shared" si="11"/>
        <v>17</v>
      </c>
      <c r="V120" s="17">
        <f>VLOOKUP($A120,'2006-2007'!$A$3:$B$133,2,FALSE)</f>
        <v>99</v>
      </c>
      <c r="X120" s="27">
        <f t="shared" si="12"/>
        <v>-9</v>
      </c>
      <c r="Z120" s="17">
        <f>VLOOKUP($A120,'2005-2006'!$A$3:$C$127,2,FALSE)</f>
        <v>108</v>
      </c>
      <c r="AA120" s="17">
        <f>VLOOKUP($A120,'2005-2006'!$A$3:$C$127,3,FALSE)</f>
        <v>3.3</v>
      </c>
      <c r="AB120" s="27">
        <f t="shared" si="13"/>
        <v>9</v>
      </c>
      <c r="AD120" s="17">
        <f>VLOOKUP($A120,'2004-2005'!$A$3:$B$127,2,FALSE)</f>
        <v>99</v>
      </c>
    </row>
    <row r="121" spans="1:30" x14ac:dyDescent="0.25">
      <c r="A121" t="s">
        <v>80</v>
      </c>
      <c r="B121" s="17">
        <v>117</v>
      </c>
      <c r="C121" s="18">
        <v>3.5804550440481786</v>
      </c>
      <c r="D121" s="27">
        <f t="shared" si="7"/>
        <v>-8</v>
      </c>
      <c r="E121" s="17"/>
      <c r="F121" s="17">
        <v>125</v>
      </c>
      <c r="G121" s="17">
        <f>VLOOKUP(A121,'2010-2011'!$A$2:$C$140,3,FALSE)</f>
        <v>3.45</v>
      </c>
      <c r="H121" s="27">
        <f t="shared" si="8"/>
        <v>6</v>
      </c>
      <c r="I121" s="17"/>
      <c r="J121" s="17">
        <f>VLOOKUP(A121,'2009-2010'!$A$3:$C$135,2,FALSE)</f>
        <v>119</v>
      </c>
      <c r="K121" s="17">
        <f>VLOOKUP(A121,'2009-2010'!$A$3:$C$135,3,FALSE)</f>
        <v>3.42</v>
      </c>
      <c r="L121" s="27">
        <f t="shared" si="9"/>
        <v>0</v>
      </c>
      <c r="M121" s="17"/>
      <c r="N121" s="17">
        <f>VLOOKUP(A121,'2008-2009'!$A$3:$C$136,2,FALSE)</f>
        <v>119</v>
      </c>
      <c r="O121" s="17">
        <f>VLOOKUP(A121,'2008-2009'!$A$3:$C$136,3,FALSE)</f>
        <v>3.42</v>
      </c>
      <c r="P121" s="27" t="e">
        <f t="shared" si="10"/>
        <v>#N/A</v>
      </c>
      <c r="R121" s="17" t="e">
        <f>VLOOKUP($A121,'2007-2008'!$A$3:$C$133,2,FALSE)</f>
        <v>#N/A</v>
      </c>
      <c r="S121" s="17" t="e">
        <f>VLOOKUP($A121,'2007-2008'!$A$3:$C$133,3,FALSE)</f>
        <v>#N/A</v>
      </c>
      <c r="T121" s="27" t="e">
        <f t="shared" si="11"/>
        <v>#N/A</v>
      </c>
      <c r="V121" s="17" t="e">
        <f>VLOOKUP($A121,'2006-2007'!$A$3:$B$133,2,FALSE)</f>
        <v>#N/A</v>
      </c>
      <c r="X121" s="27" t="e">
        <f t="shared" si="12"/>
        <v>#N/A</v>
      </c>
      <c r="Z121" s="17">
        <f>VLOOKUP($A121,'2005-2006'!$A$3:$C$127,2,FALSE)</f>
        <v>117</v>
      </c>
      <c r="AA121" s="17">
        <f>VLOOKUP($A121,'2005-2006'!$A$3:$C$127,3,FALSE)</f>
        <v>3.07</v>
      </c>
      <c r="AB121" s="27">
        <f t="shared" si="13"/>
        <v>3</v>
      </c>
      <c r="AD121" s="17">
        <f>VLOOKUP($A121,'2004-2005'!$A$3:$B$127,2,FALSE)</f>
        <v>114</v>
      </c>
    </row>
    <row r="122" spans="1:30" x14ac:dyDescent="0.25">
      <c r="A122" t="s">
        <v>100</v>
      </c>
      <c r="B122" s="17">
        <v>118</v>
      </c>
      <c r="C122" s="18">
        <v>3.5788048191142057</v>
      </c>
      <c r="D122" s="27">
        <f t="shared" si="7"/>
        <v>-5</v>
      </c>
      <c r="E122" s="17"/>
      <c r="F122" s="17">
        <v>123</v>
      </c>
      <c r="G122" s="17">
        <f>VLOOKUP(A122,'2010-2011'!$A$2:$C$140,3,FALSE)</f>
        <v>3.48</v>
      </c>
      <c r="H122" s="27">
        <f t="shared" si="8"/>
        <v>22</v>
      </c>
      <c r="I122" s="17"/>
      <c r="J122" s="17">
        <f>VLOOKUP(A122,'2009-2010'!$A$3:$C$135,2,FALSE)</f>
        <v>101</v>
      </c>
      <c r="K122" s="17">
        <f>VLOOKUP(A122,'2009-2010'!$A$3:$C$135,3,FALSE)</f>
        <v>3.58</v>
      </c>
      <c r="L122" s="27">
        <f t="shared" si="9"/>
        <v>0</v>
      </c>
      <c r="M122" s="17"/>
      <c r="N122" s="17">
        <f>VLOOKUP(A122,'2008-2009'!$A$3:$C$136,2,FALSE)</f>
        <v>101</v>
      </c>
      <c r="O122" s="17">
        <f>VLOOKUP(A122,'2008-2009'!$A$3:$C$136,3,FALSE)</f>
        <v>3.65</v>
      </c>
      <c r="P122" s="27">
        <f t="shared" si="10"/>
        <v>9</v>
      </c>
      <c r="R122" s="17">
        <f>VLOOKUP($A122,'2007-2008'!$A$3:$C$133,2,FALSE)</f>
        <v>92</v>
      </c>
      <c r="S122" s="17">
        <f>VLOOKUP($A122,'2007-2008'!$A$3:$C$133,3,FALSE)</f>
        <v>3.77</v>
      </c>
      <c r="T122" s="27">
        <f t="shared" si="11"/>
        <v>9</v>
      </c>
      <c r="V122" s="17">
        <f>VLOOKUP($A122,'2006-2007'!$A$3:$B$133,2,FALSE)</f>
        <v>83</v>
      </c>
      <c r="X122" s="27">
        <f t="shared" si="12"/>
        <v>-8</v>
      </c>
      <c r="Z122" s="17">
        <f>VLOOKUP($A122,'2005-2006'!$A$3:$C$127,2,FALSE)</f>
        <v>91</v>
      </c>
      <c r="AA122" s="17">
        <f>VLOOKUP($A122,'2005-2006'!$A$3:$C$127,3,FALSE)</f>
        <v>3.66</v>
      </c>
      <c r="AB122" s="27">
        <f t="shared" si="13"/>
        <v>-3</v>
      </c>
      <c r="AD122" s="17">
        <f>VLOOKUP($A122,'2004-2005'!$A$3:$B$127,2,FALSE)</f>
        <v>94</v>
      </c>
    </row>
    <row r="123" spans="1:30" x14ac:dyDescent="0.25">
      <c r="A123" t="s">
        <v>28</v>
      </c>
      <c r="B123" s="17">
        <v>119</v>
      </c>
      <c r="C123" s="18">
        <v>3.5768843615675801</v>
      </c>
      <c r="D123" s="27">
        <f t="shared" si="7"/>
        <v>2</v>
      </c>
      <c r="E123" s="17"/>
      <c r="F123" s="17">
        <v>117</v>
      </c>
      <c r="G123" s="17">
        <f>VLOOKUP(A123,'2010-2011'!$A$2:$C$140,3,FALSE)</f>
        <v>3.51</v>
      </c>
      <c r="H123" s="27" t="e">
        <f t="shared" si="8"/>
        <v>#N/A</v>
      </c>
      <c r="I123" s="17"/>
      <c r="J123" s="17" t="e">
        <f>VLOOKUP(A123,'2009-2010'!$A$3:$C$135,2,FALSE)</f>
        <v>#N/A</v>
      </c>
      <c r="K123" s="17" t="e">
        <f>VLOOKUP(A123,'2009-2010'!$A$3:$C$135,3,FALSE)</f>
        <v>#N/A</v>
      </c>
      <c r="L123" s="27" t="e">
        <f t="shared" si="9"/>
        <v>#N/A</v>
      </c>
      <c r="M123" s="17"/>
      <c r="N123" s="17" t="e">
        <f>VLOOKUP(A123,'2008-2009'!$A$3:$C$136,2,FALSE)</f>
        <v>#N/A</v>
      </c>
      <c r="O123" s="17" t="e">
        <f>VLOOKUP(A123,'2008-2009'!$A$3:$C$136,3,FALSE)</f>
        <v>#N/A</v>
      </c>
      <c r="P123" s="27" t="e">
        <f t="shared" si="10"/>
        <v>#N/A</v>
      </c>
      <c r="R123" s="17" t="e">
        <f>VLOOKUP($A123,'2007-2008'!$A$3:$C$133,2,FALSE)</f>
        <v>#N/A</v>
      </c>
      <c r="S123" s="17" t="e">
        <f>VLOOKUP($A123,'2007-2008'!$A$3:$C$133,3,FALSE)</f>
        <v>#N/A</v>
      </c>
      <c r="T123" s="27" t="e">
        <f t="shared" si="11"/>
        <v>#N/A</v>
      </c>
      <c r="V123" s="17" t="e">
        <f>VLOOKUP($A123,'2006-2007'!$A$3:$B$133,2,FALSE)</f>
        <v>#N/A</v>
      </c>
      <c r="X123" s="27" t="e">
        <f t="shared" si="12"/>
        <v>#N/A</v>
      </c>
      <c r="Z123" s="17" t="e">
        <f>VLOOKUP($A123,'2005-2006'!$A$3:$C$127,2,FALSE)</f>
        <v>#N/A</v>
      </c>
      <c r="AA123" s="17" t="e">
        <f>VLOOKUP($A123,'2005-2006'!$A$3:$C$127,3,FALSE)</f>
        <v>#N/A</v>
      </c>
      <c r="AB123" s="27" t="e">
        <f t="shared" si="13"/>
        <v>#N/A</v>
      </c>
      <c r="AD123" s="17" t="e">
        <f>VLOOKUP($A123,'2004-2005'!$A$3:$B$127,2,FALSE)</f>
        <v>#N/A</v>
      </c>
    </row>
    <row r="124" spans="1:30" x14ac:dyDescent="0.25">
      <c r="A124" t="s">
        <v>128</v>
      </c>
      <c r="B124" s="17">
        <v>120</v>
      </c>
      <c r="C124" s="18">
        <v>3.5632456104772858</v>
      </c>
      <c r="D124" s="27">
        <f t="shared" si="7"/>
        <v>7</v>
      </c>
      <c r="E124" s="17"/>
      <c r="F124" s="17">
        <v>113</v>
      </c>
      <c r="G124" s="17">
        <f>VLOOKUP(A124,'2010-2011'!$A$2:$C$140,3,FALSE)</f>
        <v>3.56</v>
      </c>
      <c r="H124" s="27">
        <f t="shared" si="8"/>
        <v>13</v>
      </c>
      <c r="I124" s="17"/>
      <c r="J124" s="17">
        <f>VLOOKUP(A124,'2009-2010'!$A$3:$C$135,2,FALSE)</f>
        <v>100</v>
      </c>
      <c r="K124" s="17">
        <f>VLOOKUP(A124,'2009-2010'!$A$3:$C$135,3,FALSE)</f>
        <v>3.59</v>
      </c>
      <c r="L124" s="27">
        <f t="shared" si="9"/>
        <v>-13</v>
      </c>
      <c r="M124" s="17"/>
      <c r="N124" s="17">
        <f>VLOOKUP(A124,'2008-2009'!$A$3:$C$136,2,FALSE)</f>
        <v>113</v>
      </c>
      <c r="O124" s="17">
        <f>VLOOKUP(A124,'2008-2009'!$A$3:$C$136,3,FALSE)</f>
        <v>3.49</v>
      </c>
      <c r="P124" s="27">
        <f t="shared" si="10"/>
        <v>9</v>
      </c>
      <c r="R124" s="17">
        <f>VLOOKUP($A124,'2007-2008'!$A$3:$C$133,2,FALSE)</f>
        <v>104</v>
      </c>
      <c r="S124" s="17">
        <f>VLOOKUP($A124,'2007-2008'!$A$3:$C$133,3,FALSE)</f>
        <v>3.56</v>
      </c>
      <c r="T124" s="27">
        <f t="shared" si="11"/>
        <v>7</v>
      </c>
      <c r="V124" s="17">
        <f>VLOOKUP($A124,'2006-2007'!$A$3:$B$133,2,FALSE)</f>
        <v>97</v>
      </c>
      <c r="X124" s="27">
        <f t="shared" si="12"/>
        <v>-7</v>
      </c>
      <c r="Z124" s="17">
        <f>VLOOKUP($A124,'2005-2006'!$A$3:$C$127,2,FALSE)</f>
        <v>104</v>
      </c>
      <c r="AA124" s="17">
        <f>VLOOKUP($A124,'2005-2006'!$A$3:$C$127,3,FALSE)</f>
        <v>3.39</v>
      </c>
      <c r="AB124" s="27">
        <f t="shared" si="13"/>
        <v>-1</v>
      </c>
      <c r="AD124" s="17">
        <f>VLOOKUP($A124,'2004-2005'!$A$3:$B$127,2,FALSE)</f>
        <v>105</v>
      </c>
    </row>
    <row r="125" spans="1:30" x14ac:dyDescent="0.25">
      <c r="A125" t="s">
        <v>134</v>
      </c>
      <c r="B125" s="17">
        <v>121</v>
      </c>
      <c r="C125" s="18">
        <v>3.559189422543791</v>
      </c>
      <c r="D125" s="27">
        <f t="shared" si="7"/>
        <v>3</v>
      </c>
      <c r="E125" s="17"/>
      <c r="F125" s="17">
        <v>118</v>
      </c>
      <c r="G125" s="17">
        <f>VLOOKUP(A125,'2010-2011'!$A$2:$C$140,3,FALSE)</f>
        <v>3.51</v>
      </c>
      <c r="H125" s="27">
        <f t="shared" si="8"/>
        <v>10</v>
      </c>
      <c r="I125" s="17"/>
      <c r="J125" s="17">
        <f>VLOOKUP(A125,'2009-2010'!$A$3:$C$135,2,FALSE)</f>
        <v>108</v>
      </c>
      <c r="K125" s="17">
        <f>VLOOKUP(A125,'2009-2010'!$A$3:$C$135,3,FALSE)</f>
        <v>3.53</v>
      </c>
      <c r="L125" s="27">
        <f t="shared" si="9"/>
        <v>-20</v>
      </c>
      <c r="M125" s="17"/>
      <c r="N125" s="17">
        <f>VLOOKUP(A125,'2008-2009'!$A$3:$C$136,2,FALSE)</f>
        <v>128</v>
      </c>
      <c r="O125" s="17">
        <f>VLOOKUP(A125,'2008-2009'!$A$3:$C$136,3,FALSE)</f>
        <v>3.35</v>
      </c>
      <c r="P125" s="27">
        <f t="shared" si="10"/>
        <v>8</v>
      </c>
      <c r="R125" s="17">
        <f>VLOOKUP($A125,'2007-2008'!$A$3:$C$133,2,FALSE)</f>
        <v>120</v>
      </c>
      <c r="S125" s="17">
        <f>VLOOKUP($A125,'2007-2008'!$A$3:$C$133,3,FALSE)</f>
        <v>3.33</v>
      </c>
      <c r="T125" s="27">
        <f t="shared" si="11"/>
        <v>10</v>
      </c>
      <c r="V125" s="17">
        <f>VLOOKUP($A125,'2006-2007'!$A$3:$B$133,2,FALSE)</f>
        <v>110</v>
      </c>
      <c r="X125" s="27">
        <f t="shared" si="12"/>
        <v>-3</v>
      </c>
      <c r="Z125" s="17">
        <f>VLOOKUP($A125,'2005-2006'!$A$3:$C$127,2,FALSE)</f>
        <v>113</v>
      </c>
      <c r="AA125" s="17">
        <f>VLOOKUP($A125,'2005-2006'!$A$3:$C$127,3,FALSE)</f>
        <v>3.19</v>
      </c>
      <c r="AB125" s="27">
        <f t="shared" si="13"/>
        <v>10</v>
      </c>
      <c r="AD125" s="17">
        <f>VLOOKUP($A125,'2004-2005'!$A$3:$B$127,2,FALSE)</f>
        <v>103</v>
      </c>
    </row>
    <row r="126" spans="1:30" x14ac:dyDescent="0.25">
      <c r="A126" t="s">
        <v>102</v>
      </c>
      <c r="B126" s="17">
        <v>122</v>
      </c>
      <c r="C126" s="18">
        <v>3.5310283841780681</v>
      </c>
      <c r="D126" s="27">
        <f t="shared" si="7"/>
        <v>2</v>
      </c>
      <c r="E126" s="17"/>
      <c r="F126" s="17">
        <v>120</v>
      </c>
      <c r="G126" s="17">
        <f>VLOOKUP(A126,'2010-2011'!$A$2:$C$140,3,FALSE)</f>
        <v>3.49</v>
      </c>
      <c r="H126" s="27">
        <f t="shared" si="8"/>
        <v>-4</v>
      </c>
      <c r="I126" s="17"/>
      <c r="J126" s="17">
        <f>VLOOKUP(A126,'2009-2010'!$A$3:$C$135,2,FALSE)</f>
        <v>124</v>
      </c>
      <c r="K126" s="17">
        <f>VLOOKUP(A126,'2009-2010'!$A$3:$C$135,3,FALSE)</f>
        <v>3.35</v>
      </c>
      <c r="L126" s="27">
        <f t="shared" si="9"/>
        <v>0</v>
      </c>
      <c r="M126" s="17"/>
      <c r="N126" s="17">
        <f>VLOOKUP(A126,'2008-2009'!$A$3:$C$136,2,FALSE)</f>
        <v>124</v>
      </c>
      <c r="O126" s="17">
        <f>VLOOKUP(A126,'2008-2009'!$A$3:$C$136,3,FALSE)</f>
        <v>3.4</v>
      </c>
      <c r="P126" s="27">
        <f t="shared" si="10"/>
        <v>3</v>
      </c>
      <c r="R126" s="17">
        <f>VLOOKUP($A126,'2007-2008'!$A$3:$C$133,2,FALSE)</f>
        <v>121</v>
      </c>
      <c r="S126" s="17">
        <f>VLOOKUP($A126,'2007-2008'!$A$3:$C$133,3,FALSE)</f>
        <v>3.3</v>
      </c>
      <c r="T126" s="27">
        <f t="shared" si="11"/>
        <v>13</v>
      </c>
      <c r="V126" s="17">
        <f>VLOOKUP($A126,'2006-2007'!$A$3:$B$133,2,FALSE)</f>
        <v>108</v>
      </c>
      <c r="X126" s="27">
        <f t="shared" si="12"/>
        <v>2</v>
      </c>
      <c r="Z126" s="17">
        <f>VLOOKUP($A126,'2005-2006'!$A$3:$C$127,2,FALSE)</f>
        <v>106</v>
      </c>
      <c r="AA126" s="17">
        <f>VLOOKUP($A126,'2005-2006'!$A$3:$C$127,3,FALSE)</f>
        <v>3.33</v>
      </c>
      <c r="AB126" s="27">
        <f t="shared" si="13"/>
        <v>4</v>
      </c>
      <c r="AD126" s="17">
        <f>VLOOKUP($A126,'2004-2005'!$A$3:$B$127,2,FALSE)</f>
        <v>102</v>
      </c>
    </row>
    <row r="127" spans="1:30" x14ac:dyDescent="0.25">
      <c r="A127" t="s">
        <v>14</v>
      </c>
      <c r="B127" s="17">
        <v>123</v>
      </c>
      <c r="C127" s="18">
        <v>3.5230326394491485</v>
      </c>
      <c r="D127" s="27" t="e">
        <f t="shared" si="7"/>
        <v>#VALUE!</v>
      </c>
      <c r="E127" s="17"/>
      <c r="F127" s="17" t="s">
        <v>15</v>
      </c>
      <c r="G127" s="17" t="e">
        <f>VLOOKUP(A127,'2010-2011'!$A$2:$C$140,3,FALSE)</f>
        <v>#N/A</v>
      </c>
      <c r="H127" s="27" t="e">
        <f t="shared" si="8"/>
        <v>#VALUE!</v>
      </c>
      <c r="I127" s="17"/>
      <c r="J127" s="17" t="e">
        <f>VLOOKUP(A127,'2009-2010'!$A$3:$C$135,2,FALSE)</f>
        <v>#N/A</v>
      </c>
      <c r="K127" s="17" t="e">
        <f>VLOOKUP(A127,'2009-2010'!$A$3:$C$135,3,FALSE)</f>
        <v>#N/A</v>
      </c>
      <c r="L127" s="27" t="e">
        <f t="shared" si="9"/>
        <v>#N/A</v>
      </c>
      <c r="M127" s="17"/>
      <c r="N127" s="17" t="e">
        <f>VLOOKUP(A127,'2008-2009'!$A$3:$C$136,2,FALSE)</f>
        <v>#N/A</v>
      </c>
      <c r="O127" s="17" t="e">
        <f>VLOOKUP(A127,'2008-2009'!$A$3:$C$136,3,FALSE)</f>
        <v>#N/A</v>
      </c>
      <c r="P127" s="27" t="e">
        <f t="shared" si="10"/>
        <v>#N/A</v>
      </c>
      <c r="R127" s="17" t="e">
        <f>VLOOKUP($A127,'2007-2008'!$A$3:$C$133,2,FALSE)</f>
        <v>#N/A</v>
      </c>
      <c r="S127" s="17" t="e">
        <f>VLOOKUP($A127,'2007-2008'!$A$3:$C$133,3,FALSE)</f>
        <v>#N/A</v>
      </c>
      <c r="T127" s="27" t="e">
        <f t="shared" si="11"/>
        <v>#N/A</v>
      </c>
      <c r="V127" s="17" t="e">
        <f>VLOOKUP($A127,'2006-2007'!$A$3:$B$133,2,FALSE)</f>
        <v>#N/A</v>
      </c>
      <c r="X127" s="27" t="e">
        <f t="shared" si="12"/>
        <v>#N/A</v>
      </c>
      <c r="Z127" s="17" t="e">
        <f>VLOOKUP($A127,'2005-2006'!$A$3:$C$127,2,FALSE)</f>
        <v>#N/A</v>
      </c>
      <c r="AA127" s="17" t="e">
        <f>VLOOKUP($A127,'2005-2006'!$A$3:$C$127,3,FALSE)</f>
        <v>#N/A</v>
      </c>
      <c r="AB127" s="27" t="e">
        <f t="shared" si="13"/>
        <v>#N/A</v>
      </c>
      <c r="AD127" s="17" t="e">
        <f>VLOOKUP($A127,'2004-2005'!$A$3:$B$127,2,FALSE)</f>
        <v>#N/A</v>
      </c>
    </row>
    <row r="128" spans="1:30" x14ac:dyDescent="0.25">
      <c r="A128" t="s">
        <v>140</v>
      </c>
      <c r="B128" s="17">
        <v>124</v>
      </c>
      <c r="C128" s="18">
        <v>3.5079475998269607</v>
      </c>
      <c r="D128" s="27">
        <f t="shared" si="7"/>
        <v>2</v>
      </c>
      <c r="E128" s="17"/>
      <c r="F128" s="17">
        <v>122</v>
      </c>
      <c r="G128" s="17">
        <f>VLOOKUP(A128,'2010-2011'!$A$2:$C$140,3,FALSE)</f>
        <v>3.48</v>
      </c>
      <c r="H128" s="27">
        <f t="shared" si="8"/>
        <v>9</v>
      </c>
      <c r="I128" s="17"/>
      <c r="J128" s="17">
        <f>VLOOKUP(A128,'2009-2010'!$A$3:$C$135,2,FALSE)</f>
        <v>113</v>
      </c>
      <c r="K128" s="17">
        <f>VLOOKUP(A128,'2009-2010'!$A$3:$C$135,3,FALSE)</f>
        <v>3.48</v>
      </c>
      <c r="L128" s="27">
        <f t="shared" si="9"/>
        <v>8</v>
      </c>
      <c r="M128" s="17"/>
      <c r="N128" s="17">
        <f>VLOOKUP(A128,'2008-2009'!$A$3:$C$136,2,FALSE)</f>
        <v>105</v>
      </c>
      <c r="O128" s="17">
        <f>VLOOKUP(A128,'2008-2009'!$A$3:$C$136,3,FALSE)</f>
        <v>3.56</v>
      </c>
      <c r="P128" s="27">
        <f t="shared" si="10"/>
        <v>7</v>
      </c>
      <c r="R128" s="17">
        <f>VLOOKUP($A128,'2007-2008'!$A$3:$C$133,2,FALSE)</f>
        <v>98</v>
      </c>
      <c r="S128" s="17">
        <f>VLOOKUP($A128,'2007-2008'!$A$3:$C$133,3,FALSE)</f>
        <v>3.63</v>
      </c>
      <c r="T128" s="27">
        <f t="shared" si="11"/>
        <v>13</v>
      </c>
      <c r="V128" s="17">
        <f>VLOOKUP($A128,'2006-2007'!$A$3:$B$133,2,FALSE)</f>
        <v>85</v>
      </c>
      <c r="X128" s="27">
        <f t="shared" si="12"/>
        <v>-3</v>
      </c>
      <c r="Z128" s="17">
        <f>VLOOKUP($A128,'2005-2006'!$A$3:$C$127,2,FALSE)</f>
        <v>88</v>
      </c>
      <c r="AA128" s="17">
        <f>VLOOKUP($A128,'2005-2006'!$A$3:$C$127,3,FALSE)</f>
        <v>3.69</v>
      </c>
      <c r="AB128" s="27">
        <f t="shared" si="13"/>
        <v>4</v>
      </c>
      <c r="AD128" s="17">
        <f>VLOOKUP($A128,'2004-2005'!$A$3:$B$127,2,FALSE)</f>
        <v>84</v>
      </c>
    </row>
    <row r="129" spans="1:30" x14ac:dyDescent="0.25">
      <c r="A129" t="s">
        <v>93</v>
      </c>
      <c r="B129" s="17">
        <v>125</v>
      </c>
      <c r="C129" s="18">
        <v>3.4670156357877402</v>
      </c>
      <c r="D129" s="27">
        <f t="shared" si="7"/>
        <v>-5</v>
      </c>
      <c r="E129" s="17"/>
      <c r="F129" s="17">
        <v>130</v>
      </c>
      <c r="G129" s="17">
        <f>VLOOKUP(A129,'2010-2011'!$A$2:$C$140,3,FALSE)</f>
        <v>3.34</v>
      </c>
      <c r="H129" s="27">
        <f t="shared" si="8"/>
        <v>5</v>
      </c>
      <c r="I129" s="17"/>
      <c r="J129" s="17">
        <f>VLOOKUP(A129,'2009-2010'!$A$3:$C$135,2,FALSE)</f>
        <v>125</v>
      </c>
      <c r="K129" s="17">
        <f>VLOOKUP(A129,'2009-2010'!$A$3:$C$135,3,FALSE)</f>
        <v>3.34</v>
      </c>
      <c r="L129" s="27">
        <f t="shared" si="9"/>
        <v>-1</v>
      </c>
      <c r="M129" s="17"/>
      <c r="N129" s="17">
        <f>VLOOKUP(A129,'2008-2009'!$A$3:$C$136,2,FALSE)</f>
        <v>126</v>
      </c>
      <c r="O129" s="17">
        <f>VLOOKUP(A129,'2008-2009'!$A$3:$C$136,3,FALSE)</f>
        <v>3.37</v>
      </c>
      <c r="P129" s="27">
        <f t="shared" si="10"/>
        <v>12</v>
      </c>
      <c r="R129" s="17">
        <f>VLOOKUP($A129,'2007-2008'!$A$3:$C$133,2,FALSE)</f>
        <v>114</v>
      </c>
      <c r="S129" s="17">
        <f>VLOOKUP($A129,'2007-2008'!$A$3:$C$133,3,FALSE)</f>
        <v>3.38</v>
      </c>
      <c r="T129" s="27">
        <f t="shared" si="11"/>
        <v>9</v>
      </c>
      <c r="V129" s="17">
        <f>VLOOKUP($A129,'2006-2007'!$A$3:$B$133,2,FALSE)</f>
        <v>105</v>
      </c>
      <c r="X129" s="27">
        <f t="shared" si="12"/>
        <v>-5</v>
      </c>
      <c r="Z129" s="17">
        <f>VLOOKUP($A129,'2005-2006'!$A$3:$C$127,2,FALSE)</f>
        <v>110</v>
      </c>
      <c r="AA129" s="17">
        <f>VLOOKUP($A129,'2005-2006'!$A$3:$C$127,3,FALSE)</f>
        <v>3.26</v>
      </c>
      <c r="AB129" s="27" t="e">
        <f t="shared" si="13"/>
        <v>#VALUE!</v>
      </c>
      <c r="AD129" s="17" t="str">
        <f>VLOOKUP($A129,'2004-2005'!$A$3:$B$127,2,FALSE)</f>
        <v>n/a</v>
      </c>
    </row>
    <row r="130" spans="1:30" x14ac:dyDescent="0.25">
      <c r="A130" t="s">
        <v>72</v>
      </c>
      <c r="B130" s="17">
        <v>126</v>
      </c>
      <c r="C130" s="18">
        <v>3.4472698279212461</v>
      </c>
      <c r="D130" s="27">
        <f t="shared" si="7"/>
        <v>5</v>
      </c>
      <c r="E130" s="17"/>
      <c r="F130" s="17">
        <v>121</v>
      </c>
      <c r="G130" s="17">
        <f>VLOOKUP(A130,'2010-2011'!$A$2:$C$140,3,FALSE)</f>
        <v>3.49</v>
      </c>
      <c r="H130" s="27">
        <f t="shared" si="8"/>
        <v>-2</v>
      </c>
      <c r="I130" s="17"/>
      <c r="J130" s="17">
        <f>VLOOKUP(A130,'2009-2010'!$A$3:$C$135,2,FALSE)</f>
        <v>123</v>
      </c>
      <c r="K130" s="17">
        <f>VLOOKUP(A130,'2009-2010'!$A$3:$C$135,3,FALSE)</f>
        <v>3.36</v>
      </c>
      <c r="L130" s="27">
        <f t="shared" si="9"/>
        <v>1</v>
      </c>
      <c r="M130" s="17"/>
      <c r="N130" s="17">
        <f>VLOOKUP(A130,'2008-2009'!$A$3:$C$136,2,FALSE)</f>
        <v>122</v>
      </c>
      <c r="O130" s="17">
        <f>VLOOKUP(A130,'2008-2009'!$A$3:$C$136,3,FALSE)</f>
        <v>3.4</v>
      </c>
      <c r="P130" s="27">
        <f t="shared" si="10"/>
        <v>3</v>
      </c>
      <c r="R130" s="17">
        <f>VLOOKUP($A130,'2007-2008'!$A$3:$C$133,2,FALSE)</f>
        <v>119</v>
      </c>
      <c r="S130" s="17">
        <f>VLOOKUP($A130,'2007-2008'!$A$3:$C$133,3,FALSE)</f>
        <v>3.34</v>
      </c>
      <c r="T130" s="27">
        <f t="shared" si="11"/>
        <v>10</v>
      </c>
      <c r="V130" s="17">
        <f>VLOOKUP($A130,'2006-2007'!$A$3:$B$133,2,FALSE)</f>
        <v>109</v>
      </c>
      <c r="X130" s="27">
        <f t="shared" si="12"/>
        <v>2</v>
      </c>
      <c r="Z130" s="17">
        <f>VLOOKUP($A130,'2005-2006'!$A$3:$C$127,2,FALSE)</f>
        <v>107</v>
      </c>
      <c r="AA130" s="17">
        <f>VLOOKUP($A130,'2005-2006'!$A$3:$C$127,3,FALSE)</f>
        <v>3.31</v>
      </c>
      <c r="AB130" s="27">
        <f t="shared" si="13"/>
        <v>3</v>
      </c>
      <c r="AD130" s="17">
        <f>VLOOKUP($A130,'2004-2005'!$A$3:$B$127,2,FALSE)</f>
        <v>104</v>
      </c>
    </row>
    <row r="131" spans="1:30" x14ac:dyDescent="0.25">
      <c r="A131" t="s">
        <v>97</v>
      </c>
      <c r="B131" s="17">
        <v>127</v>
      </c>
      <c r="C131" s="18">
        <v>3.445574145129962</v>
      </c>
      <c r="D131" s="27">
        <f t="shared" si="7"/>
        <v>0</v>
      </c>
      <c r="E131" s="17"/>
      <c r="F131" s="17">
        <v>127</v>
      </c>
      <c r="G131" s="17">
        <f>VLOOKUP(A131,'2010-2011'!$A$2:$C$140,3,FALSE)</f>
        <v>3.38</v>
      </c>
      <c r="H131" s="27">
        <f t="shared" si="8"/>
        <v>28</v>
      </c>
      <c r="I131" s="17"/>
      <c r="J131" s="17">
        <f>VLOOKUP(A131,'2009-2010'!$A$3:$C$135,2,FALSE)</f>
        <v>99</v>
      </c>
      <c r="K131" s="17">
        <f>VLOOKUP(A131,'2009-2010'!$A$3:$C$135,3,FALSE)</f>
        <v>3.65</v>
      </c>
      <c r="L131" s="27">
        <f t="shared" si="9"/>
        <v>5</v>
      </c>
      <c r="M131" s="17"/>
      <c r="N131" s="17">
        <f>VLOOKUP(A131,'2008-2009'!$A$3:$C$136,2,FALSE)</f>
        <v>94</v>
      </c>
      <c r="O131" s="17">
        <f>VLOOKUP(A131,'2008-2009'!$A$3:$C$136,3,FALSE)</f>
        <v>3.81</v>
      </c>
      <c r="P131" s="27">
        <f t="shared" si="10"/>
        <v>-1</v>
      </c>
      <c r="R131" s="17">
        <f>VLOOKUP($A131,'2007-2008'!$A$3:$C$133,2,FALSE)</f>
        <v>95</v>
      </c>
      <c r="S131" s="17">
        <f>VLOOKUP($A131,'2007-2008'!$A$3:$C$133,3,FALSE)</f>
        <v>3.69</v>
      </c>
      <c r="T131" s="27">
        <f t="shared" si="11"/>
        <v>0</v>
      </c>
      <c r="V131" s="17">
        <f>VLOOKUP($A131,'2006-2007'!$A$3:$B$133,2,FALSE)</f>
        <v>95</v>
      </c>
      <c r="X131" s="27">
        <f t="shared" si="12"/>
        <v>-6</v>
      </c>
      <c r="Z131" s="17">
        <f>VLOOKUP($A131,'2005-2006'!$A$3:$C$127,2,FALSE)</f>
        <v>101</v>
      </c>
      <c r="AA131" s="17">
        <f>VLOOKUP($A131,'2005-2006'!$A$3:$C$127,3,FALSE)</f>
        <v>3.45</v>
      </c>
      <c r="AB131" s="27">
        <f t="shared" si="13"/>
        <v>18</v>
      </c>
      <c r="AD131" s="17">
        <f>VLOOKUP($A131,'2004-2005'!$A$3:$B$127,2,FALSE)</f>
        <v>83</v>
      </c>
    </row>
    <row r="132" spans="1:30" x14ac:dyDescent="0.25">
      <c r="A132" t="s">
        <v>82</v>
      </c>
      <c r="B132" s="17">
        <v>128</v>
      </c>
      <c r="C132" s="18">
        <v>3.3870860547971477</v>
      </c>
      <c r="D132" s="27">
        <f t="shared" si="7"/>
        <v>-4</v>
      </c>
      <c r="E132" s="17"/>
      <c r="F132" s="17">
        <v>132</v>
      </c>
      <c r="G132" s="17">
        <f>VLOOKUP(A132,'2010-2011'!$A$2:$C$140,3,FALSE)</f>
        <v>3.28</v>
      </c>
      <c r="H132" s="27">
        <f t="shared" si="8"/>
        <v>2</v>
      </c>
      <c r="I132" s="17"/>
      <c r="J132" s="17">
        <f>VLOOKUP(A132,'2009-2010'!$A$3:$C$135,2,FALSE)</f>
        <v>130</v>
      </c>
      <c r="K132" s="17">
        <f>VLOOKUP(A132,'2009-2010'!$A$3:$C$135,3,FALSE)</f>
        <v>3.22</v>
      </c>
      <c r="L132" s="27">
        <f t="shared" si="9"/>
        <v>13</v>
      </c>
      <c r="M132" s="17"/>
      <c r="N132" s="17">
        <f>VLOOKUP(A132,'2008-2009'!$A$3:$C$136,2,FALSE)</f>
        <v>117</v>
      </c>
      <c r="O132" s="17">
        <f>VLOOKUP(A132,'2008-2009'!$A$3:$C$136,3,FALSE)</f>
        <v>3.43</v>
      </c>
      <c r="P132" s="27">
        <f t="shared" si="10"/>
        <v>2</v>
      </c>
      <c r="R132" s="17">
        <f>VLOOKUP($A132,'2007-2008'!$A$3:$C$133,2,FALSE)</f>
        <v>115</v>
      </c>
      <c r="S132" s="17">
        <f>VLOOKUP($A132,'2007-2008'!$A$3:$C$133,3,FALSE)</f>
        <v>3.37</v>
      </c>
      <c r="T132" s="27">
        <f t="shared" si="11"/>
        <v>0</v>
      </c>
      <c r="V132" s="17">
        <f>VLOOKUP($A132,'2006-2007'!$A$3:$B$133,2,FALSE)</f>
        <v>115</v>
      </c>
      <c r="X132" s="27">
        <f t="shared" si="12"/>
        <v>-3</v>
      </c>
      <c r="Z132" s="17">
        <f>VLOOKUP($A132,'2005-2006'!$A$3:$C$127,2,FALSE)</f>
        <v>118</v>
      </c>
      <c r="AA132" s="17">
        <f>VLOOKUP($A132,'2005-2006'!$A$3:$C$127,3,FALSE)</f>
        <v>3.02</v>
      </c>
      <c r="AB132" s="27">
        <f t="shared" si="13"/>
        <v>3</v>
      </c>
      <c r="AD132" s="17">
        <f>VLOOKUP($A132,'2004-2005'!$A$3:$B$127,2,FALSE)</f>
        <v>115</v>
      </c>
    </row>
    <row r="133" spans="1:30" x14ac:dyDescent="0.25">
      <c r="A133" t="s">
        <v>34</v>
      </c>
      <c r="B133" s="17">
        <v>129</v>
      </c>
      <c r="C133" s="18">
        <v>3.3715416611404256</v>
      </c>
      <c r="D133" s="27">
        <f t="shared" si="7"/>
        <v>0</v>
      </c>
      <c r="E133" s="17"/>
      <c r="F133" s="17">
        <v>129</v>
      </c>
      <c r="G133" s="17">
        <f>VLOOKUP(A133,'2010-2011'!$A$2:$C$140,3,FALSE)</f>
        <v>3.35</v>
      </c>
      <c r="H133" s="27">
        <f t="shared" si="8"/>
        <v>13</v>
      </c>
      <c r="I133" s="17"/>
      <c r="J133" s="17">
        <f>VLOOKUP(A133,'2009-2010'!$A$3:$C$135,2,FALSE)</f>
        <v>116</v>
      </c>
      <c r="K133" s="17">
        <f>VLOOKUP(A133,'2009-2010'!$A$3:$C$135,3,FALSE)</f>
        <v>3.43</v>
      </c>
      <c r="L133" s="27">
        <f t="shared" si="9"/>
        <v>6</v>
      </c>
      <c r="M133" s="17"/>
      <c r="N133" s="17">
        <f>VLOOKUP(A133,'2008-2009'!$A$3:$C$136,2,FALSE)</f>
        <v>110</v>
      </c>
      <c r="O133" s="17">
        <f>VLOOKUP(A133,'2008-2009'!$A$3:$C$136,3,FALSE)</f>
        <v>3.51</v>
      </c>
      <c r="P133" s="27" t="e">
        <f t="shared" si="10"/>
        <v>#N/A</v>
      </c>
      <c r="R133" s="17" t="e">
        <f>VLOOKUP($A133,'2007-2008'!$A$3:$C$133,2,FALSE)</f>
        <v>#N/A</v>
      </c>
      <c r="S133" s="17" t="e">
        <f>VLOOKUP($A133,'2007-2008'!$A$3:$C$133,3,FALSE)</f>
        <v>#N/A</v>
      </c>
      <c r="T133" s="27" t="e">
        <f t="shared" si="11"/>
        <v>#N/A</v>
      </c>
      <c r="V133" s="17" t="e">
        <f>VLOOKUP($A133,'2006-2007'!$A$3:$B$133,2,FALSE)</f>
        <v>#N/A</v>
      </c>
      <c r="X133" s="27" t="e">
        <f t="shared" si="12"/>
        <v>#N/A</v>
      </c>
      <c r="Z133" s="17" t="e">
        <f>VLOOKUP($A133,'2005-2006'!$A$3:$C$127,2,FALSE)</f>
        <v>#N/A</v>
      </c>
      <c r="AA133" s="17" t="e">
        <f>VLOOKUP($A133,'2005-2006'!$A$3:$C$127,3,FALSE)</f>
        <v>#N/A</v>
      </c>
      <c r="AB133" s="27" t="e">
        <f t="shared" si="13"/>
        <v>#N/A</v>
      </c>
      <c r="AD133" s="17" t="e">
        <f>VLOOKUP($A133,'2004-2005'!$A$3:$B$127,2,FALSE)</f>
        <v>#N/A</v>
      </c>
    </row>
    <row r="134" spans="1:30" x14ac:dyDescent="0.25">
      <c r="A134" t="s">
        <v>79</v>
      </c>
      <c r="B134" s="17">
        <v>130</v>
      </c>
      <c r="C134" s="18">
        <v>3.3633945189083931</v>
      </c>
      <c r="D134" s="27">
        <f t="shared" ref="D134:D146" si="14">B134-F134</f>
        <v>6</v>
      </c>
      <c r="E134" s="17"/>
      <c r="F134" s="17">
        <v>124</v>
      </c>
      <c r="G134" s="17">
        <f>VLOOKUP(A134,'2010-2011'!$A$2:$C$140,3,FALSE)</f>
        <v>3.46</v>
      </c>
      <c r="H134" s="27">
        <f t="shared" ref="H134:H146" si="15">F134-J134</f>
        <v>3</v>
      </c>
      <c r="I134" s="17"/>
      <c r="J134" s="17">
        <f>VLOOKUP(A134,'2009-2010'!$A$3:$C$135,2,FALSE)</f>
        <v>121</v>
      </c>
      <c r="K134" s="17">
        <f>VLOOKUP(A134,'2009-2010'!$A$3:$C$135,3,FALSE)</f>
        <v>3.42</v>
      </c>
      <c r="L134" s="27">
        <f t="shared" ref="L134:L146" si="16">J134-N134</f>
        <v>-4</v>
      </c>
      <c r="M134" s="17"/>
      <c r="N134" s="17">
        <f>VLOOKUP(A134,'2008-2009'!$A$3:$C$136,2,FALSE)</f>
        <v>125</v>
      </c>
      <c r="O134" s="17">
        <f>VLOOKUP(A134,'2008-2009'!$A$3:$C$136,3,FALSE)</f>
        <v>3.38</v>
      </c>
      <c r="P134" s="27">
        <f t="shared" ref="P134:P146" si="17">N134-R134</f>
        <v>7</v>
      </c>
      <c r="R134" s="17">
        <f>VLOOKUP($A134,'2007-2008'!$A$3:$C$133,2,FALSE)</f>
        <v>118</v>
      </c>
      <c r="S134" s="17">
        <f>VLOOKUP($A134,'2007-2008'!$A$3:$C$133,3,FALSE)</f>
        <v>3.36</v>
      </c>
      <c r="T134" s="27">
        <f t="shared" ref="T134:T146" si="18">R134-V134</f>
        <v>7</v>
      </c>
      <c r="V134" s="17">
        <f>VLOOKUP($A134,'2006-2007'!$A$3:$B$133,2,FALSE)</f>
        <v>111</v>
      </c>
      <c r="X134" s="27">
        <f t="shared" ref="X134:X146" si="19">V134-Z134</f>
        <v>2</v>
      </c>
      <c r="Z134" s="17">
        <f>VLOOKUP($A134,'2005-2006'!$A$3:$C$127,2,FALSE)</f>
        <v>109</v>
      </c>
      <c r="AA134" s="17">
        <f>VLOOKUP($A134,'2005-2006'!$A$3:$C$127,3,FALSE)</f>
        <v>3.27</v>
      </c>
      <c r="AB134" s="27">
        <f t="shared" ref="AB134:AB146" si="20">Z134-AD134</f>
        <v>2</v>
      </c>
      <c r="AD134" s="17">
        <f>VLOOKUP($A134,'2004-2005'!$A$3:$B$127,2,FALSE)</f>
        <v>107</v>
      </c>
    </row>
    <row r="135" spans="1:30" x14ac:dyDescent="0.25">
      <c r="A135" t="s">
        <v>130</v>
      </c>
      <c r="B135" s="17">
        <v>131</v>
      </c>
      <c r="C135" s="18">
        <v>3.3531633796545655</v>
      </c>
      <c r="D135" s="27">
        <f t="shared" si="14"/>
        <v>-2</v>
      </c>
      <c r="E135" s="17"/>
      <c r="F135" s="17">
        <v>133</v>
      </c>
      <c r="G135" s="17">
        <f>VLOOKUP(A135,'2010-2011'!$A$2:$C$140,3,FALSE)</f>
        <v>3.23</v>
      </c>
      <c r="H135" s="27">
        <f t="shared" si="15"/>
        <v>7</v>
      </c>
      <c r="I135" s="17"/>
      <c r="J135" s="17">
        <f>VLOOKUP(A135,'2009-2010'!$A$3:$C$135,2,FALSE)</f>
        <v>126</v>
      </c>
      <c r="K135" s="17">
        <f>VLOOKUP(A135,'2009-2010'!$A$3:$C$135,3,FALSE)</f>
        <v>3.26</v>
      </c>
      <c r="L135" s="27">
        <f t="shared" si="16"/>
        <v>-3</v>
      </c>
      <c r="M135" s="17"/>
      <c r="N135" s="17">
        <f>VLOOKUP(A135,'2008-2009'!$A$3:$C$136,2,FALSE)</f>
        <v>129</v>
      </c>
      <c r="O135" s="17">
        <f>VLOOKUP(A135,'2008-2009'!$A$3:$C$136,3,FALSE)</f>
        <v>3.15</v>
      </c>
      <c r="P135" s="27">
        <f t="shared" si="17"/>
        <v>2</v>
      </c>
      <c r="R135" s="17">
        <f>VLOOKUP($A135,'2007-2008'!$A$3:$C$133,2,FALSE)</f>
        <v>127</v>
      </c>
      <c r="S135" s="17">
        <f>VLOOKUP($A135,'2007-2008'!$A$3:$C$133,3,FALSE)</f>
        <v>3.2</v>
      </c>
      <c r="T135" s="27">
        <f t="shared" si="18"/>
        <v>7</v>
      </c>
      <c r="V135" s="17">
        <f>VLOOKUP($A135,'2006-2007'!$A$3:$B$133,2,FALSE)</f>
        <v>120</v>
      </c>
      <c r="X135" s="27">
        <f t="shared" si="19"/>
        <v>-2</v>
      </c>
      <c r="Z135" s="17">
        <f>VLOOKUP($A135,'2005-2006'!$A$3:$C$127,2,FALSE)</f>
        <v>122</v>
      </c>
      <c r="AA135" s="17">
        <f>VLOOKUP($A135,'2005-2006'!$A$3:$C$127,3,FALSE)</f>
        <v>2.9</v>
      </c>
      <c r="AB135" s="27">
        <f t="shared" si="20"/>
        <v>9</v>
      </c>
      <c r="AD135" s="17">
        <f>VLOOKUP($A135,'2004-2005'!$A$3:$B$127,2,FALSE)</f>
        <v>113</v>
      </c>
    </row>
    <row r="136" spans="1:30" x14ac:dyDescent="0.25">
      <c r="A136" t="s">
        <v>144</v>
      </c>
      <c r="B136" s="17">
        <v>132</v>
      </c>
      <c r="C136" s="18">
        <v>3.3267397614594176</v>
      </c>
      <c r="D136" s="27">
        <f t="shared" si="14"/>
        <v>-4</v>
      </c>
      <c r="E136" s="17"/>
      <c r="F136" s="17">
        <v>136</v>
      </c>
      <c r="G136" s="17">
        <f>VLOOKUP(A136,'2010-2011'!$A$2:$C$140,3,FALSE)</f>
        <v>3.03</v>
      </c>
      <c r="H136" s="27">
        <f t="shared" si="15"/>
        <v>4</v>
      </c>
      <c r="I136" s="17"/>
      <c r="J136" s="17">
        <f>VLOOKUP(A136,'2009-2010'!$A$3:$C$135,2,FALSE)</f>
        <v>132</v>
      </c>
      <c r="K136" s="17">
        <f>VLOOKUP(A136,'2009-2010'!$A$3:$C$135,3,FALSE)</f>
        <v>2.77</v>
      </c>
      <c r="L136" s="27">
        <f t="shared" si="16"/>
        <v>-1</v>
      </c>
      <c r="M136" s="17"/>
      <c r="N136" s="17">
        <f>VLOOKUP(A136,'2008-2009'!$A$3:$C$136,2,FALSE)</f>
        <v>133</v>
      </c>
      <c r="O136" s="17">
        <f>VLOOKUP(A136,'2008-2009'!$A$3:$C$136,3,FALSE)</f>
        <v>2.88</v>
      </c>
      <c r="P136" s="27">
        <f t="shared" si="17"/>
        <v>4</v>
      </c>
      <c r="R136" s="17">
        <f>VLOOKUP($A136,'2007-2008'!$A$3:$C$133,2,FALSE)</f>
        <v>129</v>
      </c>
      <c r="S136" s="17">
        <f>VLOOKUP($A136,'2007-2008'!$A$3:$C$133,3,FALSE)</f>
        <v>2.88</v>
      </c>
      <c r="T136" s="27">
        <f t="shared" si="18"/>
        <v>17</v>
      </c>
      <c r="V136" s="17">
        <f>VLOOKUP($A136,'2006-2007'!$A$3:$B$133,2,FALSE)</f>
        <v>112</v>
      </c>
      <c r="X136" s="27">
        <f t="shared" si="19"/>
        <v>-7</v>
      </c>
      <c r="Z136" s="17">
        <f>VLOOKUP($A136,'2005-2006'!$A$3:$C$127,2,FALSE)</f>
        <v>119</v>
      </c>
      <c r="AA136" s="17">
        <f>VLOOKUP($A136,'2005-2006'!$A$3:$C$127,3,FALSE)</f>
        <v>3.01</v>
      </c>
      <c r="AB136" s="27">
        <f t="shared" si="20"/>
        <v>9</v>
      </c>
      <c r="AD136" s="17">
        <f>VLOOKUP($A136,'2004-2005'!$A$3:$B$127,2,FALSE)</f>
        <v>110</v>
      </c>
    </row>
    <row r="137" spans="1:30" x14ac:dyDescent="0.25">
      <c r="A137" t="s">
        <v>91</v>
      </c>
      <c r="B137" s="17">
        <v>133</v>
      </c>
      <c r="C137" s="18">
        <v>3.3110222166317467</v>
      </c>
      <c r="D137" s="27">
        <f t="shared" si="14"/>
        <v>2</v>
      </c>
      <c r="E137" s="17"/>
      <c r="F137" s="17">
        <v>131</v>
      </c>
      <c r="G137" s="17">
        <f>VLOOKUP(A137,'2010-2011'!$A$2:$C$140,3,FALSE)</f>
        <v>3.32</v>
      </c>
      <c r="H137" s="27">
        <f t="shared" si="15"/>
        <v>2</v>
      </c>
      <c r="I137" s="17"/>
      <c r="J137" s="17">
        <f>VLOOKUP(A137,'2009-2010'!$A$3:$C$135,2,FALSE)</f>
        <v>129</v>
      </c>
      <c r="K137" s="17">
        <f>VLOOKUP(A137,'2009-2010'!$A$3:$C$135,3,FALSE)</f>
        <v>3.22</v>
      </c>
      <c r="L137" s="27">
        <f t="shared" si="16"/>
        <v>-1</v>
      </c>
      <c r="M137" s="17"/>
      <c r="N137" s="17">
        <f>VLOOKUP(A137,'2008-2009'!$A$3:$C$136,2,FALSE)</f>
        <v>130</v>
      </c>
      <c r="O137" s="17">
        <f>VLOOKUP(A137,'2008-2009'!$A$3:$C$136,3,FALSE)</f>
        <v>3.15</v>
      </c>
      <c r="P137" s="27">
        <f t="shared" si="17"/>
        <v>2</v>
      </c>
      <c r="R137" s="17">
        <f>VLOOKUP($A137,'2007-2008'!$A$3:$C$133,2,FALSE)</f>
        <v>128</v>
      </c>
      <c r="S137" s="17">
        <f>VLOOKUP($A137,'2007-2008'!$A$3:$C$133,3,FALSE)</f>
        <v>3.02</v>
      </c>
      <c r="T137" s="27">
        <f t="shared" si="18"/>
        <v>9</v>
      </c>
      <c r="V137" s="17">
        <f>VLOOKUP($A137,'2006-2007'!$A$3:$B$133,2,FALSE)</f>
        <v>119</v>
      </c>
      <c r="X137" s="27">
        <f t="shared" si="19"/>
        <v>-2</v>
      </c>
      <c r="Z137" s="17">
        <f>VLOOKUP($A137,'2005-2006'!$A$3:$C$127,2,FALSE)</f>
        <v>121</v>
      </c>
      <c r="AA137" s="17">
        <f>VLOOKUP($A137,'2005-2006'!$A$3:$C$127,3,FALSE)</f>
        <v>2.94</v>
      </c>
      <c r="AB137" s="27">
        <f t="shared" si="20"/>
        <v>9</v>
      </c>
      <c r="AD137" s="17">
        <f>VLOOKUP($A137,'2004-2005'!$A$3:$B$127,2,FALSE)</f>
        <v>112</v>
      </c>
    </row>
    <row r="138" spans="1:30" x14ac:dyDescent="0.25">
      <c r="A138" t="s">
        <v>122</v>
      </c>
      <c r="B138" s="17">
        <v>134</v>
      </c>
      <c r="C138" s="18">
        <v>3.300561539963716</v>
      </c>
      <c r="D138" s="27">
        <f t="shared" si="14"/>
        <v>8</v>
      </c>
      <c r="E138" s="17"/>
      <c r="F138" s="17">
        <v>126</v>
      </c>
      <c r="G138" s="17">
        <f>VLOOKUP(A138,'2010-2011'!$A$2:$C$140,3,FALSE)</f>
        <v>3.4</v>
      </c>
      <c r="H138" s="27" t="e">
        <f t="shared" si="15"/>
        <v>#N/A</v>
      </c>
      <c r="I138" s="17"/>
      <c r="J138" s="17" t="e">
        <f>VLOOKUP(A138,'2009-2010'!$A$3:$C$135,2,FALSE)</f>
        <v>#N/A</v>
      </c>
      <c r="K138" s="17" t="e">
        <f>VLOOKUP(A138,'2009-2010'!$A$3:$C$135,3,FALSE)</f>
        <v>#N/A</v>
      </c>
      <c r="L138" s="27" t="e">
        <f t="shared" si="16"/>
        <v>#N/A</v>
      </c>
      <c r="M138" s="17"/>
      <c r="N138" s="17" t="e">
        <f>VLOOKUP(A138,'2008-2009'!$A$3:$C$136,2,FALSE)</f>
        <v>#N/A</v>
      </c>
      <c r="O138" s="17" t="e">
        <f>VLOOKUP(A138,'2008-2009'!$A$3:$C$136,3,FALSE)</f>
        <v>#N/A</v>
      </c>
      <c r="P138" s="27" t="e">
        <f t="shared" si="17"/>
        <v>#N/A</v>
      </c>
      <c r="R138" s="17" t="e">
        <f>VLOOKUP($A138,'2007-2008'!$A$3:$C$133,2,FALSE)</f>
        <v>#N/A</v>
      </c>
      <c r="S138" s="17" t="e">
        <f>VLOOKUP($A138,'2007-2008'!$A$3:$C$133,3,FALSE)</f>
        <v>#N/A</v>
      </c>
      <c r="T138" s="27" t="e">
        <f t="shared" si="18"/>
        <v>#N/A</v>
      </c>
      <c r="V138" s="17" t="e">
        <f>VLOOKUP($A138,'2006-2007'!$A$3:$B$133,2,FALSE)</f>
        <v>#N/A</v>
      </c>
      <c r="X138" s="27" t="e">
        <f t="shared" si="19"/>
        <v>#N/A</v>
      </c>
      <c r="Z138" s="17" t="e">
        <f>VLOOKUP($A138,'2005-2006'!$A$3:$C$127,2,FALSE)</f>
        <v>#N/A</v>
      </c>
      <c r="AA138" s="17" t="e">
        <f>VLOOKUP($A138,'2005-2006'!$A$3:$C$127,3,FALSE)</f>
        <v>#N/A</v>
      </c>
      <c r="AB138" s="27" t="e">
        <f t="shared" si="20"/>
        <v>#N/A</v>
      </c>
      <c r="AD138" s="17" t="e">
        <f>VLOOKUP($A138,'2004-2005'!$A$3:$B$127,2,FALSE)</f>
        <v>#N/A</v>
      </c>
    </row>
    <row r="139" spans="1:30" x14ac:dyDescent="0.25">
      <c r="A139" t="s">
        <v>75</v>
      </c>
      <c r="B139" s="17">
        <v>135</v>
      </c>
      <c r="C139" s="18">
        <v>3.2634153031983475</v>
      </c>
      <c r="D139" s="27">
        <f t="shared" si="14"/>
        <v>7</v>
      </c>
      <c r="E139" s="17"/>
      <c r="F139" s="17">
        <v>128</v>
      </c>
      <c r="G139" s="17">
        <f>VLOOKUP(A139,'2010-2011'!$A$2:$C$140,3,FALSE)</f>
        <v>3.36</v>
      </c>
      <c r="H139" s="27">
        <f t="shared" si="15"/>
        <v>21</v>
      </c>
      <c r="I139" s="17"/>
      <c r="J139" s="17">
        <f>VLOOKUP(A139,'2009-2010'!$A$3:$C$135,2,FALSE)</f>
        <v>107</v>
      </c>
      <c r="K139" s="17">
        <f>VLOOKUP(A139,'2009-2010'!$A$3:$C$135,3,FALSE)</f>
        <v>3.54</v>
      </c>
      <c r="L139" s="27">
        <f t="shared" si="16"/>
        <v>-16</v>
      </c>
      <c r="M139" s="17"/>
      <c r="N139" s="17">
        <f>VLOOKUP(A139,'2008-2009'!$A$3:$C$136,2,FALSE)</f>
        <v>123</v>
      </c>
      <c r="O139" s="17">
        <f>VLOOKUP(A139,'2008-2009'!$A$3:$C$136,3,FALSE)</f>
        <v>3.4</v>
      </c>
      <c r="P139" s="27">
        <f t="shared" si="17"/>
        <v>-1</v>
      </c>
      <c r="R139" s="17">
        <f>VLOOKUP($A139,'2007-2008'!$A$3:$C$133,2,FALSE)</f>
        <v>124</v>
      </c>
      <c r="S139" s="17">
        <f>VLOOKUP($A139,'2007-2008'!$A$3:$C$133,3,FALSE)</f>
        <v>3.27</v>
      </c>
      <c r="T139" s="27">
        <f t="shared" si="18"/>
        <v>22</v>
      </c>
      <c r="V139" s="17">
        <f>VLOOKUP($A139,'2006-2007'!$A$3:$B$133,2,FALSE)</f>
        <v>102</v>
      </c>
      <c r="X139" s="27">
        <f t="shared" si="19"/>
        <v>-10</v>
      </c>
      <c r="Z139" s="17">
        <f>VLOOKUP($A139,'2005-2006'!$A$3:$C$127,2,FALSE)</f>
        <v>112</v>
      </c>
      <c r="AA139" s="17">
        <f>VLOOKUP($A139,'2005-2006'!$A$3:$C$127,3,FALSE)</f>
        <v>3.22</v>
      </c>
      <c r="AB139" s="27" t="e">
        <f t="shared" si="20"/>
        <v>#VALUE!</v>
      </c>
      <c r="AD139" s="17" t="str">
        <f>VLOOKUP($A139,'2004-2005'!$A$3:$B$127,2,FALSE)</f>
        <v>n/a</v>
      </c>
    </row>
    <row r="140" spans="1:30" x14ac:dyDescent="0.25">
      <c r="A140" t="s">
        <v>23</v>
      </c>
      <c r="B140" s="17">
        <v>136</v>
      </c>
      <c r="C140" s="18">
        <v>3.2529643903848298</v>
      </c>
      <c r="D140" s="27">
        <f t="shared" si="14"/>
        <v>2</v>
      </c>
      <c r="E140" s="17"/>
      <c r="F140" s="17">
        <v>134</v>
      </c>
      <c r="G140" s="17">
        <f>VLOOKUP(A140,'2010-2011'!$A$2:$C$140,3,FALSE)</f>
        <v>3.2</v>
      </c>
      <c r="H140" s="27">
        <f t="shared" si="15"/>
        <v>6</v>
      </c>
      <c r="I140" s="17"/>
      <c r="J140" s="17">
        <f>VLOOKUP(A140,'2009-2010'!$A$3:$C$135,2,FALSE)</f>
        <v>128</v>
      </c>
      <c r="K140" s="17">
        <f>VLOOKUP(A140,'2009-2010'!$A$3:$C$135,3,FALSE)</f>
        <v>3.23</v>
      </c>
      <c r="L140" s="27">
        <f t="shared" si="16"/>
        <v>1</v>
      </c>
      <c r="M140" s="17"/>
      <c r="N140" s="17">
        <f>VLOOKUP(A140,'2008-2009'!$A$3:$C$136,2,FALSE)</f>
        <v>127</v>
      </c>
      <c r="O140" s="17">
        <f>VLOOKUP(A140,'2008-2009'!$A$3:$C$136,3,FALSE)</f>
        <v>3.36</v>
      </c>
      <c r="P140" s="27" t="e">
        <f t="shared" si="17"/>
        <v>#N/A</v>
      </c>
      <c r="R140" s="17" t="e">
        <f>VLOOKUP($A140,'2007-2008'!$A$3:$C$133,2,FALSE)</f>
        <v>#N/A</v>
      </c>
      <c r="S140" s="17" t="e">
        <f>VLOOKUP($A140,'2007-2008'!$A$3:$C$133,3,FALSE)</f>
        <v>#N/A</v>
      </c>
      <c r="T140" s="27" t="e">
        <f t="shared" si="18"/>
        <v>#N/A</v>
      </c>
      <c r="V140" s="17" t="e">
        <f>VLOOKUP($A140,'2006-2007'!$A$3:$B$133,2,FALSE)</f>
        <v>#N/A</v>
      </c>
      <c r="X140" s="27" t="e">
        <f t="shared" si="19"/>
        <v>#N/A</v>
      </c>
      <c r="Z140" s="17">
        <f>VLOOKUP($A140,'2005-2006'!$A$3:$C$127,2,FALSE)</f>
        <v>116</v>
      </c>
      <c r="AA140" s="17">
        <f>VLOOKUP($A140,'2005-2006'!$A$3:$C$127,3,FALSE)</f>
        <v>3.07</v>
      </c>
      <c r="AB140" s="27" t="e">
        <f t="shared" si="20"/>
        <v>#VALUE!</v>
      </c>
      <c r="AD140" s="17" t="str">
        <f>VLOOKUP($A140,'2004-2005'!$A$3:$B$127,2,FALSE)</f>
        <v>n/a</v>
      </c>
    </row>
    <row r="141" spans="1:30" x14ac:dyDescent="0.25">
      <c r="A141" t="s">
        <v>84</v>
      </c>
      <c r="B141" s="17">
        <v>137</v>
      </c>
      <c r="C141" s="18">
        <v>3.200694251964622</v>
      </c>
      <c r="D141" s="27">
        <f t="shared" si="14"/>
        <v>2</v>
      </c>
      <c r="E141" s="17"/>
      <c r="F141" s="17">
        <v>135</v>
      </c>
      <c r="G141" s="17">
        <f>VLOOKUP(A141,'2010-2011'!$A$2:$C$140,3,FALSE)</f>
        <v>3.14</v>
      </c>
      <c r="H141" s="27">
        <f t="shared" si="15"/>
        <v>8</v>
      </c>
      <c r="I141" s="17"/>
      <c r="J141" s="17">
        <f>VLOOKUP(A141,'2009-2010'!$A$3:$C$135,2,FALSE)</f>
        <v>127</v>
      </c>
      <c r="K141" s="17">
        <f>VLOOKUP(A141,'2009-2010'!$A$3:$C$135,3,FALSE)</f>
        <v>3.25</v>
      </c>
      <c r="L141" s="27">
        <f t="shared" si="16"/>
        <v>-4</v>
      </c>
      <c r="M141" s="17"/>
      <c r="N141" s="17">
        <f>VLOOKUP(A141,'2008-2009'!$A$3:$C$136,2,FALSE)</f>
        <v>131</v>
      </c>
      <c r="O141" s="17">
        <f>VLOOKUP(A141,'2008-2009'!$A$3:$C$136,3,FALSE)</f>
        <v>3.14</v>
      </c>
      <c r="P141" s="27">
        <f t="shared" si="17"/>
        <v>6</v>
      </c>
      <c r="R141" s="17">
        <f>VLOOKUP($A141,'2007-2008'!$A$3:$C$133,2,FALSE)</f>
        <v>125</v>
      </c>
      <c r="S141" s="17">
        <f>VLOOKUP($A141,'2007-2008'!$A$3:$C$133,3,FALSE)</f>
        <v>3.26</v>
      </c>
      <c r="T141" s="27">
        <f t="shared" si="18"/>
        <v>8</v>
      </c>
      <c r="V141" s="17">
        <f>VLOOKUP($A141,'2006-2007'!$A$3:$B$133,2,FALSE)</f>
        <v>117</v>
      </c>
      <c r="X141" s="27">
        <f t="shared" si="19"/>
        <v>3</v>
      </c>
      <c r="Z141" s="17">
        <f>VLOOKUP($A141,'2005-2006'!$A$3:$C$127,2,FALSE)</f>
        <v>114</v>
      </c>
      <c r="AA141" s="17">
        <f>VLOOKUP($A141,'2005-2006'!$A$3:$C$127,3,FALSE)</f>
        <v>3.17</v>
      </c>
      <c r="AB141" s="27" t="e">
        <f t="shared" si="20"/>
        <v>#VALUE!</v>
      </c>
      <c r="AD141" s="17" t="str">
        <f>VLOOKUP($A141,'2004-2005'!$A$3:$B$127,2,FALSE)</f>
        <v>n/a</v>
      </c>
    </row>
    <row r="142" spans="1:30" x14ac:dyDescent="0.25">
      <c r="A142" t="s">
        <v>142</v>
      </c>
      <c r="B142" s="17">
        <v>138</v>
      </c>
      <c r="C142" s="18">
        <v>3.0579239696282157</v>
      </c>
      <c r="D142" s="27" t="e">
        <f t="shared" si="14"/>
        <v>#VALUE!</v>
      </c>
      <c r="E142" s="17"/>
      <c r="F142" s="17" t="s">
        <v>15</v>
      </c>
      <c r="G142" s="17" t="e">
        <f>VLOOKUP(A142,'2010-2011'!$A$2:$C$140,3,FALSE)</f>
        <v>#N/A</v>
      </c>
      <c r="H142" s="27" t="e">
        <f t="shared" si="15"/>
        <v>#VALUE!</v>
      </c>
      <c r="I142" s="17"/>
      <c r="J142" s="17" t="e">
        <f>VLOOKUP(A142,'2009-2010'!$A$3:$C$135,2,FALSE)</f>
        <v>#N/A</v>
      </c>
      <c r="K142" s="17" t="e">
        <f>VLOOKUP(A142,'2009-2010'!$A$3:$C$135,3,FALSE)</f>
        <v>#N/A</v>
      </c>
      <c r="L142" s="27" t="e">
        <f t="shared" si="16"/>
        <v>#N/A</v>
      </c>
      <c r="M142" s="17"/>
      <c r="N142" s="17" t="e">
        <f>VLOOKUP(A142,'2008-2009'!$A$3:$C$136,2,FALSE)</f>
        <v>#N/A</v>
      </c>
      <c r="O142" s="17" t="e">
        <f>VLOOKUP(A142,'2008-2009'!$A$3:$C$136,3,FALSE)</f>
        <v>#N/A</v>
      </c>
      <c r="P142" s="27" t="e">
        <f t="shared" si="17"/>
        <v>#N/A</v>
      </c>
      <c r="R142" s="17" t="e">
        <f>VLOOKUP($A142,'2007-2008'!$A$3:$C$133,2,FALSE)</f>
        <v>#N/A</v>
      </c>
      <c r="S142" s="17" t="e">
        <f>VLOOKUP($A142,'2007-2008'!$A$3:$C$133,3,FALSE)</f>
        <v>#N/A</v>
      </c>
      <c r="T142" s="27" t="e">
        <f t="shared" si="18"/>
        <v>#N/A</v>
      </c>
      <c r="V142" s="17" t="e">
        <f>VLOOKUP($A142,'2006-2007'!$A$3:$B$133,2,FALSE)</f>
        <v>#N/A</v>
      </c>
      <c r="X142" s="27" t="e">
        <f t="shared" si="19"/>
        <v>#N/A</v>
      </c>
      <c r="Z142" s="17" t="e">
        <f>VLOOKUP($A142,'2005-2006'!$A$3:$C$127,2,FALSE)</f>
        <v>#N/A</v>
      </c>
      <c r="AA142" s="17" t="e">
        <f>VLOOKUP($A142,'2005-2006'!$A$3:$C$127,3,FALSE)</f>
        <v>#N/A</v>
      </c>
      <c r="AB142" s="27" t="e">
        <f t="shared" si="20"/>
        <v>#N/A</v>
      </c>
      <c r="AD142" s="17" t="e">
        <f>VLOOKUP($A142,'2004-2005'!$A$3:$B$127,2,FALSE)</f>
        <v>#N/A</v>
      </c>
    </row>
    <row r="143" spans="1:30" x14ac:dyDescent="0.25">
      <c r="A143" t="s">
        <v>4</v>
      </c>
      <c r="B143" s="17">
        <v>139</v>
      </c>
      <c r="C143" s="18">
        <v>2.9614976805361546</v>
      </c>
      <c r="D143" s="27">
        <f t="shared" si="14"/>
        <v>1</v>
      </c>
      <c r="E143" s="17"/>
      <c r="F143" s="17">
        <v>138</v>
      </c>
      <c r="G143" s="17">
        <f>VLOOKUP(A143,'2010-2011'!$A$2:$C$140,3,FALSE)</f>
        <v>2.93</v>
      </c>
      <c r="H143" s="27" t="e">
        <f t="shared" si="15"/>
        <v>#N/A</v>
      </c>
      <c r="I143" s="17"/>
      <c r="J143" s="17" t="e">
        <f>VLOOKUP(A143,'2009-2010'!$A$3:$C$135,2,FALSE)</f>
        <v>#N/A</v>
      </c>
      <c r="K143" s="17" t="e">
        <f>VLOOKUP(A143,'2009-2010'!$A$3:$C$135,3,FALSE)</f>
        <v>#N/A</v>
      </c>
      <c r="L143" s="27" t="e">
        <f t="shared" si="16"/>
        <v>#N/A</v>
      </c>
      <c r="M143" s="17"/>
      <c r="N143" s="17" t="e">
        <f>VLOOKUP(A143,'2008-2009'!$A$3:$C$136,2,FALSE)</f>
        <v>#N/A</v>
      </c>
      <c r="O143" s="17" t="e">
        <f>VLOOKUP(A143,'2008-2009'!$A$3:$C$136,3,FALSE)</f>
        <v>#N/A</v>
      </c>
      <c r="P143" s="27" t="e">
        <f t="shared" si="17"/>
        <v>#N/A</v>
      </c>
      <c r="R143" s="17" t="e">
        <f>VLOOKUP($A143,'2007-2008'!$A$3:$C$133,2,FALSE)</f>
        <v>#N/A</v>
      </c>
      <c r="S143" s="17" t="e">
        <f>VLOOKUP($A143,'2007-2008'!$A$3:$C$133,3,FALSE)</f>
        <v>#N/A</v>
      </c>
      <c r="T143" s="27" t="e">
        <f t="shared" si="18"/>
        <v>#N/A</v>
      </c>
      <c r="V143" s="17" t="e">
        <f>VLOOKUP($A143,'2006-2007'!$A$3:$B$133,2,FALSE)</f>
        <v>#N/A</v>
      </c>
      <c r="X143" s="27" t="e">
        <f t="shared" si="19"/>
        <v>#N/A</v>
      </c>
      <c r="Z143" s="17">
        <f>VLOOKUP($A143,'2005-2006'!$A$3:$C$127,2,FALSE)</f>
        <v>125</v>
      </c>
      <c r="AA143" s="17">
        <f>VLOOKUP($A143,'2005-2006'!$A$3:$C$127,3,FALSE)</f>
        <v>2.5</v>
      </c>
      <c r="AB143" s="27" t="e">
        <f t="shared" si="20"/>
        <v>#VALUE!</v>
      </c>
      <c r="AD143" s="17" t="str">
        <f>VLOOKUP($A143,'2004-2005'!$A$3:$B$127,2,FALSE)</f>
        <v>n/a</v>
      </c>
    </row>
    <row r="144" spans="1:30" x14ac:dyDescent="0.25">
      <c r="A144" t="s">
        <v>24</v>
      </c>
      <c r="B144" s="17">
        <v>140</v>
      </c>
      <c r="C144" s="18">
        <v>2.9499682138092496</v>
      </c>
      <c r="D144" s="27">
        <f t="shared" si="14"/>
        <v>3</v>
      </c>
      <c r="E144" s="17"/>
      <c r="F144" s="17">
        <v>137</v>
      </c>
      <c r="G144" s="17">
        <f>VLOOKUP(A144,'2010-2011'!$A$2:$C$140,3,FALSE)</f>
        <v>2.96</v>
      </c>
      <c r="H144" s="27">
        <f t="shared" si="15"/>
        <v>4</v>
      </c>
      <c r="I144" s="17"/>
      <c r="J144" s="17">
        <f>VLOOKUP(A144,'2009-2010'!$A$3:$C$135,2,FALSE)</f>
        <v>133</v>
      </c>
      <c r="K144" s="17">
        <f>VLOOKUP(A144,'2009-2010'!$A$3:$C$135,3,FALSE)</f>
        <v>2.58</v>
      </c>
      <c r="L144" s="27">
        <f t="shared" si="16"/>
        <v>1</v>
      </c>
      <c r="M144" s="17"/>
      <c r="N144" s="17">
        <f>VLOOKUP(A144,'2008-2009'!$A$3:$C$136,2,FALSE)</f>
        <v>132</v>
      </c>
      <c r="O144" s="17">
        <f>VLOOKUP(A144,'2008-2009'!$A$3:$C$136,3,FALSE)</f>
        <v>2.98</v>
      </c>
      <c r="P144" s="27">
        <f t="shared" si="17"/>
        <v>2</v>
      </c>
      <c r="R144" s="17">
        <f>VLOOKUP($A144,'2007-2008'!$A$3:$C$133,2,FALSE)</f>
        <v>130</v>
      </c>
      <c r="S144" s="17">
        <f>VLOOKUP($A144,'2007-2008'!$A$3:$C$133,3,FALSE)</f>
        <v>2.84</v>
      </c>
      <c r="T144" s="27">
        <f t="shared" si="18"/>
        <v>8</v>
      </c>
      <c r="V144" s="17">
        <f>VLOOKUP($A144,'2006-2007'!$A$3:$B$133,2,FALSE)</f>
        <v>122</v>
      </c>
      <c r="X144" s="27">
        <f t="shared" si="19"/>
        <v>-2</v>
      </c>
      <c r="Z144" s="17">
        <f>VLOOKUP($A144,'2005-2006'!$A$3:$C$127,2,FALSE)</f>
        <v>124</v>
      </c>
      <c r="AA144" s="17">
        <f>VLOOKUP($A144,'2005-2006'!$A$3:$C$127,3,FALSE)</f>
        <v>2.59</v>
      </c>
      <c r="AB144" s="27" t="e">
        <f t="shared" si="20"/>
        <v>#VALUE!</v>
      </c>
      <c r="AD144" s="17" t="str">
        <f>VLOOKUP($A144,'2004-2005'!$A$3:$B$127,2,FALSE)</f>
        <v>n/a</v>
      </c>
    </row>
    <row r="145" spans="1:30" x14ac:dyDescent="0.25">
      <c r="A145" t="s">
        <v>54</v>
      </c>
      <c r="B145" s="17">
        <v>141</v>
      </c>
      <c r="C145" s="18">
        <v>2.9034086975659146</v>
      </c>
      <c r="D145" s="27" t="e">
        <f t="shared" si="14"/>
        <v>#VALUE!</v>
      </c>
      <c r="E145" s="17"/>
      <c r="F145" s="17" t="s">
        <v>15</v>
      </c>
      <c r="G145" s="17" t="e">
        <f>VLOOKUP(A145,'2010-2011'!$A$2:$C$140,3,FALSE)</f>
        <v>#N/A</v>
      </c>
      <c r="H145" s="27" t="e">
        <f t="shared" si="15"/>
        <v>#VALUE!</v>
      </c>
      <c r="I145" s="17"/>
      <c r="J145" s="17" t="e">
        <f>VLOOKUP(A145,'2009-2010'!$A$3:$C$135,2,FALSE)</f>
        <v>#N/A</v>
      </c>
      <c r="K145" s="17" t="e">
        <f>VLOOKUP(A145,'2009-2010'!$A$3:$C$135,3,FALSE)</f>
        <v>#N/A</v>
      </c>
      <c r="L145" s="27" t="e">
        <f t="shared" si="16"/>
        <v>#N/A</v>
      </c>
      <c r="M145" s="17"/>
      <c r="N145" s="17" t="e">
        <f>VLOOKUP(A145,'2008-2009'!$A$3:$C$136,2,FALSE)</f>
        <v>#N/A</v>
      </c>
      <c r="O145" s="17" t="e">
        <f>VLOOKUP(A145,'2008-2009'!$A$3:$C$136,3,FALSE)</f>
        <v>#N/A</v>
      </c>
      <c r="P145" s="27" t="e">
        <f t="shared" si="17"/>
        <v>#N/A</v>
      </c>
      <c r="R145" s="17" t="e">
        <f>VLOOKUP($A145,'2007-2008'!$A$3:$C$133,2,FALSE)</f>
        <v>#N/A</v>
      </c>
      <c r="S145" s="17" t="e">
        <f>VLOOKUP($A145,'2007-2008'!$A$3:$C$133,3,FALSE)</f>
        <v>#N/A</v>
      </c>
      <c r="T145" s="27" t="e">
        <f t="shared" si="18"/>
        <v>#N/A</v>
      </c>
      <c r="V145" s="17" t="e">
        <f>VLOOKUP($A145,'2006-2007'!$A$3:$B$133,2,FALSE)</f>
        <v>#N/A</v>
      </c>
      <c r="X145" s="27" t="e">
        <f t="shared" si="19"/>
        <v>#N/A</v>
      </c>
      <c r="Z145" s="17" t="e">
        <f>VLOOKUP($A145,'2005-2006'!$A$3:$C$127,2,FALSE)</f>
        <v>#N/A</v>
      </c>
      <c r="AA145" s="17" t="e">
        <f>VLOOKUP($A145,'2005-2006'!$A$3:$C$127,3,FALSE)</f>
        <v>#N/A</v>
      </c>
      <c r="AB145" s="27" t="e">
        <f t="shared" si="20"/>
        <v>#N/A</v>
      </c>
      <c r="AD145" s="17" t="e">
        <f>VLOOKUP($A145,'2004-2005'!$A$3:$B$127,2,FALSE)</f>
        <v>#N/A</v>
      </c>
    </row>
    <row r="146" spans="1:30" x14ac:dyDescent="0.25">
      <c r="A146" t="s">
        <v>29</v>
      </c>
      <c r="B146" s="17">
        <v>142</v>
      </c>
      <c r="C146" s="18">
        <v>2.8697780454510173</v>
      </c>
      <c r="D146" s="27">
        <f t="shared" si="14"/>
        <v>3</v>
      </c>
      <c r="E146" s="17"/>
      <c r="F146" s="17">
        <v>139</v>
      </c>
      <c r="G146" s="17">
        <f>VLOOKUP(A146,'2010-2011'!$A$2:$C$140,3,FALSE)</f>
        <v>2.73</v>
      </c>
      <c r="H146" s="27">
        <f t="shared" si="15"/>
        <v>8</v>
      </c>
      <c r="I146" s="17"/>
      <c r="J146" s="17">
        <f>VLOOKUP(A146,'2009-2010'!$A$3:$C$135,2,FALSE)</f>
        <v>131</v>
      </c>
      <c r="K146" s="17">
        <f>VLOOKUP(A146,'2009-2010'!$A$3:$C$135,3,FALSE)</f>
        <v>2.87</v>
      </c>
      <c r="L146" s="27">
        <f t="shared" si="16"/>
        <v>-3</v>
      </c>
      <c r="M146" s="17"/>
      <c r="N146" s="17">
        <f>VLOOKUP(A146,'2008-2009'!$A$3:$C$136,2,FALSE)</f>
        <v>134</v>
      </c>
      <c r="O146" s="17">
        <f>VLOOKUP(A146,'2008-2009'!$A$3:$C$136,3,FALSE)</f>
        <v>2.85</v>
      </c>
      <c r="P146" s="27">
        <f t="shared" si="17"/>
        <v>3</v>
      </c>
      <c r="R146" s="17">
        <f>VLOOKUP($A146,'2007-2008'!$A$3:$C$133,2,FALSE)</f>
        <v>131</v>
      </c>
      <c r="S146" s="17">
        <f>VLOOKUP($A146,'2007-2008'!$A$3:$C$133,3,FALSE)</f>
        <v>2.78</v>
      </c>
      <c r="T146" s="27">
        <f t="shared" si="18"/>
        <v>10</v>
      </c>
      <c r="V146" s="17">
        <f>VLOOKUP($A146,'2006-2007'!$A$3:$B$133,2,FALSE)</f>
        <v>121</v>
      </c>
      <c r="X146" s="27">
        <f t="shared" si="19"/>
        <v>-2</v>
      </c>
      <c r="Z146" s="17">
        <f>VLOOKUP($A146,'2005-2006'!$A$3:$C$127,2,FALSE)</f>
        <v>123</v>
      </c>
      <c r="AA146" s="17">
        <f>VLOOKUP($A146,'2005-2006'!$A$3:$C$127,3,FALSE)</f>
        <v>2.61</v>
      </c>
      <c r="AB146" s="27">
        <f t="shared" si="20"/>
        <v>6</v>
      </c>
      <c r="AD146" s="17">
        <f>VLOOKUP($A146,'2004-2005'!$A$3:$B$127,2,FALSE)</f>
        <v>117</v>
      </c>
    </row>
    <row r="149" spans="1:30" x14ac:dyDescent="0.25">
      <c r="A149" s="25" t="s">
        <v>164</v>
      </c>
      <c r="D149" s="26">
        <f>STDEV(D5:D115,D117:D126,D128:D141,D143:D144,D146)</f>
        <v>5.1064672344615749</v>
      </c>
      <c r="H149" s="26">
        <f>STDEV(H5:H65,H67:H73,H75:H92,H94:H96,H98:H115,H117:H122,H124:H126,H128:H137,H139:H141,H144,H146)</f>
        <v>6.8200250893682535</v>
      </c>
      <c r="L149" s="26">
        <f>STDEV(L5:L65,L67:L73,L75:L92,L94:L96,L98:L122,L124:L126,L128:L137,L139:L141,L144,L146)</f>
        <v>6.2713341642637106</v>
      </c>
      <c r="P149" s="26">
        <f>STDEV(P5:P31,P33:P65,P67:P73,P75:P86,P88:P92,P94:P117,P119:P120,P122,P124:P126,P128:P132,P134:P137,P139,P141,P144,P146)</f>
        <v>5.9435540100781594</v>
      </c>
      <c r="T149" s="26">
        <f>STDEV(T5:T20,T22:T31,T33:T35,T37:T38,T40:T63,T65,T67:T73,T75:T86,T88:T92,T94:T98,T100:T101,T103:T114,T116:T117,T119:T120,T122,T124:T126,T128:T132,T134:T137,T139,T141,T144,T146)</f>
        <v>6.5011095799338845</v>
      </c>
      <c r="X149" s="26">
        <f>STDEV(X5:X20,X22:X31,X33:X35,X37:X38,X40:X63,X65,X67:X73,X75:X86,X88:X92,X94:X97,X100:X101,X103:X114,X116:X117,X119:X120,X122,X124:X126,X128:X132,X134:X137,X139,X141,X144,X146)</f>
        <v>6.1309825838428322</v>
      </c>
      <c r="AB149" s="26">
        <f>STDEV(AB5:AB20,AB22:AB31,AB33:AB35,AB37:AB38,AB40:AB45,AB47:AB65,AB67:AB73,AB75:AB92,AB94:AB97,AB99:AB101,AB103:AB114,AB119:AB122,AB124:AB126,AB128,AB130:AB132,AB134:AB137,AB146)</f>
        <v>5.8457175601549078</v>
      </c>
    </row>
  </sheetData>
  <mergeCells count="9">
    <mergeCell ref="A1:H1"/>
    <mergeCell ref="J3:K3"/>
    <mergeCell ref="N3:O3"/>
    <mergeCell ref="F3:G3"/>
    <mergeCell ref="R3:S3"/>
    <mergeCell ref="V3:W3"/>
    <mergeCell ref="Z3:AA3"/>
    <mergeCell ref="AD3:AE3"/>
    <mergeCell ref="B3:C3"/>
  </mergeCells>
  <pageMargins left="0.70866141732283472" right="0.70866141732283472" top="0.24" bottom="0.46" header="0.25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140625" customWidth="1"/>
    <col min="2" max="2" width="11.5703125" customWidth="1"/>
    <col min="4" max="4" width="15.5703125" customWidth="1"/>
  </cols>
  <sheetData>
    <row r="1" spans="1:4" ht="15.75" thickBot="1" x14ac:dyDescent="0.3">
      <c r="A1" s="8" t="s">
        <v>150</v>
      </c>
      <c r="B1" s="9" t="s">
        <v>0</v>
      </c>
      <c r="C1" s="9" t="s">
        <v>1</v>
      </c>
      <c r="D1" s="10"/>
    </row>
    <row r="2" spans="1:4" ht="15.75" thickBot="1" x14ac:dyDescent="0.3">
      <c r="A2" s="11" t="s">
        <v>124</v>
      </c>
      <c r="B2" s="12">
        <v>1</v>
      </c>
      <c r="C2" s="12">
        <v>5.63</v>
      </c>
      <c r="D2" s="13"/>
    </row>
    <row r="3" spans="1:4" ht="15.75" thickBot="1" x14ac:dyDescent="0.3">
      <c r="A3" s="11" t="s">
        <v>123</v>
      </c>
      <c r="B3" s="14">
        <v>2</v>
      </c>
      <c r="C3" s="14">
        <v>5.56</v>
      </c>
      <c r="D3" s="13"/>
    </row>
    <row r="4" spans="1:4" ht="15.75" thickBot="1" x14ac:dyDescent="0.3">
      <c r="A4" s="11" t="s">
        <v>115</v>
      </c>
      <c r="B4" s="14">
        <v>3</v>
      </c>
      <c r="C4" s="14">
        <v>5.48</v>
      </c>
      <c r="D4" s="13"/>
    </row>
    <row r="5" spans="1:4" ht="15.75" thickBot="1" x14ac:dyDescent="0.3">
      <c r="A5" s="11" t="s">
        <v>138</v>
      </c>
      <c r="B5" s="14">
        <v>4</v>
      </c>
      <c r="C5" s="14">
        <v>5.43</v>
      </c>
      <c r="D5" s="13"/>
    </row>
    <row r="6" spans="1:4" ht="15.75" thickBot="1" x14ac:dyDescent="0.3">
      <c r="A6" s="11" t="s">
        <v>49</v>
      </c>
      <c r="B6" s="14">
        <v>5</v>
      </c>
      <c r="C6" s="14">
        <v>5.39</v>
      </c>
      <c r="D6" s="13"/>
    </row>
    <row r="7" spans="1:4" ht="15.75" thickBot="1" x14ac:dyDescent="0.3">
      <c r="A7" s="11" t="s">
        <v>66</v>
      </c>
      <c r="B7" s="14">
        <v>6</v>
      </c>
      <c r="C7" s="14">
        <v>5.37</v>
      </c>
      <c r="D7" s="13"/>
    </row>
    <row r="8" spans="1:4" ht="15.75" thickBot="1" x14ac:dyDescent="0.3">
      <c r="A8" s="11" t="s">
        <v>45</v>
      </c>
      <c r="B8" s="14">
        <v>7</v>
      </c>
      <c r="C8" s="14">
        <v>5.37</v>
      </c>
      <c r="D8" s="13"/>
    </row>
    <row r="9" spans="1:4" ht="15.75" thickBot="1" x14ac:dyDescent="0.3">
      <c r="A9" s="11" t="s">
        <v>94</v>
      </c>
      <c r="B9" s="14">
        <v>8</v>
      </c>
      <c r="C9" s="14">
        <v>5.33</v>
      </c>
      <c r="D9" s="13"/>
    </row>
    <row r="10" spans="1:4" ht="15.75" thickBot="1" x14ac:dyDescent="0.3">
      <c r="A10" s="11" t="s">
        <v>38</v>
      </c>
      <c r="B10" s="14">
        <v>9</v>
      </c>
      <c r="C10" s="14">
        <v>5.32</v>
      </c>
      <c r="D10" s="13"/>
    </row>
    <row r="11" spans="1:4" ht="15.75" thickBot="1" x14ac:dyDescent="0.3">
      <c r="A11" s="11" t="s">
        <v>27</v>
      </c>
      <c r="B11" s="14">
        <v>10</v>
      </c>
      <c r="C11" s="14">
        <v>5.3</v>
      </c>
      <c r="D11" s="13"/>
    </row>
    <row r="12" spans="1:4" ht="15.75" thickBot="1" x14ac:dyDescent="0.3">
      <c r="A12" s="11" t="s">
        <v>56</v>
      </c>
      <c r="B12" s="14">
        <v>11</v>
      </c>
      <c r="C12" s="14">
        <v>5.3</v>
      </c>
      <c r="D12" s="13"/>
    </row>
    <row r="13" spans="1:4" ht="15.75" thickBot="1" x14ac:dyDescent="0.3">
      <c r="A13" s="11" t="s">
        <v>137</v>
      </c>
      <c r="B13" s="14">
        <v>12</v>
      </c>
      <c r="C13" s="14">
        <v>5.25</v>
      </c>
      <c r="D13" s="13"/>
    </row>
    <row r="14" spans="1:4" ht="15.75" thickBot="1" x14ac:dyDescent="0.3">
      <c r="A14" s="11" t="s">
        <v>126</v>
      </c>
      <c r="B14" s="14">
        <v>13</v>
      </c>
      <c r="C14" s="14">
        <v>5.21</v>
      </c>
      <c r="D14" s="13"/>
    </row>
    <row r="15" spans="1:4" ht="15.75" thickBot="1" x14ac:dyDescent="0.3">
      <c r="A15" s="11" t="s">
        <v>98</v>
      </c>
      <c r="B15" s="14">
        <v>14</v>
      </c>
      <c r="C15" s="14">
        <v>5.14</v>
      </c>
      <c r="D15" s="13"/>
    </row>
    <row r="16" spans="1:4" ht="15.75" thickBot="1" x14ac:dyDescent="0.3">
      <c r="A16" s="11" t="s">
        <v>46</v>
      </c>
      <c r="B16" s="14">
        <v>15</v>
      </c>
      <c r="C16" s="14">
        <v>5.13</v>
      </c>
      <c r="D16" s="13"/>
    </row>
    <row r="17" spans="1:4" ht="15.75" thickBot="1" x14ac:dyDescent="0.3">
      <c r="A17" s="11" t="s">
        <v>7</v>
      </c>
      <c r="B17" s="14">
        <v>16</v>
      </c>
      <c r="C17" s="14">
        <v>5.1100000000000003</v>
      </c>
      <c r="D17" s="13"/>
    </row>
    <row r="18" spans="1:4" ht="15.75" thickBot="1" x14ac:dyDescent="0.3">
      <c r="A18" s="11" t="s">
        <v>108</v>
      </c>
      <c r="B18" s="14">
        <v>17</v>
      </c>
      <c r="C18" s="14">
        <v>5.0999999999999996</v>
      </c>
      <c r="D18" s="13"/>
    </row>
    <row r="19" spans="1:4" ht="15.75" thickBot="1" x14ac:dyDescent="0.3">
      <c r="A19" s="11" t="s">
        <v>8</v>
      </c>
      <c r="B19" s="14">
        <v>18</v>
      </c>
      <c r="C19" s="14">
        <v>5.09</v>
      </c>
      <c r="D19" s="13"/>
    </row>
    <row r="20" spans="1:4" ht="15.75" thickBot="1" x14ac:dyDescent="0.3">
      <c r="A20" s="11" t="s">
        <v>13</v>
      </c>
      <c r="B20" s="14">
        <v>19</v>
      </c>
      <c r="C20" s="14">
        <v>5.07</v>
      </c>
      <c r="D20" s="13"/>
    </row>
    <row r="21" spans="1:4" ht="15.75" thickBot="1" x14ac:dyDescent="0.3">
      <c r="A21" s="11" t="s">
        <v>77</v>
      </c>
      <c r="B21" s="14">
        <v>20</v>
      </c>
      <c r="C21" s="14">
        <v>5.05</v>
      </c>
      <c r="D21" s="13"/>
    </row>
    <row r="22" spans="1:4" ht="15.75" thickBot="1" x14ac:dyDescent="0.3">
      <c r="A22" s="11" t="s">
        <v>112</v>
      </c>
      <c r="B22" s="14">
        <v>21</v>
      </c>
      <c r="C22" s="14">
        <v>4.95</v>
      </c>
      <c r="D22" s="13"/>
    </row>
    <row r="23" spans="1:4" ht="15.75" thickBot="1" x14ac:dyDescent="0.3">
      <c r="A23" s="11" t="s">
        <v>70</v>
      </c>
      <c r="B23" s="14">
        <v>22</v>
      </c>
      <c r="C23" s="14">
        <v>4.93</v>
      </c>
      <c r="D23" s="13"/>
    </row>
    <row r="24" spans="1:4" ht="15.75" thickBot="1" x14ac:dyDescent="0.3">
      <c r="A24" s="11" t="s">
        <v>95</v>
      </c>
      <c r="B24" s="14">
        <v>23</v>
      </c>
      <c r="C24" s="14">
        <v>4.92</v>
      </c>
      <c r="D24" s="13"/>
    </row>
    <row r="25" spans="1:4" ht="15.75" thickBot="1" x14ac:dyDescent="0.3">
      <c r="A25" s="11" t="s">
        <v>63</v>
      </c>
      <c r="B25" s="14">
        <v>24</v>
      </c>
      <c r="C25" s="14">
        <v>4.91</v>
      </c>
      <c r="D25" s="13"/>
    </row>
    <row r="26" spans="1:4" ht="15.75" thickBot="1" x14ac:dyDescent="0.3">
      <c r="A26" s="11" t="s">
        <v>136</v>
      </c>
      <c r="B26" s="14">
        <v>25</v>
      </c>
      <c r="C26" s="14">
        <v>4.8899999999999997</v>
      </c>
      <c r="D26" s="13"/>
    </row>
    <row r="27" spans="1:4" ht="15.75" thickBot="1" x14ac:dyDescent="0.3">
      <c r="A27" s="11" t="s">
        <v>81</v>
      </c>
      <c r="B27" s="14">
        <v>26</v>
      </c>
      <c r="C27" s="14">
        <v>4.88</v>
      </c>
      <c r="D27" s="13"/>
    </row>
    <row r="28" spans="1:4" ht="15.75" thickBot="1" x14ac:dyDescent="0.3">
      <c r="A28" s="11" t="s">
        <v>31</v>
      </c>
      <c r="B28" s="14">
        <v>27</v>
      </c>
      <c r="C28" s="14">
        <v>4.84</v>
      </c>
      <c r="D28" s="13"/>
    </row>
    <row r="29" spans="1:4" ht="15.75" thickBot="1" x14ac:dyDescent="0.3">
      <c r="A29" s="11" t="s">
        <v>21</v>
      </c>
      <c r="B29" s="14">
        <v>28</v>
      </c>
      <c r="C29" s="14">
        <v>4.75</v>
      </c>
      <c r="D29" s="13"/>
    </row>
    <row r="30" spans="1:4" ht="15.75" thickBot="1" x14ac:dyDescent="0.3">
      <c r="A30" s="11" t="s">
        <v>62</v>
      </c>
      <c r="B30" s="14">
        <v>29</v>
      </c>
      <c r="C30" s="14">
        <v>4.74</v>
      </c>
    </row>
    <row r="31" spans="1:4" ht="15.75" thickBot="1" x14ac:dyDescent="0.3">
      <c r="A31" s="11"/>
      <c r="B31" s="14">
        <v>30</v>
      </c>
      <c r="C31" s="14">
        <v>4.6900000000000004</v>
      </c>
      <c r="D31" s="13"/>
    </row>
    <row r="32" spans="1:4" ht="15.75" thickBot="1" x14ac:dyDescent="0.3">
      <c r="A32" s="11" t="s">
        <v>58</v>
      </c>
      <c r="B32" s="14">
        <v>31</v>
      </c>
      <c r="C32" s="14">
        <v>4.68</v>
      </c>
      <c r="D32" s="13"/>
    </row>
    <row r="33" spans="1:4" ht="15.75" thickBot="1" x14ac:dyDescent="0.3">
      <c r="A33" s="11" t="s">
        <v>132</v>
      </c>
      <c r="B33" s="14">
        <v>32</v>
      </c>
      <c r="C33" s="14">
        <v>4.6500000000000004</v>
      </c>
      <c r="D33" s="13"/>
    </row>
    <row r="34" spans="1:4" ht="15.75" thickBot="1" x14ac:dyDescent="0.3">
      <c r="A34" s="11" t="s">
        <v>43</v>
      </c>
      <c r="B34" s="14">
        <v>33</v>
      </c>
      <c r="C34" s="14">
        <v>4.6100000000000003</v>
      </c>
      <c r="D34" s="13"/>
    </row>
    <row r="35" spans="1:4" ht="15.75" thickBot="1" x14ac:dyDescent="0.3">
      <c r="A35" s="11" t="s">
        <v>99</v>
      </c>
      <c r="B35" s="14">
        <v>34</v>
      </c>
      <c r="C35" s="14">
        <v>4.6100000000000003</v>
      </c>
      <c r="D35" s="13"/>
    </row>
    <row r="36" spans="1:4" ht="15.75" thickBot="1" x14ac:dyDescent="0.3">
      <c r="A36" s="11" t="s">
        <v>71</v>
      </c>
      <c r="B36" s="14">
        <v>35</v>
      </c>
      <c r="C36" s="14">
        <v>4.59</v>
      </c>
      <c r="D36" s="13"/>
    </row>
    <row r="37" spans="1:4" ht="15.75" thickBot="1" x14ac:dyDescent="0.3">
      <c r="A37" s="11" t="s">
        <v>37</v>
      </c>
      <c r="B37" s="14">
        <v>36</v>
      </c>
      <c r="C37" s="14">
        <v>4.57</v>
      </c>
      <c r="D37" s="13"/>
    </row>
    <row r="38" spans="1:4" ht="15.75" thickBot="1" x14ac:dyDescent="0.3">
      <c r="A38" s="11" t="s">
        <v>10</v>
      </c>
      <c r="B38" s="14">
        <v>37</v>
      </c>
      <c r="C38" s="14">
        <v>4.54</v>
      </c>
      <c r="D38" s="13"/>
    </row>
    <row r="39" spans="1:4" ht="15.75" thickBot="1" x14ac:dyDescent="0.3">
      <c r="A39" s="11" t="s">
        <v>129</v>
      </c>
      <c r="B39" s="14">
        <v>38</v>
      </c>
      <c r="C39" s="14">
        <v>4.51</v>
      </c>
      <c r="D39" s="13"/>
    </row>
    <row r="40" spans="1:4" ht="15.75" thickBot="1" x14ac:dyDescent="0.3">
      <c r="A40" s="11" t="s">
        <v>105</v>
      </c>
      <c r="B40" s="14">
        <v>39</v>
      </c>
      <c r="C40" s="14">
        <v>4.51</v>
      </c>
      <c r="D40" s="13"/>
    </row>
    <row r="41" spans="1:4" ht="15.75" thickBot="1" x14ac:dyDescent="0.3">
      <c r="A41" s="11" t="s">
        <v>36</v>
      </c>
      <c r="B41" s="14">
        <v>40</v>
      </c>
      <c r="C41" s="14">
        <v>4.5</v>
      </c>
      <c r="D41" s="13"/>
    </row>
    <row r="42" spans="1:4" ht="15.75" thickBot="1" x14ac:dyDescent="0.3">
      <c r="A42" s="11" t="s">
        <v>107</v>
      </c>
      <c r="B42" s="14">
        <v>41</v>
      </c>
      <c r="C42" s="14">
        <v>4.49</v>
      </c>
      <c r="D42" s="13"/>
    </row>
    <row r="43" spans="1:4" ht="15.75" thickBot="1" x14ac:dyDescent="0.3">
      <c r="A43" s="11" t="s">
        <v>119</v>
      </c>
      <c r="B43" s="14">
        <v>42</v>
      </c>
      <c r="C43" s="14">
        <v>4.49</v>
      </c>
      <c r="D43" s="13"/>
    </row>
    <row r="44" spans="1:4" ht="15.75" thickBot="1" x14ac:dyDescent="0.3">
      <c r="A44" s="11" t="s">
        <v>12</v>
      </c>
      <c r="B44" s="14">
        <v>43</v>
      </c>
      <c r="C44" s="14">
        <v>4.45</v>
      </c>
      <c r="D44" s="13"/>
    </row>
    <row r="45" spans="1:4" ht="15.75" thickBot="1" x14ac:dyDescent="0.3">
      <c r="A45" s="11" t="s">
        <v>60</v>
      </c>
      <c r="B45" s="14">
        <v>44</v>
      </c>
      <c r="C45" s="14">
        <v>4.43</v>
      </c>
      <c r="D45" s="13"/>
    </row>
    <row r="46" spans="1:4" ht="15.75" thickBot="1" x14ac:dyDescent="0.3">
      <c r="A46" s="11" t="s">
        <v>117</v>
      </c>
      <c r="B46" s="14">
        <v>45</v>
      </c>
      <c r="C46" s="14">
        <v>4.42</v>
      </c>
      <c r="D46" s="13"/>
    </row>
    <row r="47" spans="1:4" ht="15.75" thickBot="1" x14ac:dyDescent="0.3">
      <c r="A47" s="11" t="s">
        <v>106</v>
      </c>
      <c r="B47" s="14">
        <v>46</v>
      </c>
      <c r="C47" s="14">
        <v>4.38</v>
      </c>
      <c r="D47" s="13"/>
    </row>
    <row r="48" spans="1:4" ht="15.75" thickBot="1" x14ac:dyDescent="0.3">
      <c r="A48" s="11" t="s">
        <v>76</v>
      </c>
      <c r="B48" s="14">
        <v>47</v>
      </c>
      <c r="C48" s="14">
        <v>4.38</v>
      </c>
      <c r="D48" s="13"/>
    </row>
    <row r="49" spans="1:4" ht="15.75" thickBot="1" x14ac:dyDescent="0.3">
      <c r="A49" s="11" t="s">
        <v>64</v>
      </c>
      <c r="B49" s="14">
        <v>48</v>
      </c>
      <c r="C49" s="14">
        <v>4.37</v>
      </c>
      <c r="D49" s="13"/>
    </row>
    <row r="50" spans="1:4" ht="15.75" thickBot="1" x14ac:dyDescent="0.3">
      <c r="A50" s="11" t="s">
        <v>89</v>
      </c>
      <c r="B50" s="14">
        <v>49</v>
      </c>
      <c r="C50" s="14">
        <v>4.3600000000000003</v>
      </c>
      <c r="D50" s="13"/>
    </row>
    <row r="51" spans="1:4" ht="15.75" thickBot="1" x14ac:dyDescent="0.3">
      <c r="A51" s="11" t="s">
        <v>83</v>
      </c>
      <c r="B51" s="14">
        <v>50</v>
      </c>
      <c r="C51" s="14">
        <v>4.34</v>
      </c>
      <c r="D51" s="13"/>
    </row>
    <row r="52" spans="1:4" ht="15.75" thickBot="1" x14ac:dyDescent="0.3">
      <c r="A52" s="11" t="s">
        <v>59</v>
      </c>
      <c r="B52" s="14">
        <v>51</v>
      </c>
      <c r="C52" s="14">
        <v>4.33</v>
      </c>
      <c r="D52" s="13"/>
    </row>
    <row r="53" spans="1:4" ht="15.75" thickBot="1" x14ac:dyDescent="0.3">
      <c r="A53" s="11" t="s">
        <v>57</v>
      </c>
      <c r="B53" s="14">
        <v>52</v>
      </c>
      <c r="C53" s="14">
        <v>4.33</v>
      </c>
      <c r="D53" s="13"/>
    </row>
    <row r="54" spans="1:4" ht="15.75" thickBot="1" x14ac:dyDescent="0.3">
      <c r="A54" s="11" t="s">
        <v>101</v>
      </c>
      <c r="B54" s="14">
        <v>53</v>
      </c>
      <c r="C54" s="14">
        <v>4.33</v>
      </c>
      <c r="D54" s="13"/>
    </row>
    <row r="55" spans="1:4" ht="15.75" thickBot="1" x14ac:dyDescent="0.3">
      <c r="A55" s="11" t="s">
        <v>118</v>
      </c>
      <c r="B55" s="14">
        <v>54</v>
      </c>
      <c r="C55" s="14">
        <v>4.32</v>
      </c>
      <c r="D55" s="13"/>
    </row>
    <row r="56" spans="1:4" ht="15.75" thickBot="1" x14ac:dyDescent="0.3">
      <c r="A56" s="11" t="s">
        <v>85</v>
      </c>
      <c r="B56" s="14">
        <v>55</v>
      </c>
      <c r="C56" s="14">
        <v>4.32</v>
      </c>
      <c r="D56" s="13"/>
    </row>
    <row r="57" spans="1:4" ht="15.75" thickBot="1" x14ac:dyDescent="0.3">
      <c r="A57" s="11" t="s">
        <v>33</v>
      </c>
      <c r="B57" s="14">
        <v>56</v>
      </c>
      <c r="C57" s="14">
        <v>4.3099999999999996</v>
      </c>
      <c r="D57" s="13"/>
    </row>
    <row r="58" spans="1:4" ht="15.75" thickBot="1" x14ac:dyDescent="0.3">
      <c r="A58" s="11" t="s">
        <v>9</v>
      </c>
      <c r="B58" s="14">
        <v>57</v>
      </c>
      <c r="C58" s="14">
        <v>4.29</v>
      </c>
    </row>
    <row r="59" spans="1:4" ht="15.75" thickBot="1" x14ac:dyDescent="0.3">
      <c r="A59" s="11"/>
      <c r="B59" s="14">
        <v>58</v>
      </c>
      <c r="C59" s="14">
        <v>4.28</v>
      </c>
      <c r="D59" s="13"/>
    </row>
    <row r="60" spans="1:4" ht="15.75" thickBot="1" x14ac:dyDescent="0.3">
      <c r="A60" s="11" t="s">
        <v>141</v>
      </c>
      <c r="B60" s="14">
        <v>59</v>
      </c>
      <c r="C60" s="14">
        <v>4.2699999999999996</v>
      </c>
      <c r="D60" s="13"/>
    </row>
    <row r="61" spans="1:4" ht="15.75" thickBot="1" x14ac:dyDescent="0.3">
      <c r="A61" s="11" t="s">
        <v>116</v>
      </c>
      <c r="B61" s="14">
        <v>60</v>
      </c>
      <c r="C61" s="14">
        <v>4.25</v>
      </c>
      <c r="D61" s="13"/>
    </row>
    <row r="62" spans="1:4" ht="15.75" thickBot="1" x14ac:dyDescent="0.3">
      <c r="A62" s="11" t="s">
        <v>133</v>
      </c>
      <c r="B62" s="14">
        <v>61</v>
      </c>
      <c r="C62" s="14">
        <v>4.25</v>
      </c>
      <c r="D62" s="13"/>
    </row>
    <row r="63" spans="1:4" ht="15.75" thickBot="1" x14ac:dyDescent="0.3">
      <c r="A63" s="11" t="s">
        <v>120</v>
      </c>
      <c r="B63" s="14">
        <v>62</v>
      </c>
      <c r="C63" s="14">
        <v>4.25</v>
      </c>
      <c r="D63" s="13"/>
    </row>
    <row r="64" spans="1:4" ht="15.75" thickBot="1" x14ac:dyDescent="0.3">
      <c r="A64" s="11" t="s">
        <v>110</v>
      </c>
      <c r="B64" s="14">
        <v>63</v>
      </c>
      <c r="C64" s="14">
        <v>4.24</v>
      </c>
      <c r="D64" s="13"/>
    </row>
    <row r="65" spans="1:4" ht="15.75" thickBot="1" x14ac:dyDescent="0.3">
      <c r="A65" s="11" t="s">
        <v>139</v>
      </c>
      <c r="B65" s="14">
        <v>64</v>
      </c>
      <c r="C65" s="14">
        <v>4.2300000000000004</v>
      </c>
      <c r="D65" s="13"/>
    </row>
    <row r="66" spans="1:4" ht="15.75" thickBot="1" x14ac:dyDescent="0.3">
      <c r="A66" s="11" t="s">
        <v>67</v>
      </c>
      <c r="B66" s="14">
        <v>65</v>
      </c>
      <c r="C66" s="14">
        <v>4.21</v>
      </c>
      <c r="D66" s="13"/>
    </row>
    <row r="67" spans="1:4" ht="15.75" thickBot="1" x14ac:dyDescent="0.3">
      <c r="A67" s="11" t="s">
        <v>86</v>
      </c>
      <c r="B67" s="14">
        <v>66</v>
      </c>
      <c r="C67" s="14">
        <v>4.1900000000000004</v>
      </c>
      <c r="D67" s="13"/>
    </row>
    <row r="68" spans="1:4" ht="15.75" thickBot="1" x14ac:dyDescent="0.3">
      <c r="A68" s="11" t="s">
        <v>109</v>
      </c>
      <c r="B68" s="14">
        <v>67</v>
      </c>
      <c r="C68" s="14">
        <v>4.16</v>
      </c>
      <c r="D68" s="13"/>
    </row>
    <row r="69" spans="1:4" ht="15.75" thickBot="1" x14ac:dyDescent="0.3">
      <c r="A69" s="11" t="s">
        <v>32</v>
      </c>
      <c r="B69" s="14">
        <v>68</v>
      </c>
      <c r="C69" s="14">
        <v>4.1399999999999997</v>
      </c>
      <c r="D69" s="13"/>
    </row>
    <row r="70" spans="1:4" ht="15.75" thickBot="1" x14ac:dyDescent="0.3">
      <c r="A70" s="11" t="s">
        <v>151</v>
      </c>
      <c r="B70" s="14">
        <v>69</v>
      </c>
      <c r="C70" s="14">
        <v>4.1399999999999997</v>
      </c>
      <c r="D70" s="13"/>
    </row>
    <row r="71" spans="1:4" ht="15.75" thickBot="1" x14ac:dyDescent="0.3">
      <c r="A71" s="11" t="s">
        <v>73</v>
      </c>
      <c r="B71" s="14">
        <v>70</v>
      </c>
      <c r="C71" s="14">
        <v>4.1399999999999997</v>
      </c>
      <c r="D71" s="13"/>
    </row>
    <row r="72" spans="1:4" ht="15.75" thickBot="1" x14ac:dyDescent="0.3">
      <c r="A72" s="11" t="s">
        <v>22</v>
      </c>
      <c r="B72" s="14">
        <v>71</v>
      </c>
      <c r="C72" s="14">
        <v>4.13</v>
      </c>
      <c r="D72" s="13"/>
    </row>
    <row r="73" spans="1:4" ht="15.75" thickBot="1" x14ac:dyDescent="0.3">
      <c r="A73" s="11" t="s">
        <v>68</v>
      </c>
      <c r="B73" s="14">
        <v>72</v>
      </c>
      <c r="C73" s="14">
        <v>4.12</v>
      </c>
      <c r="D73" s="13"/>
    </row>
    <row r="74" spans="1:4" ht="15.75" thickBot="1" x14ac:dyDescent="0.3">
      <c r="A74" s="11" t="s">
        <v>103</v>
      </c>
      <c r="B74" s="14">
        <v>73</v>
      </c>
      <c r="C74" s="14">
        <v>4.1100000000000003</v>
      </c>
      <c r="D74" s="13"/>
    </row>
    <row r="75" spans="1:4" ht="15.75" thickBot="1" x14ac:dyDescent="0.3">
      <c r="A75" s="11" t="s">
        <v>92</v>
      </c>
      <c r="B75" s="14">
        <v>74</v>
      </c>
      <c r="C75" s="14">
        <v>4.09</v>
      </c>
      <c r="D75" s="13"/>
    </row>
    <row r="76" spans="1:4" ht="15.75" thickBot="1" x14ac:dyDescent="0.3">
      <c r="A76" s="11" t="s">
        <v>90</v>
      </c>
      <c r="B76" s="14">
        <v>75</v>
      </c>
      <c r="C76" s="14">
        <v>4.08</v>
      </c>
      <c r="D76" s="13"/>
    </row>
    <row r="77" spans="1:4" ht="15.75" thickBot="1" x14ac:dyDescent="0.3">
      <c r="A77" s="11" t="s">
        <v>19</v>
      </c>
      <c r="B77" s="14">
        <v>76</v>
      </c>
      <c r="C77" s="14">
        <v>4.05</v>
      </c>
      <c r="D77" s="13"/>
    </row>
    <row r="78" spans="1:4" ht="15.75" thickBot="1" x14ac:dyDescent="0.3">
      <c r="A78" s="11" t="s">
        <v>35</v>
      </c>
      <c r="B78" s="14">
        <v>77</v>
      </c>
      <c r="C78" s="14">
        <v>4.04</v>
      </c>
      <c r="D78" s="13"/>
    </row>
    <row r="79" spans="1:4" ht="15.75" thickBot="1" x14ac:dyDescent="0.3">
      <c r="A79" s="11" t="s">
        <v>52</v>
      </c>
      <c r="B79" s="14">
        <v>78</v>
      </c>
      <c r="C79" s="14">
        <v>4.04</v>
      </c>
      <c r="D79" s="13"/>
    </row>
    <row r="80" spans="1:4" ht="15.75" thickBot="1" x14ac:dyDescent="0.3">
      <c r="A80" s="11" t="s">
        <v>78</v>
      </c>
      <c r="B80" s="14">
        <v>79</v>
      </c>
      <c r="C80" s="14">
        <v>4.0199999999999996</v>
      </c>
      <c r="D80" s="13"/>
    </row>
    <row r="81" spans="1:4" ht="15.75" thickBot="1" x14ac:dyDescent="0.3">
      <c r="A81" s="11" t="s">
        <v>111</v>
      </c>
      <c r="B81" s="14">
        <v>80</v>
      </c>
      <c r="C81" s="14">
        <v>4</v>
      </c>
      <c r="D81" s="13"/>
    </row>
    <row r="82" spans="1:4" ht="15.75" thickBot="1" x14ac:dyDescent="0.3">
      <c r="A82" s="11" t="s">
        <v>41</v>
      </c>
      <c r="B82" s="14">
        <v>81</v>
      </c>
      <c r="C82" s="14">
        <v>4</v>
      </c>
      <c r="D82" s="13"/>
    </row>
    <row r="83" spans="1:4" ht="15.75" thickBot="1" x14ac:dyDescent="0.3">
      <c r="A83" s="11" t="s">
        <v>42</v>
      </c>
      <c r="B83" s="14">
        <v>82</v>
      </c>
      <c r="C83" s="14">
        <v>3.99</v>
      </c>
      <c r="D83" s="13"/>
    </row>
    <row r="84" spans="1:4" ht="15.75" thickBot="1" x14ac:dyDescent="0.3">
      <c r="A84" s="11" t="s">
        <v>51</v>
      </c>
      <c r="B84" s="14">
        <v>83</v>
      </c>
      <c r="C84" s="14">
        <v>3.99</v>
      </c>
      <c r="D84" s="13"/>
    </row>
    <row r="85" spans="1:4" ht="15.75" thickBot="1" x14ac:dyDescent="0.3">
      <c r="A85" s="11" t="s">
        <v>131</v>
      </c>
      <c r="B85" s="14">
        <v>84</v>
      </c>
      <c r="C85" s="14">
        <v>3.97</v>
      </c>
      <c r="D85" s="13"/>
    </row>
    <row r="86" spans="1:4" ht="15.75" thickBot="1" x14ac:dyDescent="0.3">
      <c r="A86" s="11" t="s">
        <v>104</v>
      </c>
      <c r="B86" s="14">
        <v>85</v>
      </c>
      <c r="C86" s="14">
        <v>3.96</v>
      </c>
      <c r="D86" s="13"/>
    </row>
    <row r="87" spans="1:4" ht="15.75" thickBot="1" x14ac:dyDescent="0.3">
      <c r="A87" s="11" t="s">
        <v>3</v>
      </c>
      <c r="B87" s="14">
        <v>86</v>
      </c>
      <c r="C87" s="14">
        <v>3.96</v>
      </c>
    </row>
    <row r="88" spans="1:4" ht="15.75" thickBot="1" x14ac:dyDescent="0.3">
      <c r="A88" s="11"/>
      <c r="B88" s="14">
        <v>87</v>
      </c>
      <c r="C88" s="14">
        <v>3.95</v>
      </c>
      <c r="D88" s="13"/>
    </row>
    <row r="89" spans="1:4" ht="15.75" thickBot="1" x14ac:dyDescent="0.3">
      <c r="A89" s="11" t="s">
        <v>2</v>
      </c>
      <c r="B89" s="14">
        <v>88</v>
      </c>
      <c r="C89" s="14">
        <v>3.94</v>
      </c>
      <c r="D89" s="13"/>
    </row>
    <row r="90" spans="1:4" ht="15.75" thickBot="1" x14ac:dyDescent="0.3">
      <c r="A90" s="11" t="s">
        <v>135</v>
      </c>
      <c r="B90" s="14">
        <v>89</v>
      </c>
      <c r="C90" s="14">
        <v>3.9</v>
      </c>
      <c r="D90" s="13"/>
    </row>
    <row r="91" spans="1:4" ht="15.75" thickBot="1" x14ac:dyDescent="0.3">
      <c r="A91" s="11" t="s">
        <v>47</v>
      </c>
      <c r="B91" s="14">
        <v>90</v>
      </c>
      <c r="C91" s="14">
        <v>3.9</v>
      </c>
      <c r="D91" s="13"/>
    </row>
    <row r="92" spans="1:4" ht="15.75" thickBot="1" x14ac:dyDescent="0.3">
      <c r="A92" s="11" t="s">
        <v>55</v>
      </c>
      <c r="B92" s="14">
        <v>91</v>
      </c>
      <c r="C92" s="14">
        <v>3.89</v>
      </c>
      <c r="D92" s="13"/>
    </row>
    <row r="93" spans="1:4" ht="15.75" thickBot="1" x14ac:dyDescent="0.3">
      <c r="A93" s="11" t="s">
        <v>74</v>
      </c>
      <c r="B93" s="14">
        <v>92</v>
      </c>
      <c r="C93" s="14">
        <v>3.89</v>
      </c>
      <c r="D93" s="13"/>
    </row>
    <row r="94" spans="1:4" ht="15.75" thickBot="1" x14ac:dyDescent="0.3">
      <c r="A94" s="11" t="s">
        <v>48</v>
      </c>
      <c r="B94" s="14">
        <v>93</v>
      </c>
      <c r="C94" s="14">
        <v>3.86</v>
      </c>
      <c r="D94" s="13"/>
    </row>
    <row r="95" spans="1:4" ht="15.75" thickBot="1" x14ac:dyDescent="0.3">
      <c r="A95" s="11" t="s">
        <v>87</v>
      </c>
      <c r="B95" s="14">
        <v>94</v>
      </c>
      <c r="C95" s="14">
        <v>3.86</v>
      </c>
      <c r="D95" s="13"/>
    </row>
    <row r="96" spans="1:4" ht="15.75" thickBot="1" x14ac:dyDescent="0.3">
      <c r="A96" s="11" t="s">
        <v>65</v>
      </c>
      <c r="B96" s="14">
        <v>95</v>
      </c>
      <c r="C96" s="14">
        <v>3.85</v>
      </c>
      <c r="D96" s="13"/>
    </row>
    <row r="97" spans="1:4" ht="15.75" thickBot="1" x14ac:dyDescent="0.3">
      <c r="A97" s="11" t="s">
        <v>114</v>
      </c>
      <c r="B97" s="14">
        <v>96</v>
      </c>
      <c r="C97" s="14">
        <v>3.84</v>
      </c>
      <c r="D97" s="13"/>
    </row>
    <row r="98" spans="1:4" ht="15.75" thickBot="1" x14ac:dyDescent="0.3">
      <c r="A98" s="11" t="s">
        <v>125</v>
      </c>
      <c r="B98" s="14">
        <v>97</v>
      </c>
      <c r="C98" s="14">
        <v>3.79</v>
      </c>
      <c r="D98" s="13"/>
    </row>
    <row r="99" spans="1:4" ht="15.75" thickBot="1" x14ac:dyDescent="0.3">
      <c r="A99" s="11" t="s">
        <v>6</v>
      </c>
      <c r="B99" s="14">
        <v>98</v>
      </c>
      <c r="C99" s="14">
        <v>3.76</v>
      </c>
      <c r="D99" s="13"/>
    </row>
    <row r="100" spans="1:4" ht="15.75" thickBot="1" x14ac:dyDescent="0.3">
      <c r="A100" s="11" t="s">
        <v>88</v>
      </c>
      <c r="B100" s="14">
        <v>99</v>
      </c>
      <c r="C100" s="14">
        <v>3.75</v>
      </c>
      <c r="D100" s="13"/>
    </row>
    <row r="101" spans="1:4" ht="15.75" thickBot="1" x14ac:dyDescent="0.3">
      <c r="A101" s="11" t="s">
        <v>152</v>
      </c>
      <c r="B101" s="14">
        <v>100</v>
      </c>
      <c r="C101" s="14">
        <v>3.74</v>
      </c>
      <c r="D101" s="13"/>
    </row>
    <row r="102" spans="1:4" ht="15.75" thickBot="1" x14ac:dyDescent="0.3">
      <c r="A102" s="11" t="s">
        <v>39</v>
      </c>
      <c r="B102" s="14">
        <v>101</v>
      </c>
      <c r="C102" s="14">
        <v>3.72</v>
      </c>
      <c r="D102" s="13"/>
    </row>
    <row r="103" spans="1:4" ht="15.75" thickBot="1" x14ac:dyDescent="0.3">
      <c r="A103" s="11" t="s">
        <v>18</v>
      </c>
      <c r="B103" s="14">
        <v>102</v>
      </c>
      <c r="C103" s="14">
        <v>3.7</v>
      </c>
      <c r="D103" s="13"/>
    </row>
    <row r="104" spans="1:4" ht="15.75" thickBot="1" x14ac:dyDescent="0.3">
      <c r="A104" s="11" t="s">
        <v>16</v>
      </c>
      <c r="B104" s="14">
        <v>103</v>
      </c>
      <c r="C104" s="14">
        <v>3.69</v>
      </c>
      <c r="D104" s="13"/>
    </row>
    <row r="105" spans="1:4" ht="15.75" thickBot="1" x14ac:dyDescent="0.3">
      <c r="A105" s="11" t="s">
        <v>113</v>
      </c>
      <c r="B105" s="14">
        <v>104</v>
      </c>
      <c r="C105" s="14">
        <v>3.67</v>
      </c>
      <c r="D105" s="13"/>
    </row>
    <row r="106" spans="1:4" ht="15.75" thickBot="1" x14ac:dyDescent="0.3">
      <c r="A106" s="11" t="s">
        <v>40</v>
      </c>
      <c r="B106" s="14">
        <v>105</v>
      </c>
      <c r="C106" s="14">
        <v>3.65</v>
      </c>
      <c r="D106" s="13"/>
    </row>
    <row r="107" spans="1:4" ht="15.75" thickBot="1" x14ac:dyDescent="0.3">
      <c r="A107" s="11" t="s">
        <v>69</v>
      </c>
      <c r="B107" s="14">
        <v>106</v>
      </c>
      <c r="C107" s="14">
        <v>3.65</v>
      </c>
      <c r="D107" s="13"/>
    </row>
    <row r="108" spans="1:4" ht="15.75" thickBot="1" x14ac:dyDescent="0.3">
      <c r="A108" s="11" t="s">
        <v>11</v>
      </c>
      <c r="B108" s="14">
        <v>107</v>
      </c>
      <c r="C108" s="14">
        <v>3.64</v>
      </c>
      <c r="D108" s="13"/>
    </row>
    <row r="109" spans="1:4" ht="15.75" thickBot="1" x14ac:dyDescent="0.3">
      <c r="A109" s="11" t="s">
        <v>17</v>
      </c>
      <c r="B109" s="14">
        <v>108</v>
      </c>
      <c r="C109" s="14">
        <v>3.64</v>
      </c>
      <c r="D109" s="13"/>
    </row>
    <row r="110" spans="1:4" ht="15.75" thickBot="1" x14ac:dyDescent="0.3">
      <c r="A110" s="11" t="s">
        <v>25</v>
      </c>
      <c r="B110" s="14">
        <v>109</v>
      </c>
      <c r="C110" s="14">
        <v>3.63</v>
      </c>
      <c r="D110" s="13"/>
    </row>
    <row r="111" spans="1:4" ht="15.75" thickBot="1" x14ac:dyDescent="0.3">
      <c r="A111" s="11" t="s">
        <v>53</v>
      </c>
      <c r="B111" s="14">
        <v>110</v>
      </c>
      <c r="C111" s="14">
        <v>3.62</v>
      </c>
      <c r="D111" s="13"/>
    </row>
    <row r="112" spans="1:4" ht="15.75" thickBot="1" x14ac:dyDescent="0.3">
      <c r="A112" s="11" t="s">
        <v>26</v>
      </c>
      <c r="B112" s="14">
        <v>111</v>
      </c>
      <c r="C112" s="14">
        <v>3.58</v>
      </c>
      <c r="D112" s="13"/>
    </row>
    <row r="113" spans="1:4" ht="15.75" thickBot="1" x14ac:dyDescent="0.3">
      <c r="A113" s="11" t="s">
        <v>96</v>
      </c>
      <c r="B113" s="14">
        <v>112</v>
      </c>
      <c r="C113" s="14">
        <v>3.57</v>
      </c>
      <c r="D113" s="13"/>
    </row>
    <row r="114" spans="1:4" ht="15.75" thickBot="1" x14ac:dyDescent="0.3">
      <c r="A114" s="11" t="s">
        <v>128</v>
      </c>
      <c r="B114" s="14">
        <v>113</v>
      </c>
      <c r="C114" s="14">
        <v>3.56</v>
      </c>
      <c r="D114" s="13"/>
    </row>
    <row r="115" spans="1:4" ht="15.75" thickBot="1" x14ac:dyDescent="0.3">
      <c r="A115" s="11" t="s">
        <v>50</v>
      </c>
      <c r="B115" s="14">
        <v>114</v>
      </c>
      <c r="C115" s="14">
        <v>3.56</v>
      </c>
    </row>
    <row r="116" spans="1:4" ht="15.75" thickBot="1" x14ac:dyDescent="0.3">
      <c r="A116" s="11"/>
      <c r="B116" s="14">
        <v>115</v>
      </c>
      <c r="C116" s="14">
        <v>3.55</v>
      </c>
      <c r="D116" s="13"/>
    </row>
    <row r="117" spans="1:4" ht="15.75" thickBot="1" x14ac:dyDescent="0.3">
      <c r="A117" s="11" t="s">
        <v>127</v>
      </c>
      <c r="B117" s="14">
        <v>116</v>
      </c>
      <c r="C117" s="14">
        <v>3.53</v>
      </c>
      <c r="D117" s="13"/>
    </row>
    <row r="118" spans="1:4" ht="15.75" thickBot="1" x14ac:dyDescent="0.3">
      <c r="A118" s="11" t="s">
        <v>28</v>
      </c>
      <c r="B118" s="14">
        <v>117</v>
      </c>
      <c r="C118" s="14">
        <v>3.51</v>
      </c>
      <c r="D118" s="13"/>
    </row>
    <row r="119" spans="1:4" ht="15.75" thickBot="1" x14ac:dyDescent="0.3">
      <c r="A119" s="11" t="s">
        <v>134</v>
      </c>
      <c r="B119" s="14">
        <v>118</v>
      </c>
      <c r="C119" s="14">
        <v>3.51</v>
      </c>
      <c r="D119" s="13"/>
    </row>
    <row r="120" spans="1:4" ht="15.75" thickBot="1" x14ac:dyDescent="0.3">
      <c r="A120" s="11" t="s">
        <v>44</v>
      </c>
      <c r="B120" s="14">
        <v>119</v>
      </c>
      <c r="C120" s="14">
        <v>3.51</v>
      </c>
      <c r="D120" s="13"/>
    </row>
    <row r="121" spans="1:4" ht="15.75" thickBot="1" x14ac:dyDescent="0.3">
      <c r="A121" s="11" t="s">
        <v>102</v>
      </c>
      <c r="B121" s="14">
        <v>120</v>
      </c>
      <c r="C121" s="14">
        <v>3.49</v>
      </c>
      <c r="D121" s="13"/>
    </row>
    <row r="122" spans="1:4" ht="15.75" thickBot="1" x14ac:dyDescent="0.3">
      <c r="A122" s="11" t="s">
        <v>72</v>
      </c>
      <c r="B122" s="14">
        <v>121</v>
      </c>
      <c r="C122" s="14">
        <v>3.49</v>
      </c>
      <c r="D122" s="13"/>
    </row>
    <row r="123" spans="1:4" ht="15.75" thickBot="1" x14ac:dyDescent="0.3">
      <c r="A123" s="11" t="s">
        <v>140</v>
      </c>
      <c r="B123" s="14">
        <v>122</v>
      </c>
      <c r="C123" s="14">
        <v>3.48</v>
      </c>
      <c r="D123" s="13"/>
    </row>
    <row r="124" spans="1:4" ht="15.75" thickBot="1" x14ac:dyDescent="0.3">
      <c r="A124" s="11" t="s">
        <v>100</v>
      </c>
      <c r="B124" s="14">
        <v>123</v>
      </c>
      <c r="C124" s="14">
        <v>3.48</v>
      </c>
      <c r="D124" s="13"/>
    </row>
    <row r="125" spans="1:4" ht="15.75" thickBot="1" x14ac:dyDescent="0.3">
      <c r="A125" s="11" t="s">
        <v>79</v>
      </c>
      <c r="B125" s="14">
        <v>124</v>
      </c>
      <c r="C125" s="14">
        <v>3.46</v>
      </c>
      <c r="D125" s="13"/>
    </row>
    <row r="126" spans="1:4" ht="15.75" thickBot="1" x14ac:dyDescent="0.3">
      <c r="A126" s="11" t="s">
        <v>80</v>
      </c>
      <c r="B126" s="14">
        <v>125</v>
      </c>
      <c r="C126" s="14">
        <v>3.45</v>
      </c>
      <c r="D126" s="13"/>
    </row>
    <row r="127" spans="1:4" ht="15.75" thickBot="1" x14ac:dyDescent="0.3">
      <c r="A127" s="11" t="s">
        <v>122</v>
      </c>
      <c r="B127" s="14">
        <v>126</v>
      </c>
      <c r="C127" s="14">
        <v>3.4</v>
      </c>
      <c r="D127" s="13"/>
    </row>
    <row r="128" spans="1:4" ht="15.75" thickBot="1" x14ac:dyDescent="0.3">
      <c r="A128" s="11" t="s">
        <v>97</v>
      </c>
      <c r="B128" s="14">
        <v>127</v>
      </c>
      <c r="C128" s="14">
        <v>3.38</v>
      </c>
      <c r="D128" s="13"/>
    </row>
    <row r="129" spans="1:4" ht="15.75" thickBot="1" x14ac:dyDescent="0.3">
      <c r="A129" s="11" t="s">
        <v>75</v>
      </c>
      <c r="B129" s="14">
        <v>128</v>
      </c>
      <c r="C129" s="14">
        <v>3.36</v>
      </c>
      <c r="D129" s="13"/>
    </row>
    <row r="130" spans="1:4" ht="15.75" thickBot="1" x14ac:dyDescent="0.3">
      <c r="A130" s="11" t="s">
        <v>34</v>
      </c>
      <c r="B130" s="14">
        <v>129</v>
      </c>
      <c r="C130" s="14">
        <v>3.35</v>
      </c>
      <c r="D130" s="13"/>
    </row>
    <row r="131" spans="1:4" ht="15.75" thickBot="1" x14ac:dyDescent="0.3">
      <c r="A131" s="11" t="s">
        <v>93</v>
      </c>
      <c r="B131" s="14">
        <v>130</v>
      </c>
      <c r="C131" s="14">
        <v>3.34</v>
      </c>
      <c r="D131" s="13"/>
    </row>
    <row r="132" spans="1:4" ht="15.75" thickBot="1" x14ac:dyDescent="0.3">
      <c r="A132" s="11" t="s">
        <v>91</v>
      </c>
      <c r="B132" s="14">
        <v>131</v>
      </c>
      <c r="C132" s="14">
        <v>3.32</v>
      </c>
      <c r="D132" s="13"/>
    </row>
    <row r="133" spans="1:4" ht="15.75" thickBot="1" x14ac:dyDescent="0.3">
      <c r="A133" s="11" t="s">
        <v>82</v>
      </c>
      <c r="B133" s="14">
        <v>132</v>
      </c>
      <c r="C133" s="14">
        <v>3.28</v>
      </c>
      <c r="D133" s="13"/>
    </row>
    <row r="134" spans="1:4" ht="15.75" thickBot="1" x14ac:dyDescent="0.3">
      <c r="A134" s="11" t="s">
        <v>130</v>
      </c>
      <c r="B134" s="14">
        <v>133</v>
      </c>
      <c r="C134" s="14">
        <v>3.23</v>
      </c>
      <c r="D134" s="13"/>
    </row>
    <row r="135" spans="1:4" ht="15.75" thickBot="1" x14ac:dyDescent="0.3">
      <c r="A135" s="11" t="s">
        <v>23</v>
      </c>
      <c r="B135" s="14">
        <v>134</v>
      </c>
      <c r="C135" s="14">
        <v>3.2</v>
      </c>
      <c r="D135" s="13"/>
    </row>
    <row r="136" spans="1:4" ht="15.75" thickBot="1" x14ac:dyDescent="0.3">
      <c r="A136" s="11" t="s">
        <v>84</v>
      </c>
      <c r="B136" s="14">
        <v>135</v>
      </c>
      <c r="C136" s="14">
        <v>3.14</v>
      </c>
      <c r="D136" s="13"/>
    </row>
    <row r="137" spans="1:4" ht="15.75" thickBot="1" x14ac:dyDescent="0.3">
      <c r="A137" s="11" t="s">
        <v>144</v>
      </c>
      <c r="B137" s="14">
        <v>136</v>
      </c>
      <c r="C137" s="14">
        <v>3.03</v>
      </c>
      <c r="D137" s="13"/>
    </row>
    <row r="138" spans="1:4" ht="15.75" thickBot="1" x14ac:dyDescent="0.3">
      <c r="A138" s="11" t="s">
        <v>24</v>
      </c>
      <c r="B138" s="14">
        <v>137</v>
      </c>
      <c r="C138" s="14">
        <v>2.96</v>
      </c>
      <c r="D138" s="13"/>
    </row>
    <row r="139" spans="1:4" ht="15.75" thickBot="1" x14ac:dyDescent="0.3">
      <c r="A139" s="11" t="s">
        <v>4</v>
      </c>
      <c r="B139" s="14">
        <v>138</v>
      </c>
      <c r="C139" s="14">
        <v>2.93</v>
      </c>
      <c r="D139" s="13"/>
    </row>
    <row r="140" spans="1:4" x14ac:dyDescent="0.25">
      <c r="A140" s="11" t="s">
        <v>29</v>
      </c>
      <c r="B140" s="15">
        <v>139</v>
      </c>
      <c r="C140" s="15">
        <v>2.73</v>
      </c>
    </row>
  </sheetData>
  <pageMargins left="0.7" right="0.7" top="0.75" bottom="0.75" header="0.3" footer="0.3"/>
  <pageSetup paperSize="2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1" customWidth="1"/>
  </cols>
  <sheetData>
    <row r="1" spans="1:4" x14ac:dyDescent="0.25">
      <c r="A1" s="16" t="s">
        <v>153</v>
      </c>
    </row>
    <row r="2" spans="1:4" ht="45.75" thickBot="1" x14ac:dyDescent="0.3">
      <c r="A2" s="8" t="s">
        <v>150</v>
      </c>
      <c r="B2" s="9" t="s">
        <v>0</v>
      </c>
      <c r="C2" s="9" t="s">
        <v>1</v>
      </c>
      <c r="D2" s="10"/>
    </row>
    <row r="3" spans="1:4" ht="23.25" thickBot="1" x14ac:dyDescent="0.3">
      <c r="A3" s="11" t="s">
        <v>124</v>
      </c>
      <c r="B3" s="12">
        <v>1</v>
      </c>
      <c r="C3" s="12">
        <v>5.6</v>
      </c>
      <c r="D3" s="13"/>
    </row>
    <row r="4" spans="1:4" ht="23.25" thickBot="1" x14ac:dyDescent="0.3">
      <c r="A4" s="11" t="s">
        <v>138</v>
      </c>
      <c r="B4" s="14">
        <v>2</v>
      </c>
      <c r="C4" s="14">
        <v>5.59</v>
      </c>
      <c r="D4" s="13"/>
    </row>
    <row r="5" spans="1:4" ht="15.75" thickBot="1" x14ac:dyDescent="0.3">
      <c r="A5" s="11" t="s">
        <v>115</v>
      </c>
      <c r="B5" s="14">
        <v>3</v>
      </c>
      <c r="C5" s="14">
        <v>5.55</v>
      </c>
      <c r="D5" s="13"/>
    </row>
    <row r="6" spans="1:4" ht="15.75" thickBot="1" x14ac:dyDescent="0.3">
      <c r="A6" s="11" t="s">
        <v>123</v>
      </c>
      <c r="B6" s="14">
        <v>4</v>
      </c>
      <c r="C6" s="14">
        <v>5.51</v>
      </c>
      <c r="D6" s="13"/>
    </row>
    <row r="7" spans="1:4" ht="15.75" thickBot="1" x14ac:dyDescent="0.3">
      <c r="A7" s="11" t="s">
        <v>38</v>
      </c>
      <c r="B7" s="14">
        <v>5</v>
      </c>
      <c r="C7" s="14">
        <v>5.46</v>
      </c>
      <c r="D7" s="13"/>
    </row>
    <row r="8" spans="1:4" ht="15.75" thickBot="1" x14ac:dyDescent="0.3">
      <c r="A8" s="11" t="s">
        <v>45</v>
      </c>
      <c r="B8" s="14">
        <v>6</v>
      </c>
      <c r="C8" s="14">
        <v>5.43</v>
      </c>
      <c r="D8" s="13"/>
    </row>
    <row r="9" spans="1:4" ht="15.75" thickBot="1" x14ac:dyDescent="0.3">
      <c r="A9" s="11" t="s">
        <v>49</v>
      </c>
      <c r="B9" s="14">
        <v>7</v>
      </c>
      <c r="C9" s="14">
        <v>5.37</v>
      </c>
      <c r="D9" s="13"/>
    </row>
    <row r="10" spans="1:4" ht="15.75" thickBot="1" x14ac:dyDescent="0.3">
      <c r="A10" s="11" t="s">
        <v>66</v>
      </c>
      <c r="B10" s="14">
        <v>8</v>
      </c>
      <c r="C10" s="14">
        <v>5.37</v>
      </c>
      <c r="D10" s="13"/>
    </row>
    <row r="11" spans="1:4" ht="15.75" thickBot="1" x14ac:dyDescent="0.3">
      <c r="A11" s="11" t="s">
        <v>27</v>
      </c>
      <c r="B11" s="14">
        <v>9</v>
      </c>
      <c r="C11" s="14">
        <v>5.33</v>
      </c>
      <c r="D11" s="13"/>
    </row>
    <row r="12" spans="1:4" ht="23.25" thickBot="1" x14ac:dyDescent="0.3">
      <c r="A12" s="11" t="s">
        <v>94</v>
      </c>
      <c r="B12" s="14">
        <v>10</v>
      </c>
      <c r="C12" s="14">
        <v>5.32</v>
      </c>
      <c r="D12" s="13"/>
    </row>
    <row r="13" spans="1:4" ht="23.25" thickBot="1" x14ac:dyDescent="0.3">
      <c r="A13" s="11" t="s">
        <v>56</v>
      </c>
      <c r="B13" s="14">
        <v>11</v>
      </c>
      <c r="C13" s="14">
        <v>5.22</v>
      </c>
      <c r="D13" s="13"/>
    </row>
    <row r="14" spans="1:4" ht="23.25" thickBot="1" x14ac:dyDescent="0.3">
      <c r="A14" s="11" t="s">
        <v>126</v>
      </c>
      <c r="B14" s="14">
        <v>12</v>
      </c>
      <c r="C14" s="14">
        <v>5.2</v>
      </c>
      <c r="D14" s="13"/>
    </row>
    <row r="15" spans="1:4" ht="23.25" thickBot="1" x14ac:dyDescent="0.3">
      <c r="A15" s="11" t="s">
        <v>137</v>
      </c>
      <c r="B15" s="14">
        <v>13</v>
      </c>
      <c r="C15" s="14">
        <v>5.19</v>
      </c>
      <c r="D15" s="13"/>
    </row>
    <row r="16" spans="1:4" ht="15.75" thickBot="1" x14ac:dyDescent="0.3">
      <c r="A16" s="11" t="s">
        <v>98</v>
      </c>
      <c r="B16" s="14">
        <v>14</v>
      </c>
      <c r="C16" s="14">
        <v>5.17</v>
      </c>
      <c r="D16" s="13"/>
    </row>
    <row r="17" spans="1:4" ht="15.75" thickBot="1" x14ac:dyDescent="0.3">
      <c r="A17" s="11" t="s">
        <v>7</v>
      </c>
      <c r="B17" s="14">
        <v>15</v>
      </c>
      <c r="C17" s="14">
        <v>5.15</v>
      </c>
      <c r="D17" s="13"/>
    </row>
    <row r="18" spans="1:4" ht="15.75" thickBot="1" x14ac:dyDescent="0.3">
      <c r="A18" s="11" t="s">
        <v>46</v>
      </c>
      <c r="B18" s="14">
        <v>16</v>
      </c>
      <c r="C18" s="14">
        <v>5.13</v>
      </c>
      <c r="D18" s="13"/>
    </row>
    <row r="19" spans="1:4" ht="15.75" thickBot="1" x14ac:dyDescent="0.3">
      <c r="A19" s="11" t="s">
        <v>8</v>
      </c>
      <c r="B19" s="14">
        <v>17</v>
      </c>
      <c r="C19" s="14">
        <v>5.13</v>
      </c>
      <c r="D19" s="13"/>
    </row>
    <row r="20" spans="1:4" ht="15.75" thickBot="1" x14ac:dyDescent="0.3">
      <c r="A20" s="11" t="s">
        <v>13</v>
      </c>
      <c r="B20" s="14">
        <v>18</v>
      </c>
      <c r="C20" s="14">
        <v>5.09</v>
      </c>
      <c r="D20" s="13"/>
    </row>
    <row r="21" spans="1:4" ht="15.75" thickBot="1" x14ac:dyDescent="0.3">
      <c r="A21" s="11" t="s">
        <v>70</v>
      </c>
      <c r="B21" s="14">
        <v>19</v>
      </c>
      <c r="C21" s="14">
        <v>5</v>
      </c>
      <c r="D21" s="13"/>
    </row>
    <row r="22" spans="1:4" ht="23.25" thickBot="1" x14ac:dyDescent="0.3">
      <c r="A22" s="11" t="s">
        <v>95</v>
      </c>
      <c r="B22" s="14">
        <v>20</v>
      </c>
      <c r="C22" s="14">
        <v>4.9800000000000004</v>
      </c>
      <c r="D22" s="13"/>
    </row>
    <row r="23" spans="1:4" ht="23.25" thickBot="1" x14ac:dyDescent="0.3">
      <c r="A23" s="11" t="s">
        <v>77</v>
      </c>
      <c r="B23" s="14">
        <v>21</v>
      </c>
      <c r="C23" s="14">
        <v>4.96</v>
      </c>
      <c r="D23" s="13"/>
    </row>
    <row r="24" spans="1:4" ht="15.75" thickBot="1" x14ac:dyDescent="0.3">
      <c r="A24" s="11" t="s">
        <v>108</v>
      </c>
      <c r="B24" s="14">
        <v>22</v>
      </c>
      <c r="C24" s="14">
        <v>4.95</v>
      </c>
      <c r="D24" s="13"/>
    </row>
    <row r="25" spans="1:4" ht="23.25" thickBot="1" x14ac:dyDescent="0.3">
      <c r="A25" s="11" t="s">
        <v>136</v>
      </c>
      <c r="B25" s="14">
        <v>23</v>
      </c>
      <c r="C25" s="14">
        <v>4.92</v>
      </c>
      <c r="D25" s="13"/>
    </row>
    <row r="26" spans="1:4" ht="15.75" thickBot="1" x14ac:dyDescent="0.3">
      <c r="A26" s="11" t="s">
        <v>81</v>
      </c>
      <c r="B26" s="14">
        <v>24</v>
      </c>
      <c r="C26" s="14">
        <v>4.87</v>
      </c>
      <c r="D26" s="13"/>
    </row>
    <row r="27" spans="1:4" ht="15.75" thickBot="1" x14ac:dyDescent="0.3">
      <c r="A27" s="11" t="s">
        <v>62</v>
      </c>
      <c r="B27" s="14">
        <v>25</v>
      </c>
      <c r="C27" s="14">
        <v>4.84</v>
      </c>
      <c r="D27" s="13"/>
    </row>
    <row r="28" spans="1:4" ht="15.75" thickBot="1" x14ac:dyDescent="0.3">
      <c r="A28" s="11" t="s">
        <v>58</v>
      </c>
      <c r="B28" s="14">
        <v>26</v>
      </c>
      <c r="C28" s="14">
        <v>4.8</v>
      </c>
      <c r="D28" s="13"/>
    </row>
    <row r="29" spans="1:4" ht="15.75" thickBot="1" x14ac:dyDescent="0.3">
      <c r="A29" s="11" t="s">
        <v>63</v>
      </c>
      <c r="B29" s="14">
        <v>27</v>
      </c>
      <c r="C29" s="14">
        <v>4.8</v>
      </c>
      <c r="D29" s="13"/>
    </row>
    <row r="30" spans="1:4" ht="23.25" thickBot="1" x14ac:dyDescent="0.3">
      <c r="A30" s="11" t="s">
        <v>112</v>
      </c>
      <c r="B30" s="14">
        <v>28</v>
      </c>
      <c r="C30" s="14">
        <v>4.75</v>
      </c>
      <c r="D30" s="13"/>
    </row>
    <row r="31" spans="1:4" ht="15.75" thickBot="1" x14ac:dyDescent="0.3">
      <c r="A31" s="11" t="s">
        <v>31</v>
      </c>
      <c r="B31" s="14">
        <v>29</v>
      </c>
      <c r="C31" s="14">
        <v>4.74</v>
      </c>
      <c r="D31" s="13"/>
    </row>
    <row r="32" spans="1:4" ht="15.75" thickBot="1" x14ac:dyDescent="0.3">
      <c r="A32" s="11" t="s">
        <v>30</v>
      </c>
      <c r="B32" s="14">
        <v>30</v>
      </c>
      <c r="C32" s="14">
        <v>4.7</v>
      </c>
      <c r="D32" s="13"/>
    </row>
    <row r="33" spans="1:4" ht="15.75" thickBot="1" x14ac:dyDescent="0.3">
      <c r="A33" s="11" t="s">
        <v>37</v>
      </c>
      <c r="B33" s="14">
        <v>31</v>
      </c>
      <c r="C33" s="14">
        <v>4.67</v>
      </c>
    </row>
    <row r="34" spans="1:4" ht="15.75" thickBot="1" x14ac:dyDescent="0.3">
      <c r="A34" s="11" t="s">
        <v>21</v>
      </c>
      <c r="B34" s="14">
        <v>32</v>
      </c>
      <c r="C34" s="14">
        <v>4.6399999999999997</v>
      </c>
      <c r="D34" s="13"/>
    </row>
    <row r="35" spans="1:4" ht="15.75" thickBot="1" x14ac:dyDescent="0.3">
      <c r="A35" s="11" t="s">
        <v>119</v>
      </c>
      <c r="B35" s="14">
        <v>33</v>
      </c>
      <c r="C35" s="14">
        <v>4.59</v>
      </c>
      <c r="D35" s="13"/>
    </row>
    <row r="36" spans="1:4" ht="15.75" thickBot="1" x14ac:dyDescent="0.3">
      <c r="A36" s="11" t="s">
        <v>36</v>
      </c>
      <c r="B36" s="14">
        <v>34</v>
      </c>
      <c r="C36" s="14">
        <v>4.57</v>
      </c>
      <c r="D36" s="13"/>
    </row>
    <row r="37" spans="1:4" ht="15.75" thickBot="1" x14ac:dyDescent="0.3">
      <c r="A37" s="11" t="s">
        <v>43</v>
      </c>
      <c r="B37" s="14">
        <v>35</v>
      </c>
      <c r="C37" s="14">
        <v>4.5599999999999996</v>
      </c>
      <c r="D37" s="13"/>
    </row>
    <row r="38" spans="1:4" ht="15.75" thickBot="1" x14ac:dyDescent="0.3">
      <c r="A38" s="11" t="s">
        <v>129</v>
      </c>
      <c r="B38" s="14">
        <v>36</v>
      </c>
      <c r="C38" s="14">
        <v>4.5599999999999996</v>
      </c>
      <c r="D38" s="13"/>
    </row>
    <row r="39" spans="1:4" ht="15.75" thickBot="1" x14ac:dyDescent="0.3">
      <c r="A39" s="11" t="s">
        <v>117</v>
      </c>
      <c r="B39" s="14">
        <v>37</v>
      </c>
      <c r="C39" s="14">
        <v>4.55</v>
      </c>
      <c r="D39" s="13"/>
    </row>
    <row r="40" spans="1:4" ht="15.75" thickBot="1" x14ac:dyDescent="0.3">
      <c r="A40" s="11" t="s">
        <v>10</v>
      </c>
      <c r="B40" s="14">
        <v>38</v>
      </c>
      <c r="C40" s="14">
        <v>4.54</v>
      </c>
      <c r="D40" s="13"/>
    </row>
    <row r="41" spans="1:4" ht="15.75" thickBot="1" x14ac:dyDescent="0.3">
      <c r="A41" s="11" t="s">
        <v>71</v>
      </c>
      <c r="B41" s="14">
        <v>39</v>
      </c>
      <c r="C41" s="14">
        <v>4.53</v>
      </c>
      <c r="D41" s="13"/>
    </row>
    <row r="42" spans="1:4" ht="15.75" thickBot="1" x14ac:dyDescent="0.3">
      <c r="A42" s="11" t="s">
        <v>132</v>
      </c>
      <c r="B42" s="14">
        <v>40</v>
      </c>
      <c r="C42" s="14">
        <v>4.5</v>
      </c>
      <c r="D42" s="13"/>
    </row>
    <row r="43" spans="1:4" ht="15.75" thickBot="1" x14ac:dyDescent="0.3">
      <c r="A43" s="11" t="s">
        <v>99</v>
      </c>
      <c r="B43" s="14">
        <v>41</v>
      </c>
      <c r="C43" s="14">
        <v>4.49</v>
      </c>
      <c r="D43" s="13"/>
    </row>
    <row r="44" spans="1:4" ht="15.75" thickBot="1" x14ac:dyDescent="0.3">
      <c r="A44" s="11" t="s">
        <v>107</v>
      </c>
      <c r="B44" s="14">
        <v>42</v>
      </c>
      <c r="C44" s="14">
        <v>4.4800000000000004</v>
      </c>
      <c r="D44" s="13"/>
    </row>
    <row r="45" spans="1:4" ht="15.75" thickBot="1" x14ac:dyDescent="0.3">
      <c r="A45" s="11" t="s">
        <v>106</v>
      </c>
      <c r="B45" s="14">
        <v>43</v>
      </c>
      <c r="C45" s="14">
        <v>4.4000000000000004</v>
      </c>
      <c r="D45" s="13"/>
    </row>
    <row r="46" spans="1:4" ht="15.75" thickBot="1" x14ac:dyDescent="0.3">
      <c r="A46" s="11" t="s">
        <v>12</v>
      </c>
      <c r="B46" s="14">
        <v>44</v>
      </c>
      <c r="C46" s="14">
        <v>4.3499999999999996</v>
      </c>
      <c r="D46" s="13"/>
    </row>
    <row r="47" spans="1:4" ht="15.75" thickBot="1" x14ac:dyDescent="0.3">
      <c r="A47" s="11" t="s">
        <v>118</v>
      </c>
      <c r="B47" s="14">
        <v>45</v>
      </c>
      <c r="C47" s="14">
        <v>4.34</v>
      </c>
      <c r="D47" s="13"/>
    </row>
    <row r="48" spans="1:4" ht="15.75" thickBot="1" x14ac:dyDescent="0.3">
      <c r="A48" s="11" t="s">
        <v>105</v>
      </c>
      <c r="B48" s="14">
        <v>46</v>
      </c>
      <c r="C48" s="14">
        <v>4.33</v>
      </c>
      <c r="D48" s="13"/>
    </row>
    <row r="49" spans="1:4" ht="15.75" thickBot="1" x14ac:dyDescent="0.3">
      <c r="A49" s="11" t="s">
        <v>116</v>
      </c>
      <c r="B49" s="14">
        <v>47</v>
      </c>
      <c r="C49" s="14">
        <v>4.3099999999999996</v>
      </c>
      <c r="D49" s="13"/>
    </row>
    <row r="50" spans="1:4" ht="15.75" thickBot="1" x14ac:dyDescent="0.3">
      <c r="A50" s="11" t="s">
        <v>64</v>
      </c>
      <c r="B50" s="14">
        <v>48</v>
      </c>
      <c r="C50" s="14">
        <v>4.3099999999999996</v>
      </c>
      <c r="D50" s="13"/>
    </row>
    <row r="51" spans="1:4" ht="15.75" thickBot="1" x14ac:dyDescent="0.3">
      <c r="A51" s="11" t="s">
        <v>59</v>
      </c>
      <c r="B51" s="14">
        <v>49</v>
      </c>
      <c r="C51" s="14">
        <v>4.3</v>
      </c>
      <c r="D51" s="13"/>
    </row>
    <row r="52" spans="1:4" ht="15.75" thickBot="1" x14ac:dyDescent="0.3">
      <c r="A52" s="11" t="s">
        <v>67</v>
      </c>
      <c r="B52" s="14">
        <v>50</v>
      </c>
      <c r="C52" s="14">
        <v>4.3</v>
      </c>
      <c r="D52" s="13"/>
    </row>
    <row r="53" spans="1:4" ht="15.75" thickBot="1" x14ac:dyDescent="0.3">
      <c r="A53" s="11" t="s">
        <v>9</v>
      </c>
      <c r="B53" s="14">
        <v>51</v>
      </c>
      <c r="C53" s="14">
        <v>4.3</v>
      </c>
      <c r="D53" s="13"/>
    </row>
    <row r="54" spans="1:4" ht="15.75" thickBot="1" x14ac:dyDescent="0.3">
      <c r="A54" s="11" t="s">
        <v>83</v>
      </c>
      <c r="B54" s="14">
        <v>52</v>
      </c>
      <c r="C54" s="14">
        <v>4.3</v>
      </c>
      <c r="D54" s="13"/>
    </row>
    <row r="55" spans="1:4" ht="15.75" thickBot="1" x14ac:dyDescent="0.3">
      <c r="A55" s="11" t="s">
        <v>76</v>
      </c>
      <c r="B55" s="14">
        <v>53</v>
      </c>
      <c r="C55" s="14">
        <v>4.3</v>
      </c>
      <c r="D55" s="13"/>
    </row>
    <row r="56" spans="1:4" ht="15.75" thickBot="1" x14ac:dyDescent="0.3">
      <c r="A56" s="11" t="s">
        <v>60</v>
      </c>
      <c r="B56" s="14">
        <v>54</v>
      </c>
      <c r="C56" s="14">
        <v>4.26</v>
      </c>
      <c r="D56" s="13"/>
    </row>
    <row r="57" spans="1:4" ht="15.75" thickBot="1" x14ac:dyDescent="0.3">
      <c r="A57" s="11" t="s">
        <v>33</v>
      </c>
      <c r="B57" s="14">
        <v>55</v>
      </c>
      <c r="C57" s="14">
        <v>4.25</v>
      </c>
      <c r="D57" s="13"/>
    </row>
    <row r="58" spans="1:4" ht="15.75" thickBot="1" x14ac:dyDescent="0.3">
      <c r="A58" s="11" t="s">
        <v>20</v>
      </c>
      <c r="B58" s="14">
        <v>56</v>
      </c>
      <c r="C58" s="14">
        <v>4.2300000000000004</v>
      </c>
      <c r="D58" s="13"/>
    </row>
    <row r="59" spans="1:4" ht="15.75" thickBot="1" x14ac:dyDescent="0.3">
      <c r="A59" s="11" t="s">
        <v>85</v>
      </c>
      <c r="B59" s="14">
        <v>57</v>
      </c>
      <c r="C59" s="14">
        <v>4.22</v>
      </c>
      <c r="D59" s="13"/>
    </row>
    <row r="60" spans="1:4" ht="15.75" thickBot="1" x14ac:dyDescent="0.3">
      <c r="A60" s="11" t="s">
        <v>57</v>
      </c>
      <c r="B60" s="14">
        <v>58</v>
      </c>
      <c r="C60" s="14">
        <v>4.22</v>
      </c>
      <c r="D60" s="13"/>
    </row>
    <row r="61" spans="1:4" ht="15.75" thickBot="1" x14ac:dyDescent="0.3">
      <c r="A61" s="11" t="s">
        <v>101</v>
      </c>
      <c r="B61" s="14">
        <v>59</v>
      </c>
      <c r="C61" s="14">
        <v>4.21</v>
      </c>
    </row>
    <row r="62" spans="1:4" ht="15.75" thickBot="1" x14ac:dyDescent="0.3">
      <c r="A62" s="11" t="s">
        <v>86</v>
      </c>
      <c r="B62" s="14">
        <v>60</v>
      </c>
      <c r="C62" s="14">
        <v>4.1900000000000004</v>
      </c>
      <c r="D62" s="13"/>
    </row>
    <row r="63" spans="1:4" ht="15.75" thickBot="1" x14ac:dyDescent="0.3">
      <c r="A63" s="11" t="s">
        <v>133</v>
      </c>
      <c r="B63" s="14">
        <v>61</v>
      </c>
      <c r="C63" s="14">
        <v>4.16</v>
      </c>
      <c r="D63" s="13"/>
    </row>
    <row r="64" spans="1:4" ht="15.75" thickBot="1" x14ac:dyDescent="0.3">
      <c r="A64" s="11" t="s">
        <v>89</v>
      </c>
      <c r="B64" s="14">
        <v>62</v>
      </c>
      <c r="C64" s="14">
        <v>4.16</v>
      </c>
      <c r="D64" s="13"/>
    </row>
    <row r="65" spans="1:4" ht="15.75" thickBot="1" x14ac:dyDescent="0.3">
      <c r="A65" s="11" t="s">
        <v>110</v>
      </c>
      <c r="B65" s="14">
        <v>63</v>
      </c>
      <c r="C65" s="14">
        <v>4.1500000000000004</v>
      </c>
      <c r="D65" s="13"/>
    </row>
    <row r="66" spans="1:4" ht="15.75" thickBot="1" x14ac:dyDescent="0.3">
      <c r="A66" s="11" t="s">
        <v>109</v>
      </c>
      <c r="B66" s="14">
        <v>64</v>
      </c>
      <c r="C66" s="14">
        <v>4.1100000000000003</v>
      </c>
      <c r="D66" s="13"/>
    </row>
    <row r="67" spans="1:4" ht="15.75" thickBot="1" x14ac:dyDescent="0.3">
      <c r="A67" s="11" t="s">
        <v>139</v>
      </c>
      <c r="B67" s="14">
        <v>65</v>
      </c>
      <c r="C67" s="14">
        <v>4.0999999999999996</v>
      </c>
      <c r="D67" s="13"/>
    </row>
    <row r="68" spans="1:4" ht="15.75" thickBot="1" x14ac:dyDescent="0.3">
      <c r="A68" s="11" t="s">
        <v>19</v>
      </c>
      <c r="B68" s="14">
        <v>66</v>
      </c>
      <c r="C68" s="14">
        <v>4.08</v>
      </c>
      <c r="D68" s="13"/>
    </row>
    <row r="69" spans="1:4" ht="15.75" thickBot="1" x14ac:dyDescent="0.3">
      <c r="A69" s="11" t="s">
        <v>68</v>
      </c>
      <c r="B69" s="14">
        <v>67</v>
      </c>
      <c r="C69" s="14">
        <v>4.08</v>
      </c>
      <c r="D69" s="13"/>
    </row>
    <row r="70" spans="1:4" ht="15.75" thickBot="1" x14ac:dyDescent="0.3">
      <c r="A70" s="11" t="s">
        <v>73</v>
      </c>
      <c r="B70" s="14">
        <v>68</v>
      </c>
      <c r="C70" s="14">
        <v>4.0599999999999996</v>
      </c>
      <c r="D70" s="13"/>
    </row>
    <row r="71" spans="1:4" ht="15.75" thickBot="1" x14ac:dyDescent="0.3">
      <c r="A71" s="11" t="s">
        <v>32</v>
      </c>
      <c r="B71" s="14">
        <v>69</v>
      </c>
      <c r="C71" s="14">
        <v>4.05</v>
      </c>
      <c r="D71" s="13"/>
    </row>
    <row r="72" spans="1:4" ht="15.75" thickBot="1" x14ac:dyDescent="0.3">
      <c r="A72" s="11" t="s">
        <v>41</v>
      </c>
      <c r="B72" s="14">
        <v>70</v>
      </c>
      <c r="C72" s="14">
        <v>4.04</v>
      </c>
      <c r="D72" s="13"/>
    </row>
    <row r="73" spans="1:4" ht="15.75" thickBot="1" x14ac:dyDescent="0.3">
      <c r="A73" s="11" t="s">
        <v>51</v>
      </c>
      <c r="B73" s="14">
        <v>71</v>
      </c>
      <c r="C73" s="14">
        <v>4.04</v>
      </c>
      <c r="D73" s="13"/>
    </row>
    <row r="74" spans="1:4" ht="15.75" thickBot="1" x14ac:dyDescent="0.3">
      <c r="A74" s="11" t="s">
        <v>35</v>
      </c>
      <c r="B74" s="14">
        <v>72</v>
      </c>
      <c r="C74" s="14">
        <v>4.03</v>
      </c>
      <c r="D74" s="13"/>
    </row>
    <row r="75" spans="1:4" ht="15.75" thickBot="1" x14ac:dyDescent="0.3">
      <c r="A75" s="11" t="s">
        <v>90</v>
      </c>
      <c r="B75" s="14">
        <v>73</v>
      </c>
      <c r="C75" s="14">
        <v>4.03</v>
      </c>
      <c r="D75" s="13"/>
    </row>
    <row r="76" spans="1:4" ht="15.75" thickBot="1" x14ac:dyDescent="0.3">
      <c r="A76" s="11" t="s">
        <v>92</v>
      </c>
      <c r="B76" s="14">
        <v>74</v>
      </c>
      <c r="C76" s="14">
        <v>4.03</v>
      </c>
      <c r="D76" s="13"/>
    </row>
    <row r="77" spans="1:4" ht="15.75" thickBot="1" x14ac:dyDescent="0.3">
      <c r="A77" s="11" t="s">
        <v>141</v>
      </c>
      <c r="B77" s="14">
        <v>75</v>
      </c>
      <c r="C77" s="14">
        <v>4.03</v>
      </c>
      <c r="D77" s="13"/>
    </row>
    <row r="78" spans="1:4" ht="15.75" thickBot="1" x14ac:dyDescent="0.3">
      <c r="A78" s="11" t="s">
        <v>22</v>
      </c>
      <c r="B78" s="14">
        <v>76</v>
      </c>
      <c r="C78" s="14">
        <v>4.0199999999999996</v>
      </c>
      <c r="D78" s="13"/>
    </row>
    <row r="79" spans="1:4" ht="15.75" thickBot="1" x14ac:dyDescent="0.3">
      <c r="A79" s="11" t="s">
        <v>42</v>
      </c>
      <c r="B79" s="14">
        <v>77</v>
      </c>
      <c r="C79" s="14">
        <v>4.0199999999999996</v>
      </c>
      <c r="D79" s="13"/>
    </row>
    <row r="80" spans="1:4" ht="15.75" thickBot="1" x14ac:dyDescent="0.3">
      <c r="A80" s="11" t="s">
        <v>103</v>
      </c>
      <c r="B80" s="14">
        <v>78</v>
      </c>
      <c r="C80" s="14">
        <v>4.01</v>
      </c>
      <c r="D80" s="13"/>
    </row>
    <row r="81" spans="1:4" ht="15.75" thickBot="1" x14ac:dyDescent="0.3">
      <c r="A81" s="11" t="s">
        <v>120</v>
      </c>
      <c r="B81" s="14">
        <v>79</v>
      </c>
      <c r="C81" s="14">
        <v>4.01</v>
      </c>
      <c r="D81" s="13"/>
    </row>
    <row r="82" spans="1:4" ht="15.75" thickBot="1" x14ac:dyDescent="0.3">
      <c r="A82" s="11" t="s">
        <v>52</v>
      </c>
      <c r="B82" s="14">
        <v>80</v>
      </c>
      <c r="C82" s="14">
        <v>3.96</v>
      </c>
      <c r="D82" s="13"/>
    </row>
    <row r="83" spans="1:4" ht="15.75" thickBot="1" x14ac:dyDescent="0.3">
      <c r="A83" s="11" t="s">
        <v>47</v>
      </c>
      <c r="B83" s="14">
        <v>81</v>
      </c>
      <c r="C83" s="14">
        <v>3.96</v>
      </c>
      <c r="D83" s="13"/>
    </row>
    <row r="84" spans="1:4" ht="15.75" thickBot="1" x14ac:dyDescent="0.3">
      <c r="A84" s="11" t="s">
        <v>135</v>
      </c>
      <c r="B84" s="14">
        <v>82</v>
      </c>
      <c r="C84" s="14">
        <v>3.95</v>
      </c>
      <c r="D84" s="13"/>
    </row>
    <row r="85" spans="1:4" ht="15.75" thickBot="1" x14ac:dyDescent="0.3">
      <c r="A85" s="11" t="s">
        <v>3</v>
      </c>
      <c r="B85" s="14">
        <v>83</v>
      </c>
      <c r="C85" s="14">
        <v>3.95</v>
      </c>
      <c r="D85" s="13"/>
    </row>
    <row r="86" spans="1:4" ht="15.75" thickBot="1" x14ac:dyDescent="0.3">
      <c r="A86" s="11" t="s">
        <v>78</v>
      </c>
      <c r="B86" s="14">
        <v>84</v>
      </c>
      <c r="C86" s="14">
        <v>3.95</v>
      </c>
      <c r="D86" s="13"/>
    </row>
    <row r="87" spans="1:4" ht="15.75" thickBot="1" x14ac:dyDescent="0.3">
      <c r="A87" s="11" t="s">
        <v>5</v>
      </c>
      <c r="B87" s="14">
        <v>85</v>
      </c>
      <c r="C87" s="14">
        <v>3.91</v>
      </c>
      <c r="D87" s="13"/>
    </row>
    <row r="88" spans="1:4" ht="15.75" thickBot="1" x14ac:dyDescent="0.3">
      <c r="A88" s="11" t="s">
        <v>131</v>
      </c>
      <c r="B88" s="14">
        <v>86</v>
      </c>
      <c r="C88" s="14">
        <v>3.91</v>
      </c>
      <c r="D88" s="13"/>
    </row>
    <row r="89" spans="1:4" ht="15.75" thickBot="1" x14ac:dyDescent="0.3">
      <c r="A89" s="11" t="s">
        <v>104</v>
      </c>
      <c r="B89" s="14">
        <v>87</v>
      </c>
      <c r="C89" s="14">
        <v>3.9</v>
      </c>
      <c r="D89" s="13"/>
    </row>
    <row r="90" spans="1:4" ht="15.75" thickBot="1" x14ac:dyDescent="0.3">
      <c r="A90" s="11" t="s">
        <v>152</v>
      </c>
      <c r="B90" s="14">
        <v>88</v>
      </c>
      <c r="C90" s="14">
        <v>3.9</v>
      </c>
    </row>
    <row r="91" spans="1:4" ht="15.75" thickBot="1" x14ac:dyDescent="0.3">
      <c r="A91" s="11" t="s">
        <v>55</v>
      </c>
      <c r="B91" s="14">
        <v>89</v>
      </c>
      <c r="C91" s="14">
        <v>3.86</v>
      </c>
      <c r="D91" s="13"/>
    </row>
    <row r="92" spans="1:4" ht="15.75" thickBot="1" x14ac:dyDescent="0.3">
      <c r="A92" s="11" t="s">
        <v>48</v>
      </c>
      <c r="B92" s="14">
        <v>90</v>
      </c>
      <c r="C92" s="14">
        <v>3.81</v>
      </c>
      <c r="D92" s="13"/>
    </row>
    <row r="93" spans="1:4" ht="15.75" thickBot="1" x14ac:dyDescent="0.3">
      <c r="A93" s="11" t="s">
        <v>65</v>
      </c>
      <c r="B93" s="14">
        <v>91</v>
      </c>
      <c r="C93" s="14">
        <v>3.81</v>
      </c>
      <c r="D93" s="13"/>
    </row>
    <row r="94" spans="1:4" ht="15.75" thickBot="1" x14ac:dyDescent="0.3">
      <c r="A94" s="11" t="s">
        <v>113</v>
      </c>
      <c r="B94" s="14">
        <v>92</v>
      </c>
      <c r="C94" s="14">
        <v>3.78</v>
      </c>
      <c r="D94" s="13"/>
    </row>
    <row r="95" spans="1:4" ht="15.75" thickBot="1" x14ac:dyDescent="0.3">
      <c r="A95" s="11" t="s">
        <v>114</v>
      </c>
      <c r="B95" s="14">
        <v>93</v>
      </c>
      <c r="C95" s="14">
        <v>3.77</v>
      </c>
      <c r="D95" s="13"/>
    </row>
    <row r="96" spans="1:4" ht="15.75" thickBot="1" x14ac:dyDescent="0.3">
      <c r="A96" s="11" t="s">
        <v>125</v>
      </c>
      <c r="B96" s="14">
        <v>94</v>
      </c>
      <c r="C96" s="14">
        <v>3.76</v>
      </c>
      <c r="D96" s="13"/>
    </row>
    <row r="97" spans="1:4" ht="15.75" thickBot="1" x14ac:dyDescent="0.3">
      <c r="A97" s="11" t="s">
        <v>39</v>
      </c>
      <c r="B97" s="14">
        <v>95</v>
      </c>
      <c r="C97" s="14">
        <v>3.75</v>
      </c>
      <c r="D97" s="13"/>
    </row>
    <row r="98" spans="1:4" ht="15.75" thickBot="1" x14ac:dyDescent="0.3">
      <c r="A98" s="11" t="s">
        <v>2</v>
      </c>
      <c r="B98" s="14">
        <v>96</v>
      </c>
      <c r="C98" s="14">
        <v>3.72</v>
      </c>
      <c r="D98" s="13"/>
    </row>
    <row r="99" spans="1:4" ht="15.75" thickBot="1" x14ac:dyDescent="0.3">
      <c r="A99" s="11" t="s">
        <v>6</v>
      </c>
      <c r="B99" s="14">
        <v>97</v>
      </c>
      <c r="C99" s="14">
        <v>3.71</v>
      </c>
      <c r="D99" s="13"/>
    </row>
    <row r="100" spans="1:4" ht="15.75" thickBot="1" x14ac:dyDescent="0.3">
      <c r="A100" s="11" t="s">
        <v>69</v>
      </c>
      <c r="B100" s="14">
        <v>98</v>
      </c>
      <c r="C100" s="14">
        <v>3.67</v>
      </c>
      <c r="D100" s="13"/>
    </row>
    <row r="101" spans="1:4" ht="15.75" thickBot="1" x14ac:dyDescent="0.3">
      <c r="A101" s="11" t="s">
        <v>97</v>
      </c>
      <c r="B101" s="14">
        <v>99</v>
      </c>
      <c r="C101" s="14">
        <v>3.65</v>
      </c>
      <c r="D101" s="13"/>
    </row>
    <row r="102" spans="1:4" ht="15.75" thickBot="1" x14ac:dyDescent="0.3">
      <c r="A102" s="11" t="s">
        <v>128</v>
      </c>
      <c r="B102" s="14">
        <v>100</v>
      </c>
      <c r="C102" s="14">
        <v>3.59</v>
      </c>
      <c r="D102" s="13"/>
    </row>
    <row r="103" spans="1:4" ht="15.75" thickBot="1" x14ac:dyDescent="0.3">
      <c r="A103" s="11" t="s">
        <v>100</v>
      </c>
      <c r="B103" s="14">
        <v>101</v>
      </c>
      <c r="C103" s="14">
        <v>3.58</v>
      </c>
      <c r="D103" s="13"/>
    </row>
    <row r="104" spans="1:4" ht="15.75" thickBot="1" x14ac:dyDescent="0.3">
      <c r="A104" s="11" t="s">
        <v>121</v>
      </c>
      <c r="B104" s="14">
        <v>102</v>
      </c>
      <c r="C104" s="14">
        <v>3.57</v>
      </c>
      <c r="D104" s="13"/>
    </row>
    <row r="105" spans="1:4" ht="15.75" thickBot="1" x14ac:dyDescent="0.3">
      <c r="A105" s="11" t="s">
        <v>16</v>
      </c>
      <c r="B105" s="14">
        <v>103</v>
      </c>
      <c r="C105" s="14">
        <v>3.56</v>
      </c>
      <c r="D105" s="13"/>
    </row>
    <row r="106" spans="1:4" ht="15.75" thickBot="1" x14ac:dyDescent="0.3">
      <c r="A106" s="11" t="s">
        <v>53</v>
      </c>
      <c r="B106" s="14">
        <v>104</v>
      </c>
      <c r="C106" s="14">
        <v>3.56</v>
      </c>
      <c r="D106" s="13"/>
    </row>
    <row r="107" spans="1:4" ht="15.75" thickBot="1" x14ac:dyDescent="0.3">
      <c r="A107" s="11" t="s">
        <v>40</v>
      </c>
      <c r="B107" s="14">
        <v>105</v>
      </c>
      <c r="C107" s="14">
        <v>3.56</v>
      </c>
      <c r="D107" s="13"/>
    </row>
    <row r="108" spans="1:4" ht="15.75" thickBot="1" x14ac:dyDescent="0.3">
      <c r="A108" s="11" t="s">
        <v>11</v>
      </c>
      <c r="B108" s="14">
        <v>106</v>
      </c>
      <c r="C108" s="14">
        <v>3.55</v>
      </c>
      <c r="D108" s="13"/>
    </row>
    <row r="109" spans="1:4" ht="15.75" thickBot="1" x14ac:dyDescent="0.3">
      <c r="A109" s="11" t="s">
        <v>75</v>
      </c>
      <c r="B109" s="14">
        <v>107</v>
      </c>
      <c r="C109" s="14">
        <v>3.54</v>
      </c>
      <c r="D109" s="13"/>
    </row>
    <row r="110" spans="1:4" ht="15.75" thickBot="1" x14ac:dyDescent="0.3">
      <c r="A110" s="11" t="s">
        <v>134</v>
      </c>
      <c r="B110" s="14">
        <v>108</v>
      </c>
      <c r="C110" s="14">
        <v>3.53</v>
      </c>
      <c r="D110" s="13"/>
    </row>
    <row r="111" spans="1:4" ht="15.75" thickBot="1" x14ac:dyDescent="0.3">
      <c r="A111" s="11" t="s">
        <v>18</v>
      </c>
      <c r="B111" s="14">
        <v>109</v>
      </c>
      <c r="C111" s="14">
        <v>3.53</v>
      </c>
      <c r="D111" s="13"/>
    </row>
    <row r="112" spans="1:4" ht="15.75" thickBot="1" x14ac:dyDescent="0.3">
      <c r="A112" s="11" t="s">
        <v>25</v>
      </c>
      <c r="B112" s="14">
        <v>110</v>
      </c>
      <c r="C112" s="14">
        <v>3.51</v>
      </c>
      <c r="D112" s="13"/>
    </row>
    <row r="113" spans="1:4" ht="15.75" thickBot="1" x14ac:dyDescent="0.3">
      <c r="A113" s="11" t="s">
        <v>26</v>
      </c>
      <c r="B113" s="14">
        <v>111</v>
      </c>
      <c r="C113" s="14">
        <v>3.5</v>
      </c>
      <c r="D113" s="13"/>
    </row>
    <row r="114" spans="1:4" ht="15.75" thickBot="1" x14ac:dyDescent="0.3">
      <c r="A114" s="11" t="s">
        <v>143</v>
      </c>
      <c r="B114" s="14">
        <v>112</v>
      </c>
      <c r="C114" s="14">
        <v>3.5</v>
      </c>
      <c r="D114" s="13"/>
    </row>
    <row r="115" spans="1:4" ht="15.75" thickBot="1" x14ac:dyDescent="0.3">
      <c r="A115" s="11" t="s">
        <v>140</v>
      </c>
      <c r="B115" s="14">
        <v>113</v>
      </c>
      <c r="C115" s="14">
        <v>3.48</v>
      </c>
      <c r="D115" s="13"/>
    </row>
    <row r="116" spans="1:4" ht="15.75" thickBot="1" x14ac:dyDescent="0.3">
      <c r="A116" s="11" t="s">
        <v>50</v>
      </c>
      <c r="B116" s="14">
        <v>114</v>
      </c>
      <c r="C116" s="14">
        <v>3.45</v>
      </c>
      <c r="D116" s="13"/>
    </row>
    <row r="117" spans="1:4" ht="15.75" thickBot="1" x14ac:dyDescent="0.3">
      <c r="A117" s="11" t="s">
        <v>96</v>
      </c>
      <c r="B117" s="14">
        <v>115</v>
      </c>
      <c r="C117" s="14">
        <v>3.44</v>
      </c>
      <c r="D117" s="13"/>
    </row>
    <row r="118" spans="1:4" ht="15.75" thickBot="1" x14ac:dyDescent="0.3">
      <c r="A118" s="11" t="s">
        <v>34</v>
      </c>
      <c r="B118" s="14">
        <v>116</v>
      </c>
      <c r="C118" s="14">
        <v>3.43</v>
      </c>
    </row>
    <row r="119" spans="1:4" ht="15.75" thickBot="1" x14ac:dyDescent="0.3">
      <c r="A119" s="11" t="s">
        <v>88</v>
      </c>
      <c r="B119" s="14">
        <v>117</v>
      </c>
      <c r="C119" s="14">
        <v>3.43</v>
      </c>
      <c r="D119" s="13"/>
    </row>
    <row r="120" spans="1:4" ht="15.75" thickBot="1" x14ac:dyDescent="0.3">
      <c r="A120" s="11" t="s">
        <v>44</v>
      </c>
      <c r="B120" s="14">
        <v>118</v>
      </c>
      <c r="C120" s="14">
        <v>3.43</v>
      </c>
      <c r="D120" s="13"/>
    </row>
    <row r="121" spans="1:4" ht="15.75" thickBot="1" x14ac:dyDescent="0.3">
      <c r="A121" s="11" t="s">
        <v>80</v>
      </c>
      <c r="B121" s="14">
        <v>119</v>
      </c>
      <c r="C121" s="14">
        <v>3.42</v>
      </c>
      <c r="D121" s="13"/>
    </row>
    <row r="122" spans="1:4" ht="15.75" thickBot="1" x14ac:dyDescent="0.3">
      <c r="A122" s="11" t="s">
        <v>17</v>
      </c>
      <c r="B122" s="14">
        <v>120</v>
      </c>
      <c r="C122" s="14">
        <v>3.42</v>
      </c>
      <c r="D122" s="13"/>
    </row>
    <row r="123" spans="1:4" ht="15.75" thickBot="1" x14ac:dyDescent="0.3">
      <c r="A123" s="11" t="s">
        <v>79</v>
      </c>
      <c r="B123" s="14">
        <v>121</v>
      </c>
      <c r="C123" s="14">
        <v>3.42</v>
      </c>
      <c r="D123" s="13"/>
    </row>
    <row r="124" spans="1:4" ht="15.75" thickBot="1" x14ac:dyDescent="0.3">
      <c r="A124" s="11" t="s">
        <v>127</v>
      </c>
      <c r="B124" s="14">
        <v>122</v>
      </c>
      <c r="C124" s="14">
        <v>3.38</v>
      </c>
      <c r="D124" s="13"/>
    </row>
    <row r="125" spans="1:4" ht="15.75" thickBot="1" x14ac:dyDescent="0.3">
      <c r="A125" s="11" t="s">
        <v>72</v>
      </c>
      <c r="B125" s="14">
        <v>123</v>
      </c>
      <c r="C125" s="14">
        <v>3.36</v>
      </c>
      <c r="D125" s="13"/>
    </row>
    <row r="126" spans="1:4" ht="15.75" thickBot="1" x14ac:dyDescent="0.3">
      <c r="A126" s="11" t="s">
        <v>102</v>
      </c>
      <c r="B126" s="14">
        <v>124</v>
      </c>
      <c r="C126" s="14">
        <v>3.35</v>
      </c>
      <c r="D126" s="13"/>
    </row>
    <row r="127" spans="1:4" ht="15.75" thickBot="1" x14ac:dyDescent="0.3">
      <c r="A127" s="11" t="s">
        <v>93</v>
      </c>
      <c r="B127" s="14">
        <v>125</v>
      </c>
      <c r="C127" s="14">
        <v>3.34</v>
      </c>
      <c r="D127" s="13"/>
    </row>
    <row r="128" spans="1:4" ht="15.75" thickBot="1" x14ac:dyDescent="0.3">
      <c r="A128" s="11" t="s">
        <v>130</v>
      </c>
      <c r="B128" s="14">
        <v>126</v>
      </c>
      <c r="C128" s="14">
        <v>3.26</v>
      </c>
      <c r="D128" s="13"/>
    </row>
    <row r="129" spans="1:4" ht="15.75" thickBot="1" x14ac:dyDescent="0.3">
      <c r="A129" s="11" t="s">
        <v>84</v>
      </c>
      <c r="B129" s="14">
        <v>127</v>
      </c>
      <c r="C129" s="14">
        <v>3.25</v>
      </c>
      <c r="D129" s="13"/>
    </row>
    <row r="130" spans="1:4" ht="15.75" thickBot="1" x14ac:dyDescent="0.3">
      <c r="A130" s="11" t="s">
        <v>23</v>
      </c>
      <c r="B130" s="14">
        <v>128</v>
      </c>
      <c r="C130" s="14">
        <v>3.23</v>
      </c>
      <c r="D130" s="13"/>
    </row>
    <row r="131" spans="1:4" ht="15.75" thickBot="1" x14ac:dyDescent="0.3">
      <c r="A131" s="11" t="s">
        <v>91</v>
      </c>
      <c r="B131" s="14">
        <v>129</v>
      </c>
      <c r="C131" s="14">
        <v>3.22</v>
      </c>
      <c r="D131" s="13"/>
    </row>
    <row r="132" spans="1:4" ht="15.75" thickBot="1" x14ac:dyDescent="0.3">
      <c r="A132" s="11" t="s">
        <v>82</v>
      </c>
      <c r="B132" s="14">
        <v>130</v>
      </c>
      <c r="C132" s="14">
        <v>3.22</v>
      </c>
      <c r="D132" s="13"/>
    </row>
    <row r="133" spans="1:4" ht="15.75" thickBot="1" x14ac:dyDescent="0.3">
      <c r="A133" s="11" t="s">
        <v>29</v>
      </c>
      <c r="B133" s="14">
        <v>131</v>
      </c>
      <c r="C133" s="14">
        <v>2.87</v>
      </c>
      <c r="D133" s="13"/>
    </row>
    <row r="134" spans="1:4" ht="15.75" thickBot="1" x14ac:dyDescent="0.3">
      <c r="A134" s="11" t="s">
        <v>144</v>
      </c>
      <c r="B134" s="14">
        <v>132</v>
      </c>
      <c r="C134" s="14">
        <v>2.77</v>
      </c>
      <c r="D134" s="13"/>
    </row>
    <row r="135" spans="1:4" x14ac:dyDescent="0.25">
      <c r="A135" s="11" t="s">
        <v>24</v>
      </c>
      <c r="B135" s="15">
        <v>133</v>
      </c>
      <c r="C135" s="15">
        <v>2.58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9.28515625" customWidth="1"/>
  </cols>
  <sheetData>
    <row r="1" spans="1:4" x14ac:dyDescent="0.25">
      <c r="A1" s="16" t="s">
        <v>154</v>
      </c>
    </row>
    <row r="2" spans="1:4" ht="45.75" thickBot="1" x14ac:dyDescent="0.3">
      <c r="A2" s="8" t="s">
        <v>150</v>
      </c>
      <c r="B2" s="9" t="s">
        <v>0</v>
      </c>
      <c r="C2" s="9" t="s">
        <v>1</v>
      </c>
      <c r="D2" s="10"/>
    </row>
    <row r="3" spans="1:4" ht="23.25" thickBot="1" x14ac:dyDescent="0.3">
      <c r="A3" s="11" t="s">
        <v>138</v>
      </c>
      <c r="B3" s="12">
        <v>1</v>
      </c>
      <c r="C3" s="12">
        <v>5.74</v>
      </c>
      <c r="D3" s="13"/>
    </row>
    <row r="4" spans="1:4" ht="23.25" thickBot="1" x14ac:dyDescent="0.3">
      <c r="A4" s="11" t="s">
        <v>124</v>
      </c>
      <c r="B4" s="14">
        <v>2</v>
      </c>
      <c r="C4" s="14">
        <v>5.61</v>
      </c>
      <c r="D4" s="13"/>
    </row>
    <row r="5" spans="1:4" ht="15.75" thickBot="1" x14ac:dyDescent="0.3">
      <c r="A5" s="11" t="s">
        <v>38</v>
      </c>
      <c r="B5" s="14">
        <v>3</v>
      </c>
      <c r="C5" s="14">
        <v>5.58</v>
      </c>
      <c r="D5" s="13"/>
    </row>
    <row r="6" spans="1:4" ht="15.75" thickBot="1" x14ac:dyDescent="0.3">
      <c r="A6" s="11" t="s">
        <v>123</v>
      </c>
      <c r="B6" s="14">
        <v>4</v>
      </c>
      <c r="C6" s="14">
        <v>5.53</v>
      </c>
      <c r="D6" s="13"/>
    </row>
    <row r="7" spans="1:4" ht="15.75" thickBot="1" x14ac:dyDescent="0.3">
      <c r="A7" s="11" t="s">
        <v>115</v>
      </c>
      <c r="B7" s="14">
        <v>5</v>
      </c>
      <c r="C7" s="14">
        <v>5.53</v>
      </c>
      <c r="D7" s="13"/>
    </row>
    <row r="8" spans="1:4" ht="15.75" thickBot="1" x14ac:dyDescent="0.3">
      <c r="A8" s="11" t="s">
        <v>45</v>
      </c>
      <c r="B8" s="14">
        <v>6</v>
      </c>
      <c r="C8" s="14">
        <v>5.5</v>
      </c>
      <c r="D8" s="13"/>
    </row>
    <row r="9" spans="1:4" ht="15.75" thickBot="1" x14ac:dyDescent="0.3">
      <c r="A9" s="11" t="s">
        <v>49</v>
      </c>
      <c r="B9" s="14">
        <v>7</v>
      </c>
      <c r="C9" s="14">
        <v>5.46</v>
      </c>
      <c r="D9" s="13"/>
    </row>
    <row r="10" spans="1:4" ht="23.25" thickBot="1" x14ac:dyDescent="0.3">
      <c r="A10" s="11" t="s">
        <v>94</v>
      </c>
      <c r="B10" s="14">
        <v>8</v>
      </c>
      <c r="C10" s="14">
        <v>5.41</v>
      </c>
      <c r="D10" s="13"/>
    </row>
    <row r="11" spans="1:4" ht="15.75" thickBot="1" x14ac:dyDescent="0.3">
      <c r="A11" s="11" t="s">
        <v>66</v>
      </c>
      <c r="B11" s="14">
        <v>9</v>
      </c>
      <c r="C11" s="14">
        <v>5.38</v>
      </c>
      <c r="D11" s="13"/>
    </row>
    <row r="12" spans="1:4" ht="15.75" thickBot="1" x14ac:dyDescent="0.3">
      <c r="A12" s="11" t="s">
        <v>27</v>
      </c>
      <c r="B12" s="14">
        <v>10</v>
      </c>
      <c r="C12" s="14">
        <v>5.37</v>
      </c>
      <c r="D12" s="13"/>
    </row>
    <row r="13" spans="1:4" ht="23.25" thickBot="1" x14ac:dyDescent="0.3">
      <c r="A13" s="11" t="s">
        <v>56</v>
      </c>
      <c r="B13" s="14">
        <v>11</v>
      </c>
      <c r="C13" s="14">
        <v>5.33</v>
      </c>
      <c r="D13" s="13"/>
    </row>
    <row r="14" spans="1:4" ht="23.25" thickBot="1" x14ac:dyDescent="0.3">
      <c r="A14" s="11" t="s">
        <v>137</v>
      </c>
      <c r="B14" s="14">
        <v>12</v>
      </c>
      <c r="C14" s="14">
        <v>5.3</v>
      </c>
      <c r="D14" s="13"/>
    </row>
    <row r="15" spans="1:4" ht="15.75" thickBot="1" x14ac:dyDescent="0.3">
      <c r="A15" s="11" t="s">
        <v>70</v>
      </c>
      <c r="B15" s="14">
        <v>13</v>
      </c>
      <c r="C15" s="14">
        <v>5.28</v>
      </c>
      <c r="D15" s="13"/>
    </row>
    <row r="16" spans="1:4" ht="15.75" thickBot="1" x14ac:dyDescent="0.3">
      <c r="A16" s="11" t="s">
        <v>8</v>
      </c>
      <c r="B16" s="14">
        <v>14</v>
      </c>
      <c r="C16" s="14">
        <v>5.23</v>
      </c>
      <c r="D16" s="13"/>
    </row>
    <row r="17" spans="1:4" ht="15.75" thickBot="1" x14ac:dyDescent="0.3">
      <c r="A17" s="11" t="s">
        <v>98</v>
      </c>
      <c r="B17" s="14">
        <v>15</v>
      </c>
      <c r="C17" s="14">
        <v>5.22</v>
      </c>
      <c r="D17" s="13"/>
    </row>
    <row r="18" spans="1:4" ht="15.75" thickBot="1" x14ac:dyDescent="0.3">
      <c r="A18" s="11" t="s">
        <v>46</v>
      </c>
      <c r="B18" s="14">
        <v>16</v>
      </c>
      <c r="C18" s="14">
        <v>5.22</v>
      </c>
      <c r="D18" s="13"/>
    </row>
    <row r="19" spans="1:4" ht="23.25" thickBot="1" x14ac:dyDescent="0.3">
      <c r="A19" s="11" t="s">
        <v>126</v>
      </c>
      <c r="B19" s="14">
        <v>17</v>
      </c>
      <c r="C19" s="14">
        <v>5.22</v>
      </c>
      <c r="D19" s="13"/>
    </row>
    <row r="20" spans="1:4" ht="15.75" thickBot="1" x14ac:dyDescent="0.3">
      <c r="A20" s="11" t="s">
        <v>7</v>
      </c>
      <c r="B20" s="14">
        <v>18</v>
      </c>
      <c r="C20" s="14">
        <v>5.2</v>
      </c>
      <c r="D20" s="13"/>
    </row>
    <row r="21" spans="1:4" ht="15.75" thickBot="1" x14ac:dyDescent="0.3">
      <c r="A21" s="11" t="s">
        <v>13</v>
      </c>
      <c r="B21" s="14">
        <v>19</v>
      </c>
      <c r="C21" s="14">
        <v>5.14</v>
      </c>
      <c r="D21" s="13"/>
    </row>
    <row r="22" spans="1:4" ht="15.75" thickBot="1" x14ac:dyDescent="0.3">
      <c r="A22" s="11" t="s">
        <v>58</v>
      </c>
      <c r="B22" s="14">
        <v>20</v>
      </c>
      <c r="C22" s="14">
        <v>5.05</v>
      </c>
      <c r="D22" s="13"/>
    </row>
    <row r="23" spans="1:4" ht="15.75" thickBot="1" x14ac:dyDescent="0.3">
      <c r="A23" s="11" t="s">
        <v>81</v>
      </c>
      <c r="B23" s="14">
        <v>21</v>
      </c>
      <c r="C23" s="14">
        <v>5.04</v>
      </c>
      <c r="D23" s="13"/>
    </row>
    <row r="24" spans="1:4" ht="15.75" thickBot="1" x14ac:dyDescent="0.3">
      <c r="A24" s="11" t="s">
        <v>62</v>
      </c>
      <c r="B24" s="14">
        <v>22</v>
      </c>
      <c r="C24" s="14">
        <v>4.99</v>
      </c>
      <c r="D24" s="13"/>
    </row>
    <row r="25" spans="1:4" ht="15.75" thickBot="1" x14ac:dyDescent="0.3">
      <c r="A25" s="11" t="s">
        <v>63</v>
      </c>
      <c r="B25" s="14">
        <v>23</v>
      </c>
      <c r="C25" s="14">
        <v>4.97</v>
      </c>
      <c r="D25" s="13"/>
    </row>
    <row r="26" spans="1:4" ht="23.25" thickBot="1" x14ac:dyDescent="0.3">
      <c r="A26" s="11" t="s">
        <v>95</v>
      </c>
      <c r="B26" s="14">
        <v>24</v>
      </c>
      <c r="C26" s="14">
        <v>4.93</v>
      </c>
      <c r="D26" s="13"/>
    </row>
    <row r="27" spans="1:4" ht="23.25" thickBot="1" x14ac:dyDescent="0.3">
      <c r="A27" s="11" t="s">
        <v>77</v>
      </c>
      <c r="B27" s="14">
        <v>25</v>
      </c>
      <c r="C27" s="14">
        <v>4.8499999999999996</v>
      </c>
      <c r="D27" s="13"/>
    </row>
    <row r="28" spans="1:4" ht="15.75" thickBot="1" x14ac:dyDescent="0.3">
      <c r="A28" s="11" t="s">
        <v>108</v>
      </c>
      <c r="B28" s="14">
        <v>26</v>
      </c>
      <c r="C28" s="14">
        <v>4.83</v>
      </c>
      <c r="D28" s="13"/>
    </row>
    <row r="29" spans="1:4" ht="23.25" thickBot="1" x14ac:dyDescent="0.3">
      <c r="A29" s="11" t="s">
        <v>112</v>
      </c>
      <c r="B29" s="14">
        <v>27</v>
      </c>
      <c r="C29" s="14">
        <v>4.72</v>
      </c>
      <c r="D29" s="13"/>
    </row>
    <row r="30" spans="1:4" ht="15.75" thickBot="1" x14ac:dyDescent="0.3">
      <c r="A30" s="11" t="s">
        <v>30</v>
      </c>
      <c r="B30" s="14">
        <v>28</v>
      </c>
      <c r="C30" s="14">
        <v>4.72</v>
      </c>
      <c r="D30" s="13"/>
    </row>
    <row r="31" spans="1:4" ht="15.75" thickBot="1" x14ac:dyDescent="0.3">
      <c r="A31" s="11" t="s">
        <v>119</v>
      </c>
      <c r="B31" s="14">
        <v>29</v>
      </c>
      <c r="C31" s="14">
        <v>4.72</v>
      </c>
    </row>
    <row r="32" spans="1:4" ht="15.75" thickBot="1" x14ac:dyDescent="0.3">
      <c r="A32" s="11" t="s">
        <v>31</v>
      </c>
      <c r="B32" s="14">
        <v>30</v>
      </c>
      <c r="C32" s="14">
        <v>4.7</v>
      </c>
      <c r="D32" s="13"/>
    </row>
    <row r="33" spans="1:4" ht="15.75" thickBot="1" x14ac:dyDescent="0.3">
      <c r="A33" s="11" t="s">
        <v>136</v>
      </c>
      <c r="B33" s="14">
        <v>31</v>
      </c>
      <c r="C33" s="14">
        <v>4.68</v>
      </c>
      <c r="D33" s="13"/>
    </row>
    <row r="34" spans="1:4" ht="15.75" thickBot="1" x14ac:dyDescent="0.3">
      <c r="A34" s="11" t="s">
        <v>43</v>
      </c>
      <c r="B34" s="14">
        <v>32</v>
      </c>
      <c r="C34" s="14">
        <v>4.67</v>
      </c>
      <c r="D34" s="13"/>
    </row>
    <row r="35" spans="1:4" ht="15.75" thickBot="1" x14ac:dyDescent="0.3">
      <c r="A35" s="11" t="s">
        <v>37</v>
      </c>
      <c r="B35" s="14">
        <v>33</v>
      </c>
      <c r="C35" s="14">
        <v>4.62</v>
      </c>
      <c r="D35" s="13"/>
    </row>
    <row r="36" spans="1:4" ht="15.75" thickBot="1" x14ac:dyDescent="0.3">
      <c r="A36" s="11" t="s">
        <v>129</v>
      </c>
      <c r="B36" s="14">
        <v>34</v>
      </c>
      <c r="C36" s="14">
        <v>4.5999999999999996</v>
      </c>
      <c r="D36" s="13"/>
    </row>
    <row r="37" spans="1:4" ht="15.75" thickBot="1" x14ac:dyDescent="0.3">
      <c r="A37" s="11" t="s">
        <v>71</v>
      </c>
      <c r="B37" s="14">
        <v>35</v>
      </c>
      <c r="C37" s="14">
        <v>4.58</v>
      </c>
      <c r="D37" s="13"/>
    </row>
    <row r="38" spans="1:4" ht="15.75" thickBot="1" x14ac:dyDescent="0.3">
      <c r="A38" s="11" t="s">
        <v>132</v>
      </c>
      <c r="B38" s="14">
        <v>36</v>
      </c>
      <c r="C38" s="14">
        <v>4.58</v>
      </c>
      <c r="D38" s="13"/>
    </row>
    <row r="39" spans="1:4" ht="15.75" thickBot="1" x14ac:dyDescent="0.3">
      <c r="A39" s="11" t="s">
        <v>10</v>
      </c>
      <c r="B39" s="14">
        <v>37</v>
      </c>
      <c r="C39" s="14">
        <v>4.57</v>
      </c>
      <c r="D39" s="13"/>
    </row>
    <row r="40" spans="1:4" ht="15.75" thickBot="1" x14ac:dyDescent="0.3">
      <c r="A40" s="11" t="s">
        <v>99</v>
      </c>
      <c r="B40" s="14">
        <v>38</v>
      </c>
      <c r="C40" s="14">
        <v>4.55</v>
      </c>
      <c r="D40" s="13"/>
    </row>
    <row r="41" spans="1:4" ht="15.75" thickBot="1" x14ac:dyDescent="0.3">
      <c r="A41" s="11" t="s">
        <v>21</v>
      </c>
      <c r="B41" s="14">
        <v>39</v>
      </c>
      <c r="C41" s="14">
        <v>4.54</v>
      </c>
      <c r="D41" s="13"/>
    </row>
    <row r="42" spans="1:4" ht="15.75" thickBot="1" x14ac:dyDescent="0.3">
      <c r="A42" s="11" t="s">
        <v>36</v>
      </c>
      <c r="B42" s="14">
        <v>40</v>
      </c>
      <c r="C42" s="14">
        <v>4.53</v>
      </c>
      <c r="D42" s="13"/>
    </row>
    <row r="43" spans="1:4" ht="15.75" thickBot="1" x14ac:dyDescent="0.3">
      <c r="A43" s="11" t="s">
        <v>107</v>
      </c>
      <c r="B43" s="14">
        <v>41</v>
      </c>
      <c r="C43" s="14">
        <v>4.51</v>
      </c>
      <c r="D43" s="13"/>
    </row>
    <row r="44" spans="1:4" ht="15.75" thickBot="1" x14ac:dyDescent="0.3">
      <c r="A44" s="11" t="s">
        <v>117</v>
      </c>
      <c r="B44" s="14">
        <v>42</v>
      </c>
      <c r="C44" s="14">
        <v>4.5</v>
      </c>
      <c r="D44" s="13"/>
    </row>
    <row r="45" spans="1:4" ht="15.75" thickBot="1" x14ac:dyDescent="0.3">
      <c r="A45" s="11" t="s">
        <v>106</v>
      </c>
      <c r="B45" s="14">
        <v>43</v>
      </c>
      <c r="C45" s="14">
        <v>4.47</v>
      </c>
      <c r="D45" s="13"/>
    </row>
    <row r="46" spans="1:4" ht="15.75" thickBot="1" x14ac:dyDescent="0.3">
      <c r="A46" s="11" t="s">
        <v>76</v>
      </c>
      <c r="B46" s="14">
        <v>44</v>
      </c>
      <c r="C46" s="14">
        <v>4.45</v>
      </c>
      <c r="D46" s="13"/>
    </row>
    <row r="47" spans="1:4" ht="15.75" thickBot="1" x14ac:dyDescent="0.3">
      <c r="A47" s="11" t="s">
        <v>118</v>
      </c>
      <c r="B47" s="14">
        <v>45</v>
      </c>
      <c r="C47" s="14">
        <v>4.41</v>
      </c>
      <c r="D47" s="13"/>
    </row>
    <row r="48" spans="1:4" ht="15.75" thickBot="1" x14ac:dyDescent="0.3">
      <c r="A48" s="11" t="s">
        <v>116</v>
      </c>
      <c r="B48" s="14">
        <v>46</v>
      </c>
      <c r="C48" s="14">
        <v>4.4000000000000004</v>
      </c>
      <c r="D48" s="13"/>
    </row>
    <row r="49" spans="1:4" ht="15.75" thickBot="1" x14ac:dyDescent="0.3">
      <c r="A49" s="11" t="s">
        <v>12</v>
      </c>
      <c r="B49" s="14">
        <v>47</v>
      </c>
      <c r="C49" s="14">
        <v>4.4000000000000004</v>
      </c>
      <c r="D49" s="13"/>
    </row>
    <row r="50" spans="1:4" ht="15.75" thickBot="1" x14ac:dyDescent="0.3">
      <c r="A50" s="11" t="s">
        <v>67</v>
      </c>
      <c r="B50" s="14">
        <v>48</v>
      </c>
      <c r="C50" s="14">
        <v>4.37</v>
      </c>
      <c r="D50" s="13"/>
    </row>
    <row r="51" spans="1:4" ht="15.75" thickBot="1" x14ac:dyDescent="0.3">
      <c r="A51" s="11" t="s">
        <v>64</v>
      </c>
      <c r="B51" s="14">
        <v>49</v>
      </c>
      <c r="C51" s="14">
        <v>4.3499999999999996</v>
      </c>
      <c r="D51" s="13"/>
    </row>
    <row r="52" spans="1:4" ht="15.75" thickBot="1" x14ac:dyDescent="0.3">
      <c r="A52" s="11" t="s">
        <v>59</v>
      </c>
      <c r="B52" s="14">
        <v>50</v>
      </c>
      <c r="C52" s="14">
        <v>4.33</v>
      </c>
      <c r="D52" s="13"/>
    </row>
    <row r="53" spans="1:4" ht="15.75" thickBot="1" x14ac:dyDescent="0.3">
      <c r="A53" s="11" t="s">
        <v>110</v>
      </c>
      <c r="B53" s="14">
        <v>51</v>
      </c>
      <c r="C53" s="14">
        <v>4.3099999999999996</v>
      </c>
      <c r="D53" s="13"/>
    </row>
    <row r="54" spans="1:4" ht="15.75" thickBot="1" x14ac:dyDescent="0.3">
      <c r="A54" s="11" t="s">
        <v>83</v>
      </c>
      <c r="B54" s="14">
        <v>52</v>
      </c>
      <c r="C54" s="14">
        <v>4.3099999999999996</v>
      </c>
      <c r="D54" s="13"/>
    </row>
    <row r="55" spans="1:4" ht="15.75" thickBot="1" x14ac:dyDescent="0.3">
      <c r="A55" s="11" t="s">
        <v>105</v>
      </c>
      <c r="B55" s="14">
        <v>53</v>
      </c>
      <c r="C55" s="14">
        <v>4.28</v>
      </c>
      <c r="D55" s="13"/>
    </row>
    <row r="56" spans="1:4" ht="15.75" thickBot="1" x14ac:dyDescent="0.3">
      <c r="A56" s="11" t="s">
        <v>73</v>
      </c>
      <c r="B56" s="14">
        <v>54</v>
      </c>
      <c r="C56" s="14">
        <v>4.26</v>
      </c>
      <c r="D56" s="13"/>
    </row>
    <row r="57" spans="1:4" ht="15.75" thickBot="1" x14ac:dyDescent="0.3">
      <c r="A57" s="11" t="s">
        <v>60</v>
      </c>
      <c r="B57" s="14">
        <v>55</v>
      </c>
      <c r="C57" s="14">
        <v>4.25</v>
      </c>
      <c r="D57" s="13"/>
    </row>
    <row r="58" spans="1:4" ht="15.75" thickBot="1" x14ac:dyDescent="0.3">
      <c r="A58" s="11" t="s">
        <v>19</v>
      </c>
      <c r="B58" s="14">
        <v>56</v>
      </c>
      <c r="C58" s="14">
        <v>4.25</v>
      </c>
      <c r="D58" s="13"/>
    </row>
    <row r="59" spans="1:4" ht="15.75" thickBot="1" x14ac:dyDescent="0.3">
      <c r="A59" s="11" t="s">
        <v>85</v>
      </c>
      <c r="B59" s="14">
        <v>57</v>
      </c>
      <c r="C59" s="14">
        <v>4.25</v>
      </c>
    </row>
    <row r="60" spans="1:4" ht="15.75" thickBot="1" x14ac:dyDescent="0.3">
      <c r="A60" s="11" t="s">
        <v>101</v>
      </c>
      <c r="B60" s="14">
        <v>58</v>
      </c>
      <c r="C60" s="14">
        <v>4.24</v>
      </c>
      <c r="D60" s="13"/>
    </row>
    <row r="61" spans="1:4" ht="15.75" thickBot="1" x14ac:dyDescent="0.3">
      <c r="A61" s="11" t="s">
        <v>33</v>
      </c>
      <c r="B61" s="14">
        <v>59</v>
      </c>
      <c r="C61" s="14">
        <v>4.2300000000000004</v>
      </c>
      <c r="D61" s="13"/>
    </row>
    <row r="62" spans="1:4" ht="15.75" thickBot="1" x14ac:dyDescent="0.3">
      <c r="A62" s="11" t="s">
        <v>86</v>
      </c>
      <c r="B62" s="14">
        <v>60</v>
      </c>
      <c r="C62" s="14">
        <v>4.2300000000000004</v>
      </c>
      <c r="D62" s="13"/>
    </row>
    <row r="63" spans="1:4" ht="15.75" thickBot="1" x14ac:dyDescent="0.3">
      <c r="A63" s="11" t="s">
        <v>35</v>
      </c>
      <c r="B63" s="14">
        <v>61</v>
      </c>
      <c r="C63" s="14">
        <v>4.22</v>
      </c>
      <c r="D63" s="13"/>
    </row>
    <row r="64" spans="1:4" ht="15.75" thickBot="1" x14ac:dyDescent="0.3">
      <c r="A64" s="11" t="s">
        <v>57</v>
      </c>
      <c r="B64" s="14">
        <v>62</v>
      </c>
      <c r="C64" s="14">
        <v>4.22</v>
      </c>
      <c r="D64" s="13"/>
    </row>
    <row r="65" spans="1:4" ht="15.75" thickBot="1" x14ac:dyDescent="0.3">
      <c r="A65" s="11" t="s">
        <v>133</v>
      </c>
      <c r="B65" s="14">
        <v>63</v>
      </c>
      <c r="C65" s="14">
        <v>4.1500000000000004</v>
      </c>
      <c r="D65" s="13"/>
    </row>
    <row r="66" spans="1:4" ht="15.75" thickBot="1" x14ac:dyDescent="0.3">
      <c r="A66" s="11" t="s">
        <v>20</v>
      </c>
      <c r="B66" s="14">
        <v>64</v>
      </c>
      <c r="C66" s="14">
        <v>4.13</v>
      </c>
      <c r="D66" s="13"/>
    </row>
    <row r="67" spans="1:4" ht="15.75" thickBot="1" x14ac:dyDescent="0.3">
      <c r="A67" s="11" t="s">
        <v>89</v>
      </c>
      <c r="B67" s="14">
        <v>65</v>
      </c>
      <c r="C67" s="14">
        <v>4.1100000000000003</v>
      </c>
      <c r="D67" s="13"/>
    </row>
    <row r="68" spans="1:4" ht="15.75" thickBot="1" x14ac:dyDescent="0.3">
      <c r="A68" s="11" t="s">
        <v>68</v>
      </c>
      <c r="B68" s="14">
        <v>66</v>
      </c>
      <c r="C68" s="14">
        <v>4.1100000000000003</v>
      </c>
      <c r="D68" s="13"/>
    </row>
    <row r="69" spans="1:4" ht="15.75" thickBot="1" x14ac:dyDescent="0.3">
      <c r="A69" s="11" t="s">
        <v>51</v>
      </c>
      <c r="B69" s="14">
        <v>67</v>
      </c>
      <c r="C69" s="14">
        <v>4.1100000000000003</v>
      </c>
      <c r="D69" s="13"/>
    </row>
    <row r="70" spans="1:4" ht="15.75" thickBot="1" x14ac:dyDescent="0.3">
      <c r="A70" s="11" t="s">
        <v>109</v>
      </c>
      <c r="B70" s="14">
        <v>68</v>
      </c>
      <c r="C70" s="14">
        <v>4.0999999999999996</v>
      </c>
      <c r="D70" s="13"/>
    </row>
    <row r="71" spans="1:4" ht="15.75" thickBot="1" x14ac:dyDescent="0.3">
      <c r="A71" s="11" t="s">
        <v>9</v>
      </c>
      <c r="B71" s="14">
        <v>69</v>
      </c>
      <c r="C71" s="14">
        <v>4.0999999999999996</v>
      </c>
      <c r="D71" s="13"/>
    </row>
    <row r="72" spans="1:4" ht="15.75" thickBot="1" x14ac:dyDescent="0.3">
      <c r="A72" s="11" t="s">
        <v>141</v>
      </c>
      <c r="B72" s="14">
        <v>70</v>
      </c>
      <c r="C72" s="14">
        <v>4.0999999999999996</v>
      </c>
      <c r="D72" s="13"/>
    </row>
    <row r="73" spans="1:4" ht="15.75" thickBot="1" x14ac:dyDescent="0.3">
      <c r="A73" s="11" t="s">
        <v>104</v>
      </c>
      <c r="B73" s="14">
        <v>71</v>
      </c>
      <c r="C73" s="14">
        <v>4.09</v>
      </c>
      <c r="D73" s="13"/>
    </row>
    <row r="74" spans="1:4" ht="15.75" thickBot="1" x14ac:dyDescent="0.3">
      <c r="A74" s="11" t="s">
        <v>135</v>
      </c>
      <c r="B74" s="14">
        <v>72</v>
      </c>
      <c r="C74" s="14">
        <v>4.09</v>
      </c>
      <c r="D74" s="13"/>
    </row>
    <row r="75" spans="1:4" ht="15.75" thickBot="1" x14ac:dyDescent="0.3">
      <c r="A75" s="11" t="s">
        <v>90</v>
      </c>
      <c r="B75" s="14">
        <v>73</v>
      </c>
      <c r="C75" s="14">
        <v>4.08</v>
      </c>
      <c r="D75" s="13"/>
    </row>
    <row r="76" spans="1:4" ht="15.75" thickBot="1" x14ac:dyDescent="0.3">
      <c r="A76" s="11" t="s">
        <v>32</v>
      </c>
      <c r="B76" s="14">
        <v>74</v>
      </c>
      <c r="C76" s="14">
        <v>4.05</v>
      </c>
      <c r="D76" s="13"/>
    </row>
    <row r="77" spans="1:4" ht="15.75" thickBot="1" x14ac:dyDescent="0.3">
      <c r="A77" s="11" t="s">
        <v>139</v>
      </c>
      <c r="B77" s="14">
        <v>75</v>
      </c>
      <c r="C77" s="14">
        <v>4.04</v>
      </c>
      <c r="D77" s="13"/>
    </row>
    <row r="78" spans="1:4" ht="15.75" thickBot="1" x14ac:dyDescent="0.3">
      <c r="A78" s="11" t="s">
        <v>22</v>
      </c>
      <c r="B78" s="14">
        <v>76</v>
      </c>
      <c r="C78" s="14">
        <v>4.03</v>
      </c>
      <c r="D78" s="13"/>
    </row>
    <row r="79" spans="1:4" ht="15.75" thickBot="1" x14ac:dyDescent="0.3">
      <c r="A79" s="11" t="s">
        <v>120</v>
      </c>
      <c r="B79" s="14">
        <v>77</v>
      </c>
      <c r="C79" s="14">
        <v>4.0199999999999996</v>
      </c>
      <c r="D79" s="13"/>
    </row>
    <row r="80" spans="1:4" ht="15.75" thickBot="1" x14ac:dyDescent="0.3">
      <c r="A80" s="11" t="s">
        <v>125</v>
      </c>
      <c r="B80" s="14">
        <v>78</v>
      </c>
      <c r="C80" s="14">
        <v>3.99</v>
      </c>
      <c r="D80" s="13"/>
    </row>
    <row r="81" spans="1:4" ht="15.75" thickBot="1" x14ac:dyDescent="0.3">
      <c r="A81" s="11" t="s">
        <v>42</v>
      </c>
      <c r="B81" s="14">
        <v>79</v>
      </c>
      <c r="C81" s="14">
        <v>3.99</v>
      </c>
      <c r="D81" s="13"/>
    </row>
    <row r="82" spans="1:4" ht="15.75" thickBot="1" x14ac:dyDescent="0.3">
      <c r="A82" s="11" t="s">
        <v>92</v>
      </c>
      <c r="B82" s="14">
        <v>80</v>
      </c>
      <c r="C82" s="14">
        <v>3.99</v>
      </c>
      <c r="D82" s="13"/>
    </row>
    <row r="83" spans="1:4" ht="15.75" thickBot="1" x14ac:dyDescent="0.3">
      <c r="A83" s="11" t="s">
        <v>41</v>
      </c>
      <c r="B83" s="14">
        <v>81</v>
      </c>
      <c r="C83" s="14">
        <v>3.98</v>
      </c>
      <c r="D83" s="13"/>
    </row>
    <row r="84" spans="1:4" ht="15.75" thickBot="1" x14ac:dyDescent="0.3">
      <c r="A84" s="11" t="s">
        <v>55</v>
      </c>
      <c r="B84" s="14">
        <v>82</v>
      </c>
      <c r="C84" s="14">
        <v>3.98</v>
      </c>
      <c r="D84" s="13"/>
    </row>
    <row r="85" spans="1:4" ht="15.75" thickBot="1" x14ac:dyDescent="0.3">
      <c r="A85" s="11" t="s">
        <v>103</v>
      </c>
      <c r="B85" s="14">
        <v>83</v>
      </c>
      <c r="C85" s="14">
        <v>3.95</v>
      </c>
      <c r="D85" s="13"/>
    </row>
    <row r="86" spans="1:4" ht="15.75" thickBot="1" x14ac:dyDescent="0.3">
      <c r="A86" s="11" t="s">
        <v>52</v>
      </c>
      <c r="B86" s="14">
        <v>84</v>
      </c>
      <c r="C86" s="14">
        <v>3.94</v>
      </c>
      <c r="D86" s="13"/>
    </row>
    <row r="87" spans="1:4" ht="15.75" thickBot="1" x14ac:dyDescent="0.3">
      <c r="A87" s="11" t="s">
        <v>114</v>
      </c>
      <c r="B87" s="14">
        <v>85</v>
      </c>
      <c r="C87" s="14">
        <v>3.9</v>
      </c>
    </row>
    <row r="88" spans="1:4" ht="15.75" thickBot="1" x14ac:dyDescent="0.3">
      <c r="A88" s="11" t="s">
        <v>65</v>
      </c>
      <c r="B88" s="14">
        <v>86</v>
      </c>
      <c r="C88" s="14">
        <v>3.89</v>
      </c>
      <c r="D88" s="13"/>
    </row>
    <row r="89" spans="1:4" ht="15.75" thickBot="1" x14ac:dyDescent="0.3">
      <c r="A89" s="11" t="s">
        <v>47</v>
      </c>
      <c r="B89" s="14">
        <v>87</v>
      </c>
      <c r="C89" s="14">
        <v>3.88</v>
      </c>
      <c r="D89" s="13"/>
    </row>
    <row r="90" spans="1:4" ht="15.75" thickBot="1" x14ac:dyDescent="0.3">
      <c r="A90" s="11" t="s">
        <v>5</v>
      </c>
      <c r="B90" s="14">
        <v>88</v>
      </c>
      <c r="C90" s="14">
        <v>3.87</v>
      </c>
      <c r="D90" s="13"/>
    </row>
    <row r="91" spans="1:4" ht="15.75" thickBot="1" x14ac:dyDescent="0.3">
      <c r="A91" s="11" t="s">
        <v>78</v>
      </c>
      <c r="B91" s="14">
        <v>89</v>
      </c>
      <c r="C91" s="14">
        <v>3.87</v>
      </c>
      <c r="D91" s="13"/>
    </row>
    <row r="92" spans="1:4" ht="15.75" thickBot="1" x14ac:dyDescent="0.3">
      <c r="A92" s="11" t="s">
        <v>48</v>
      </c>
      <c r="B92" s="14">
        <v>90</v>
      </c>
      <c r="C92" s="14">
        <v>3.86</v>
      </c>
      <c r="D92" s="13"/>
    </row>
    <row r="93" spans="1:4" ht="15.75" thickBot="1" x14ac:dyDescent="0.3">
      <c r="A93" s="11" t="s">
        <v>152</v>
      </c>
      <c r="B93" s="14">
        <v>91</v>
      </c>
      <c r="C93" s="14">
        <v>3.85</v>
      </c>
      <c r="D93" s="13"/>
    </row>
    <row r="94" spans="1:4" ht="15.75" thickBot="1" x14ac:dyDescent="0.3">
      <c r="A94" s="11" t="s">
        <v>131</v>
      </c>
      <c r="B94" s="14">
        <v>92</v>
      </c>
      <c r="C94" s="14">
        <v>3.85</v>
      </c>
      <c r="D94" s="13"/>
    </row>
    <row r="95" spans="1:4" ht="15.75" thickBot="1" x14ac:dyDescent="0.3">
      <c r="A95" s="11" t="s">
        <v>69</v>
      </c>
      <c r="B95" s="14">
        <v>93</v>
      </c>
      <c r="C95" s="14">
        <v>3.84</v>
      </c>
      <c r="D95" s="13"/>
    </row>
    <row r="96" spans="1:4" ht="15.75" thickBot="1" x14ac:dyDescent="0.3">
      <c r="A96" s="11" t="s">
        <v>97</v>
      </c>
      <c r="B96" s="14">
        <v>94</v>
      </c>
      <c r="C96" s="14">
        <v>3.81</v>
      </c>
      <c r="D96" s="13"/>
    </row>
    <row r="97" spans="1:4" ht="15.75" thickBot="1" x14ac:dyDescent="0.3">
      <c r="A97" s="11" t="s">
        <v>87</v>
      </c>
      <c r="B97" s="14">
        <v>95</v>
      </c>
      <c r="C97" s="14">
        <v>3.75</v>
      </c>
      <c r="D97" s="13"/>
    </row>
    <row r="98" spans="1:4" ht="15.75" thickBot="1" x14ac:dyDescent="0.3">
      <c r="A98" s="11" t="s">
        <v>113</v>
      </c>
      <c r="B98" s="14">
        <v>96</v>
      </c>
      <c r="C98" s="14">
        <v>3.73</v>
      </c>
      <c r="D98" s="13"/>
    </row>
    <row r="99" spans="1:4" ht="15.75" thickBot="1" x14ac:dyDescent="0.3">
      <c r="A99" s="11" t="s">
        <v>6</v>
      </c>
      <c r="B99" s="14">
        <v>97</v>
      </c>
      <c r="C99" s="14">
        <v>3.73</v>
      </c>
      <c r="D99" s="13"/>
    </row>
    <row r="100" spans="1:4" ht="15.75" thickBot="1" x14ac:dyDescent="0.3">
      <c r="A100" s="11" t="s">
        <v>39</v>
      </c>
      <c r="B100" s="14">
        <v>98</v>
      </c>
      <c r="C100" s="14">
        <v>3.72</v>
      </c>
      <c r="D100" s="13"/>
    </row>
    <row r="101" spans="1:4" ht="15.75" thickBot="1" x14ac:dyDescent="0.3">
      <c r="A101" s="11" t="s">
        <v>3</v>
      </c>
      <c r="B101" s="14">
        <v>99</v>
      </c>
      <c r="C101" s="14">
        <v>3.71</v>
      </c>
      <c r="D101" s="13"/>
    </row>
    <row r="102" spans="1:4" ht="15.75" thickBot="1" x14ac:dyDescent="0.3">
      <c r="A102" s="11" t="s">
        <v>88</v>
      </c>
      <c r="B102" s="14">
        <v>100</v>
      </c>
      <c r="C102" s="14">
        <v>3.65</v>
      </c>
      <c r="D102" s="13"/>
    </row>
    <row r="103" spans="1:4" ht="15.75" thickBot="1" x14ac:dyDescent="0.3">
      <c r="A103" s="11" t="s">
        <v>100</v>
      </c>
      <c r="B103" s="14">
        <v>101</v>
      </c>
      <c r="C103" s="14">
        <v>3.65</v>
      </c>
      <c r="D103" s="13"/>
    </row>
    <row r="104" spans="1:4" ht="15.75" thickBot="1" x14ac:dyDescent="0.3">
      <c r="A104" s="11" t="s">
        <v>50</v>
      </c>
      <c r="B104" s="14">
        <v>102</v>
      </c>
      <c r="C104" s="14">
        <v>3.62</v>
      </c>
      <c r="D104" s="13"/>
    </row>
    <row r="105" spans="1:4" ht="15.75" thickBot="1" x14ac:dyDescent="0.3">
      <c r="A105" s="11" t="s">
        <v>121</v>
      </c>
      <c r="B105" s="14">
        <v>103</v>
      </c>
      <c r="C105" s="14">
        <v>3.58</v>
      </c>
      <c r="D105" s="13"/>
    </row>
    <row r="106" spans="1:4" ht="15.75" thickBot="1" x14ac:dyDescent="0.3">
      <c r="A106" s="11" t="s">
        <v>40</v>
      </c>
      <c r="B106" s="14">
        <v>104</v>
      </c>
      <c r="C106" s="14">
        <v>3.58</v>
      </c>
      <c r="D106" s="13"/>
    </row>
    <row r="107" spans="1:4" ht="15.75" thickBot="1" x14ac:dyDescent="0.3">
      <c r="A107" s="11" t="s">
        <v>140</v>
      </c>
      <c r="B107" s="14">
        <v>105</v>
      </c>
      <c r="C107" s="14">
        <v>3.56</v>
      </c>
      <c r="D107" s="13"/>
    </row>
    <row r="108" spans="1:4" ht="15.75" thickBot="1" x14ac:dyDescent="0.3">
      <c r="A108" s="11" t="s">
        <v>16</v>
      </c>
      <c r="B108" s="14">
        <v>106</v>
      </c>
      <c r="C108" s="14">
        <v>3.56</v>
      </c>
      <c r="D108" s="13"/>
    </row>
    <row r="109" spans="1:4" ht="15.75" thickBot="1" x14ac:dyDescent="0.3">
      <c r="A109" s="11" t="s">
        <v>18</v>
      </c>
      <c r="B109" s="14">
        <v>107</v>
      </c>
      <c r="C109" s="14">
        <v>3.56</v>
      </c>
      <c r="D109" s="13"/>
    </row>
    <row r="110" spans="1:4" ht="15.75" thickBot="1" x14ac:dyDescent="0.3">
      <c r="A110" s="11" t="s">
        <v>2</v>
      </c>
      <c r="B110" s="14">
        <v>108</v>
      </c>
      <c r="C110" s="14">
        <v>3.55</v>
      </c>
      <c r="D110" s="13"/>
    </row>
    <row r="111" spans="1:4" ht="15.75" thickBot="1" x14ac:dyDescent="0.3">
      <c r="A111" s="11" t="s">
        <v>25</v>
      </c>
      <c r="B111" s="14">
        <v>109</v>
      </c>
      <c r="C111" s="14">
        <v>3.53</v>
      </c>
      <c r="D111" s="13"/>
    </row>
    <row r="112" spans="1:4" ht="15.75" thickBot="1" x14ac:dyDescent="0.3">
      <c r="A112" s="11" t="s">
        <v>34</v>
      </c>
      <c r="B112" s="14">
        <v>110</v>
      </c>
      <c r="C112" s="14">
        <v>3.51</v>
      </c>
      <c r="D112" s="13"/>
    </row>
    <row r="113" spans="1:4" ht="15.75" thickBot="1" x14ac:dyDescent="0.3">
      <c r="A113" s="11" t="s">
        <v>11</v>
      </c>
      <c r="B113" s="14">
        <v>111</v>
      </c>
      <c r="C113" s="14">
        <v>3.51</v>
      </c>
      <c r="D113" s="13"/>
    </row>
    <row r="114" spans="1:4" ht="15.75" thickBot="1" x14ac:dyDescent="0.3">
      <c r="A114" s="11" t="s">
        <v>143</v>
      </c>
      <c r="B114" s="14">
        <v>112</v>
      </c>
      <c r="C114" s="14">
        <v>3.49</v>
      </c>
      <c r="D114" s="13"/>
    </row>
    <row r="115" spans="1:4" ht="15.75" thickBot="1" x14ac:dyDescent="0.3">
      <c r="A115" s="11" t="s">
        <v>128</v>
      </c>
      <c r="B115" s="14">
        <v>113</v>
      </c>
      <c r="C115" s="14">
        <v>3.49</v>
      </c>
    </row>
    <row r="116" spans="1:4" ht="15.75" thickBot="1" x14ac:dyDescent="0.3">
      <c r="A116" s="11" t="s">
        <v>26</v>
      </c>
      <c r="B116" s="14">
        <v>114</v>
      </c>
      <c r="C116" s="14">
        <v>3.48</v>
      </c>
      <c r="D116" s="13"/>
    </row>
    <row r="117" spans="1:4" ht="15.75" thickBot="1" x14ac:dyDescent="0.3">
      <c r="A117" s="11" t="s">
        <v>53</v>
      </c>
      <c r="B117" s="14">
        <v>115</v>
      </c>
      <c r="C117" s="14">
        <v>3.47</v>
      </c>
      <c r="D117" s="13"/>
    </row>
    <row r="118" spans="1:4" ht="15.75" thickBot="1" x14ac:dyDescent="0.3">
      <c r="A118" s="11" t="s">
        <v>127</v>
      </c>
      <c r="B118" s="14">
        <v>116</v>
      </c>
      <c r="C118" s="14">
        <v>3.46</v>
      </c>
      <c r="D118" s="13"/>
    </row>
    <row r="119" spans="1:4" ht="15.75" thickBot="1" x14ac:dyDescent="0.3">
      <c r="A119" s="11" t="s">
        <v>82</v>
      </c>
      <c r="B119" s="14">
        <v>117</v>
      </c>
      <c r="C119" s="14">
        <v>3.43</v>
      </c>
      <c r="D119" s="13"/>
    </row>
    <row r="120" spans="1:4" ht="15.75" thickBot="1" x14ac:dyDescent="0.3">
      <c r="A120" s="11" t="s">
        <v>17</v>
      </c>
      <c r="B120" s="14">
        <v>118</v>
      </c>
      <c r="C120" s="14">
        <v>3.42</v>
      </c>
      <c r="D120" s="13"/>
    </row>
    <row r="121" spans="1:4" ht="15.75" thickBot="1" x14ac:dyDescent="0.3">
      <c r="A121" s="11" t="s">
        <v>80</v>
      </c>
      <c r="B121" s="14">
        <v>119</v>
      </c>
      <c r="C121" s="14">
        <v>3.42</v>
      </c>
      <c r="D121" s="13"/>
    </row>
    <row r="122" spans="1:4" ht="15.75" thickBot="1" x14ac:dyDescent="0.3">
      <c r="A122" s="11" t="s">
        <v>96</v>
      </c>
      <c r="B122" s="14">
        <v>120</v>
      </c>
      <c r="C122" s="14">
        <v>3.41</v>
      </c>
      <c r="D122" s="13"/>
    </row>
    <row r="123" spans="1:4" ht="15.75" thickBot="1" x14ac:dyDescent="0.3">
      <c r="A123" s="11" t="s">
        <v>44</v>
      </c>
      <c r="B123" s="14">
        <v>121</v>
      </c>
      <c r="C123" s="14">
        <v>3.41</v>
      </c>
      <c r="D123" s="13"/>
    </row>
    <row r="124" spans="1:4" ht="15.75" thickBot="1" x14ac:dyDescent="0.3">
      <c r="A124" s="11" t="s">
        <v>72</v>
      </c>
      <c r="B124" s="14">
        <v>122</v>
      </c>
      <c r="C124" s="14">
        <v>3.4</v>
      </c>
      <c r="D124" s="13"/>
    </row>
    <row r="125" spans="1:4" ht="15.75" thickBot="1" x14ac:dyDescent="0.3">
      <c r="A125" s="11" t="s">
        <v>75</v>
      </c>
      <c r="B125" s="14">
        <v>123</v>
      </c>
      <c r="C125" s="14">
        <v>3.4</v>
      </c>
      <c r="D125" s="13"/>
    </row>
    <row r="126" spans="1:4" ht="15.75" thickBot="1" x14ac:dyDescent="0.3">
      <c r="A126" s="11" t="s">
        <v>102</v>
      </c>
      <c r="B126" s="14">
        <v>124</v>
      </c>
      <c r="C126" s="14">
        <v>3.4</v>
      </c>
      <c r="D126" s="13"/>
    </row>
    <row r="127" spans="1:4" ht="15.75" thickBot="1" x14ac:dyDescent="0.3">
      <c r="A127" s="11" t="s">
        <v>79</v>
      </c>
      <c r="B127" s="14">
        <v>125</v>
      </c>
      <c r="C127" s="14">
        <v>3.38</v>
      </c>
      <c r="D127" s="13"/>
    </row>
    <row r="128" spans="1:4" ht="15.75" thickBot="1" x14ac:dyDescent="0.3">
      <c r="A128" s="11" t="s">
        <v>93</v>
      </c>
      <c r="B128" s="14">
        <v>126</v>
      </c>
      <c r="C128" s="14">
        <v>3.37</v>
      </c>
      <c r="D128" s="13"/>
    </row>
    <row r="129" spans="1:4" ht="15.75" thickBot="1" x14ac:dyDescent="0.3">
      <c r="A129" s="11" t="s">
        <v>23</v>
      </c>
      <c r="B129" s="14">
        <v>127</v>
      </c>
      <c r="C129" s="14">
        <v>3.36</v>
      </c>
      <c r="D129" s="13"/>
    </row>
    <row r="130" spans="1:4" ht="15.75" thickBot="1" x14ac:dyDescent="0.3">
      <c r="A130" s="11" t="s">
        <v>134</v>
      </c>
      <c r="B130" s="14">
        <v>128</v>
      </c>
      <c r="C130" s="14">
        <v>3.35</v>
      </c>
      <c r="D130" s="13"/>
    </row>
    <row r="131" spans="1:4" ht="15.75" thickBot="1" x14ac:dyDescent="0.3">
      <c r="A131" s="11" t="s">
        <v>130</v>
      </c>
      <c r="B131" s="14">
        <v>129</v>
      </c>
      <c r="C131" s="14">
        <v>3.15</v>
      </c>
      <c r="D131" s="13"/>
    </row>
    <row r="132" spans="1:4" ht="15.75" thickBot="1" x14ac:dyDescent="0.3">
      <c r="A132" s="11" t="s">
        <v>91</v>
      </c>
      <c r="B132" s="14">
        <v>130</v>
      </c>
      <c r="C132" s="14">
        <v>3.15</v>
      </c>
      <c r="D132" s="13"/>
    </row>
    <row r="133" spans="1:4" ht="15.75" thickBot="1" x14ac:dyDescent="0.3">
      <c r="A133" s="11" t="s">
        <v>84</v>
      </c>
      <c r="B133" s="14">
        <v>131</v>
      </c>
      <c r="C133" s="14">
        <v>3.14</v>
      </c>
      <c r="D133" s="13"/>
    </row>
    <row r="134" spans="1:4" ht="15.75" thickBot="1" x14ac:dyDescent="0.3">
      <c r="A134" s="11" t="s">
        <v>24</v>
      </c>
      <c r="B134" s="14">
        <v>132</v>
      </c>
      <c r="C134" s="14">
        <v>2.98</v>
      </c>
      <c r="D134" s="13"/>
    </row>
    <row r="135" spans="1:4" ht="15.75" thickBot="1" x14ac:dyDescent="0.3">
      <c r="A135" s="11" t="s">
        <v>144</v>
      </c>
      <c r="B135" s="14">
        <v>133</v>
      </c>
      <c r="C135" s="14">
        <v>2.88</v>
      </c>
      <c r="D135" s="13"/>
    </row>
    <row r="136" spans="1:4" x14ac:dyDescent="0.25">
      <c r="A136" s="11" t="s">
        <v>29</v>
      </c>
      <c r="B136" s="15">
        <v>134</v>
      </c>
      <c r="C136" s="15">
        <v>2.85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3"/>
  <sheetViews>
    <sheetView topLeftCell="A2" workbookViewId="0">
      <pane ySplit="1" topLeftCell="A3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9" bestFit="1" customWidth="1"/>
    <col min="2" max="2" width="6.140625" bestFit="1" customWidth="1"/>
    <col min="3" max="3" width="7" bestFit="1" customWidth="1"/>
  </cols>
  <sheetData>
    <row r="2" spans="1:3" ht="45.75" thickBot="1" x14ac:dyDescent="0.3">
      <c r="A2" s="8" t="s">
        <v>150</v>
      </c>
      <c r="B2" s="9" t="s">
        <v>0</v>
      </c>
      <c r="C2" s="9" t="s">
        <v>1</v>
      </c>
    </row>
    <row r="3" spans="1:3" x14ac:dyDescent="0.25">
      <c r="A3" t="s">
        <v>138</v>
      </c>
      <c r="B3" s="17">
        <v>1</v>
      </c>
      <c r="C3" s="17">
        <v>5.67</v>
      </c>
    </row>
    <row r="4" spans="1:3" x14ac:dyDescent="0.25">
      <c r="A4" t="s">
        <v>124</v>
      </c>
      <c r="B4" s="17">
        <v>2</v>
      </c>
      <c r="C4" s="17">
        <v>5.62</v>
      </c>
    </row>
    <row r="5" spans="1:3" x14ac:dyDescent="0.25">
      <c r="A5" t="s">
        <v>38</v>
      </c>
      <c r="B5" s="17">
        <v>3</v>
      </c>
      <c r="C5" s="17">
        <v>5.55</v>
      </c>
    </row>
    <row r="6" spans="1:3" x14ac:dyDescent="0.25">
      <c r="A6" t="s">
        <v>123</v>
      </c>
      <c r="B6" s="17">
        <v>4</v>
      </c>
      <c r="C6" s="17">
        <v>5.54</v>
      </c>
    </row>
    <row r="7" spans="1:3" x14ac:dyDescent="0.25">
      <c r="A7" t="s">
        <v>49</v>
      </c>
      <c r="B7" s="17">
        <v>5</v>
      </c>
      <c r="C7" s="17">
        <v>5.51</v>
      </c>
    </row>
    <row r="8" spans="1:3" x14ac:dyDescent="0.25">
      <c r="A8" t="s">
        <v>45</v>
      </c>
      <c r="B8" s="17">
        <v>6</v>
      </c>
      <c r="C8" s="17">
        <v>5.49</v>
      </c>
    </row>
    <row r="9" spans="1:3" x14ac:dyDescent="0.25">
      <c r="A9" t="s">
        <v>115</v>
      </c>
      <c r="B9" s="17">
        <v>7</v>
      </c>
      <c r="C9" s="17">
        <v>5.45</v>
      </c>
    </row>
    <row r="10" spans="1:3" x14ac:dyDescent="0.25">
      <c r="A10" t="s">
        <v>66</v>
      </c>
      <c r="B10" s="17">
        <v>8</v>
      </c>
      <c r="C10" s="17">
        <v>5.43</v>
      </c>
    </row>
    <row r="11" spans="1:3" x14ac:dyDescent="0.25">
      <c r="A11" t="s">
        <v>137</v>
      </c>
      <c r="B11" s="17">
        <v>9</v>
      </c>
      <c r="C11" s="17">
        <v>5.41</v>
      </c>
    </row>
    <row r="12" spans="1:3" x14ac:dyDescent="0.25">
      <c r="A12" t="s">
        <v>94</v>
      </c>
      <c r="B12" s="17">
        <v>10</v>
      </c>
      <c r="C12" s="17">
        <v>5.4</v>
      </c>
    </row>
    <row r="13" spans="1:3" x14ac:dyDescent="0.25">
      <c r="A13" t="s">
        <v>165</v>
      </c>
      <c r="B13" s="17">
        <v>11</v>
      </c>
      <c r="C13" s="17">
        <v>5.4</v>
      </c>
    </row>
    <row r="14" spans="1:3" x14ac:dyDescent="0.25">
      <c r="A14" t="s">
        <v>56</v>
      </c>
      <c r="B14" s="17">
        <v>12</v>
      </c>
      <c r="C14" s="17">
        <v>5.37</v>
      </c>
    </row>
    <row r="15" spans="1:3" x14ac:dyDescent="0.25">
      <c r="A15" t="s">
        <v>27</v>
      </c>
      <c r="B15" s="17">
        <v>13</v>
      </c>
      <c r="C15" s="17">
        <v>5.34</v>
      </c>
    </row>
    <row r="16" spans="1:3" x14ac:dyDescent="0.25">
      <c r="A16" t="s">
        <v>126</v>
      </c>
      <c r="B16" s="17">
        <v>14</v>
      </c>
      <c r="C16" s="17">
        <v>5.25</v>
      </c>
    </row>
    <row r="17" spans="1:3" x14ac:dyDescent="0.25">
      <c r="A17" t="s">
        <v>8</v>
      </c>
      <c r="B17" s="17">
        <v>15</v>
      </c>
      <c r="C17" s="17">
        <v>5.23</v>
      </c>
    </row>
    <row r="18" spans="1:3" x14ac:dyDescent="0.25">
      <c r="A18" t="s">
        <v>98</v>
      </c>
      <c r="B18" s="17">
        <v>16</v>
      </c>
      <c r="C18" s="17">
        <v>5.2</v>
      </c>
    </row>
    <row r="19" spans="1:3" x14ac:dyDescent="0.25">
      <c r="A19" t="s">
        <v>63</v>
      </c>
      <c r="B19" s="17">
        <v>17</v>
      </c>
      <c r="C19" s="17">
        <v>5.2</v>
      </c>
    </row>
    <row r="20" spans="1:3" x14ac:dyDescent="0.25">
      <c r="A20" t="s">
        <v>46</v>
      </c>
      <c r="B20" s="17">
        <v>18</v>
      </c>
      <c r="C20" s="17">
        <v>5.18</v>
      </c>
    </row>
    <row r="21" spans="1:3" x14ac:dyDescent="0.25">
      <c r="A21" t="s">
        <v>7</v>
      </c>
      <c r="B21" s="17">
        <v>19</v>
      </c>
      <c r="C21" s="17">
        <v>5.17</v>
      </c>
    </row>
    <row r="22" spans="1:3" x14ac:dyDescent="0.25">
      <c r="A22" t="s">
        <v>13</v>
      </c>
      <c r="B22" s="17">
        <v>20</v>
      </c>
      <c r="C22" s="17">
        <v>5.0999999999999996</v>
      </c>
    </row>
    <row r="23" spans="1:3" x14ac:dyDescent="0.25">
      <c r="A23" t="s">
        <v>81</v>
      </c>
      <c r="B23" s="17">
        <v>21</v>
      </c>
      <c r="C23" s="17">
        <v>5.0999999999999996</v>
      </c>
    </row>
    <row r="24" spans="1:3" x14ac:dyDescent="0.25">
      <c r="A24" t="s">
        <v>62</v>
      </c>
      <c r="B24" s="17">
        <v>22</v>
      </c>
      <c r="C24" s="17">
        <v>5.03</v>
      </c>
    </row>
    <row r="25" spans="1:3" x14ac:dyDescent="0.25">
      <c r="A25" t="s">
        <v>58</v>
      </c>
      <c r="B25" s="17">
        <v>23</v>
      </c>
      <c r="C25" s="17">
        <v>5.0199999999999996</v>
      </c>
    </row>
    <row r="26" spans="1:3" x14ac:dyDescent="0.25">
      <c r="A26" t="s">
        <v>95</v>
      </c>
      <c r="B26" s="17">
        <v>24</v>
      </c>
      <c r="C26" s="17">
        <v>4.9800000000000004</v>
      </c>
    </row>
    <row r="27" spans="1:3" x14ac:dyDescent="0.25">
      <c r="A27" t="s">
        <v>77</v>
      </c>
      <c r="B27" s="17">
        <v>25</v>
      </c>
      <c r="C27" s="17">
        <v>4.88</v>
      </c>
    </row>
    <row r="28" spans="1:3" x14ac:dyDescent="0.25">
      <c r="A28" t="s">
        <v>30</v>
      </c>
      <c r="B28" s="17">
        <v>26</v>
      </c>
      <c r="C28" s="17">
        <v>4.7699999999999996</v>
      </c>
    </row>
    <row r="29" spans="1:3" x14ac:dyDescent="0.25">
      <c r="A29" t="s">
        <v>43</v>
      </c>
      <c r="B29" s="17">
        <v>27</v>
      </c>
      <c r="C29" s="17">
        <v>4.74</v>
      </c>
    </row>
    <row r="30" spans="1:3" x14ac:dyDescent="0.25">
      <c r="A30" t="s">
        <v>129</v>
      </c>
      <c r="B30" s="17">
        <v>28</v>
      </c>
      <c r="C30" s="17">
        <v>4.7</v>
      </c>
    </row>
    <row r="31" spans="1:3" x14ac:dyDescent="0.25">
      <c r="A31" t="s">
        <v>119</v>
      </c>
      <c r="B31" s="17">
        <v>29</v>
      </c>
      <c r="C31" s="17">
        <v>4.66</v>
      </c>
    </row>
    <row r="32" spans="1:3" x14ac:dyDescent="0.25">
      <c r="A32" t="s">
        <v>71</v>
      </c>
      <c r="B32" s="17">
        <v>30</v>
      </c>
      <c r="C32" s="17">
        <v>4.66</v>
      </c>
    </row>
    <row r="33" spans="1:3" x14ac:dyDescent="0.25">
      <c r="A33" t="s">
        <v>108</v>
      </c>
      <c r="B33" s="17">
        <v>31</v>
      </c>
      <c r="C33" s="17">
        <v>4.63</v>
      </c>
    </row>
    <row r="34" spans="1:3" x14ac:dyDescent="0.25">
      <c r="A34" t="s">
        <v>132</v>
      </c>
      <c r="B34" s="17">
        <v>32</v>
      </c>
      <c r="C34" s="17">
        <v>4.59</v>
      </c>
    </row>
    <row r="35" spans="1:3" x14ac:dyDescent="0.25">
      <c r="A35" t="s">
        <v>37</v>
      </c>
      <c r="B35" s="17">
        <v>33</v>
      </c>
      <c r="C35" s="17">
        <v>4.58</v>
      </c>
    </row>
    <row r="36" spans="1:3" x14ac:dyDescent="0.25">
      <c r="A36" t="s">
        <v>31</v>
      </c>
      <c r="B36" s="17">
        <v>34</v>
      </c>
      <c r="C36" s="17">
        <v>4.57</v>
      </c>
    </row>
    <row r="37" spans="1:3" x14ac:dyDescent="0.25">
      <c r="A37" t="s">
        <v>112</v>
      </c>
      <c r="B37" s="17">
        <v>35</v>
      </c>
      <c r="C37" s="17">
        <v>4.55</v>
      </c>
    </row>
    <row r="38" spans="1:3" x14ac:dyDescent="0.25">
      <c r="A38" t="s">
        <v>107</v>
      </c>
      <c r="B38" s="17">
        <v>36</v>
      </c>
      <c r="C38" s="17">
        <v>4.5</v>
      </c>
    </row>
    <row r="39" spans="1:3" x14ac:dyDescent="0.25">
      <c r="A39" t="s">
        <v>136</v>
      </c>
      <c r="B39" s="17">
        <v>37</v>
      </c>
      <c r="C39" s="17">
        <v>4.5</v>
      </c>
    </row>
    <row r="40" spans="1:3" x14ac:dyDescent="0.25">
      <c r="A40" t="s">
        <v>76</v>
      </c>
      <c r="B40" s="17">
        <v>38</v>
      </c>
      <c r="C40" s="17">
        <v>4.49</v>
      </c>
    </row>
    <row r="41" spans="1:3" x14ac:dyDescent="0.25">
      <c r="A41" t="s">
        <v>117</v>
      </c>
      <c r="B41" s="17">
        <v>39</v>
      </c>
      <c r="C41" s="17">
        <v>4.4800000000000004</v>
      </c>
    </row>
    <row r="42" spans="1:3" x14ac:dyDescent="0.25">
      <c r="A42" t="s">
        <v>106</v>
      </c>
      <c r="B42" s="17">
        <v>40</v>
      </c>
      <c r="C42" s="17">
        <v>4.4800000000000004</v>
      </c>
    </row>
    <row r="43" spans="1:3" x14ac:dyDescent="0.25">
      <c r="A43" t="s">
        <v>116</v>
      </c>
      <c r="B43" s="17">
        <v>41</v>
      </c>
      <c r="C43" s="17">
        <v>4.45</v>
      </c>
    </row>
    <row r="44" spans="1:3" x14ac:dyDescent="0.25">
      <c r="A44" t="s">
        <v>99</v>
      </c>
      <c r="B44" s="17">
        <v>42</v>
      </c>
      <c r="C44" s="17">
        <v>4.43</v>
      </c>
    </row>
    <row r="45" spans="1:3" x14ac:dyDescent="0.25">
      <c r="A45" t="s">
        <v>10</v>
      </c>
      <c r="B45" s="17">
        <v>43</v>
      </c>
      <c r="C45" s="17">
        <v>4.42</v>
      </c>
    </row>
    <row r="46" spans="1:3" x14ac:dyDescent="0.25">
      <c r="A46" t="s">
        <v>118</v>
      </c>
      <c r="B46" s="17">
        <v>44</v>
      </c>
      <c r="C46" s="17">
        <v>4.42</v>
      </c>
    </row>
    <row r="47" spans="1:3" x14ac:dyDescent="0.25">
      <c r="A47" t="s">
        <v>73</v>
      </c>
      <c r="B47" s="17">
        <v>45</v>
      </c>
      <c r="C47" s="17">
        <v>4.41</v>
      </c>
    </row>
    <row r="48" spans="1:3" x14ac:dyDescent="0.25">
      <c r="A48" t="s">
        <v>64</v>
      </c>
      <c r="B48" s="17">
        <v>46</v>
      </c>
      <c r="C48" s="17">
        <v>4.3600000000000003</v>
      </c>
    </row>
    <row r="49" spans="1:3" x14ac:dyDescent="0.25">
      <c r="A49" t="s">
        <v>57</v>
      </c>
      <c r="B49" s="17">
        <v>47</v>
      </c>
      <c r="C49" s="17">
        <v>4.3499999999999996</v>
      </c>
    </row>
    <row r="50" spans="1:3" x14ac:dyDescent="0.25">
      <c r="A50" t="s">
        <v>59</v>
      </c>
      <c r="B50" s="17">
        <v>48</v>
      </c>
      <c r="C50" s="17">
        <v>4.33</v>
      </c>
    </row>
    <row r="51" spans="1:3" x14ac:dyDescent="0.25">
      <c r="A51" t="s">
        <v>67</v>
      </c>
      <c r="B51" s="17">
        <v>49</v>
      </c>
      <c r="C51" s="17">
        <v>4.32</v>
      </c>
    </row>
    <row r="52" spans="1:3" x14ac:dyDescent="0.25">
      <c r="A52" t="s">
        <v>12</v>
      </c>
      <c r="B52" s="17">
        <v>50</v>
      </c>
      <c r="C52" s="17">
        <v>4.32</v>
      </c>
    </row>
    <row r="53" spans="1:3" x14ac:dyDescent="0.25">
      <c r="A53" t="s">
        <v>105</v>
      </c>
      <c r="B53" s="17">
        <v>51</v>
      </c>
      <c r="C53" s="17">
        <v>4.28</v>
      </c>
    </row>
    <row r="54" spans="1:3" x14ac:dyDescent="0.25">
      <c r="A54" t="s">
        <v>86</v>
      </c>
      <c r="B54" s="17">
        <v>52</v>
      </c>
      <c r="C54" s="17">
        <v>4.26</v>
      </c>
    </row>
    <row r="55" spans="1:3" x14ac:dyDescent="0.25">
      <c r="A55" t="s">
        <v>133</v>
      </c>
      <c r="B55" s="17">
        <v>53</v>
      </c>
      <c r="C55" s="17">
        <v>4.25</v>
      </c>
    </row>
    <row r="56" spans="1:3" x14ac:dyDescent="0.25">
      <c r="A56" t="s">
        <v>60</v>
      </c>
      <c r="B56" s="17">
        <v>54</v>
      </c>
      <c r="C56" s="17">
        <v>4.24</v>
      </c>
    </row>
    <row r="57" spans="1:3" x14ac:dyDescent="0.25">
      <c r="A57" t="s">
        <v>36</v>
      </c>
      <c r="B57" s="17">
        <v>55</v>
      </c>
      <c r="C57" s="17">
        <v>4.2300000000000004</v>
      </c>
    </row>
    <row r="58" spans="1:3" x14ac:dyDescent="0.25">
      <c r="A58" t="s">
        <v>83</v>
      </c>
      <c r="B58" s="17">
        <v>56</v>
      </c>
      <c r="C58" s="17">
        <v>4.21</v>
      </c>
    </row>
    <row r="59" spans="1:3" x14ac:dyDescent="0.25">
      <c r="A59" t="s">
        <v>35</v>
      </c>
      <c r="B59" s="17">
        <v>57</v>
      </c>
      <c r="C59" s="17">
        <v>4.2</v>
      </c>
    </row>
    <row r="60" spans="1:3" x14ac:dyDescent="0.25">
      <c r="A60" t="s">
        <v>110</v>
      </c>
      <c r="B60" s="17">
        <v>58</v>
      </c>
      <c r="C60" s="17">
        <v>4.1900000000000004</v>
      </c>
    </row>
    <row r="61" spans="1:3" x14ac:dyDescent="0.25">
      <c r="A61" t="s">
        <v>101</v>
      </c>
      <c r="B61" s="17">
        <v>59</v>
      </c>
      <c r="C61" s="17">
        <v>4.18</v>
      </c>
    </row>
    <row r="62" spans="1:3" x14ac:dyDescent="0.25">
      <c r="A62" t="s">
        <v>85</v>
      </c>
      <c r="B62" s="17">
        <v>60</v>
      </c>
      <c r="C62" s="17">
        <v>4.16</v>
      </c>
    </row>
    <row r="63" spans="1:3" x14ac:dyDescent="0.25">
      <c r="A63" t="s">
        <v>68</v>
      </c>
      <c r="B63" s="17">
        <v>61</v>
      </c>
      <c r="C63" s="17">
        <v>4.1399999999999997</v>
      </c>
    </row>
    <row r="64" spans="1:3" x14ac:dyDescent="0.25">
      <c r="A64" t="s">
        <v>166</v>
      </c>
      <c r="B64" s="17">
        <v>62</v>
      </c>
      <c r="C64" s="17">
        <v>4.13</v>
      </c>
    </row>
    <row r="65" spans="1:3" x14ac:dyDescent="0.25">
      <c r="A65" t="s">
        <v>33</v>
      </c>
      <c r="B65" s="17">
        <v>63</v>
      </c>
      <c r="C65" s="17">
        <v>4.1100000000000003</v>
      </c>
    </row>
    <row r="66" spans="1:3" x14ac:dyDescent="0.25">
      <c r="A66" t="s">
        <v>90</v>
      </c>
      <c r="B66" s="17">
        <v>64</v>
      </c>
      <c r="C66" s="17">
        <v>4.08</v>
      </c>
    </row>
    <row r="67" spans="1:3" x14ac:dyDescent="0.25">
      <c r="A67" t="s">
        <v>51</v>
      </c>
      <c r="B67" s="17">
        <v>65</v>
      </c>
      <c r="C67" s="17">
        <v>4.08</v>
      </c>
    </row>
    <row r="68" spans="1:3" x14ac:dyDescent="0.25">
      <c r="A68" t="s">
        <v>9</v>
      </c>
      <c r="B68" s="17">
        <v>66</v>
      </c>
      <c r="C68" s="17">
        <v>4.07</v>
      </c>
    </row>
    <row r="69" spans="1:3" x14ac:dyDescent="0.25">
      <c r="A69" t="s">
        <v>42</v>
      </c>
      <c r="B69" s="17">
        <v>67</v>
      </c>
      <c r="C69" s="17">
        <v>4.05</v>
      </c>
    </row>
    <row r="70" spans="1:3" x14ac:dyDescent="0.25">
      <c r="A70" t="s">
        <v>141</v>
      </c>
      <c r="B70" s="17">
        <v>68</v>
      </c>
      <c r="C70" s="17">
        <v>4.04</v>
      </c>
    </row>
    <row r="71" spans="1:3" x14ac:dyDescent="0.25">
      <c r="A71" t="s">
        <v>32</v>
      </c>
      <c r="B71" s="17">
        <v>69</v>
      </c>
      <c r="C71" s="17">
        <v>4.04</v>
      </c>
    </row>
    <row r="72" spans="1:3" x14ac:dyDescent="0.25">
      <c r="A72" t="s">
        <v>120</v>
      </c>
      <c r="B72" s="17">
        <v>70</v>
      </c>
      <c r="C72" s="17">
        <v>3.99</v>
      </c>
    </row>
    <row r="73" spans="1:3" x14ac:dyDescent="0.25">
      <c r="A73" t="s">
        <v>104</v>
      </c>
      <c r="B73" s="17">
        <v>71</v>
      </c>
      <c r="C73" s="17">
        <v>3.99</v>
      </c>
    </row>
    <row r="74" spans="1:3" x14ac:dyDescent="0.25">
      <c r="A74" t="s">
        <v>20</v>
      </c>
      <c r="B74" s="17">
        <v>72</v>
      </c>
      <c r="C74" s="17">
        <v>3.99</v>
      </c>
    </row>
    <row r="75" spans="1:3" x14ac:dyDescent="0.25">
      <c r="A75" t="s">
        <v>135</v>
      </c>
      <c r="B75" s="17">
        <v>73</v>
      </c>
      <c r="C75" s="17">
        <v>3.98</v>
      </c>
    </row>
    <row r="76" spans="1:3" x14ac:dyDescent="0.25">
      <c r="A76" t="s">
        <v>109</v>
      </c>
      <c r="B76" s="17">
        <v>74</v>
      </c>
      <c r="C76" s="17">
        <v>3.97</v>
      </c>
    </row>
    <row r="77" spans="1:3" x14ac:dyDescent="0.25">
      <c r="A77" t="s">
        <v>139</v>
      </c>
      <c r="B77" s="17">
        <v>75</v>
      </c>
      <c r="C77" s="17">
        <v>3.97</v>
      </c>
    </row>
    <row r="78" spans="1:3" x14ac:dyDescent="0.25">
      <c r="A78" t="s">
        <v>19</v>
      </c>
      <c r="B78" s="17">
        <v>76</v>
      </c>
      <c r="C78" s="17">
        <v>3.96</v>
      </c>
    </row>
    <row r="79" spans="1:3" x14ac:dyDescent="0.25">
      <c r="A79" t="s">
        <v>41</v>
      </c>
      <c r="B79" s="17">
        <v>77</v>
      </c>
      <c r="C79" s="17">
        <v>3.96</v>
      </c>
    </row>
    <row r="80" spans="1:3" x14ac:dyDescent="0.25">
      <c r="A80" t="s">
        <v>65</v>
      </c>
      <c r="B80" s="17">
        <v>78</v>
      </c>
      <c r="C80" s="17">
        <v>3.95</v>
      </c>
    </row>
    <row r="81" spans="1:3" x14ac:dyDescent="0.25">
      <c r="A81" t="s">
        <v>22</v>
      </c>
      <c r="B81" s="17">
        <v>79</v>
      </c>
      <c r="C81" s="17">
        <v>3.93</v>
      </c>
    </row>
    <row r="82" spans="1:3" x14ac:dyDescent="0.25">
      <c r="A82" t="s">
        <v>125</v>
      </c>
      <c r="B82" s="17">
        <v>80</v>
      </c>
      <c r="C82" s="17">
        <v>3.91</v>
      </c>
    </row>
    <row r="83" spans="1:3" x14ac:dyDescent="0.25">
      <c r="A83" t="s">
        <v>3</v>
      </c>
      <c r="B83" s="17">
        <v>81</v>
      </c>
      <c r="C83" s="17">
        <v>3.91</v>
      </c>
    </row>
    <row r="84" spans="1:3" x14ac:dyDescent="0.25">
      <c r="A84" t="s">
        <v>89</v>
      </c>
      <c r="B84" s="17">
        <v>82</v>
      </c>
      <c r="C84" s="17">
        <v>3.91</v>
      </c>
    </row>
    <row r="85" spans="1:3" x14ac:dyDescent="0.25">
      <c r="A85" t="s">
        <v>55</v>
      </c>
      <c r="B85" s="17">
        <v>83</v>
      </c>
      <c r="C85" s="17">
        <v>3.89</v>
      </c>
    </row>
    <row r="86" spans="1:3" x14ac:dyDescent="0.25">
      <c r="A86" t="s">
        <v>131</v>
      </c>
      <c r="B86" s="17">
        <v>84</v>
      </c>
      <c r="C86" s="17">
        <v>3.88</v>
      </c>
    </row>
    <row r="87" spans="1:3" x14ac:dyDescent="0.25">
      <c r="A87" t="s">
        <v>5</v>
      </c>
      <c r="B87" s="17">
        <v>85</v>
      </c>
      <c r="C87" s="17">
        <v>3.87</v>
      </c>
    </row>
    <row r="88" spans="1:3" x14ac:dyDescent="0.25">
      <c r="A88" t="s">
        <v>103</v>
      </c>
      <c r="B88" s="17">
        <v>86</v>
      </c>
      <c r="C88" s="17">
        <v>3.87</v>
      </c>
    </row>
    <row r="89" spans="1:3" x14ac:dyDescent="0.25">
      <c r="A89" t="s">
        <v>52</v>
      </c>
      <c r="B89" s="17">
        <v>87</v>
      </c>
      <c r="C89" s="17">
        <v>3.86</v>
      </c>
    </row>
    <row r="90" spans="1:3" x14ac:dyDescent="0.25">
      <c r="A90" t="s">
        <v>152</v>
      </c>
      <c r="B90" s="17">
        <v>88</v>
      </c>
      <c r="C90" s="17">
        <v>3.85</v>
      </c>
    </row>
    <row r="91" spans="1:3" x14ac:dyDescent="0.25">
      <c r="A91" t="s">
        <v>167</v>
      </c>
      <c r="B91" s="17">
        <v>89</v>
      </c>
      <c r="C91" s="17">
        <v>3.85</v>
      </c>
    </row>
    <row r="92" spans="1:3" x14ac:dyDescent="0.25">
      <c r="A92" t="s">
        <v>48</v>
      </c>
      <c r="B92" s="17">
        <v>90</v>
      </c>
      <c r="C92" s="17">
        <v>3.83</v>
      </c>
    </row>
    <row r="93" spans="1:3" x14ac:dyDescent="0.25">
      <c r="A93" t="s">
        <v>114</v>
      </c>
      <c r="B93" s="17">
        <v>91</v>
      </c>
      <c r="C93" s="17">
        <v>3.78</v>
      </c>
    </row>
    <row r="94" spans="1:3" x14ac:dyDescent="0.25">
      <c r="A94" t="s">
        <v>100</v>
      </c>
      <c r="B94" s="17">
        <v>92</v>
      </c>
      <c r="C94" s="17">
        <v>3.77</v>
      </c>
    </row>
    <row r="95" spans="1:3" x14ac:dyDescent="0.25">
      <c r="A95" t="s">
        <v>6</v>
      </c>
      <c r="B95" s="17">
        <v>93</v>
      </c>
      <c r="C95" s="17">
        <v>3.76</v>
      </c>
    </row>
    <row r="96" spans="1:3" x14ac:dyDescent="0.25">
      <c r="A96" t="s">
        <v>78</v>
      </c>
      <c r="B96" s="17">
        <v>94</v>
      </c>
      <c r="C96" s="17">
        <v>3.73</v>
      </c>
    </row>
    <row r="97" spans="1:3" x14ac:dyDescent="0.25">
      <c r="A97" t="s">
        <v>97</v>
      </c>
      <c r="B97" s="17">
        <v>95</v>
      </c>
      <c r="C97" s="17">
        <v>3.69</v>
      </c>
    </row>
    <row r="98" spans="1:3" x14ac:dyDescent="0.25">
      <c r="A98" t="s">
        <v>39</v>
      </c>
      <c r="B98" s="17">
        <v>96</v>
      </c>
      <c r="C98" s="17">
        <v>3.65</v>
      </c>
    </row>
    <row r="99" spans="1:3" x14ac:dyDescent="0.25">
      <c r="A99" t="s">
        <v>87</v>
      </c>
      <c r="B99" s="17">
        <v>97</v>
      </c>
      <c r="C99" s="17">
        <v>3.64</v>
      </c>
    </row>
    <row r="100" spans="1:3" x14ac:dyDescent="0.25">
      <c r="A100" t="s">
        <v>140</v>
      </c>
      <c r="B100" s="17">
        <v>98</v>
      </c>
      <c r="C100" s="17">
        <v>3.63</v>
      </c>
    </row>
    <row r="101" spans="1:3" x14ac:dyDescent="0.25">
      <c r="A101" t="s">
        <v>69</v>
      </c>
      <c r="B101" s="17">
        <v>99</v>
      </c>
      <c r="C101" s="17">
        <v>3.61</v>
      </c>
    </row>
    <row r="102" spans="1:3" x14ac:dyDescent="0.25">
      <c r="A102" t="s">
        <v>113</v>
      </c>
      <c r="B102" s="17">
        <v>100</v>
      </c>
      <c r="C102" s="17">
        <v>3.61</v>
      </c>
    </row>
    <row r="103" spans="1:3" x14ac:dyDescent="0.25">
      <c r="A103" t="s">
        <v>88</v>
      </c>
      <c r="B103" s="17">
        <v>101</v>
      </c>
      <c r="C103" s="17">
        <v>3.6</v>
      </c>
    </row>
    <row r="104" spans="1:3" x14ac:dyDescent="0.25">
      <c r="A104" t="s">
        <v>47</v>
      </c>
      <c r="B104" s="17">
        <v>102</v>
      </c>
      <c r="C104" s="17">
        <v>3.59</v>
      </c>
    </row>
    <row r="105" spans="1:3" x14ac:dyDescent="0.25">
      <c r="A105" t="s">
        <v>40</v>
      </c>
      <c r="B105" s="17">
        <v>103</v>
      </c>
      <c r="C105" s="17">
        <v>3.57</v>
      </c>
    </row>
    <row r="106" spans="1:3" x14ac:dyDescent="0.25">
      <c r="A106" t="s">
        <v>128</v>
      </c>
      <c r="B106" s="17">
        <v>104</v>
      </c>
      <c r="C106" s="17">
        <v>3.56</v>
      </c>
    </row>
    <row r="107" spans="1:3" x14ac:dyDescent="0.25">
      <c r="A107" t="s">
        <v>17</v>
      </c>
      <c r="B107" s="17">
        <v>105</v>
      </c>
      <c r="C107" s="17">
        <v>3.55</v>
      </c>
    </row>
    <row r="108" spans="1:3" x14ac:dyDescent="0.25">
      <c r="A108" t="s">
        <v>18</v>
      </c>
      <c r="B108" s="17">
        <v>106</v>
      </c>
      <c r="C108" s="17">
        <v>3.55</v>
      </c>
    </row>
    <row r="109" spans="1:3" x14ac:dyDescent="0.25">
      <c r="A109" t="s">
        <v>11</v>
      </c>
      <c r="B109" s="17">
        <v>107</v>
      </c>
      <c r="C109" s="17">
        <v>3.55</v>
      </c>
    </row>
    <row r="110" spans="1:3" x14ac:dyDescent="0.25">
      <c r="A110" t="s">
        <v>16</v>
      </c>
      <c r="B110" s="17">
        <v>108</v>
      </c>
      <c r="C110" s="17">
        <v>3.49</v>
      </c>
    </row>
    <row r="111" spans="1:3" x14ac:dyDescent="0.25">
      <c r="A111" t="s">
        <v>2</v>
      </c>
      <c r="B111" s="17">
        <v>109</v>
      </c>
      <c r="C111" s="17">
        <v>3.48</v>
      </c>
    </row>
    <row r="112" spans="1:3" x14ac:dyDescent="0.25">
      <c r="A112" t="s">
        <v>25</v>
      </c>
      <c r="B112" s="17">
        <v>110</v>
      </c>
      <c r="C112" s="17">
        <v>3.48</v>
      </c>
    </row>
    <row r="113" spans="1:3" x14ac:dyDescent="0.25">
      <c r="A113" t="s">
        <v>96</v>
      </c>
      <c r="B113" s="17">
        <v>111</v>
      </c>
      <c r="C113" s="17">
        <v>3.45</v>
      </c>
    </row>
    <row r="114" spans="1:3" x14ac:dyDescent="0.25">
      <c r="A114" t="s">
        <v>168</v>
      </c>
      <c r="B114" s="17">
        <v>112</v>
      </c>
      <c r="C114" s="17">
        <v>3.43</v>
      </c>
    </row>
    <row r="115" spans="1:3" x14ac:dyDescent="0.25">
      <c r="A115" t="s">
        <v>121</v>
      </c>
      <c r="B115" s="17">
        <v>113</v>
      </c>
      <c r="C115" s="17">
        <v>3.4</v>
      </c>
    </row>
    <row r="116" spans="1:3" x14ac:dyDescent="0.25">
      <c r="A116" t="s">
        <v>93</v>
      </c>
      <c r="B116" s="17">
        <v>114</v>
      </c>
      <c r="C116" s="17">
        <v>3.38</v>
      </c>
    </row>
    <row r="117" spans="1:3" x14ac:dyDescent="0.25">
      <c r="A117" t="s">
        <v>82</v>
      </c>
      <c r="B117" s="17">
        <v>115</v>
      </c>
      <c r="C117" s="17">
        <v>3.37</v>
      </c>
    </row>
    <row r="118" spans="1:3" x14ac:dyDescent="0.25">
      <c r="A118" t="s">
        <v>26</v>
      </c>
      <c r="B118" s="17">
        <v>116</v>
      </c>
      <c r="C118" s="17">
        <v>3.37</v>
      </c>
    </row>
    <row r="119" spans="1:3" x14ac:dyDescent="0.25">
      <c r="A119" t="s">
        <v>127</v>
      </c>
      <c r="B119" s="17">
        <v>117</v>
      </c>
      <c r="C119" s="17">
        <v>3.37</v>
      </c>
    </row>
    <row r="120" spans="1:3" x14ac:dyDescent="0.25">
      <c r="A120" t="s">
        <v>79</v>
      </c>
      <c r="B120" s="17">
        <v>118</v>
      </c>
      <c r="C120" s="17">
        <v>3.36</v>
      </c>
    </row>
    <row r="121" spans="1:3" x14ac:dyDescent="0.25">
      <c r="A121" t="s">
        <v>72</v>
      </c>
      <c r="B121" s="17">
        <v>119</v>
      </c>
      <c r="C121" s="17">
        <v>3.34</v>
      </c>
    </row>
    <row r="122" spans="1:3" x14ac:dyDescent="0.25">
      <c r="A122" t="s">
        <v>134</v>
      </c>
      <c r="B122" s="17">
        <v>120</v>
      </c>
      <c r="C122" s="17">
        <v>3.33</v>
      </c>
    </row>
    <row r="123" spans="1:3" x14ac:dyDescent="0.25">
      <c r="A123" t="s">
        <v>102</v>
      </c>
      <c r="B123" s="17">
        <v>121</v>
      </c>
      <c r="C123" s="17">
        <v>3.3</v>
      </c>
    </row>
    <row r="124" spans="1:3" x14ac:dyDescent="0.25">
      <c r="A124" t="s">
        <v>143</v>
      </c>
      <c r="B124" s="17">
        <v>122</v>
      </c>
      <c r="C124" s="17">
        <v>3.29</v>
      </c>
    </row>
    <row r="125" spans="1:3" x14ac:dyDescent="0.25">
      <c r="A125" t="s">
        <v>44</v>
      </c>
      <c r="B125" s="17">
        <v>123</v>
      </c>
      <c r="C125" s="17">
        <v>3.28</v>
      </c>
    </row>
    <row r="126" spans="1:3" x14ac:dyDescent="0.25">
      <c r="A126" t="s">
        <v>75</v>
      </c>
      <c r="B126" s="17">
        <v>124</v>
      </c>
      <c r="C126" s="17">
        <v>3.27</v>
      </c>
    </row>
    <row r="127" spans="1:3" x14ac:dyDescent="0.25">
      <c r="A127" t="s">
        <v>84</v>
      </c>
      <c r="B127" s="17">
        <v>125</v>
      </c>
      <c r="C127" s="17">
        <v>3.26</v>
      </c>
    </row>
    <row r="128" spans="1:3" x14ac:dyDescent="0.25">
      <c r="A128" t="s">
        <v>53</v>
      </c>
      <c r="B128" s="17">
        <v>126</v>
      </c>
      <c r="C128" s="17">
        <v>3.25</v>
      </c>
    </row>
    <row r="129" spans="1:3" x14ac:dyDescent="0.25">
      <c r="A129" t="s">
        <v>130</v>
      </c>
      <c r="B129" s="17">
        <v>127</v>
      </c>
      <c r="C129" s="17">
        <v>3.2</v>
      </c>
    </row>
    <row r="130" spans="1:3" x14ac:dyDescent="0.25">
      <c r="A130" t="s">
        <v>91</v>
      </c>
      <c r="B130" s="17">
        <v>128</v>
      </c>
      <c r="C130" s="17">
        <v>3.02</v>
      </c>
    </row>
    <row r="131" spans="1:3" x14ac:dyDescent="0.25">
      <c r="A131" t="s">
        <v>144</v>
      </c>
      <c r="B131" s="17">
        <v>129</v>
      </c>
      <c r="C131" s="17">
        <v>2.88</v>
      </c>
    </row>
    <row r="132" spans="1:3" x14ac:dyDescent="0.25">
      <c r="A132" t="s">
        <v>24</v>
      </c>
      <c r="B132" s="17">
        <v>130</v>
      </c>
      <c r="C132" s="17">
        <v>2.84</v>
      </c>
    </row>
    <row r="133" spans="1:3" x14ac:dyDescent="0.25">
      <c r="A133" t="s">
        <v>29</v>
      </c>
      <c r="B133" s="17">
        <v>131</v>
      </c>
      <c r="C133" s="17">
        <v>2.78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0.140625" customWidth="1"/>
    <col min="2" max="2" width="6.140625" bestFit="1" customWidth="1"/>
    <col min="3" max="3" width="7" bestFit="1" customWidth="1"/>
  </cols>
  <sheetData>
    <row r="2" spans="1:3" ht="45.75" thickBot="1" x14ac:dyDescent="0.3">
      <c r="A2" s="8" t="s">
        <v>150</v>
      </c>
      <c r="B2" s="9" t="s">
        <v>0</v>
      </c>
      <c r="C2" s="9" t="s">
        <v>1</v>
      </c>
    </row>
    <row r="3" spans="1:3" x14ac:dyDescent="0.25">
      <c r="A3" t="s">
        <v>138</v>
      </c>
      <c r="B3" s="17">
        <v>1</v>
      </c>
    </row>
    <row r="4" spans="1:3" x14ac:dyDescent="0.25">
      <c r="A4" t="s">
        <v>137</v>
      </c>
      <c r="B4" s="17">
        <v>2</v>
      </c>
    </row>
    <row r="5" spans="1:3" x14ac:dyDescent="0.25">
      <c r="A5" t="s">
        <v>38</v>
      </c>
      <c r="B5" s="17">
        <v>3</v>
      </c>
    </row>
    <row r="6" spans="1:3" x14ac:dyDescent="0.25">
      <c r="A6" t="s">
        <v>124</v>
      </c>
      <c r="B6" s="17">
        <v>4</v>
      </c>
    </row>
    <row r="7" spans="1:3" x14ac:dyDescent="0.25">
      <c r="A7" t="s">
        <v>66</v>
      </c>
      <c r="B7" s="17">
        <v>5</v>
      </c>
    </row>
    <row r="8" spans="1:3" x14ac:dyDescent="0.25">
      <c r="A8" t="s">
        <v>45</v>
      </c>
      <c r="B8" s="17">
        <v>6</v>
      </c>
    </row>
    <row r="9" spans="1:3" x14ac:dyDescent="0.25">
      <c r="A9" t="s">
        <v>49</v>
      </c>
      <c r="B9" s="17">
        <v>7</v>
      </c>
    </row>
    <row r="10" spans="1:3" x14ac:dyDescent="0.25">
      <c r="A10" t="s">
        <v>115</v>
      </c>
      <c r="B10" s="17">
        <v>8</v>
      </c>
    </row>
    <row r="11" spans="1:3" x14ac:dyDescent="0.25">
      <c r="A11" t="s">
        <v>123</v>
      </c>
      <c r="B11" s="17">
        <v>9</v>
      </c>
    </row>
    <row r="12" spans="1:3" x14ac:dyDescent="0.25">
      <c r="A12" t="s">
        <v>56</v>
      </c>
      <c r="B12" s="17">
        <v>10</v>
      </c>
    </row>
    <row r="13" spans="1:3" x14ac:dyDescent="0.25">
      <c r="A13" t="s">
        <v>94</v>
      </c>
      <c r="B13" s="17">
        <v>11</v>
      </c>
    </row>
    <row r="14" spans="1:3" x14ac:dyDescent="0.25">
      <c r="A14" t="s">
        <v>27</v>
      </c>
      <c r="B14" s="17">
        <v>12</v>
      </c>
    </row>
    <row r="15" spans="1:3" x14ac:dyDescent="0.25">
      <c r="A15" t="s">
        <v>126</v>
      </c>
      <c r="B15" s="17">
        <v>13</v>
      </c>
    </row>
    <row r="16" spans="1:3" x14ac:dyDescent="0.25">
      <c r="A16" t="s">
        <v>63</v>
      </c>
      <c r="B16" s="17">
        <v>14</v>
      </c>
    </row>
    <row r="17" spans="1:2" x14ac:dyDescent="0.25">
      <c r="A17" t="s">
        <v>46</v>
      </c>
      <c r="B17" s="17">
        <v>15</v>
      </c>
    </row>
    <row r="18" spans="1:2" x14ac:dyDescent="0.25">
      <c r="A18" t="s">
        <v>7</v>
      </c>
      <c r="B18" s="17">
        <v>16</v>
      </c>
    </row>
    <row r="19" spans="1:2" x14ac:dyDescent="0.25">
      <c r="A19" t="s">
        <v>98</v>
      </c>
      <c r="B19" s="17">
        <v>17</v>
      </c>
    </row>
    <row r="20" spans="1:2" x14ac:dyDescent="0.25">
      <c r="A20" t="s">
        <v>8</v>
      </c>
      <c r="B20" s="17">
        <v>18</v>
      </c>
    </row>
    <row r="21" spans="1:2" x14ac:dyDescent="0.25">
      <c r="A21" t="s">
        <v>81</v>
      </c>
      <c r="B21" s="17">
        <v>19</v>
      </c>
    </row>
    <row r="22" spans="1:2" x14ac:dyDescent="0.25">
      <c r="A22" t="s">
        <v>58</v>
      </c>
      <c r="B22" s="17">
        <v>20</v>
      </c>
    </row>
    <row r="23" spans="1:2" x14ac:dyDescent="0.25">
      <c r="A23" t="s">
        <v>95</v>
      </c>
      <c r="B23" s="17">
        <v>21</v>
      </c>
    </row>
    <row r="24" spans="1:2" x14ac:dyDescent="0.25">
      <c r="A24" t="s">
        <v>62</v>
      </c>
      <c r="B24" s="17">
        <v>22</v>
      </c>
    </row>
    <row r="25" spans="1:2" x14ac:dyDescent="0.25">
      <c r="A25" t="s">
        <v>165</v>
      </c>
      <c r="B25" s="17">
        <v>23</v>
      </c>
    </row>
    <row r="26" spans="1:2" x14ac:dyDescent="0.25">
      <c r="A26" t="s">
        <v>13</v>
      </c>
      <c r="B26" s="17">
        <v>24</v>
      </c>
    </row>
    <row r="27" spans="1:2" x14ac:dyDescent="0.25">
      <c r="A27" t="s">
        <v>77</v>
      </c>
      <c r="B27" s="17">
        <v>25</v>
      </c>
    </row>
    <row r="28" spans="1:2" x14ac:dyDescent="0.25">
      <c r="A28" t="s">
        <v>43</v>
      </c>
      <c r="B28" s="17">
        <v>26</v>
      </c>
    </row>
    <row r="29" spans="1:2" x14ac:dyDescent="0.25">
      <c r="A29" t="s">
        <v>30</v>
      </c>
      <c r="B29" s="17">
        <v>27</v>
      </c>
    </row>
    <row r="30" spans="1:2" x14ac:dyDescent="0.25">
      <c r="A30" t="s">
        <v>129</v>
      </c>
      <c r="B30" s="17">
        <v>28</v>
      </c>
    </row>
    <row r="31" spans="1:2" x14ac:dyDescent="0.25">
      <c r="A31" t="s">
        <v>119</v>
      </c>
      <c r="B31" s="17">
        <v>29</v>
      </c>
    </row>
    <row r="32" spans="1:2" x14ac:dyDescent="0.25">
      <c r="A32" t="s">
        <v>71</v>
      </c>
      <c r="B32" s="17">
        <v>30</v>
      </c>
    </row>
    <row r="33" spans="1:2" x14ac:dyDescent="0.25">
      <c r="A33" t="s">
        <v>37</v>
      </c>
      <c r="B33" s="17">
        <v>31</v>
      </c>
    </row>
    <row r="34" spans="1:2" x14ac:dyDescent="0.25">
      <c r="A34" t="s">
        <v>108</v>
      </c>
      <c r="B34" s="17">
        <v>32</v>
      </c>
    </row>
    <row r="35" spans="1:2" x14ac:dyDescent="0.25">
      <c r="A35" t="s">
        <v>132</v>
      </c>
      <c r="B35" s="17">
        <v>33</v>
      </c>
    </row>
    <row r="36" spans="1:2" x14ac:dyDescent="0.25">
      <c r="A36" t="s">
        <v>136</v>
      </c>
      <c r="B36" s="17">
        <v>34</v>
      </c>
    </row>
    <row r="37" spans="1:2" x14ac:dyDescent="0.25">
      <c r="A37" t="s">
        <v>31</v>
      </c>
      <c r="B37" s="17">
        <v>35</v>
      </c>
    </row>
    <row r="38" spans="1:2" x14ac:dyDescent="0.25">
      <c r="A38" t="s">
        <v>118</v>
      </c>
      <c r="B38" s="17">
        <v>36</v>
      </c>
    </row>
    <row r="39" spans="1:2" x14ac:dyDescent="0.25">
      <c r="A39" t="s">
        <v>116</v>
      </c>
      <c r="B39" s="17">
        <v>37</v>
      </c>
    </row>
    <row r="40" spans="1:2" x14ac:dyDescent="0.25">
      <c r="A40" t="s">
        <v>57</v>
      </c>
      <c r="B40" s="17">
        <v>38</v>
      </c>
    </row>
    <row r="41" spans="1:2" x14ac:dyDescent="0.25">
      <c r="A41" t="s">
        <v>76</v>
      </c>
      <c r="B41" s="17">
        <v>39</v>
      </c>
    </row>
    <row r="42" spans="1:2" x14ac:dyDescent="0.25">
      <c r="A42" t="s">
        <v>117</v>
      </c>
      <c r="B42" s="17">
        <v>40</v>
      </c>
    </row>
    <row r="43" spans="1:2" x14ac:dyDescent="0.25">
      <c r="A43" t="s">
        <v>12</v>
      </c>
      <c r="B43" s="17">
        <v>41</v>
      </c>
    </row>
    <row r="44" spans="1:2" x14ac:dyDescent="0.25">
      <c r="A44" t="s">
        <v>59</v>
      </c>
      <c r="B44" s="17">
        <v>42</v>
      </c>
    </row>
    <row r="45" spans="1:2" x14ac:dyDescent="0.25">
      <c r="A45" t="s">
        <v>106</v>
      </c>
      <c r="B45" s="17">
        <v>43</v>
      </c>
    </row>
    <row r="46" spans="1:2" x14ac:dyDescent="0.25">
      <c r="A46" t="s">
        <v>73</v>
      </c>
      <c r="B46" s="17">
        <v>44</v>
      </c>
    </row>
    <row r="47" spans="1:2" x14ac:dyDescent="0.25">
      <c r="A47" t="s">
        <v>105</v>
      </c>
      <c r="B47" s="17">
        <v>45</v>
      </c>
    </row>
    <row r="48" spans="1:2" x14ac:dyDescent="0.25">
      <c r="A48" t="s">
        <v>67</v>
      </c>
      <c r="B48" s="17">
        <v>46</v>
      </c>
    </row>
    <row r="49" spans="1:2" x14ac:dyDescent="0.25">
      <c r="A49" t="s">
        <v>64</v>
      </c>
      <c r="B49" s="17">
        <v>47</v>
      </c>
    </row>
    <row r="50" spans="1:2" x14ac:dyDescent="0.25">
      <c r="A50" t="s">
        <v>10</v>
      </c>
      <c r="B50" s="17">
        <v>48</v>
      </c>
    </row>
    <row r="51" spans="1:2" x14ac:dyDescent="0.25">
      <c r="A51" t="s">
        <v>36</v>
      </c>
      <c r="B51" s="17">
        <v>49</v>
      </c>
    </row>
    <row r="52" spans="1:2" x14ac:dyDescent="0.25">
      <c r="A52" t="s">
        <v>68</v>
      </c>
      <c r="B52" s="17">
        <v>50</v>
      </c>
    </row>
    <row r="53" spans="1:2" x14ac:dyDescent="0.25">
      <c r="A53" t="s">
        <v>83</v>
      </c>
      <c r="B53" s="17">
        <v>51</v>
      </c>
    </row>
    <row r="54" spans="1:2" x14ac:dyDescent="0.25">
      <c r="A54" t="s">
        <v>86</v>
      </c>
      <c r="B54" s="17">
        <v>52</v>
      </c>
    </row>
    <row r="55" spans="1:2" x14ac:dyDescent="0.25">
      <c r="A55" t="s">
        <v>42</v>
      </c>
      <c r="B55" s="17">
        <v>53</v>
      </c>
    </row>
    <row r="56" spans="1:2" x14ac:dyDescent="0.25">
      <c r="A56" t="s">
        <v>60</v>
      </c>
      <c r="B56" s="17">
        <v>54</v>
      </c>
    </row>
    <row r="57" spans="1:2" x14ac:dyDescent="0.25">
      <c r="A57" t="s">
        <v>85</v>
      </c>
      <c r="B57" s="17">
        <v>55</v>
      </c>
    </row>
    <row r="58" spans="1:2" x14ac:dyDescent="0.25">
      <c r="A58" t="s">
        <v>35</v>
      </c>
      <c r="B58" s="17">
        <v>56</v>
      </c>
    </row>
    <row r="59" spans="1:2" x14ac:dyDescent="0.25">
      <c r="A59" t="s">
        <v>19</v>
      </c>
      <c r="B59" s="17">
        <v>57</v>
      </c>
    </row>
    <row r="60" spans="1:2" x14ac:dyDescent="0.25">
      <c r="A60" t="s">
        <v>133</v>
      </c>
      <c r="B60" s="17">
        <v>58</v>
      </c>
    </row>
    <row r="61" spans="1:2" x14ac:dyDescent="0.25">
      <c r="A61" t="s">
        <v>110</v>
      </c>
      <c r="B61" s="17">
        <v>59</v>
      </c>
    </row>
    <row r="62" spans="1:2" x14ac:dyDescent="0.25">
      <c r="A62" t="s">
        <v>101</v>
      </c>
      <c r="B62" s="17">
        <v>60</v>
      </c>
    </row>
    <row r="63" spans="1:2" x14ac:dyDescent="0.25">
      <c r="A63" t="s">
        <v>51</v>
      </c>
      <c r="B63" s="17">
        <v>61</v>
      </c>
    </row>
    <row r="64" spans="1:2" x14ac:dyDescent="0.25">
      <c r="A64" t="s">
        <v>9</v>
      </c>
      <c r="B64" s="17">
        <v>62</v>
      </c>
    </row>
    <row r="65" spans="1:2" x14ac:dyDescent="0.25">
      <c r="A65" t="s">
        <v>32</v>
      </c>
      <c r="B65" s="17">
        <v>63</v>
      </c>
    </row>
    <row r="66" spans="1:2" x14ac:dyDescent="0.25">
      <c r="A66" t="s">
        <v>141</v>
      </c>
      <c r="B66" s="17">
        <v>64</v>
      </c>
    </row>
    <row r="67" spans="1:2" x14ac:dyDescent="0.25">
      <c r="A67" t="s">
        <v>90</v>
      </c>
      <c r="B67" s="17">
        <v>65</v>
      </c>
    </row>
    <row r="68" spans="1:2" x14ac:dyDescent="0.25">
      <c r="A68" t="s">
        <v>20</v>
      </c>
      <c r="B68" s="17">
        <v>66</v>
      </c>
    </row>
    <row r="69" spans="1:2" x14ac:dyDescent="0.25">
      <c r="A69" t="s">
        <v>65</v>
      </c>
      <c r="B69" s="17">
        <v>67</v>
      </c>
    </row>
    <row r="70" spans="1:2" x14ac:dyDescent="0.25">
      <c r="A70" t="s">
        <v>33</v>
      </c>
      <c r="B70" s="17">
        <v>68</v>
      </c>
    </row>
    <row r="71" spans="1:2" x14ac:dyDescent="0.25">
      <c r="A71" t="s">
        <v>135</v>
      </c>
      <c r="B71" s="17">
        <v>69</v>
      </c>
    </row>
    <row r="72" spans="1:2" x14ac:dyDescent="0.25">
      <c r="A72" t="s">
        <v>5</v>
      </c>
      <c r="B72" s="17">
        <v>70</v>
      </c>
    </row>
    <row r="73" spans="1:2" x14ac:dyDescent="0.25">
      <c r="A73" t="s">
        <v>41</v>
      </c>
      <c r="B73" s="17">
        <v>71</v>
      </c>
    </row>
    <row r="74" spans="1:2" x14ac:dyDescent="0.25">
      <c r="A74" t="s">
        <v>167</v>
      </c>
      <c r="B74" s="17">
        <v>72</v>
      </c>
    </row>
    <row r="75" spans="1:2" x14ac:dyDescent="0.25">
      <c r="A75" t="s">
        <v>109</v>
      </c>
      <c r="B75" s="17">
        <v>73</v>
      </c>
    </row>
    <row r="76" spans="1:2" x14ac:dyDescent="0.25">
      <c r="A76" t="s">
        <v>22</v>
      </c>
      <c r="B76" s="17">
        <v>74</v>
      </c>
    </row>
    <row r="77" spans="1:2" x14ac:dyDescent="0.25">
      <c r="A77" t="s">
        <v>104</v>
      </c>
      <c r="B77" s="17">
        <v>75</v>
      </c>
    </row>
    <row r="78" spans="1:2" x14ac:dyDescent="0.25">
      <c r="A78" t="s">
        <v>131</v>
      </c>
      <c r="B78" s="17">
        <v>76</v>
      </c>
    </row>
    <row r="79" spans="1:2" x14ac:dyDescent="0.25">
      <c r="A79" t="s">
        <v>3</v>
      </c>
      <c r="B79" s="17">
        <v>77</v>
      </c>
    </row>
    <row r="80" spans="1:2" x14ac:dyDescent="0.25">
      <c r="A80" t="s">
        <v>103</v>
      </c>
      <c r="B80" s="17">
        <v>78</v>
      </c>
    </row>
    <row r="81" spans="1:2" x14ac:dyDescent="0.25">
      <c r="A81" t="s">
        <v>139</v>
      </c>
      <c r="B81" s="17">
        <v>79</v>
      </c>
    </row>
    <row r="82" spans="1:2" x14ac:dyDescent="0.25">
      <c r="A82" t="s">
        <v>6</v>
      </c>
      <c r="B82" s="17">
        <v>80</v>
      </c>
    </row>
    <row r="83" spans="1:2" x14ac:dyDescent="0.25">
      <c r="A83" t="s">
        <v>120</v>
      </c>
      <c r="B83" s="17">
        <v>81</v>
      </c>
    </row>
    <row r="84" spans="1:2" x14ac:dyDescent="0.25">
      <c r="A84" t="s">
        <v>18</v>
      </c>
      <c r="B84" s="17">
        <v>82</v>
      </c>
    </row>
    <row r="85" spans="1:2" x14ac:dyDescent="0.25">
      <c r="A85" t="s">
        <v>100</v>
      </c>
      <c r="B85" s="17">
        <v>83</v>
      </c>
    </row>
    <row r="86" spans="1:2" x14ac:dyDescent="0.25">
      <c r="A86" t="s">
        <v>78</v>
      </c>
      <c r="B86" s="17">
        <v>84</v>
      </c>
    </row>
    <row r="87" spans="1:2" x14ac:dyDescent="0.25">
      <c r="A87" t="s">
        <v>140</v>
      </c>
      <c r="B87" s="17">
        <v>85</v>
      </c>
    </row>
    <row r="88" spans="1:2" x14ac:dyDescent="0.25">
      <c r="A88" t="s">
        <v>87</v>
      </c>
      <c r="B88" s="17">
        <v>86</v>
      </c>
    </row>
    <row r="89" spans="1:2" x14ac:dyDescent="0.25">
      <c r="A89" t="s">
        <v>48</v>
      </c>
      <c r="B89" s="17">
        <v>87</v>
      </c>
    </row>
    <row r="90" spans="1:2" x14ac:dyDescent="0.25">
      <c r="A90" t="s">
        <v>69</v>
      </c>
      <c r="B90" s="17">
        <v>88</v>
      </c>
    </row>
    <row r="91" spans="1:2" x14ac:dyDescent="0.25">
      <c r="A91" t="s">
        <v>88</v>
      </c>
      <c r="B91" s="17">
        <v>89</v>
      </c>
    </row>
    <row r="92" spans="1:2" x14ac:dyDescent="0.25">
      <c r="A92" t="s">
        <v>55</v>
      </c>
      <c r="B92" s="17">
        <v>90</v>
      </c>
    </row>
    <row r="93" spans="1:2" x14ac:dyDescent="0.25">
      <c r="A93" t="s">
        <v>52</v>
      </c>
      <c r="B93" s="17">
        <v>91</v>
      </c>
    </row>
    <row r="94" spans="1:2" x14ac:dyDescent="0.25">
      <c r="A94" t="s">
        <v>11</v>
      </c>
      <c r="B94" s="17">
        <v>92</v>
      </c>
    </row>
    <row r="95" spans="1:2" x14ac:dyDescent="0.25">
      <c r="A95" t="s">
        <v>39</v>
      </c>
      <c r="B95" s="17">
        <v>93</v>
      </c>
    </row>
    <row r="96" spans="1:2" x14ac:dyDescent="0.25">
      <c r="A96" t="s">
        <v>40</v>
      </c>
      <c r="B96" s="17">
        <v>94</v>
      </c>
    </row>
    <row r="97" spans="1:2" x14ac:dyDescent="0.25">
      <c r="A97" t="s">
        <v>97</v>
      </c>
      <c r="B97" s="17">
        <v>95</v>
      </c>
    </row>
    <row r="98" spans="1:2" x14ac:dyDescent="0.25">
      <c r="A98" t="s">
        <v>127</v>
      </c>
      <c r="B98" s="17">
        <v>96</v>
      </c>
    </row>
    <row r="99" spans="1:2" x14ac:dyDescent="0.25">
      <c r="A99" t="s">
        <v>128</v>
      </c>
      <c r="B99" s="17">
        <v>97</v>
      </c>
    </row>
    <row r="100" spans="1:2" x14ac:dyDescent="0.25">
      <c r="A100" t="s">
        <v>2</v>
      </c>
      <c r="B100" s="17">
        <v>98</v>
      </c>
    </row>
    <row r="101" spans="1:2" x14ac:dyDescent="0.25">
      <c r="A101" t="s">
        <v>26</v>
      </c>
      <c r="B101" s="17">
        <v>99</v>
      </c>
    </row>
    <row r="102" spans="1:2" x14ac:dyDescent="0.25">
      <c r="A102" t="s">
        <v>17</v>
      </c>
      <c r="B102" s="17">
        <v>100</v>
      </c>
    </row>
    <row r="103" spans="1:2" x14ac:dyDescent="0.25">
      <c r="A103" t="s">
        <v>96</v>
      </c>
      <c r="B103" s="17">
        <v>101</v>
      </c>
    </row>
    <row r="104" spans="1:2" x14ac:dyDescent="0.25">
      <c r="A104" t="s">
        <v>75</v>
      </c>
      <c r="B104" s="17">
        <v>102</v>
      </c>
    </row>
    <row r="105" spans="1:2" x14ac:dyDescent="0.25">
      <c r="A105" t="s">
        <v>47</v>
      </c>
      <c r="B105" s="17">
        <v>103</v>
      </c>
    </row>
    <row r="106" spans="1:2" x14ac:dyDescent="0.25">
      <c r="A106" t="s">
        <v>121</v>
      </c>
      <c r="B106" s="17">
        <v>104</v>
      </c>
    </row>
    <row r="107" spans="1:2" x14ac:dyDescent="0.25">
      <c r="A107" t="s">
        <v>93</v>
      </c>
      <c r="B107" s="17">
        <v>105</v>
      </c>
    </row>
    <row r="108" spans="1:2" x14ac:dyDescent="0.25">
      <c r="A108" t="s">
        <v>25</v>
      </c>
      <c r="B108" s="17">
        <v>106</v>
      </c>
    </row>
    <row r="109" spans="1:2" x14ac:dyDescent="0.25">
      <c r="A109" t="s">
        <v>16</v>
      </c>
      <c r="B109" s="17">
        <v>107</v>
      </c>
    </row>
    <row r="110" spans="1:2" x14ac:dyDescent="0.25">
      <c r="A110" t="s">
        <v>102</v>
      </c>
      <c r="B110" s="17">
        <v>108</v>
      </c>
    </row>
    <row r="111" spans="1:2" x14ac:dyDescent="0.25">
      <c r="A111" t="s">
        <v>72</v>
      </c>
      <c r="B111" s="17">
        <v>109</v>
      </c>
    </row>
    <row r="112" spans="1:2" x14ac:dyDescent="0.25">
      <c r="A112" t="s">
        <v>134</v>
      </c>
      <c r="B112" s="17">
        <v>110</v>
      </c>
    </row>
    <row r="113" spans="1:2" x14ac:dyDescent="0.25">
      <c r="A113" t="s">
        <v>79</v>
      </c>
      <c r="B113" s="17">
        <v>111</v>
      </c>
    </row>
    <row r="114" spans="1:2" x14ac:dyDescent="0.25">
      <c r="A114" t="s">
        <v>144</v>
      </c>
      <c r="B114" s="17">
        <v>112</v>
      </c>
    </row>
    <row r="115" spans="1:2" x14ac:dyDescent="0.25">
      <c r="A115" t="s">
        <v>53</v>
      </c>
      <c r="B115" s="17">
        <v>113</v>
      </c>
    </row>
    <row r="116" spans="1:2" x14ac:dyDescent="0.25">
      <c r="A116" t="s">
        <v>168</v>
      </c>
      <c r="B116" s="17">
        <v>114</v>
      </c>
    </row>
    <row r="117" spans="1:2" x14ac:dyDescent="0.25">
      <c r="A117" t="s">
        <v>82</v>
      </c>
      <c r="B117" s="17">
        <v>115</v>
      </c>
    </row>
    <row r="118" spans="1:2" x14ac:dyDescent="0.25">
      <c r="A118" t="s">
        <v>44</v>
      </c>
      <c r="B118" s="17">
        <v>116</v>
      </c>
    </row>
    <row r="119" spans="1:2" x14ac:dyDescent="0.25">
      <c r="A119" t="s">
        <v>84</v>
      </c>
      <c r="B119" s="17">
        <v>117</v>
      </c>
    </row>
    <row r="120" spans="1:2" x14ac:dyDescent="0.25">
      <c r="A120" t="s">
        <v>143</v>
      </c>
      <c r="B120" s="17">
        <v>118</v>
      </c>
    </row>
    <row r="121" spans="1:2" x14ac:dyDescent="0.25">
      <c r="A121" t="s">
        <v>91</v>
      </c>
      <c r="B121" s="17">
        <v>119</v>
      </c>
    </row>
    <row r="122" spans="1:2" x14ac:dyDescent="0.25">
      <c r="A122" t="s">
        <v>130</v>
      </c>
      <c r="B122" s="17">
        <v>120</v>
      </c>
    </row>
    <row r="123" spans="1:2" x14ac:dyDescent="0.25">
      <c r="A123" t="s">
        <v>29</v>
      </c>
      <c r="B123" s="17">
        <v>121</v>
      </c>
    </row>
    <row r="124" spans="1:2" x14ac:dyDescent="0.25">
      <c r="A124" t="s">
        <v>24</v>
      </c>
      <c r="B124" s="17">
        <v>122</v>
      </c>
    </row>
    <row r="125" spans="1:2" x14ac:dyDescent="0.25">
      <c r="A125" t="s">
        <v>112</v>
      </c>
      <c r="B125" s="17" t="s">
        <v>15</v>
      </c>
    </row>
    <row r="126" spans="1:2" x14ac:dyDescent="0.25">
      <c r="A126" t="s">
        <v>107</v>
      </c>
      <c r="B126" s="17" t="s">
        <v>15</v>
      </c>
    </row>
    <row r="127" spans="1:2" x14ac:dyDescent="0.25">
      <c r="A127" t="s">
        <v>99</v>
      </c>
      <c r="B127" s="17" t="s">
        <v>15</v>
      </c>
    </row>
    <row r="128" spans="1:2" x14ac:dyDescent="0.25">
      <c r="A128" t="s">
        <v>166</v>
      </c>
      <c r="B128" s="17" t="s">
        <v>15</v>
      </c>
    </row>
    <row r="129" spans="1:2" x14ac:dyDescent="0.25">
      <c r="A129" t="s">
        <v>125</v>
      </c>
      <c r="B129" s="17" t="s">
        <v>15</v>
      </c>
    </row>
    <row r="130" spans="1:2" x14ac:dyDescent="0.25">
      <c r="A130" t="s">
        <v>89</v>
      </c>
      <c r="B130" s="17" t="s">
        <v>15</v>
      </c>
    </row>
    <row r="131" spans="1:2" x14ac:dyDescent="0.25">
      <c r="A131" t="s">
        <v>152</v>
      </c>
      <c r="B131" s="17" t="s">
        <v>15</v>
      </c>
    </row>
    <row r="132" spans="1:2" x14ac:dyDescent="0.25">
      <c r="A132" t="s">
        <v>114</v>
      </c>
      <c r="B132" s="17" t="s">
        <v>15</v>
      </c>
    </row>
    <row r="133" spans="1:2" x14ac:dyDescent="0.25">
      <c r="A133" t="s">
        <v>113</v>
      </c>
      <c r="B133" s="17" t="s">
        <v>15</v>
      </c>
    </row>
  </sheetData>
  <sortState ref="A3:B133">
    <sortCondition ref="B3:B13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7"/>
  <sheetViews>
    <sheetView topLeftCell="A2" workbookViewId="0">
      <pane ySplit="1" topLeftCell="A3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9.7109375" customWidth="1"/>
    <col min="2" max="2" width="6.140625" bestFit="1" customWidth="1"/>
    <col min="3" max="3" width="7" bestFit="1" customWidth="1"/>
  </cols>
  <sheetData>
    <row r="2" spans="1:3" ht="45.75" thickBot="1" x14ac:dyDescent="0.3">
      <c r="A2" s="8" t="s">
        <v>150</v>
      </c>
      <c r="B2" s="9" t="s">
        <v>0</v>
      </c>
      <c r="C2" s="9" t="s">
        <v>1</v>
      </c>
    </row>
    <row r="3" spans="1:3" x14ac:dyDescent="0.25">
      <c r="A3" t="s">
        <v>124</v>
      </c>
      <c r="B3" s="17">
        <v>1</v>
      </c>
      <c r="C3" s="17">
        <v>5.81</v>
      </c>
    </row>
    <row r="4" spans="1:3" x14ac:dyDescent="0.25">
      <c r="A4" t="s">
        <v>45</v>
      </c>
      <c r="B4" s="17">
        <v>2</v>
      </c>
      <c r="C4" s="17">
        <v>5.76</v>
      </c>
    </row>
    <row r="5" spans="1:3" x14ac:dyDescent="0.25">
      <c r="A5" t="s">
        <v>123</v>
      </c>
      <c r="B5" s="17">
        <v>3</v>
      </c>
      <c r="C5" s="17">
        <v>5.74</v>
      </c>
    </row>
    <row r="6" spans="1:3" x14ac:dyDescent="0.25">
      <c r="A6" t="s">
        <v>38</v>
      </c>
      <c r="B6" s="17">
        <v>4</v>
      </c>
      <c r="C6" s="17">
        <v>5.7</v>
      </c>
    </row>
    <row r="7" spans="1:3" x14ac:dyDescent="0.25">
      <c r="A7" t="s">
        <v>115</v>
      </c>
      <c r="B7" s="17">
        <v>5</v>
      </c>
      <c r="C7" s="17">
        <v>5.63</v>
      </c>
    </row>
    <row r="8" spans="1:3" x14ac:dyDescent="0.25">
      <c r="A8" t="s">
        <v>138</v>
      </c>
      <c r="B8" s="17">
        <v>6</v>
      </c>
      <c r="C8" s="17">
        <v>5.61</v>
      </c>
    </row>
    <row r="9" spans="1:3" x14ac:dyDescent="0.25">
      <c r="A9" t="s">
        <v>66</v>
      </c>
      <c r="B9" s="17">
        <v>7</v>
      </c>
      <c r="C9" s="17">
        <v>5.6</v>
      </c>
    </row>
    <row r="10" spans="1:3" x14ac:dyDescent="0.25">
      <c r="A10" t="s">
        <v>49</v>
      </c>
      <c r="B10" s="17">
        <v>8</v>
      </c>
      <c r="C10" s="17">
        <v>5.58</v>
      </c>
    </row>
    <row r="11" spans="1:3" x14ac:dyDescent="0.25">
      <c r="A11" t="s">
        <v>94</v>
      </c>
      <c r="B11" s="17">
        <v>9</v>
      </c>
      <c r="C11" s="17">
        <v>5.56</v>
      </c>
    </row>
    <row r="12" spans="1:3" x14ac:dyDescent="0.25">
      <c r="A12" t="s">
        <v>137</v>
      </c>
      <c r="B12" s="17">
        <v>10</v>
      </c>
      <c r="C12" s="17">
        <v>5.54</v>
      </c>
    </row>
    <row r="13" spans="1:3" x14ac:dyDescent="0.25">
      <c r="A13" t="s">
        <v>56</v>
      </c>
      <c r="B13" s="17">
        <v>11</v>
      </c>
      <c r="C13" s="17">
        <v>5.46</v>
      </c>
    </row>
    <row r="14" spans="1:3" x14ac:dyDescent="0.25">
      <c r="A14" t="s">
        <v>98</v>
      </c>
      <c r="B14" s="17">
        <v>12</v>
      </c>
      <c r="C14" s="17">
        <v>5.42</v>
      </c>
    </row>
    <row r="15" spans="1:3" x14ac:dyDescent="0.25">
      <c r="A15" t="s">
        <v>126</v>
      </c>
      <c r="B15" s="17">
        <v>13</v>
      </c>
      <c r="C15" s="17">
        <v>5.41</v>
      </c>
    </row>
    <row r="16" spans="1:3" x14ac:dyDescent="0.25">
      <c r="A16" t="s">
        <v>58</v>
      </c>
      <c r="B16" s="17">
        <v>14</v>
      </c>
      <c r="C16" s="17">
        <v>5.4</v>
      </c>
    </row>
    <row r="17" spans="1:3" x14ac:dyDescent="0.25">
      <c r="A17" t="s">
        <v>63</v>
      </c>
      <c r="B17" s="17">
        <v>15</v>
      </c>
      <c r="C17" s="17">
        <v>5.38</v>
      </c>
    </row>
    <row r="18" spans="1:3" x14ac:dyDescent="0.25">
      <c r="A18" t="s">
        <v>27</v>
      </c>
      <c r="B18" s="17">
        <v>16</v>
      </c>
      <c r="C18" s="17">
        <v>5.37</v>
      </c>
    </row>
    <row r="19" spans="1:3" x14ac:dyDescent="0.25">
      <c r="A19" t="s">
        <v>8</v>
      </c>
      <c r="B19" s="17">
        <v>17</v>
      </c>
      <c r="C19" s="17">
        <v>5.32</v>
      </c>
    </row>
    <row r="20" spans="1:3" x14ac:dyDescent="0.25">
      <c r="A20" t="s">
        <v>46</v>
      </c>
      <c r="B20" s="17">
        <v>18</v>
      </c>
      <c r="C20" s="17">
        <v>5.31</v>
      </c>
    </row>
    <row r="21" spans="1:3" x14ac:dyDescent="0.25">
      <c r="A21" t="s">
        <v>7</v>
      </c>
      <c r="B21" s="17">
        <v>19</v>
      </c>
      <c r="C21" s="17">
        <v>5.29</v>
      </c>
    </row>
    <row r="22" spans="1:3" x14ac:dyDescent="0.25">
      <c r="A22" t="s">
        <v>13</v>
      </c>
      <c r="B22" s="17">
        <v>20</v>
      </c>
      <c r="C22" s="17">
        <v>5.27</v>
      </c>
    </row>
    <row r="23" spans="1:3" x14ac:dyDescent="0.25">
      <c r="A23" t="s">
        <v>62</v>
      </c>
      <c r="B23" s="17">
        <v>21</v>
      </c>
      <c r="C23" s="17">
        <v>5.21</v>
      </c>
    </row>
    <row r="24" spans="1:3" x14ac:dyDescent="0.25">
      <c r="A24" t="s">
        <v>77</v>
      </c>
      <c r="B24" s="17">
        <v>22</v>
      </c>
      <c r="C24" s="17">
        <v>5.16</v>
      </c>
    </row>
    <row r="25" spans="1:3" x14ac:dyDescent="0.25">
      <c r="A25" t="s">
        <v>95</v>
      </c>
      <c r="B25" s="17">
        <v>23</v>
      </c>
      <c r="C25" s="17">
        <v>5.15</v>
      </c>
    </row>
    <row r="26" spans="1:3" x14ac:dyDescent="0.25">
      <c r="A26" t="s">
        <v>70</v>
      </c>
      <c r="B26" s="17">
        <v>24</v>
      </c>
      <c r="C26" s="17">
        <v>5.13</v>
      </c>
    </row>
    <row r="27" spans="1:3" x14ac:dyDescent="0.25">
      <c r="A27" t="s">
        <v>43</v>
      </c>
      <c r="B27" s="17">
        <v>25</v>
      </c>
      <c r="C27" s="17">
        <v>5.12</v>
      </c>
    </row>
    <row r="28" spans="1:3" x14ac:dyDescent="0.25">
      <c r="A28" t="s">
        <v>81</v>
      </c>
      <c r="B28" s="17">
        <v>26</v>
      </c>
      <c r="C28" s="17">
        <v>5.1100000000000003</v>
      </c>
    </row>
    <row r="29" spans="1:3" x14ac:dyDescent="0.25">
      <c r="A29" t="s">
        <v>30</v>
      </c>
      <c r="B29" s="17">
        <v>27</v>
      </c>
      <c r="C29" s="17">
        <v>4.8499999999999996</v>
      </c>
    </row>
    <row r="30" spans="1:3" x14ac:dyDescent="0.25">
      <c r="A30" t="s">
        <v>119</v>
      </c>
      <c r="B30" s="17">
        <v>28</v>
      </c>
      <c r="C30" s="17">
        <v>4.7699999999999996</v>
      </c>
    </row>
    <row r="31" spans="1:3" x14ac:dyDescent="0.25">
      <c r="A31" t="s">
        <v>37</v>
      </c>
      <c r="B31" s="17">
        <v>29</v>
      </c>
      <c r="C31" s="17">
        <v>4.74</v>
      </c>
    </row>
    <row r="32" spans="1:3" x14ac:dyDescent="0.25">
      <c r="A32" t="s">
        <v>132</v>
      </c>
      <c r="B32" s="17">
        <v>30</v>
      </c>
      <c r="C32" s="17">
        <v>4.71</v>
      </c>
    </row>
    <row r="33" spans="1:3" x14ac:dyDescent="0.25">
      <c r="A33" t="s">
        <v>12</v>
      </c>
      <c r="B33" s="17">
        <v>31</v>
      </c>
      <c r="C33" s="17">
        <v>4.7</v>
      </c>
    </row>
    <row r="34" spans="1:3" x14ac:dyDescent="0.25">
      <c r="A34" t="s">
        <v>136</v>
      </c>
      <c r="B34" s="17">
        <v>32</v>
      </c>
      <c r="C34" s="17">
        <v>4.66</v>
      </c>
    </row>
    <row r="35" spans="1:3" x14ac:dyDescent="0.25">
      <c r="A35" t="s">
        <v>117</v>
      </c>
      <c r="B35" s="17">
        <v>33</v>
      </c>
      <c r="C35" s="17">
        <v>4.6399999999999997</v>
      </c>
    </row>
    <row r="36" spans="1:3" x14ac:dyDescent="0.25">
      <c r="A36" t="s">
        <v>106</v>
      </c>
      <c r="B36" s="17">
        <v>34</v>
      </c>
      <c r="C36" s="17">
        <v>4.5999999999999996</v>
      </c>
    </row>
    <row r="37" spans="1:3" x14ac:dyDescent="0.25">
      <c r="A37" t="s">
        <v>129</v>
      </c>
      <c r="B37" s="17">
        <v>35</v>
      </c>
      <c r="C37" s="17">
        <v>4.58</v>
      </c>
    </row>
    <row r="38" spans="1:3" x14ac:dyDescent="0.25">
      <c r="A38" t="s">
        <v>73</v>
      </c>
      <c r="B38" s="17">
        <v>36</v>
      </c>
      <c r="C38" s="17">
        <v>4.57</v>
      </c>
    </row>
    <row r="39" spans="1:3" x14ac:dyDescent="0.25">
      <c r="A39" t="s">
        <v>116</v>
      </c>
      <c r="B39" s="17">
        <v>37</v>
      </c>
      <c r="C39" s="17">
        <v>4.55</v>
      </c>
    </row>
    <row r="40" spans="1:3" x14ac:dyDescent="0.25">
      <c r="A40" t="s">
        <v>108</v>
      </c>
      <c r="B40" s="17">
        <v>38</v>
      </c>
      <c r="C40" s="17">
        <v>4.55</v>
      </c>
    </row>
    <row r="41" spans="1:3" x14ac:dyDescent="0.25">
      <c r="A41" t="s">
        <v>83</v>
      </c>
      <c r="B41" s="17">
        <v>39</v>
      </c>
      <c r="C41" s="17">
        <v>4.54</v>
      </c>
    </row>
    <row r="42" spans="1:3" x14ac:dyDescent="0.25">
      <c r="A42" t="s">
        <v>76</v>
      </c>
      <c r="B42" s="17">
        <v>40</v>
      </c>
      <c r="C42" s="17">
        <v>4.53</v>
      </c>
    </row>
    <row r="43" spans="1:3" x14ac:dyDescent="0.25">
      <c r="A43" t="s">
        <v>57</v>
      </c>
      <c r="B43" s="17">
        <v>41</v>
      </c>
      <c r="C43" s="17">
        <v>4.5199999999999996</v>
      </c>
    </row>
    <row r="44" spans="1:3" x14ac:dyDescent="0.25">
      <c r="A44" t="s">
        <v>64</v>
      </c>
      <c r="B44" s="17">
        <v>42</v>
      </c>
      <c r="C44" s="17">
        <v>4.46</v>
      </c>
    </row>
    <row r="45" spans="1:3" x14ac:dyDescent="0.25">
      <c r="A45" t="s">
        <v>59</v>
      </c>
      <c r="B45" s="17">
        <v>43</v>
      </c>
      <c r="C45" s="17">
        <v>4.4400000000000004</v>
      </c>
    </row>
    <row r="46" spans="1:3" x14ac:dyDescent="0.25">
      <c r="A46" t="s">
        <v>71</v>
      </c>
      <c r="B46" s="17">
        <v>44</v>
      </c>
      <c r="C46" s="17">
        <v>4.41</v>
      </c>
    </row>
    <row r="47" spans="1:3" x14ac:dyDescent="0.25">
      <c r="A47" t="s">
        <v>118</v>
      </c>
      <c r="B47" s="17">
        <v>45</v>
      </c>
      <c r="C47" s="17">
        <v>4.3600000000000003</v>
      </c>
    </row>
    <row r="48" spans="1:3" x14ac:dyDescent="0.25">
      <c r="A48" t="s">
        <v>36</v>
      </c>
      <c r="B48" s="17">
        <v>46</v>
      </c>
      <c r="C48" s="17">
        <v>4.3600000000000003</v>
      </c>
    </row>
    <row r="49" spans="1:3" x14ac:dyDescent="0.25">
      <c r="A49" t="s">
        <v>51</v>
      </c>
      <c r="B49" s="17">
        <v>47</v>
      </c>
      <c r="C49" s="17">
        <v>4.33</v>
      </c>
    </row>
    <row r="50" spans="1:3" x14ac:dyDescent="0.25">
      <c r="A50" t="s">
        <v>105</v>
      </c>
      <c r="B50" s="17">
        <v>48</v>
      </c>
      <c r="C50" s="17">
        <v>4.3</v>
      </c>
    </row>
    <row r="51" spans="1:3" x14ac:dyDescent="0.25">
      <c r="A51" t="s">
        <v>10</v>
      </c>
      <c r="B51" s="17">
        <v>49</v>
      </c>
      <c r="C51" s="17">
        <v>4.28</v>
      </c>
    </row>
    <row r="52" spans="1:3" x14ac:dyDescent="0.25">
      <c r="A52" t="s">
        <v>60</v>
      </c>
      <c r="B52" s="17">
        <v>50</v>
      </c>
      <c r="C52" s="17">
        <v>4.26</v>
      </c>
    </row>
    <row r="53" spans="1:3" x14ac:dyDescent="0.25">
      <c r="A53" t="s">
        <v>35</v>
      </c>
      <c r="B53" s="17">
        <v>51</v>
      </c>
      <c r="C53" s="17">
        <v>4.26</v>
      </c>
    </row>
    <row r="54" spans="1:3" x14ac:dyDescent="0.25">
      <c r="A54" t="s">
        <v>67</v>
      </c>
      <c r="B54" s="17">
        <v>52</v>
      </c>
      <c r="C54" s="17">
        <v>4.25</v>
      </c>
    </row>
    <row r="55" spans="1:3" x14ac:dyDescent="0.25">
      <c r="A55" t="s">
        <v>33</v>
      </c>
      <c r="B55" s="17">
        <v>53</v>
      </c>
      <c r="C55" s="17">
        <v>4.25</v>
      </c>
    </row>
    <row r="56" spans="1:3" x14ac:dyDescent="0.25">
      <c r="A56" t="s">
        <v>31</v>
      </c>
      <c r="B56" s="17">
        <v>54</v>
      </c>
      <c r="C56" s="17">
        <v>4.24</v>
      </c>
    </row>
    <row r="57" spans="1:3" x14ac:dyDescent="0.25">
      <c r="A57" t="s">
        <v>85</v>
      </c>
      <c r="B57" s="17">
        <v>55</v>
      </c>
      <c r="C57" s="17">
        <v>4.2</v>
      </c>
    </row>
    <row r="58" spans="1:3" x14ac:dyDescent="0.25">
      <c r="A58" t="s">
        <v>68</v>
      </c>
      <c r="B58" s="17">
        <v>56</v>
      </c>
      <c r="C58" s="17">
        <v>4.1900000000000004</v>
      </c>
    </row>
    <row r="59" spans="1:3" x14ac:dyDescent="0.25">
      <c r="A59" t="s">
        <v>101</v>
      </c>
      <c r="B59" s="17">
        <v>57</v>
      </c>
      <c r="C59" s="17">
        <v>4.18</v>
      </c>
    </row>
    <row r="60" spans="1:3" x14ac:dyDescent="0.25">
      <c r="A60" t="s">
        <v>86</v>
      </c>
      <c r="B60" s="17">
        <v>58</v>
      </c>
      <c r="C60" s="17">
        <v>4.18</v>
      </c>
    </row>
    <row r="61" spans="1:3" x14ac:dyDescent="0.25">
      <c r="A61" t="s">
        <v>133</v>
      </c>
      <c r="B61" s="17">
        <v>59</v>
      </c>
      <c r="C61" s="17">
        <v>4.1399999999999997</v>
      </c>
    </row>
    <row r="62" spans="1:3" x14ac:dyDescent="0.25">
      <c r="A62" t="s">
        <v>65</v>
      </c>
      <c r="B62" s="17">
        <v>60</v>
      </c>
      <c r="C62" s="17">
        <v>4.0999999999999996</v>
      </c>
    </row>
    <row r="63" spans="1:3" x14ac:dyDescent="0.25">
      <c r="A63" t="s">
        <v>42</v>
      </c>
      <c r="B63" s="17">
        <v>61</v>
      </c>
      <c r="C63" s="17">
        <v>4.09</v>
      </c>
    </row>
    <row r="64" spans="1:3" x14ac:dyDescent="0.25">
      <c r="A64" t="s">
        <v>110</v>
      </c>
      <c r="B64" s="17">
        <v>62</v>
      </c>
      <c r="C64" s="17">
        <v>4.08</v>
      </c>
    </row>
    <row r="65" spans="1:3" x14ac:dyDescent="0.25">
      <c r="A65" t="s">
        <v>161</v>
      </c>
      <c r="B65" s="17">
        <v>63</v>
      </c>
      <c r="C65" s="17">
        <v>4.07</v>
      </c>
    </row>
    <row r="66" spans="1:3" x14ac:dyDescent="0.25">
      <c r="A66" t="s">
        <v>9</v>
      </c>
      <c r="B66" s="17">
        <v>64</v>
      </c>
      <c r="C66" s="17">
        <v>4.0599999999999996</v>
      </c>
    </row>
    <row r="67" spans="1:3" x14ac:dyDescent="0.25">
      <c r="A67" t="s">
        <v>32</v>
      </c>
      <c r="B67" s="17">
        <v>65</v>
      </c>
      <c r="C67" s="17">
        <v>4.04</v>
      </c>
    </row>
    <row r="68" spans="1:3" x14ac:dyDescent="0.25">
      <c r="A68" t="s">
        <v>20</v>
      </c>
      <c r="B68" s="17">
        <v>66</v>
      </c>
      <c r="C68" s="17">
        <v>4.03</v>
      </c>
    </row>
    <row r="69" spans="1:3" x14ac:dyDescent="0.25">
      <c r="A69" t="s">
        <v>131</v>
      </c>
      <c r="B69" s="17">
        <v>67</v>
      </c>
      <c r="C69" s="17">
        <v>4.03</v>
      </c>
    </row>
    <row r="70" spans="1:3" x14ac:dyDescent="0.25">
      <c r="A70" t="s">
        <v>109</v>
      </c>
      <c r="B70" s="17">
        <v>68</v>
      </c>
      <c r="C70" s="17">
        <v>4.0199999999999996</v>
      </c>
    </row>
    <row r="71" spans="1:3" x14ac:dyDescent="0.25">
      <c r="A71" t="s">
        <v>5</v>
      </c>
      <c r="B71" s="17">
        <v>69</v>
      </c>
      <c r="C71" s="17">
        <v>4.01</v>
      </c>
    </row>
    <row r="72" spans="1:3" x14ac:dyDescent="0.25">
      <c r="A72" t="s">
        <v>90</v>
      </c>
      <c r="B72" s="17">
        <v>70</v>
      </c>
      <c r="C72" s="17">
        <v>4.01</v>
      </c>
    </row>
    <row r="73" spans="1:3" x14ac:dyDescent="0.25">
      <c r="A73" t="s">
        <v>104</v>
      </c>
      <c r="B73" s="17">
        <v>71</v>
      </c>
      <c r="C73" s="17">
        <v>4</v>
      </c>
    </row>
    <row r="74" spans="1:3" x14ac:dyDescent="0.25">
      <c r="A74" t="s">
        <v>22</v>
      </c>
      <c r="B74" s="17">
        <v>72</v>
      </c>
      <c r="C74" s="17">
        <v>3.96</v>
      </c>
    </row>
    <row r="75" spans="1:3" x14ac:dyDescent="0.25">
      <c r="A75" t="s">
        <v>139</v>
      </c>
      <c r="B75" s="17">
        <v>73</v>
      </c>
      <c r="C75" s="17">
        <v>3.96</v>
      </c>
    </row>
    <row r="76" spans="1:3" x14ac:dyDescent="0.25">
      <c r="A76" t="s">
        <v>103</v>
      </c>
      <c r="B76" s="17">
        <v>74</v>
      </c>
      <c r="C76" s="17">
        <v>3.94</v>
      </c>
    </row>
    <row r="77" spans="1:3" x14ac:dyDescent="0.25">
      <c r="A77" t="s">
        <v>52</v>
      </c>
      <c r="B77" s="17">
        <v>75</v>
      </c>
      <c r="C77" s="17">
        <v>3.91</v>
      </c>
    </row>
    <row r="78" spans="1:3" x14ac:dyDescent="0.25">
      <c r="A78" t="s">
        <v>3</v>
      </c>
      <c r="B78" s="17">
        <v>76</v>
      </c>
      <c r="C78" s="17">
        <v>3.9</v>
      </c>
    </row>
    <row r="79" spans="1:3" x14ac:dyDescent="0.25">
      <c r="A79" t="s">
        <v>141</v>
      </c>
      <c r="B79" s="17">
        <v>77</v>
      </c>
      <c r="C79" s="17">
        <v>3.89</v>
      </c>
    </row>
    <row r="80" spans="1:3" x14ac:dyDescent="0.25">
      <c r="A80" t="s">
        <v>135</v>
      </c>
      <c r="B80" s="17">
        <v>78</v>
      </c>
      <c r="C80" s="17">
        <v>3.89</v>
      </c>
    </row>
    <row r="81" spans="1:3" x14ac:dyDescent="0.25">
      <c r="A81" t="s">
        <v>120</v>
      </c>
      <c r="B81" s="17">
        <v>79</v>
      </c>
      <c r="C81" s="17">
        <v>3.87</v>
      </c>
    </row>
    <row r="82" spans="1:3" x14ac:dyDescent="0.25">
      <c r="A82" t="s">
        <v>78</v>
      </c>
      <c r="B82" s="17">
        <v>80</v>
      </c>
      <c r="C82" s="17">
        <v>3.86</v>
      </c>
    </row>
    <row r="83" spans="1:3" x14ac:dyDescent="0.25">
      <c r="A83" t="s">
        <v>19</v>
      </c>
      <c r="B83" s="17">
        <v>81</v>
      </c>
      <c r="C83" s="17">
        <v>3.79</v>
      </c>
    </row>
    <row r="84" spans="1:3" x14ac:dyDescent="0.25">
      <c r="A84" t="s">
        <v>6</v>
      </c>
      <c r="B84" s="17">
        <v>82</v>
      </c>
      <c r="C84" s="17">
        <v>3.75</v>
      </c>
    </row>
    <row r="85" spans="1:3" x14ac:dyDescent="0.25">
      <c r="A85" t="s">
        <v>39</v>
      </c>
      <c r="B85" s="17">
        <v>83</v>
      </c>
      <c r="C85" s="17">
        <v>3.75</v>
      </c>
    </row>
    <row r="86" spans="1:3" x14ac:dyDescent="0.25">
      <c r="A86" t="s">
        <v>92</v>
      </c>
      <c r="B86" s="17">
        <v>84</v>
      </c>
      <c r="C86" s="17">
        <v>3.74</v>
      </c>
    </row>
    <row r="87" spans="1:3" x14ac:dyDescent="0.25">
      <c r="A87" t="s">
        <v>48</v>
      </c>
      <c r="B87" s="17">
        <v>85</v>
      </c>
      <c r="C87" s="17">
        <v>3.73</v>
      </c>
    </row>
    <row r="88" spans="1:3" x14ac:dyDescent="0.25">
      <c r="A88" t="s">
        <v>87</v>
      </c>
      <c r="B88" s="17">
        <v>86</v>
      </c>
      <c r="C88" s="17">
        <v>3.71</v>
      </c>
    </row>
    <row r="89" spans="1:3" x14ac:dyDescent="0.25">
      <c r="A89" t="s">
        <v>162</v>
      </c>
      <c r="B89" s="17">
        <v>87</v>
      </c>
      <c r="C89" s="17">
        <v>3.69</v>
      </c>
    </row>
    <row r="90" spans="1:3" x14ac:dyDescent="0.25">
      <c r="A90" t="s">
        <v>140</v>
      </c>
      <c r="B90" s="17">
        <v>88</v>
      </c>
      <c r="C90" s="17">
        <v>3.69</v>
      </c>
    </row>
    <row r="91" spans="1:3" x14ac:dyDescent="0.25">
      <c r="A91" t="s">
        <v>18</v>
      </c>
      <c r="B91" s="17">
        <v>89</v>
      </c>
      <c r="C91" s="17">
        <v>3.67</v>
      </c>
    </row>
    <row r="92" spans="1:3" x14ac:dyDescent="0.25">
      <c r="A92" t="s">
        <v>40</v>
      </c>
      <c r="B92" s="17">
        <v>90</v>
      </c>
      <c r="C92" s="17">
        <v>3.67</v>
      </c>
    </row>
    <row r="93" spans="1:3" x14ac:dyDescent="0.25">
      <c r="A93" t="s">
        <v>100</v>
      </c>
      <c r="B93" s="17">
        <v>91</v>
      </c>
      <c r="C93" s="17">
        <v>3.66</v>
      </c>
    </row>
    <row r="94" spans="1:3" x14ac:dyDescent="0.25">
      <c r="A94" t="s">
        <v>88</v>
      </c>
      <c r="B94" s="17">
        <v>92</v>
      </c>
      <c r="C94" s="17">
        <v>3.6</v>
      </c>
    </row>
    <row r="95" spans="1:3" x14ac:dyDescent="0.25">
      <c r="A95" t="s">
        <v>55</v>
      </c>
      <c r="B95" s="17">
        <v>93</v>
      </c>
      <c r="C95" s="17">
        <v>3.58</v>
      </c>
    </row>
    <row r="96" spans="1:3" x14ac:dyDescent="0.25">
      <c r="A96" t="s">
        <v>69</v>
      </c>
      <c r="B96" s="17">
        <v>94</v>
      </c>
      <c r="C96" s="17">
        <v>3.57</v>
      </c>
    </row>
    <row r="97" spans="1:3" x14ac:dyDescent="0.25">
      <c r="A97" t="s">
        <v>96</v>
      </c>
      <c r="B97" s="17">
        <v>95</v>
      </c>
      <c r="C97" s="17">
        <v>3.52</v>
      </c>
    </row>
    <row r="98" spans="1:3" x14ac:dyDescent="0.25">
      <c r="A98" t="s">
        <v>127</v>
      </c>
      <c r="B98" s="17">
        <v>96</v>
      </c>
      <c r="C98" s="17">
        <v>3.5</v>
      </c>
    </row>
    <row r="99" spans="1:3" x14ac:dyDescent="0.25">
      <c r="A99" t="s">
        <v>17</v>
      </c>
      <c r="B99" s="17">
        <v>97</v>
      </c>
      <c r="C99" s="17">
        <v>3.46</v>
      </c>
    </row>
    <row r="100" spans="1:3" x14ac:dyDescent="0.25">
      <c r="A100" t="s">
        <v>2</v>
      </c>
      <c r="B100" s="17">
        <v>98</v>
      </c>
      <c r="C100" s="17">
        <v>3.46</v>
      </c>
    </row>
    <row r="101" spans="1:3" x14ac:dyDescent="0.25">
      <c r="A101" t="s">
        <v>11</v>
      </c>
      <c r="B101" s="17">
        <v>99</v>
      </c>
      <c r="C101" s="17">
        <v>3.46</v>
      </c>
    </row>
    <row r="102" spans="1:3" x14ac:dyDescent="0.25">
      <c r="A102" t="s">
        <v>121</v>
      </c>
      <c r="B102" s="17">
        <v>100</v>
      </c>
      <c r="C102" s="17">
        <v>3.45</v>
      </c>
    </row>
    <row r="103" spans="1:3" x14ac:dyDescent="0.25">
      <c r="A103" t="s">
        <v>97</v>
      </c>
      <c r="B103" s="17">
        <v>101</v>
      </c>
      <c r="C103" s="17">
        <v>3.45</v>
      </c>
    </row>
    <row r="104" spans="1:3" x14ac:dyDescent="0.25">
      <c r="A104" t="s">
        <v>163</v>
      </c>
      <c r="B104" s="17">
        <v>102</v>
      </c>
      <c r="C104" s="17">
        <v>3.43</v>
      </c>
    </row>
    <row r="105" spans="1:3" x14ac:dyDescent="0.25">
      <c r="A105" t="s">
        <v>25</v>
      </c>
      <c r="B105" s="17">
        <v>103</v>
      </c>
      <c r="C105" s="17">
        <v>3.39</v>
      </c>
    </row>
    <row r="106" spans="1:3" x14ac:dyDescent="0.25">
      <c r="A106" t="s">
        <v>128</v>
      </c>
      <c r="B106" s="17">
        <v>104</v>
      </c>
      <c r="C106" s="17">
        <v>3.39</v>
      </c>
    </row>
    <row r="107" spans="1:3" x14ac:dyDescent="0.25">
      <c r="A107" t="s">
        <v>16</v>
      </c>
      <c r="B107" s="17">
        <v>105</v>
      </c>
      <c r="C107" s="17">
        <v>3.37</v>
      </c>
    </row>
    <row r="108" spans="1:3" x14ac:dyDescent="0.25">
      <c r="A108" t="s">
        <v>102</v>
      </c>
      <c r="B108" s="17">
        <v>106</v>
      </c>
      <c r="C108" s="17">
        <v>3.33</v>
      </c>
    </row>
    <row r="109" spans="1:3" x14ac:dyDescent="0.25">
      <c r="A109" t="s">
        <v>72</v>
      </c>
      <c r="B109" s="17">
        <v>107</v>
      </c>
      <c r="C109" s="17">
        <v>3.31</v>
      </c>
    </row>
    <row r="110" spans="1:3" x14ac:dyDescent="0.25">
      <c r="A110" t="s">
        <v>26</v>
      </c>
      <c r="B110" s="17">
        <v>108</v>
      </c>
      <c r="C110" s="17">
        <v>3.3</v>
      </c>
    </row>
    <row r="111" spans="1:3" x14ac:dyDescent="0.25">
      <c r="A111" t="s">
        <v>79</v>
      </c>
      <c r="B111" s="17">
        <v>109</v>
      </c>
      <c r="C111" s="17">
        <v>3.27</v>
      </c>
    </row>
    <row r="112" spans="1:3" x14ac:dyDescent="0.25">
      <c r="A112" t="s">
        <v>93</v>
      </c>
      <c r="B112" s="17">
        <v>110</v>
      </c>
      <c r="C112" s="17">
        <v>3.26</v>
      </c>
    </row>
    <row r="113" spans="1:3" x14ac:dyDescent="0.25">
      <c r="A113" t="s">
        <v>53</v>
      </c>
      <c r="B113" s="17">
        <v>111</v>
      </c>
      <c r="C113" s="17">
        <v>3.24</v>
      </c>
    </row>
    <row r="114" spans="1:3" x14ac:dyDescent="0.25">
      <c r="A114" t="s">
        <v>75</v>
      </c>
      <c r="B114" s="17">
        <v>112</v>
      </c>
      <c r="C114" s="17">
        <v>3.22</v>
      </c>
    </row>
    <row r="115" spans="1:3" x14ac:dyDescent="0.25">
      <c r="A115" t="s">
        <v>134</v>
      </c>
      <c r="B115" s="17">
        <v>113</v>
      </c>
      <c r="C115" s="17">
        <v>3.19</v>
      </c>
    </row>
    <row r="116" spans="1:3" x14ac:dyDescent="0.25">
      <c r="A116" t="s">
        <v>84</v>
      </c>
      <c r="B116" s="17">
        <v>114</v>
      </c>
      <c r="C116" s="17">
        <v>3.17</v>
      </c>
    </row>
    <row r="117" spans="1:3" x14ac:dyDescent="0.25">
      <c r="A117" t="s">
        <v>143</v>
      </c>
      <c r="B117" s="17">
        <v>115</v>
      </c>
      <c r="C117" s="17">
        <v>3.16</v>
      </c>
    </row>
    <row r="118" spans="1:3" x14ac:dyDescent="0.25">
      <c r="A118" t="s">
        <v>23</v>
      </c>
      <c r="B118" s="17">
        <v>116</v>
      </c>
      <c r="C118" s="17">
        <v>3.07</v>
      </c>
    </row>
    <row r="119" spans="1:3" x14ac:dyDescent="0.25">
      <c r="A119" t="s">
        <v>80</v>
      </c>
      <c r="B119" s="17">
        <v>117</v>
      </c>
      <c r="C119" s="17">
        <v>3.07</v>
      </c>
    </row>
    <row r="120" spans="1:3" x14ac:dyDescent="0.25">
      <c r="A120" t="s">
        <v>82</v>
      </c>
      <c r="B120" s="17">
        <v>118</v>
      </c>
      <c r="C120" s="17">
        <v>3.02</v>
      </c>
    </row>
    <row r="121" spans="1:3" x14ac:dyDescent="0.25">
      <c r="A121" t="s">
        <v>144</v>
      </c>
      <c r="B121" s="17">
        <v>119</v>
      </c>
      <c r="C121" s="17">
        <v>3.01</v>
      </c>
    </row>
    <row r="122" spans="1:3" x14ac:dyDescent="0.25">
      <c r="A122" t="s">
        <v>44</v>
      </c>
      <c r="B122" s="17">
        <v>120</v>
      </c>
      <c r="C122" s="17">
        <v>2.99</v>
      </c>
    </row>
    <row r="123" spans="1:3" x14ac:dyDescent="0.25">
      <c r="A123" t="s">
        <v>91</v>
      </c>
      <c r="B123" s="17">
        <v>121</v>
      </c>
      <c r="C123" s="17">
        <v>2.94</v>
      </c>
    </row>
    <row r="124" spans="1:3" x14ac:dyDescent="0.25">
      <c r="A124" t="s">
        <v>130</v>
      </c>
      <c r="B124" s="17">
        <v>122</v>
      </c>
      <c r="C124" s="17">
        <v>2.9</v>
      </c>
    </row>
    <row r="125" spans="1:3" x14ac:dyDescent="0.25">
      <c r="A125" t="s">
        <v>29</v>
      </c>
      <c r="B125" s="17">
        <v>123</v>
      </c>
      <c r="C125" s="17">
        <v>2.61</v>
      </c>
    </row>
    <row r="126" spans="1:3" x14ac:dyDescent="0.25">
      <c r="A126" t="s">
        <v>24</v>
      </c>
      <c r="B126" s="17">
        <v>124</v>
      </c>
      <c r="C126" s="17">
        <v>2.59</v>
      </c>
    </row>
    <row r="127" spans="1:3" x14ac:dyDescent="0.25">
      <c r="A127" t="s">
        <v>4</v>
      </c>
      <c r="B127" s="17">
        <v>125</v>
      </c>
      <c r="C127" s="17">
        <v>2.5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7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9.85546875" customWidth="1"/>
    <col min="2" max="2" width="6.140625" bestFit="1" customWidth="1"/>
    <col min="3" max="3" width="7" bestFit="1" customWidth="1"/>
  </cols>
  <sheetData>
    <row r="2" spans="1:3" ht="15.75" thickBot="1" x14ac:dyDescent="0.3">
      <c r="A2" s="8" t="s">
        <v>150</v>
      </c>
      <c r="B2" s="9" t="s">
        <v>0</v>
      </c>
      <c r="C2" s="9" t="s">
        <v>1</v>
      </c>
    </row>
    <row r="3" spans="1:3" x14ac:dyDescent="0.25">
      <c r="A3" t="s">
        <v>138</v>
      </c>
      <c r="B3" s="17">
        <v>1</v>
      </c>
    </row>
    <row r="4" spans="1:3" x14ac:dyDescent="0.25">
      <c r="A4" t="s">
        <v>45</v>
      </c>
      <c r="B4" s="17">
        <v>2</v>
      </c>
    </row>
    <row r="5" spans="1:3" x14ac:dyDescent="0.25">
      <c r="A5" t="s">
        <v>38</v>
      </c>
      <c r="B5" s="17">
        <v>3</v>
      </c>
    </row>
    <row r="6" spans="1:3" x14ac:dyDescent="0.25">
      <c r="A6" t="s">
        <v>124</v>
      </c>
      <c r="B6" s="17">
        <v>4</v>
      </c>
    </row>
    <row r="7" spans="1:3" x14ac:dyDescent="0.25">
      <c r="A7" t="s">
        <v>115</v>
      </c>
      <c r="B7" s="17">
        <v>5</v>
      </c>
    </row>
    <row r="8" spans="1:3" x14ac:dyDescent="0.25">
      <c r="A8" t="s">
        <v>49</v>
      </c>
      <c r="B8" s="17">
        <v>6</v>
      </c>
    </row>
    <row r="9" spans="1:3" x14ac:dyDescent="0.25">
      <c r="A9" t="s">
        <v>123</v>
      </c>
      <c r="B9" s="17">
        <v>7</v>
      </c>
    </row>
    <row r="10" spans="1:3" x14ac:dyDescent="0.25">
      <c r="A10" t="s">
        <v>126</v>
      </c>
      <c r="B10" s="17">
        <v>8</v>
      </c>
    </row>
    <row r="11" spans="1:3" x14ac:dyDescent="0.25">
      <c r="A11" t="s">
        <v>137</v>
      </c>
      <c r="B11" s="17">
        <v>9</v>
      </c>
    </row>
    <row r="12" spans="1:3" x14ac:dyDescent="0.25">
      <c r="A12" t="s">
        <v>66</v>
      </c>
      <c r="B12" s="17">
        <v>10</v>
      </c>
    </row>
    <row r="13" spans="1:3" x14ac:dyDescent="0.25">
      <c r="A13" t="s">
        <v>94</v>
      </c>
      <c r="B13" s="17">
        <v>11</v>
      </c>
    </row>
    <row r="14" spans="1:3" x14ac:dyDescent="0.25">
      <c r="A14" t="s">
        <v>46</v>
      </c>
      <c r="B14" s="17">
        <v>12</v>
      </c>
    </row>
    <row r="15" spans="1:3" x14ac:dyDescent="0.25">
      <c r="A15" t="s">
        <v>27</v>
      </c>
      <c r="B15" s="17">
        <v>13</v>
      </c>
    </row>
    <row r="16" spans="1:3" x14ac:dyDescent="0.25">
      <c r="A16" t="s">
        <v>56</v>
      </c>
      <c r="B16" s="17">
        <v>14</v>
      </c>
    </row>
    <row r="17" spans="1:2" x14ac:dyDescent="0.25">
      <c r="A17" t="s">
        <v>8</v>
      </c>
      <c r="B17" s="17">
        <v>15</v>
      </c>
    </row>
    <row r="18" spans="1:2" x14ac:dyDescent="0.25">
      <c r="A18" t="s">
        <v>58</v>
      </c>
      <c r="B18" s="17">
        <v>16</v>
      </c>
    </row>
    <row r="19" spans="1:2" x14ac:dyDescent="0.25">
      <c r="A19" t="s">
        <v>98</v>
      </c>
      <c r="B19" s="17">
        <v>17</v>
      </c>
    </row>
    <row r="20" spans="1:2" x14ac:dyDescent="0.25">
      <c r="A20" t="s">
        <v>7</v>
      </c>
      <c r="B20" s="17">
        <v>18</v>
      </c>
    </row>
    <row r="21" spans="1:2" x14ac:dyDescent="0.25">
      <c r="A21" t="s">
        <v>70</v>
      </c>
      <c r="B21" s="17">
        <v>19</v>
      </c>
    </row>
    <row r="22" spans="1:2" x14ac:dyDescent="0.25">
      <c r="A22" t="s">
        <v>13</v>
      </c>
      <c r="B22" s="17">
        <v>20</v>
      </c>
    </row>
    <row r="23" spans="1:2" x14ac:dyDescent="0.25">
      <c r="A23" t="s">
        <v>62</v>
      </c>
      <c r="B23" s="17">
        <v>21</v>
      </c>
    </row>
    <row r="24" spans="1:2" x14ac:dyDescent="0.25">
      <c r="A24" t="s">
        <v>95</v>
      </c>
      <c r="B24" s="17">
        <v>22</v>
      </c>
    </row>
    <row r="25" spans="1:2" x14ac:dyDescent="0.25">
      <c r="A25" t="s">
        <v>63</v>
      </c>
      <c r="B25" s="17">
        <v>23</v>
      </c>
    </row>
    <row r="26" spans="1:2" x14ac:dyDescent="0.25">
      <c r="A26" t="s">
        <v>77</v>
      </c>
      <c r="B26" s="17">
        <v>24</v>
      </c>
    </row>
    <row r="27" spans="1:2" x14ac:dyDescent="0.25">
      <c r="A27" t="s">
        <v>81</v>
      </c>
      <c r="B27" s="17">
        <v>25</v>
      </c>
    </row>
    <row r="28" spans="1:2" x14ac:dyDescent="0.25">
      <c r="A28" t="s">
        <v>43</v>
      </c>
      <c r="B28" s="17">
        <v>26</v>
      </c>
    </row>
    <row r="29" spans="1:2" x14ac:dyDescent="0.25">
      <c r="A29" t="s">
        <v>30</v>
      </c>
      <c r="B29" s="17">
        <v>27</v>
      </c>
    </row>
    <row r="30" spans="1:2" x14ac:dyDescent="0.25">
      <c r="A30" t="s">
        <v>119</v>
      </c>
      <c r="B30" s="17">
        <v>28</v>
      </c>
    </row>
    <row r="31" spans="1:2" x14ac:dyDescent="0.25">
      <c r="A31" t="s">
        <v>37</v>
      </c>
      <c r="B31" s="17">
        <v>29</v>
      </c>
    </row>
    <row r="32" spans="1:2" x14ac:dyDescent="0.25">
      <c r="A32" t="s">
        <v>117</v>
      </c>
      <c r="B32" s="17">
        <v>30</v>
      </c>
    </row>
    <row r="33" spans="1:2" x14ac:dyDescent="0.25">
      <c r="A33" t="s">
        <v>106</v>
      </c>
      <c r="B33" s="17">
        <v>31</v>
      </c>
    </row>
    <row r="34" spans="1:2" x14ac:dyDescent="0.25">
      <c r="A34" t="s">
        <v>136</v>
      </c>
      <c r="B34" s="17">
        <v>32</v>
      </c>
    </row>
    <row r="35" spans="1:2" x14ac:dyDescent="0.25">
      <c r="A35" t="s">
        <v>129</v>
      </c>
      <c r="B35" s="17">
        <v>33</v>
      </c>
    </row>
    <row r="36" spans="1:2" x14ac:dyDescent="0.25">
      <c r="A36" t="s">
        <v>76</v>
      </c>
      <c r="B36" s="17">
        <v>34</v>
      </c>
    </row>
    <row r="37" spans="1:2" x14ac:dyDescent="0.25">
      <c r="A37" t="s">
        <v>57</v>
      </c>
      <c r="B37" s="17">
        <v>35</v>
      </c>
    </row>
    <row r="38" spans="1:2" x14ac:dyDescent="0.25">
      <c r="A38" t="s">
        <v>116</v>
      </c>
      <c r="B38" s="17">
        <v>36</v>
      </c>
    </row>
    <row r="39" spans="1:2" x14ac:dyDescent="0.25">
      <c r="A39" t="s">
        <v>132</v>
      </c>
      <c r="B39" s="17">
        <v>37</v>
      </c>
    </row>
    <row r="40" spans="1:2" x14ac:dyDescent="0.25">
      <c r="A40" t="s">
        <v>64</v>
      </c>
      <c r="B40" s="17">
        <v>38</v>
      </c>
    </row>
    <row r="41" spans="1:2" x14ac:dyDescent="0.25">
      <c r="A41" t="s">
        <v>73</v>
      </c>
      <c r="B41" s="17">
        <v>39</v>
      </c>
    </row>
    <row r="42" spans="1:2" x14ac:dyDescent="0.25">
      <c r="A42" t="s">
        <v>118</v>
      </c>
      <c r="B42" s="17">
        <v>40</v>
      </c>
    </row>
    <row r="43" spans="1:2" x14ac:dyDescent="0.25">
      <c r="A43" t="s">
        <v>36</v>
      </c>
      <c r="B43" s="17">
        <v>41</v>
      </c>
    </row>
    <row r="44" spans="1:2" x14ac:dyDescent="0.25">
      <c r="A44" t="s">
        <v>67</v>
      </c>
      <c r="B44" s="17">
        <v>42</v>
      </c>
    </row>
    <row r="45" spans="1:2" x14ac:dyDescent="0.25">
      <c r="A45" t="s">
        <v>105</v>
      </c>
      <c r="B45" s="17">
        <v>43</v>
      </c>
    </row>
    <row r="46" spans="1:2" x14ac:dyDescent="0.25">
      <c r="A46" t="s">
        <v>83</v>
      </c>
      <c r="B46" s="17">
        <v>44</v>
      </c>
    </row>
    <row r="47" spans="1:2" x14ac:dyDescent="0.25">
      <c r="A47" t="s">
        <v>59</v>
      </c>
      <c r="B47" s="17">
        <v>45</v>
      </c>
    </row>
    <row r="48" spans="1:2" x14ac:dyDescent="0.25">
      <c r="A48" t="s">
        <v>108</v>
      </c>
      <c r="B48" s="17">
        <v>46</v>
      </c>
    </row>
    <row r="49" spans="1:2" x14ac:dyDescent="0.25">
      <c r="A49" t="s">
        <v>51</v>
      </c>
      <c r="B49" s="17">
        <v>47</v>
      </c>
    </row>
    <row r="50" spans="1:2" x14ac:dyDescent="0.25">
      <c r="A50" t="s">
        <v>31</v>
      </c>
      <c r="B50" s="17">
        <v>48</v>
      </c>
    </row>
    <row r="51" spans="1:2" x14ac:dyDescent="0.25">
      <c r="A51" t="s">
        <v>71</v>
      </c>
      <c r="B51" s="17">
        <v>49</v>
      </c>
    </row>
    <row r="52" spans="1:2" x14ac:dyDescent="0.25">
      <c r="A52" t="s">
        <v>10</v>
      </c>
      <c r="B52" s="17">
        <v>50</v>
      </c>
    </row>
    <row r="53" spans="1:2" x14ac:dyDescent="0.25">
      <c r="A53" t="s">
        <v>68</v>
      </c>
      <c r="B53" s="17">
        <v>51</v>
      </c>
    </row>
    <row r="54" spans="1:2" x14ac:dyDescent="0.25">
      <c r="A54" t="s">
        <v>161</v>
      </c>
      <c r="B54" s="17">
        <v>52</v>
      </c>
    </row>
    <row r="55" spans="1:2" x14ac:dyDescent="0.25">
      <c r="A55" t="s">
        <v>110</v>
      </c>
      <c r="B55" s="17">
        <v>53</v>
      </c>
    </row>
    <row r="56" spans="1:2" x14ac:dyDescent="0.25">
      <c r="A56" t="s">
        <v>5</v>
      </c>
      <c r="B56" s="17">
        <v>54</v>
      </c>
    </row>
    <row r="57" spans="1:2" x14ac:dyDescent="0.25">
      <c r="A57" t="s">
        <v>85</v>
      </c>
      <c r="B57" s="17">
        <v>55</v>
      </c>
    </row>
    <row r="58" spans="1:2" x14ac:dyDescent="0.25">
      <c r="A58" t="s">
        <v>33</v>
      </c>
      <c r="B58" s="17">
        <v>56</v>
      </c>
    </row>
    <row r="59" spans="1:2" x14ac:dyDescent="0.25">
      <c r="A59" t="s">
        <v>20</v>
      </c>
      <c r="B59" s="17">
        <v>57</v>
      </c>
    </row>
    <row r="60" spans="1:2" x14ac:dyDescent="0.25">
      <c r="A60" t="s">
        <v>32</v>
      </c>
      <c r="B60" s="17">
        <v>58</v>
      </c>
    </row>
    <row r="61" spans="1:2" x14ac:dyDescent="0.25">
      <c r="A61" t="s">
        <v>86</v>
      </c>
      <c r="B61" s="17">
        <v>59</v>
      </c>
    </row>
    <row r="62" spans="1:2" x14ac:dyDescent="0.25">
      <c r="A62" t="s">
        <v>42</v>
      </c>
      <c r="B62" s="17">
        <v>60</v>
      </c>
    </row>
    <row r="63" spans="1:2" x14ac:dyDescent="0.25">
      <c r="A63" t="s">
        <v>22</v>
      </c>
      <c r="B63" s="17">
        <v>61</v>
      </c>
    </row>
    <row r="64" spans="1:2" x14ac:dyDescent="0.25">
      <c r="A64" t="s">
        <v>9</v>
      </c>
      <c r="B64" s="17">
        <v>62</v>
      </c>
    </row>
    <row r="65" spans="1:2" x14ac:dyDescent="0.25">
      <c r="A65" t="s">
        <v>65</v>
      </c>
      <c r="B65" s="17">
        <v>63</v>
      </c>
    </row>
    <row r="66" spans="1:2" x14ac:dyDescent="0.25">
      <c r="A66" t="s">
        <v>35</v>
      </c>
      <c r="B66" s="17">
        <v>64</v>
      </c>
    </row>
    <row r="67" spans="1:2" x14ac:dyDescent="0.25">
      <c r="A67" t="s">
        <v>101</v>
      </c>
      <c r="B67" s="17">
        <v>65</v>
      </c>
    </row>
    <row r="68" spans="1:2" x14ac:dyDescent="0.25">
      <c r="A68" t="s">
        <v>131</v>
      </c>
      <c r="B68" s="17">
        <v>66</v>
      </c>
    </row>
    <row r="69" spans="1:2" x14ac:dyDescent="0.25">
      <c r="A69" t="s">
        <v>109</v>
      </c>
      <c r="B69" s="17">
        <v>67</v>
      </c>
    </row>
    <row r="70" spans="1:2" x14ac:dyDescent="0.25">
      <c r="A70" t="s">
        <v>135</v>
      </c>
      <c r="B70" s="17">
        <v>68</v>
      </c>
    </row>
    <row r="71" spans="1:2" x14ac:dyDescent="0.25">
      <c r="A71" t="s">
        <v>60</v>
      </c>
      <c r="B71" s="17">
        <v>69</v>
      </c>
    </row>
    <row r="72" spans="1:2" x14ac:dyDescent="0.25">
      <c r="A72" t="s">
        <v>139</v>
      </c>
      <c r="B72" s="17">
        <v>70</v>
      </c>
    </row>
    <row r="73" spans="1:2" x14ac:dyDescent="0.25">
      <c r="A73" t="s">
        <v>133</v>
      </c>
      <c r="B73" s="17">
        <v>71</v>
      </c>
    </row>
    <row r="74" spans="1:2" x14ac:dyDescent="0.25">
      <c r="A74" t="s">
        <v>19</v>
      </c>
      <c r="B74" s="17">
        <v>72</v>
      </c>
    </row>
    <row r="75" spans="1:2" x14ac:dyDescent="0.25">
      <c r="A75" t="s">
        <v>104</v>
      </c>
      <c r="B75" s="17">
        <v>73</v>
      </c>
    </row>
    <row r="76" spans="1:2" x14ac:dyDescent="0.25">
      <c r="A76" t="s">
        <v>141</v>
      </c>
      <c r="B76" s="17">
        <v>74</v>
      </c>
    </row>
    <row r="77" spans="1:2" x14ac:dyDescent="0.25">
      <c r="A77" t="s">
        <v>78</v>
      </c>
      <c r="B77" s="17">
        <v>75</v>
      </c>
    </row>
    <row r="78" spans="1:2" x14ac:dyDescent="0.25">
      <c r="A78" t="s">
        <v>90</v>
      </c>
      <c r="B78" s="17">
        <v>76</v>
      </c>
    </row>
    <row r="79" spans="1:2" x14ac:dyDescent="0.25">
      <c r="A79" t="s">
        <v>103</v>
      </c>
      <c r="B79" s="17">
        <v>77</v>
      </c>
    </row>
    <row r="80" spans="1:2" x14ac:dyDescent="0.25">
      <c r="A80" t="s">
        <v>92</v>
      </c>
      <c r="B80" s="17">
        <v>79</v>
      </c>
    </row>
    <row r="81" spans="1:2" x14ac:dyDescent="0.25">
      <c r="A81" t="s">
        <v>120</v>
      </c>
      <c r="B81" s="17">
        <v>80</v>
      </c>
    </row>
    <row r="82" spans="1:2" x14ac:dyDescent="0.25">
      <c r="A82" t="s">
        <v>6</v>
      </c>
      <c r="B82" s="17">
        <v>81</v>
      </c>
    </row>
    <row r="83" spans="1:2" x14ac:dyDescent="0.25">
      <c r="A83" t="s">
        <v>3</v>
      </c>
      <c r="B83" s="17">
        <v>82</v>
      </c>
    </row>
    <row r="84" spans="1:2" x14ac:dyDescent="0.25">
      <c r="A84" t="s">
        <v>97</v>
      </c>
      <c r="B84" s="17">
        <v>83</v>
      </c>
    </row>
    <row r="85" spans="1:2" x14ac:dyDescent="0.25">
      <c r="A85" t="s">
        <v>140</v>
      </c>
      <c r="B85" s="17">
        <v>84</v>
      </c>
    </row>
    <row r="86" spans="1:2" x14ac:dyDescent="0.25">
      <c r="A86" t="s">
        <v>162</v>
      </c>
      <c r="B86" s="17">
        <v>85</v>
      </c>
    </row>
    <row r="87" spans="1:2" x14ac:dyDescent="0.25">
      <c r="A87" t="s">
        <v>48</v>
      </c>
      <c r="B87" s="17">
        <v>86</v>
      </c>
    </row>
    <row r="88" spans="1:2" x14ac:dyDescent="0.25">
      <c r="A88" t="s">
        <v>40</v>
      </c>
      <c r="B88" s="17">
        <v>87</v>
      </c>
    </row>
    <row r="89" spans="1:2" x14ac:dyDescent="0.25">
      <c r="A89" t="s">
        <v>18</v>
      </c>
      <c r="B89" s="17">
        <v>88</v>
      </c>
    </row>
    <row r="90" spans="1:2" x14ac:dyDescent="0.25">
      <c r="A90" t="s">
        <v>87</v>
      </c>
      <c r="B90" s="17">
        <v>89</v>
      </c>
    </row>
    <row r="91" spans="1:2" x14ac:dyDescent="0.25">
      <c r="A91" t="s">
        <v>88</v>
      </c>
      <c r="B91" s="17">
        <v>90</v>
      </c>
    </row>
    <row r="92" spans="1:2" x14ac:dyDescent="0.25">
      <c r="A92" t="s">
        <v>39</v>
      </c>
      <c r="B92" s="17">
        <v>91</v>
      </c>
    </row>
    <row r="93" spans="1:2" x14ac:dyDescent="0.25">
      <c r="A93" t="s">
        <v>127</v>
      </c>
      <c r="B93" s="17">
        <v>92</v>
      </c>
    </row>
    <row r="94" spans="1:2" x14ac:dyDescent="0.25">
      <c r="A94" t="s">
        <v>69</v>
      </c>
      <c r="B94" s="17">
        <v>93</v>
      </c>
    </row>
    <row r="95" spans="1:2" x14ac:dyDescent="0.25">
      <c r="A95" t="s">
        <v>100</v>
      </c>
      <c r="B95" s="17">
        <v>94</v>
      </c>
    </row>
    <row r="96" spans="1:2" x14ac:dyDescent="0.25">
      <c r="A96" t="s">
        <v>52</v>
      </c>
      <c r="B96" s="17">
        <v>95</v>
      </c>
    </row>
    <row r="97" spans="1:2" x14ac:dyDescent="0.25">
      <c r="A97" t="s">
        <v>96</v>
      </c>
      <c r="B97" s="17">
        <v>96</v>
      </c>
    </row>
    <row r="98" spans="1:2" x14ac:dyDescent="0.25">
      <c r="A98" t="s">
        <v>55</v>
      </c>
      <c r="B98" s="17">
        <v>97</v>
      </c>
    </row>
    <row r="99" spans="1:2" x14ac:dyDescent="0.25">
      <c r="A99" t="s">
        <v>11</v>
      </c>
      <c r="B99" s="17">
        <v>98</v>
      </c>
    </row>
    <row r="100" spans="1:2" x14ac:dyDescent="0.25">
      <c r="A100" t="s">
        <v>26</v>
      </c>
      <c r="B100" s="17">
        <v>99</v>
      </c>
    </row>
    <row r="101" spans="1:2" x14ac:dyDescent="0.25">
      <c r="A101" t="s">
        <v>2</v>
      </c>
      <c r="B101" s="17">
        <v>100</v>
      </c>
    </row>
    <row r="102" spans="1:2" x14ac:dyDescent="0.25">
      <c r="A102" t="s">
        <v>17</v>
      </c>
      <c r="B102" s="17">
        <v>101</v>
      </c>
    </row>
    <row r="103" spans="1:2" x14ac:dyDescent="0.25">
      <c r="A103" t="s">
        <v>102</v>
      </c>
      <c r="B103" s="17">
        <v>102</v>
      </c>
    </row>
    <row r="104" spans="1:2" x14ac:dyDescent="0.25">
      <c r="A104" t="s">
        <v>134</v>
      </c>
      <c r="B104" s="17">
        <v>103</v>
      </c>
    </row>
    <row r="105" spans="1:2" x14ac:dyDescent="0.25">
      <c r="A105" t="s">
        <v>72</v>
      </c>
      <c r="B105" s="17">
        <v>104</v>
      </c>
    </row>
    <row r="106" spans="1:2" x14ac:dyDescent="0.25">
      <c r="A106" t="s">
        <v>128</v>
      </c>
      <c r="B106" s="17">
        <v>105</v>
      </c>
    </row>
    <row r="107" spans="1:2" x14ac:dyDescent="0.25">
      <c r="A107" t="s">
        <v>16</v>
      </c>
      <c r="B107" s="17">
        <v>106</v>
      </c>
    </row>
    <row r="108" spans="1:2" x14ac:dyDescent="0.25">
      <c r="A108" t="s">
        <v>79</v>
      </c>
      <c r="B108" s="17">
        <v>107</v>
      </c>
    </row>
    <row r="109" spans="1:2" x14ac:dyDescent="0.25">
      <c r="A109" t="s">
        <v>53</v>
      </c>
      <c r="B109" s="17">
        <v>108</v>
      </c>
    </row>
    <row r="110" spans="1:2" x14ac:dyDescent="0.25">
      <c r="A110" t="s">
        <v>163</v>
      </c>
      <c r="B110" s="17">
        <v>109</v>
      </c>
    </row>
    <row r="111" spans="1:2" x14ac:dyDescent="0.25">
      <c r="A111" t="s">
        <v>144</v>
      </c>
      <c r="B111" s="17">
        <v>110</v>
      </c>
    </row>
    <row r="112" spans="1:2" x14ac:dyDescent="0.25">
      <c r="A112" t="s">
        <v>25</v>
      </c>
      <c r="B112" s="17">
        <v>111</v>
      </c>
    </row>
    <row r="113" spans="1:2" x14ac:dyDescent="0.25">
      <c r="A113" t="s">
        <v>91</v>
      </c>
      <c r="B113" s="17">
        <v>112</v>
      </c>
    </row>
    <row r="114" spans="1:2" x14ac:dyDescent="0.25">
      <c r="A114" t="s">
        <v>130</v>
      </c>
      <c r="B114" s="17">
        <v>113</v>
      </c>
    </row>
    <row r="115" spans="1:2" x14ac:dyDescent="0.25">
      <c r="A115" t="s">
        <v>80</v>
      </c>
      <c r="B115" s="17">
        <v>114</v>
      </c>
    </row>
    <row r="116" spans="1:2" x14ac:dyDescent="0.25">
      <c r="A116" t="s">
        <v>82</v>
      </c>
      <c r="B116" s="17">
        <v>115</v>
      </c>
    </row>
    <row r="117" spans="1:2" x14ac:dyDescent="0.25">
      <c r="A117" t="s">
        <v>44</v>
      </c>
      <c r="B117" s="17">
        <v>116</v>
      </c>
    </row>
    <row r="118" spans="1:2" x14ac:dyDescent="0.25">
      <c r="A118" t="s">
        <v>29</v>
      </c>
      <c r="B118" s="17">
        <v>117</v>
      </c>
    </row>
    <row r="119" spans="1:2" x14ac:dyDescent="0.25">
      <c r="A119" t="s">
        <v>12</v>
      </c>
      <c r="B119" s="17" t="s">
        <v>15</v>
      </c>
    </row>
    <row r="120" spans="1:2" x14ac:dyDescent="0.25">
      <c r="A120" t="s">
        <v>121</v>
      </c>
      <c r="B120" s="17" t="s">
        <v>15</v>
      </c>
    </row>
    <row r="121" spans="1:2" x14ac:dyDescent="0.25">
      <c r="A121" t="s">
        <v>93</v>
      </c>
      <c r="B121" s="17" t="s">
        <v>15</v>
      </c>
    </row>
    <row r="122" spans="1:2" x14ac:dyDescent="0.25">
      <c r="A122" t="s">
        <v>75</v>
      </c>
      <c r="B122" s="17" t="s">
        <v>15</v>
      </c>
    </row>
    <row r="123" spans="1:2" x14ac:dyDescent="0.25">
      <c r="A123" t="s">
        <v>84</v>
      </c>
      <c r="B123" s="17" t="s">
        <v>15</v>
      </c>
    </row>
    <row r="124" spans="1:2" x14ac:dyDescent="0.25">
      <c r="A124" t="s">
        <v>143</v>
      </c>
      <c r="B124" s="17" t="s">
        <v>15</v>
      </c>
    </row>
    <row r="125" spans="1:2" x14ac:dyDescent="0.25">
      <c r="A125" t="s">
        <v>23</v>
      </c>
      <c r="B125" s="17" t="s">
        <v>15</v>
      </c>
    </row>
    <row r="126" spans="1:2" x14ac:dyDescent="0.25">
      <c r="A126" t="s">
        <v>24</v>
      </c>
      <c r="B126" s="17" t="s">
        <v>15</v>
      </c>
    </row>
    <row r="127" spans="1:2" x14ac:dyDescent="0.25">
      <c r="A127" t="s">
        <v>4</v>
      </c>
      <c r="B127" s="1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2011-2012 Historical</vt:lpstr>
      <vt:lpstr>2010-2011</vt:lpstr>
      <vt:lpstr>2009-2010</vt:lpstr>
      <vt:lpstr>2008-2009</vt:lpstr>
      <vt:lpstr>2007-2008</vt:lpstr>
      <vt:lpstr>2006-2007</vt:lpstr>
      <vt:lpstr>2005-2006</vt:lpstr>
      <vt:lpstr>2004-2005</vt:lpstr>
      <vt:lpstr>'2011-2012 Historical'!Print_Titles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 Fagan</dc:creator>
  <cp:lastModifiedBy>Brian Fagan</cp:lastModifiedBy>
  <cp:lastPrinted>2011-09-02T13:59:43Z</cp:lastPrinted>
  <dcterms:created xsi:type="dcterms:W3CDTF">2011-09-02T13:50:19Z</dcterms:created>
  <dcterms:modified xsi:type="dcterms:W3CDTF">2011-11-23T16:24:15Z</dcterms:modified>
</cp:coreProperties>
</file>