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BFagan\Brexit\"/>
    </mc:Choice>
  </mc:AlternateContent>
  <bookViews>
    <workbookView xWindow="0" yWindow="0" windowWidth="20490" windowHeight="8340"/>
  </bookViews>
  <sheets>
    <sheet name="uk_import_export_to_eu_chart" sheetId="2" r:id="rId1"/>
    <sheet name="eu_import_export_to_uk_chart" sheetId="3" r:id="rId2"/>
    <sheet name="data" sheetId="1" r:id="rId3"/>
  </sheets>
  <calcPr calcId="162913"/>
</workbook>
</file>

<file path=xl/calcChain.xml><?xml version="1.0" encoding="utf-8"?>
<calcChain xmlns="http://schemas.openxmlformats.org/spreadsheetml/2006/main">
  <c r="Q7" i="1" l="1"/>
  <c r="Q8" i="1"/>
  <c r="Q13" i="1"/>
  <c r="Q14" i="1"/>
  <c r="Q19" i="1"/>
  <c r="Q20" i="1"/>
  <c r="Q25" i="1"/>
  <c r="Q26" i="1"/>
  <c r="Q31" i="1"/>
  <c r="Q32" i="1"/>
  <c r="Q37" i="1"/>
  <c r="Q38" i="1"/>
  <c r="Q43" i="1"/>
  <c r="Q44" i="1"/>
  <c r="Q49" i="1"/>
  <c r="Q50" i="1"/>
  <c r="Q55" i="1"/>
  <c r="Q56" i="1"/>
  <c r="Q61" i="1"/>
  <c r="Q62" i="1"/>
  <c r="Q67" i="1"/>
  <c r="Q68" i="1"/>
  <c r="O3" i="1"/>
  <c r="Q3" i="1" s="1"/>
  <c r="O4" i="1"/>
  <c r="Q4" i="1" s="1"/>
  <c r="O5" i="1"/>
  <c r="Q5" i="1" s="1"/>
  <c r="O6" i="1"/>
  <c r="Q6" i="1" s="1"/>
  <c r="O7" i="1"/>
  <c r="O8" i="1"/>
  <c r="O9" i="1"/>
  <c r="Q9" i="1" s="1"/>
  <c r="O10" i="1"/>
  <c r="Q10" i="1" s="1"/>
  <c r="O11" i="1"/>
  <c r="Q11" i="1" s="1"/>
  <c r="O12" i="1"/>
  <c r="Q12" i="1" s="1"/>
  <c r="O13" i="1"/>
  <c r="O14" i="1"/>
  <c r="O15" i="1"/>
  <c r="Q15" i="1" s="1"/>
  <c r="O16" i="1"/>
  <c r="Q16" i="1" s="1"/>
  <c r="O17" i="1"/>
  <c r="Q17" i="1" s="1"/>
  <c r="O18" i="1"/>
  <c r="Q18" i="1" s="1"/>
  <c r="O19" i="1"/>
  <c r="O20" i="1"/>
  <c r="O21" i="1"/>
  <c r="Q21" i="1" s="1"/>
  <c r="O22" i="1"/>
  <c r="Q22" i="1" s="1"/>
  <c r="O23" i="1"/>
  <c r="Q23" i="1" s="1"/>
  <c r="O24" i="1"/>
  <c r="Q24" i="1" s="1"/>
  <c r="O25" i="1"/>
  <c r="O26" i="1"/>
  <c r="O27" i="1"/>
  <c r="Q27" i="1" s="1"/>
  <c r="O28" i="1"/>
  <c r="Q28" i="1" s="1"/>
  <c r="O29" i="1"/>
  <c r="Q29" i="1" s="1"/>
  <c r="O30" i="1"/>
  <c r="Q30" i="1" s="1"/>
  <c r="O31" i="1"/>
  <c r="O32" i="1"/>
  <c r="O33" i="1"/>
  <c r="Q33" i="1" s="1"/>
  <c r="O34" i="1"/>
  <c r="Q34" i="1" s="1"/>
  <c r="O35" i="1"/>
  <c r="Q35" i="1" s="1"/>
  <c r="O36" i="1"/>
  <c r="Q36" i="1" s="1"/>
  <c r="O37" i="1"/>
  <c r="O38" i="1"/>
  <c r="O39" i="1"/>
  <c r="Q39" i="1" s="1"/>
  <c r="O40" i="1"/>
  <c r="Q40" i="1" s="1"/>
  <c r="O41" i="1"/>
  <c r="Q41" i="1" s="1"/>
  <c r="O42" i="1"/>
  <c r="Q42" i="1" s="1"/>
  <c r="O43" i="1"/>
  <c r="O44" i="1"/>
  <c r="O45" i="1"/>
  <c r="Q45" i="1" s="1"/>
  <c r="O46" i="1"/>
  <c r="Q46" i="1" s="1"/>
  <c r="O47" i="1"/>
  <c r="Q47" i="1" s="1"/>
  <c r="O48" i="1"/>
  <c r="Q48" i="1" s="1"/>
  <c r="O49" i="1"/>
  <c r="O50" i="1"/>
  <c r="O51" i="1"/>
  <c r="Q51" i="1" s="1"/>
  <c r="O52" i="1"/>
  <c r="Q52" i="1" s="1"/>
  <c r="O53" i="1"/>
  <c r="Q53" i="1" s="1"/>
  <c r="O54" i="1"/>
  <c r="Q54" i="1" s="1"/>
  <c r="O55" i="1"/>
  <c r="O56" i="1"/>
  <c r="O57" i="1"/>
  <c r="Q57" i="1" s="1"/>
  <c r="O58" i="1"/>
  <c r="Q58" i="1" s="1"/>
  <c r="O59" i="1"/>
  <c r="Q59" i="1" s="1"/>
  <c r="O60" i="1"/>
  <c r="Q60" i="1" s="1"/>
  <c r="O61" i="1"/>
  <c r="O62" i="1"/>
  <c r="O63" i="1"/>
  <c r="Q63" i="1" s="1"/>
  <c r="O64" i="1"/>
  <c r="Q64" i="1" s="1"/>
  <c r="O65" i="1"/>
  <c r="Q65" i="1" s="1"/>
  <c r="O66" i="1"/>
  <c r="Q66" i="1" s="1"/>
  <c r="O67" i="1"/>
  <c r="O68" i="1"/>
  <c r="O69" i="1"/>
  <c r="Q69" i="1" s="1"/>
  <c r="O70" i="1"/>
  <c r="Q70" i="1" s="1"/>
  <c r="O2" i="1"/>
  <c r="Q2" i="1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2" i="1"/>
  <c r="H61" i="1" l="1"/>
  <c r="P61" i="1"/>
  <c r="R61" i="1" s="1"/>
  <c r="H65" i="1"/>
  <c r="P65" i="1"/>
  <c r="R65" i="1" s="1"/>
  <c r="H17" i="1"/>
  <c r="P17" i="1"/>
  <c r="R17" i="1" s="1"/>
  <c r="H40" i="1"/>
  <c r="P40" i="1"/>
  <c r="R40" i="1" s="1"/>
  <c r="H63" i="1"/>
  <c r="P63" i="1"/>
  <c r="R63" i="1" s="1"/>
  <c r="H38" i="1"/>
  <c r="P38" i="1"/>
  <c r="R38" i="1" s="1"/>
  <c r="H49" i="1"/>
  <c r="P49" i="1"/>
  <c r="R49" i="1" s="1"/>
  <c r="H60" i="1"/>
  <c r="P60" i="1"/>
  <c r="R60" i="1" s="1"/>
  <c r="H48" i="1"/>
  <c r="P48" i="1"/>
  <c r="R48" i="1" s="1"/>
  <c r="H36" i="1"/>
  <c r="P36" i="1"/>
  <c r="R36" i="1" s="1"/>
  <c r="H24" i="1"/>
  <c r="P24" i="1"/>
  <c r="R24" i="1" s="1"/>
  <c r="H12" i="1"/>
  <c r="P12" i="1"/>
  <c r="R12" i="1" s="1"/>
  <c r="H53" i="1"/>
  <c r="P53" i="1"/>
  <c r="R53" i="1" s="1"/>
  <c r="H27" i="1"/>
  <c r="P27" i="1"/>
  <c r="R27" i="1" s="1"/>
  <c r="H50" i="1"/>
  <c r="P50" i="1"/>
  <c r="R50" i="1" s="1"/>
  <c r="H25" i="1"/>
  <c r="P25" i="1"/>
  <c r="R25" i="1" s="1"/>
  <c r="H2" i="1"/>
  <c r="P2" i="1"/>
  <c r="R2" i="1" s="1"/>
  <c r="H59" i="1"/>
  <c r="P59" i="1"/>
  <c r="R59" i="1" s="1"/>
  <c r="H47" i="1"/>
  <c r="P47" i="1"/>
  <c r="R47" i="1" s="1"/>
  <c r="H35" i="1"/>
  <c r="P35" i="1"/>
  <c r="R35" i="1" s="1"/>
  <c r="H23" i="1"/>
  <c r="P23" i="1"/>
  <c r="R23" i="1" s="1"/>
  <c r="H11" i="1"/>
  <c r="P11" i="1"/>
  <c r="R11" i="1" s="1"/>
  <c r="H52" i="1"/>
  <c r="P52" i="1"/>
  <c r="R52" i="1" s="1"/>
  <c r="H4" i="1"/>
  <c r="P4" i="1"/>
  <c r="R4" i="1" s="1"/>
  <c r="H15" i="1"/>
  <c r="P15" i="1"/>
  <c r="R15" i="1" s="1"/>
  <c r="H70" i="1"/>
  <c r="P70" i="1"/>
  <c r="R70" i="1" s="1"/>
  <c r="H10" i="1"/>
  <c r="P10" i="1"/>
  <c r="R10" i="1" s="1"/>
  <c r="H39" i="1"/>
  <c r="P39" i="1"/>
  <c r="R39" i="1" s="1"/>
  <c r="H26" i="1"/>
  <c r="P26" i="1"/>
  <c r="R26" i="1" s="1"/>
  <c r="H58" i="1"/>
  <c r="P58" i="1"/>
  <c r="R58" i="1" s="1"/>
  <c r="H45" i="1"/>
  <c r="P45" i="1"/>
  <c r="R45" i="1" s="1"/>
  <c r="H21" i="1"/>
  <c r="P21" i="1"/>
  <c r="R21" i="1" s="1"/>
  <c r="H29" i="1"/>
  <c r="P29" i="1"/>
  <c r="R29" i="1" s="1"/>
  <c r="H28" i="1"/>
  <c r="P28" i="1"/>
  <c r="R28" i="1" s="1"/>
  <c r="H13" i="1"/>
  <c r="P13" i="1"/>
  <c r="R13" i="1" s="1"/>
  <c r="H22" i="1"/>
  <c r="P22" i="1"/>
  <c r="R22" i="1" s="1"/>
  <c r="H57" i="1"/>
  <c r="P57" i="1"/>
  <c r="R57" i="1" s="1"/>
  <c r="H9" i="1"/>
  <c r="P9" i="1"/>
  <c r="R9" i="1" s="1"/>
  <c r="H68" i="1"/>
  <c r="P68" i="1"/>
  <c r="R68" i="1" s="1"/>
  <c r="H56" i="1"/>
  <c r="P56" i="1"/>
  <c r="R56" i="1" s="1"/>
  <c r="H44" i="1"/>
  <c r="P44" i="1"/>
  <c r="R44" i="1" s="1"/>
  <c r="H32" i="1"/>
  <c r="P32" i="1"/>
  <c r="R32" i="1" s="1"/>
  <c r="H20" i="1"/>
  <c r="P20" i="1"/>
  <c r="R20" i="1" s="1"/>
  <c r="H8" i="1"/>
  <c r="P8" i="1"/>
  <c r="R8" i="1" s="1"/>
  <c r="H5" i="1"/>
  <c r="P5" i="1"/>
  <c r="R5" i="1" s="1"/>
  <c r="H51" i="1"/>
  <c r="P51" i="1"/>
  <c r="R51" i="1" s="1"/>
  <c r="H3" i="1"/>
  <c r="P3" i="1"/>
  <c r="R3" i="1" s="1"/>
  <c r="H37" i="1"/>
  <c r="P37" i="1"/>
  <c r="R37" i="1" s="1"/>
  <c r="H46" i="1"/>
  <c r="P46" i="1"/>
  <c r="R46" i="1" s="1"/>
  <c r="H69" i="1"/>
  <c r="P69" i="1"/>
  <c r="R69" i="1" s="1"/>
  <c r="H67" i="1"/>
  <c r="P67" i="1"/>
  <c r="R67" i="1" s="1"/>
  <c r="H55" i="1"/>
  <c r="P55" i="1"/>
  <c r="R55" i="1" s="1"/>
  <c r="H43" i="1"/>
  <c r="P43" i="1"/>
  <c r="R43" i="1" s="1"/>
  <c r="H31" i="1"/>
  <c r="P31" i="1"/>
  <c r="R31" i="1" s="1"/>
  <c r="H19" i="1"/>
  <c r="P19" i="1"/>
  <c r="R19" i="1" s="1"/>
  <c r="H7" i="1"/>
  <c r="P7" i="1"/>
  <c r="R7" i="1" s="1"/>
  <c r="H41" i="1"/>
  <c r="P41" i="1"/>
  <c r="R41" i="1" s="1"/>
  <c r="H64" i="1"/>
  <c r="P64" i="1"/>
  <c r="R64" i="1" s="1"/>
  <c r="H16" i="1"/>
  <c r="P16" i="1"/>
  <c r="R16" i="1" s="1"/>
  <c r="H62" i="1"/>
  <c r="P62" i="1"/>
  <c r="R62" i="1" s="1"/>
  <c r="H14" i="1"/>
  <c r="P14" i="1"/>
  <c r="R14" i="1" s="1"/>
  <c r="H34" i="1"/>
  <c r="P34" i="1"/>
  <c r="R34" i="1" s="1"/>
  <c r="H33" i="1"/>
  <c r="P33" i="1"/>
  <c r="R33" i="1" s="1"/>
  <c r="H66" i="1"/>
  <c r="P66" i="1"/>
  <c r="R66" i="1" s="1"/>
  <c r="H54" i="1"/>
  <c r="P54" i="1"/>
  <c r="R54" i="1" s="1"/>
  <c r="H42" i="1"/>
  <c r="P42" i="1"/>
  <c r="R42" i="1" s="1"/>
  <c r="H30" i="1"/>
  <c r="P30" i="1"/>
  <c r="R30" i="1" s="1"/>
  <c r="H18" i="1"/>
  <c r="P18" i="1"/>
  <c r="R18" i="1" s="1"/>
  <c r="H6" i="1"/>
  <c r="P6" i="1"/>
  <c r="R6" i="1" s="1"/>
</calcChain>
</file>

<file path=xl/sharedStrings.xml><?xml version="1.0" encoding="utf-8"?>
<sst xmlns="http://schemas.openxmlformats.org/spreadsheetml/2006/main" count="87" uniqueCount="87">
  <si>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</si>
  <si>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</si>
  <si>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</si>
  <si>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</si>
  <si>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</si>
  <si>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</si>
  <si>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</si>
  <si>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</si>
  <si>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</si>
  <si>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</si>
  <si>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</si>
  <si>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</si>
  <si>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</si>
  <si>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</si>
  <si>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</si>
  <si>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</si>
  <si>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</si>
  <si>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</si>
  <si>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</si>
  <si>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</si>
  <si>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</si>
  <si>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</si>
  <si>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</si>
  <si>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</si>
  <si>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</si>
  <si>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</si>
  <si>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</si>
  <si>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</si>
  <si>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</si>
  <si>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</si>
  <si>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</si>
  <si>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</si>
  <si>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</si>
  <si>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</si>
  <si>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</si>
  <si>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</si>
  <si>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</si>
  <si>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</si>
  <si>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</si>
  <si>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</si>
  <si>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</si>
  <si>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</si>
  <si>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</si>
  <si>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</si>
  <si>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</si>
  <si>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</si>
  <si>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</si>
  <si>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</si>
  <si>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</si>
  <si>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</si>
  <si>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</si>
  <si>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</si>
  <si>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</si>
  <si>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</si>
  <si>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</si>
  <si>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</si>
  <si>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</si>
  <si>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</si>
  <si>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</si>
  <si>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</si>
  <si>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</si>
  <si>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</si>
  <si>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</si>
  <si>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</si>
  <si>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</si>
  <si>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</si>
  <si>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</si>
  <si>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</si>
  <si>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</si>
  <si>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Date</t>
  </si>
  <si>
    <t>UK Imports of Goods &amp; Services from EU Member Countries as a % of GDP</t>
  </si>
  <si>
    <t>UK Exports of Goods &amp; Services to EU Member Countries as a % of GDP</t>
  </si>
  <si>
    <r>
      <t xml:space="preserve">UK Exports of Goods &amp; Services to EU Member Countries (SA, </t>
    </r>
    <r>
      <rPr>
        <b/>
        <sz val="11"/>
        <color theme="1"/>
        <rFont val="Calibri"/>
        <family val="2"/>
      </rPr>
      <t>£, Mln</t>
    </r>
    <r>
      <rPr>
        <b/>
        <sz val="11"/>
        <color theme="1"/>
        <rFont val="Calibri"/>
        <family val="2"/>
        <scheme val="minor"/>
      </rPr>
      <t>)</t>
    </r>
  </si>
  <si>
    <t>UK Imports of Goods &amp; Services from EU Member Countries (SA, £, Mln)</t>
  </si>
  <si>
    <t>UK Exports of Goods &amp; Services to non-EU Member Countries (SA, £, Mln)</t>
  </si>
  <si>
    <t>UK Imports of Goods &amp; Services from non-EU Member Countries (SA, £, Mln)</t>
  </si>
  <si>
    <t>UK Imports of Goods &amp; Services (SA, £, Mln)</t>
  </si>
  <si>
    <t>UK Nominal GDP (SA, £, Mln)</t>
  </si>
  <si>
    <t>Euro/Pound Exchange Rate (Quarterly Average)</t>
  </si>
  <si>
    <r>
      <t xml:space="preserve">EU Exports of Goods &amp; Services to the UK (SA, </t>
    </r>
    <r>
      <rPr>
        <b/>
        <sz val="11"/>
        <color theme="1"/>
        <rFont val="Calibri"/>
        <family val="2"/>
      </rPr>
      <t>£, Mln</t>
    </r>
    <r>
      <rPr>
        <b/>
        <sz val="11"/>
        <color theme="1"/>
        <rFont val="Calibri"/>
        <family val="2"/>
        <scheme val="minor"/>
      </rPr>
      <t>)</t>
    </r>
  </si>
  <si>
    <t>EU Imports of Goods &amp; Services from the UK (SA, £, Mln)</t>
  </si>
  <si>
    <t>EU Exports of Goods &amp; Services to the UK Countries as a % of GDP</t>
  </si>
  <si>
    <t>EU Imports of Goods &amp; Services from the UK Countries as a % of GDP</t>
  </si>
  <si>
    <t>EU Nominal GDP (SA, £, Mln)</t>
  </si>
  <si>
    <t>UK Exports of Goods &amp; Services (SA, £, Mln)</t>
  </si>
  <si>
    <t>EU Exports of Goods &amp; Services (SA, £, Mln)</t>
  </si>
  <si>
    <t>EU Imports of Goods &amp; Services (SA, £, Mln)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</si>
</sst>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16" fillId="0" borderId="0" xfId="0" applyFont="1"/>
    <xf numFmtId="0" fontId="16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UK Imports &amp; Exports</a:t>
            </a:r>
            <a:r>
              <a:rPr lang="en-US" b="1" baseline="0"/>
              <a:t> of Goods &amp; Services from/to EU Member Countries as a % of GDP</a:t>
            </a:r>
          </a:p>
          <a:p>
            <a:pPr>
              <a:defRPr/>
            </a:pPr>
            <a:r>
              <a:rPr lang="en-US" b="1" baseline="0"/>
              <a:t>From Q1 1999 - Q1 2016</a:t>
            </a:r>
            <a:endParaRPr lang="en-US" b="1"/>
          </a:p>
        </c:rich>
      </c:tx>
      <c:layout>
        <c:manualLayout>
          <c:xMode val="edge"/>
          <c:yMode val="edge"/>
          <c:x val="0.142451261981391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01137620506346E-2"/>
          <c:y val="7.5142738835116157E-2"/>
          <c:w val="0.88939221041086181"/>
          <c:h val="0.79392678442242626"/>
        </c:manualLayout>
      </c:layout>
      <c:lineChart>
        <c:grouping val="standard"/>
        <c:varyColors val="0"/>
        <c:ser>
          <c:idx val="1"/>
          <c:order val="0"/>
          <c:tx>
            <c:v>Imports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data!$A$2:$A$70</c:f>
              <c:strCache>
                <c:ptCount val="69"/>
                <c:pt idx="0">
                  <c:v>1999 Q1</c:v>
                </c:pt>
                <c:pt idx="1">
                  <c:v>1999 Q2</c:v>
                </c:pt>
                <c:pt idx="2">
                  <c:v>1999 Q3</c:v>
                </c:pt>
                <c:pt idx="3">
                  <c:v>1999 Q4</c:v>
                </c:pt>
                <c:pt idx="4">
                  <c:v>2000 Q1</c:v>
                </c:pt>
                <c:pt idx="5">
                  <c:v>2000 Q2</c:v>
                </c:pt>
                <c:pt idx="6">
                  <c:v>2000 Q3</c:v>
                </c:pt>
                <c:pt idx="7">
                  <c:v>2000 Q4</c:v>
                </c:pt>
                <c:pt idx="8">
                  <c:v>2001 Q1</c:v>
                </c:pt>
                <c:pt idx="9">
                  <c:v>2001 Q2</c:v>
                </c:pt>
                <c:pt idx="10">
                  <c:v>2001 Q3</c:v>
                </c:pt>
                <c:pt idx="11">
                  <c:v>2001 Q4</c:v>
                </c:pt>
                <c:pt idx="12">
                  <c:v>2002 Q1</c:v>
                </c:pt>
                <c:pt idx="13">
                  <c:v>2002 Q2</c:v>
                </c:pt>
                <c:pt idx="14">
                  <c:v>2002 Q3</c:v>
                </c:pt>
                <c:pt idx="15">
                  <c:v>2002 Q4</c:v>
                </c:pt>
                <c:pt idx="16">
                  <c:v>2003 Q1</c:v>
                </c:pt>
                <c:pt idx="17">
                  <c:v>2003 Q2</c:v>
                </c:pt>
                <c:pt idx="18">
                  <c:v>2003 Q3</c:v>
                </c:pt>
                <c:pt idx="19">
                  <c:v>2003 Q4</c:v>
                </c:pt>
                <c:pt idx="20">
                  <c:v>2004 Q1</c:v>
                </c:pt>
                <c:pt idx="21">
                  <c:v>2004 Q2</c:v>
                </c:pt>
                <c:pt idx="22">
                  <c:v>2004 Q3</c:v>
                </c:pt>
                <c:pt idx="23">
                  <c:v>2004 Q4</c:v>
                </c:pt>
                <c:pt idx="24">
                  <c:v>2005 Q1</c:v>
                </c:pt>
                <c:pt idx="25">
                  <c:v>2005 Q2</c:v>
                </c:pt>
                <c:pt idx="26">
                  <c:v>2005 Q3</c:v>
                </c:pt>
                <c:pt idx="27">
                  <c:v>2005 Q4</c:v>
                </c:pt>
                <c:pt idx="28">
                  <c:v>2006 Q1</c:v>
                </c:pt>
                <c:pt idx="29">
                  <c:v>2006 Q2</c:v>
                </c:pt>
                <c:pt idx="30">
                  <c:v>2006 Q3</c:v>
                </c:pt>
                <c:pt idx="31">
                  <c:v>2006 Q4</c:v>
                </c:pt>
                <c:pt idx="32">
                  <c:v>2007 Q1</c:v>
                </c:pt>
                <c:pt idx="33">
                  <c:v>2007 Q2</c:v>
                </c:pt>
                <c:pt idx="34">
                  <c:v>2007 Q3</c:v>
                </c:pt>
                <c:pt idx="35">
                  <c:v>2007 Q4</c:v>
                </c:pt>
                <c:pt idx="36">
                  <c:v>2008 Q1</c:v>
                </c:pt>
                <c:pt idx="37">
                  <c:v>2008 Q2</c:v>
                </c:pt>
                <c:pt idx="38">
                  <c:v>2008 Q3</c:v>
                </c:pt>
                <c:pt idx="39">
                  <c:v>2008 Q4</c:v>
                </c:pt>
                <c:pt idx="40">
                  <c:v>2009 Q1</c:v>
                </c:pt>
                <c:pt idx="41">
                  <c:v>2009 Q2</c:v>
                </c:pt>
                <c:pt idx="42">
                  <c:v>2009 Q3</c:v>
                </c:pt>
                <c:pt idx="43">
                  <c:v>2009 Q4</c:v>
                </c:pt>
                <c:pt idx="44">
                  <c:v>2010 Q1</c:v>
                </c:pt>
                <c:pt idx="45">
                  <c:v>2010 Q2</c:v>
                </c:pt>
                <c:pt idx="46">
                  <c:v>2010 Q3</c:v>
                </c:pt>
                <c:pt idx="47">
                  <c:v>2010 Q4</c:v>
                </c:pt>
                <c:pt idx="48">
                  <c:v>2011 Q1</c:v>
                </c:pt>
                <c:pt idx="49">
                  <c:v>2011 Q2</c:v>
                </c:pt>
                <c:pt idx="50">
                  <c:v>2011 Q3</c:v>
                </c:pt>
                <c:pt idx="51">
                  <c:v>2011 Q4</c:v>
                </c:pt>
                <c:pt idx="52">
                  <c:v>2012 Q1</c:v>
                </c:pt>
                <c:pt idx="53">
                  <c:v>2012 Q2</c:v>
                </c:pt>
                <c:pt idx="54">
                  <c:v>2012 Q3</c:v>
                </c:pt>
                <c:pt idx="55">
                  <c:v>2012 Q4</c:v>
                </c:pt>
                <c:pt idx="56">
                  <c:v>2013 Q1</c:v>
                </c:pt>
                <c:pt idx="57">
                  <c:v>2013 Q2</c:v>
                </c:pt>
                <c:pt idx="58">
                  <c:v>2013 Q3</c:v>
                </c:pt>
                <c:pt idx="59">
                  <c:v>2013 Q4</c:v>
                </c:pt>
                <c:pt idx="60">
                  <c:v>2014 Q1</c:v>
                </c:pt>
                <c:pt idx="61">
                  <c:v>2014 Q2</c:v>
                </c:pt>
                <c:pt idx="62">
                  <c:v>2014 Q3</c:v>
                </c:pt>
                <c:pt idx="63">
                  <c:v>2014 Q4</c:v>
                </c:pt>
                <c:pt idx="64">
                  <c:v>2015 Q1</c:v>
                </c:pt>
                <c:pt idx="65">
                  <c:v>2015 Q2</c:v>
                </c:pt>
                <c:pt idx="66">
                  <c:v>2015 Q3</c:v>
                </c:pt>
                <c:pt idx="67">
                  <c:v>2015 Q4</c:v>
                </c:pt>
                <c:pt idx="68">
                  <c:v>2016 Q1</c:v>
                </c:pt>
              </c:strCache>
            </c:strRef>
          </c:cat>
          <c:val>
            <c:numRef>
              <c:f>data!$I$2:$I$70</c:f>
              <c:numCache>
                <c:formatCode>0.00</c:formatCode>
                <c:ptCount val="69"/>
                <c:pt idx="0">
                  <c:v>13.843539565417512</c:v>
                </c:pt>
                <c:pt idx="1">
                  <c:v>14.014619802767688</c:v>
                </c:pt>
                <c:pt idx="2">
                  <c:v>14.289302548890412</c:v>
                </c:pt>
                <c:pt idx="3">
                  <c:v>14.39182685556028</c:v>
                </c:pt>
                <c:pt idx="4">
                  <c:v>13.862997521936624</c:v>
                </c:pt>
                <c:pt idx="5">
                  <c:v>14.148914288586306</c:v>
                </c:pt>
                <c:pt idx="6">
                  <c:v>14.283236577745505</c:v>
                </c:pt>
                <c:pt idx="7">
                  <c:v>14.529006604057578</c:v>
                </c:pt>
                <c:pt idx="8">
                  <c:v>14.887341185523622</c:v>
                </c:pt>
                <c:pt idx="9">
                  <c:v>14.842812733333114</c:v>
                </c:pt>
                <c:pt idx="10">
                  <c:v>14.547612265877468</c:v>
                </c:pt>
                <c:pt idx="11">
                  <c:v>14.385806550710335</c:v>
                </c:pt>
                <c:pt idx="12">
                  <c:v>15.088059044291111</c:v>
                </c:pt>
                <c:pt idx="13">
                  <c:v>15.184997223786636</c:v>
                </c:pt>
                <c:pt idx="14">
                  <c:v>15.408897251189698</c:v>
                </c:pt>
                <c:pt idx="15">
                  <c:v>14.938236624448495</c:v>
                </c:pt>
                <c:pt idx="16">
                  <c:v>15.46447908906825</c:v>
                </c:pt>
                <c:pt idx="17">
                  <c:v>14.929615048228822</c:v>
                </c:pt>
                <c:pt idx="18">
                  <c:v>14.862616511974288</c:v>
                </c:pt>
                <c:pt idx="19">
                  <c:v>15.131727682092274</c:v>
                </c:pt>
                <c:pt idx="20">
                  <c:v>14.794918054009493</c:v>
                </c:pt>
                <c:pt idx="21">
                  <c:v>14.910243575514023</c:v>
                </c:pt>
                <c:pt idx="22">
                  <c:v>14.892225505596834</c:v>
                </c:pt>
                <c:pt idx="23">
                  <c:v>15.341858160380733</c:v>
                </c:pt>
                <c:pt idx="24">
                  <c:v>15.205334763023945</c:v>
                </c:pt>
                <c:pt idx="25">
                  <c:v>15.110483818288076</c:v>
                </c:pt>
                <c:pt idx="26">
                  <c:v>15.209389090259377</c:v>
                </c:pt>
                <c:pt idx="27">
                  <c:v>15.416114558740574</c:v>
                </c:pt>
                <c:pt idx="28">
                  <c:v>16.643131563571014</c:v>
                </c:pt>
                <c:pt idx="29">
                  <c:v>17.140524092907427</c:v>
                </c:pt>
                <c:pt idx="30">
                  <c:v>14.927782008799111</c:v>
                </c:pt>
                <c:pt idx="31">
                  <c:v>14.710663719343165</c:v>
                </c:pt>
                <c:pt idx="32">
                  <c:v>14.880518713123312</c:v>
                </c:pt>
                <c:pt idx="33">
                  <c:v>14.942119296615378</c:v>
                </c:pt>
                <c:pt idx="34">
                  <c:v>15.080951534494986</c:v>
                </c:pt>
                <c:pt idx="35">
                  <c:v>15.221822077319597</c:v>
                </c:pt>
                <c:pt idx="36">
                  <c:v>15.776029605622647</c:v>
                </c:pt>
                <c:pt idx="37">
                  <c:v>16.223525692170252</c:v>
                </c:pt>
                <c:pt idx="38">
                  <c:v>15.76491016635411</c:v>
                </c:pt>
                <c:pt idx="39">
                  <c:v>14.950675962734492</c:v>
                </c:pt>
                <c:pt idx="40">
                  <c:v>14.604049700572869</c:v>
                </c:pt>
                <c:pt idx="41">
                  <c:v>14.537379840152303</c:v>
                </c:pt>
                <c:pt idx="42">
                  <c:v>14.749034847598317</c:v>
                </c:pt>
                <c:pt idx="43">
                  <c:v>15.684306003593736</c:v>
                </c:pt>
                <c:pt idx="44">
                  <c:v>15.557343103397642</c:v>
                </c:pt>
                <c:pt idx="45">
                  <c:v>15.874216799961669</c:v>
                </c:pt>
                <c:pt idx="46">
                  <c:v>15.839167505109767</c:v>
                </c:pt>
                <c:pt idx="47">
                  <c:v>16.027491256764176</c:v>
                </c:pt>
                <c:pt idx="48">
                  <c:v>15.916420434166106</c:v>
                </c:pt>
                <c:pt idx="49">
                  <c:v>16.185176772448365</c:v>
                </c:pt>
                <c:pt idx="50">
                  <c:v>16.546254203409436</c:v>
                </c:pt>
                <c:pt idx="51">
                  <c:v>16.468161371765508</c:v>
                </c:pt>
                <c:pt idx="52">
                  <c:v>16.589998439081874</c:v>
                </c:pt>
                <c:pt idx="53">
                  <c:v>16.386284473724935</c:v>
                </c:pt>
                <c:pt idx="54">
                  <c:v>16.015467485568276</c:v>
                </c:pt>
                <c:pt idx="55">
                  <c:v>15.991002100703433</c:v>
                </c:pt>
                <c:pt idx="56">
                  <c:v>16.477521267498481</c:v>
                </c:pt>
                <c:pt idx="57">
                  <c:v>16.677302729597976</c:v>
                </c:pt>
                <c:pt idx="58">
                  <c:v>16.950371155718074</c:v>
                </c:pt>
                <c:pt idx="59">
                  <c:v>16.848703689089717</c:v>
                </c:pt>
                <c:pt idx="60">
                  <c:v>16.872255553769079</c:v>
                </c:pt>
                <c:pt idx="61">
                  <c:v>16.155567468346963</c:v>
                </c:pt>
                <c:pt idx="62">
                  <c:v>15.983155245299724</c:v>
                </c:pt>
                <c:pt idx="63">
                  <c:v>15.996777086230281</c:v>
                </c:pt>
                <c:pt idx="64">
                  <c:v>16.008419955329149</c:v>
                </c:pt>
                <c:pt idx="65">
                  <c:v>15.721798050885965</c:v>
                </c:pt>
                <c:pt idx="66">
                  <c:v>15.722800636969344</c:v>
                </c:pt>
                <c:pt idx="67">
                  <c:v>16.200028500775723</c:v>
                </c:pt>
                <c:pt idx="68">
                  <c:v>16.204183825022859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3AC-90AB-BE84B4D2368F}"/>
            </c:ext>
          </c:extLst>
        </c:ser>
        <c:ser>
          <c:idx val="0"/>
          <c:order val="1"/>
          <c:tx>
            <c:v>Exports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data!$A$2:$A$70</c:f>
              <c:strCache>
                <c:ptCount val="69"/>
                <c:pt idx="0">
                  <c:v>1999 Q1</c:v>
                </c:pt>
                <c:pt idx="1">
                  <c:v>1999 Q2</c:v>
                </c:pt>
                <c:pt idx="2">
                  <c:v>1999 Q3</c:v>
                </c:pt>
                <c:pt idx="3">
                  <c:v>1999 Q4</c:v>
                </c:pt>
                <c:pt idx="4">
                  <c:v>2000 Q1</c:v>
                </c:pt>
                <c:pt idx="5">
                  <c:v>2000 Q2</c:v>
                </c:pt>
                <c:pt idx="6">
                  <c:v>2000 Q3</c:v>
                </c:pt>
                <c:pt idx="7">
                  <c:v>2000 Q4</c:v>
                </c:pt>
                <c:pt idx="8">
                  <c:v>2001 Q1</c:v>
                </c:pt>
                <c:pt idx="9">
                  <c:v>2001 Q2</c:v>
                </c:pt>
                <c:pt idx="10">
                  <c:v>2001 Q3</c:v>
                </c:pt>
                <c:pt idx="11">
                  <c:v>2001 Q4</c:v>
                </c:pt>
                <c:pt idx="12">
                  <c:v>2002 Q1</c:v>
                </c:pt>
                <c:pt idx="13">
                  <c:v>2002 Q2</c:v>
                </c:pt>
                <c:pt idx="14">
                  <c:v>2002 Q3</c:v>
                </c:pt>
                <c:pt idx="15">
                  <c:v>2002 Q4</c:v>
                </c:pt>
                <c:pt idx="16">
                  <c:v>2003 Q1</c:v>
                </c:pt>
                <c:pt idx="17">
                  <c:v>2003 Q2</c:v>
                </c:pt>
                <c:pt idx="18">
                  <c:v>2003 Q3</c:v>
                </c:pt>
                <c:pt idx="19">
                  <c:v>2003 Q4</c:v>
                </c:pt>
                <c:pt idx="20">
                  <c:v>2004 Q1</c:v>
                </c:pt>
                <c:pt idx="21">
                  <c:v>2004 Q2</c:v>
                </c:pt>
                <c:pt idx="22">
                  <c:v>2004 Q3</c:v>
                </c:pt>
                <c:pt idx="23">
                  <c:v>2004 Q4</c:v>
                </c:pt>
                <c:pt idx="24">
                  <c:v>2005 Q1</c:v>
                </c:pt>
                <c:pt idx="25">
                  <c:v>2005 Q2</c:v>
                </c:pt>
                <c:pt idx="26">
                  <c:v>2005 Q3</c:v>
                </c:pt>
                <c:pt idx="27">
                  <c:v>2005 Q4</c:v>
                </c:pt>
                <c:pt idx="28">
                  <c:v>2006 Q1</c:v>
                </c:pt>
                <c:pt idx="29">
                  <c:v>2006 Q2</c:v>
                </c:pt>
                <c:pt idx="30">
                  <c:v>2006 Q3</c:v>
                </c:pt>
                <c:pt idx="31">
                  <c:v>2006 Q4</c:v>
                </c:pt>
                <c:pt idx="32">
                  <c:v>2007 Q1</c:v>
                </c:pt>
                <c:pt idx="33">
                  <c:v>2007 Q2</c:v>
                </c:pt>
                <c:pt idx="34">
                  <c:v>2007 Q3</c:v>
                </c:pt>
                <c:pt idx="35">
                  <c:v>2007 Q4</c:v>
                </c:pt>
                <c:pt idx="36">
                  <c:v>2008 Q1</c:v>
                </c:pt>
                <c:pt idx="37">
                  <c:v>2008 Q2</c:v>
                </c:pt>
                <c:pt idx="38">
                  <c:v>2008 Q3</c:v>
                </c:pt>
                <c:pt idx="39">
                  <c:v>2008 Q4</c:v>
                </c:pt>
                <c:pt idx="40">
                  <c:v>2009 Q1</c:v>
                </c:pt>
                <c:pt idx="41">
                  <c:v>2009 Q2</c:v>
                </c:pt>
                <c:pt idx="42">
                  <c:v>2009 Q3</c:v>
                </c:pt>
                <c:pt idx="43">
                  <c:v>2009 Q4</c:v>
                </c:pt>
                <c:pt idx="44">
                  <c:v>2010 Q1</c:v>
                </c:pt>
                <c:pt idx="45">
                  <c:v>2010 Q2</c:v>
                </c:pt>
                <c:pt idx="46">
                  <c:v>2010 Q3</c:v>
                </c:pt>
                <c:pt idx="47">
                  <c:v>2010 Q4</c:v>
                </c:pt>
                <c:pt idx="48">
                  <c:v>2011 Q1</c:v>
                </c:pt>
                <c:pt idx="49">
                  <c:v>2011 Q2</c:v>
                </c:pt>
                <c:pt idx="50">
                  <c:v>2011 Q3</c:v>
                </c:pt>
                <c:pt idx="51">
                  <c:v>2011 Q4</c:v>
                </c:pt>
                <c:pt idx="52">
                  <c:v>2012 Q1</c:v>
                </c:pt>
                <c:pt idx="53">
                  <c:v>2012 Q2</c:v>
                </c:pt>
                <c:pt idx="54">
                  <c:v>2012 Q3</c:v>
                </c:pt>
                <c:pt idx="55">
                  <c:v>2012 Q4</c:v>
                </c:pt>
                <c:pt idx="56">
                  <c:v>2013 Q1</c:v>
                </c:pt>
                <c:pt idx="57">
                  <c:v>2013 Q2</c:v>
                </c:pt>
                <c:pt idx="58">
                  <c:v>2013 Q3</c:v>
                </c:pt>
                <c:pt idx="59">
                  <c:v>2013 Q4</c:v>
                </c:pt>
                <c:pt idx="60">
                  <c:v>2014 Q1</c:v>
                </c:pt>
                <c:pt idx="61">
                  <c:v>2014 Q2</c:v>
                </c:pt>
                <c:pt idx="62">
                  <c:v>2014 Q3</c:v>
                </c:pt>
                <c:pt idx="63">
                  <c:v>2014 Q4</c:v>
                </c:pt>
                <c:pt idx="64">
                  <c:v>2015 Q1</c:v>
                </c:pt>
                <c:pt idx="65">
                  <c:v>2015 Q2</c:v>
                </c:pt>
                <c:pt idx="66">
                  <c:v>2015 Q3</c:v>
                </c:pt>
                <c:pt idx="67">
                  <c:v>2015 Q4</c:v>
                </c:pt>
                <c:pt idx="68">
                  <c:v>2016 Q1</c:v>
                </c:pt>
              </c:strCache>
            </c:strRef>
          </c:cat>
          <c:val>
            <c:numRef>
              <c:f>data!$H$2:$H$70</c:f>
              <c:numCache>
                <c:formatCode>0.00</c:formatCode>
                <c:ptCount val="69"/>
                <c:pt idx="0">
                  <c:v>12.846563268140443</c:v>
                </c:pt>
                <c:pt idx="1">
                  <c:v>12.606963793820972</c:v>
                </c:pt>
                <c:pt idx="2">
                  <c:v>13.036710237095095</c:v>
                </c:pt>
                <c:pt idx="3">
                  <c:v>13.46080556186458</c:v>
                </c:pt>
                <c:pt idx="4">
                  <c:v>13.143780048076922</c:v>
                </c:pt>
                <c:pt idx="5">
                  <c:v>13.388685732493045</c:v>
                </c:pt>
                <c:pt idx="6">
                  <c:v>14.176377605411167</c:v>
                </c:pt>
                <c:pt idx="7">
                  <c:v>13.506010576267208</c:v>
                </c:pt>
                <c:pt idx="8">
                  <c:v>14.188449892219834</c:v>
                </c:pt>
                <c:pt idx="9">
                  <c:v>13.913558529788517</c:v>
                </c:pt>
                <c:pt idx="10">
                  <c:v>13.364595961930226</c:v>
                </c:pt>
                <c:pt idx="11">
                  <c:v>12.830256457213697</c:v>
                </c:pt>
                <c:pt idx="12">
                  <c:v>13.650704205755391</c:v>
                </c:pt>
                <c:pt idx="13">
                  <c:v>13.153312502580903</c:v>
                </c:pt>
                <c:pt idx="14">
                  <c:v>12.922684849429642</c:v>
                </c:pt>
                <c:pt idx="15">
                  <c:v>12.761986169868209</c:v>
                </c:pt>
                <c:pt idx="16">
                  <c:v>12.892304455868626</c:v>
                </c:pt>
                <c:pt idx="17">
                  <c:v>12.472589411309894</c:v>
                </c:pt>
                <c:pt idx="18">
                  <c:v>12.329153073083585</c:v>
                </c:pt>
                <c:pt idx="19">
                  <c:v>12.29984185423551</c:v>
                </c:pt>
                <c:pt idx="20">
                  <c:v>11.88374125874126</c:v>
                </c:pt>
                <c:pt idx="21">
                  <c:v>12.106482477217002</c:v>
                </c:pt>
                <c:pt idx="22">
                  <c:v>12.282170353171209</c:v>
                </c:pt>
                <c:pt idx="23">
                  <c:v>12.566461304751456</c:v>
                </c:pt>
                <c:pt idx="24">
                  <c:v>12.534932759098922</c:v>
                </c:pt>
                <c:pt idx="25">
                  <c:v>12.40326991330657</c:v>
                </c:pt>
                <c:pt idx="26">
                  <c:v>13.201088666268374</c:v>
                </c:pt>
                <c:pt idx="27">
                  <c:v>13.323030588979831</c:v>
                </c:pt>
                <c:pt idx="28">
                  <c:v>15.545421796765698</c:v>
                </c:pt>
                <c:pt idx="29">
                  <c:v>17.107028304230454</c:v>
                </c:pt>
                <c:pt idx="30">
                  <c:v>13.318572580534941</c:v>
                </c:pt>
                <c:pt idx="31">
                  <c:v>12.165432339375041</c:v>
                </c:pt>
                <c:pt idx="32">
                  <c:v>12.591224362693692</c:v>
                </c:pt>
                <c:pt idx="33">
                  <c:v>12.532441697165156</c:v>
                </c:pt>
                <c:pt idx="34">
                  <c:v>12.776471443179634</c:v>
                </c:pt>
                <c:pt idx="35">
                  <c:v>12.735852681899578</c:v>
                </c:pt>
                <c:pt idx="36">
                  <c:v>12.92283378415342</c:v>
                </c:pt>
                <c:pt idx="37">
                  <c:v>14.049599374037811</c:v>
                </c:pt>
                <c:pt idx="38">
                  <c:v>14.131991692329729</c:v>
                </c:pt>
                <c:pt idx="39">
                  <c:v>13.026157820060391</c:v>
                </c:pt>
                <c:pt idx="40">
                  <c:v>12.909096191585515</c:v>
                </c:pt>
                <c:pt idx="41">
                  <c:v>12.587475493632974</c:v>
                </c:pt>
                <c:pt idx="42">
                  <c:v>12.743125419181759</c:v>
                </c:pt>
                <c:pt idx="43">
                  <c:v>12.83337078827852</c:v>
                </c:pt>
                <c:pt idx="44">
                  <c:v>13.464903000056772</c:v>
                </c:pt>
                <c:pt idx="45">
                  <c:v>13.819871434780731</c:v>
                </c:pt>
                <c:pt idx="46">
                  <c:v>13.368689635581527</c:v>
                </c:pt>
                <c:pt idx="47">
                  <c:v>14.331784241557619</c:v>
                </c:pt>
                <c:pt idx="48">
                  <c:v>14.746718173284382</c:v>
                </c:pt>
                <c:pt idx="49">
                  <c:v>15.165208616224799</c:v>
                </c:pt>
                <c:pt idx="50">
                  <c:v>14.815379432946724</c:v>
                </c:pt>
                <c:pt idx="51">
                  <c:v>14.705480954353813</c:v>
                </c:pt>
                <c:pt idx="52">
                  <c:v>14.445128334367247</c:v>
                </c:pt>
                <c:pt idx="53">
                  <c:v>13.958968236513872</c:v>
                </c:pt>
                <c:pt idx="54">
                  <c:v>13.694042004786787</c:v>
                </c:pt>
                <c:pt idx="55">
                  <c:v>13.16878819755771</c:v>
                </c:pt>
                <c:pt idx="56">
                  <c:v>13.427008328651915</c:v>
                </c:pt>
                <c:pt idx="57">
                  <c:v>13.32873359897571</c:v>
                </c:pt>
                <c:pt idx="58">
                  <c:v>13.780139206690681</c:v>
                </c:pt>
                <c:pt idx="59">
                  <c:v>12.712803648322099</c:v>
                </c:pt>
                <c:pt idx="60">
                  <c:v>13.040879242908987</c:v>
                </c:pt>
                <c:pt idx="61">
                  <c:v>12.879219257379923</c:v>
                </c:pt>
                <c:pt idx="62">
                  <c:v>12.54660871305566</c:v>
                </c:pt>
                <c:pt idx="63">
                  <c:v>12.395945336616835</c:v>
                </c:pt>
                <c:pt idx="64">
                  <c:v>11.632853403141361</c:v>
                </c:pt>
                <c:pt idx="65">
                  <c:v>12.338884154637039</c:v>
                </c:pt>
                <c:pt idx="66">
                  <c:v>12.299057738658401</c:v>
                </c:pt>
                <c:pt idx="67">
                  <c:v>11.577221577540961</c:v>
                </c:pt>
                <c:pt idx="68">
                  <c:v>11.691299424544475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3AC-90AB-BE84B4D2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474056"/>
        <c:axId val="676474448"/>
      </c:lineChart>
      <c:catAx>
        <c:axId val="6764740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74448"/>
        <c:crosses val="autoZero"/>
        <c:auto val="0"/>
        <c:lblAlgn val="ctr"/>
        <c:lblOffset val="100"/>
        <c:noMultiLvlLbl val="0"/>
      </c:catAx>
      <c:valAx>
        <c:axId val="676474448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of Nominal GDP (SA)</a:t>
                </a:r>
              </a:p>
            </c:rich>
          </c:tx>
          <c:layout>
            <c:manualLayout>
              <c:xMode val="edge"/>
              <c:yMode val="edge"/>
              <c:x val="0"/>
              <c:y val="0.38962171940977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74056"/>
        <c:crosses val="autoZero"/>
        <c:crossBetween val="midCat"/>
        <c:majorUnit val="0.2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19153330415884218"/>
          <c:y val="0.10950063448323274"/>
          <c:w val="8.6912978770941465E-2"/>
          <c:h val="6.01267947982241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EU Imports &amp; Exports of Goods &amp; Services from/to the UK as a % of GDP</a:t>
            </a:r>
            <a:endParaRPr lang="en-US" sz="1400" baseline="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From Q1 1999 - Q1 2016</a:t>
            </a:r>
            <a:endParaRPr lang="en-US" sz="1400" baseline="0"/>
          </a:p>
        </c:rich>
      </c:tx>
      <c:layout>
        <c:manualLayout>
          <c:xMode val="edge"/>
          <c:yMode val="edge"/>
          <c:x val="0.216283905374723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23917248587561E-2"/>
          <c:y val="6.8995486459298427E-2"/>
          <c:w val="0.90745264996754538"/>
          <c:h val="0.84375427659451707"/>
        </c:manualLayout>
      </c:layout>
      <c:lineChart>
        <c:grouping val="standard"/>
        <c:varyColors val="0"/>
        <c:ser>
          <c:idx val="1"/>
          <c:order val="0"/>
          <c:tx>
            <c:v>Imports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data!$A$2:$A$70</c:f>
              <c:strCache>
                <c:ptCount val="69"/>
                <c:pt idx="0">
                  <c:v>1999 Q1</c:v>
                </c:pt>
                <c:pt idx="1">
                  <c:v>1999 Q2</c:v>
                </c:pt>
                <c:pt idx="2">
                  <c:v>1999 Q3</c:v>
                </c:pt>
                <c:pt idx="3">
                  <c:v>1999 Q4</c:v>
                </c:pt>
                <c:pt idx="4">
                  <c:v>2000 Q1</c:v>
                </c:pt>
                <c:pt idx="5">
                  <c:v>2000 Q2</c:v>
                </c:pt>
                <c:pt idx="6">
                  <c:v>2000 Q3</c:v>
                </c:pt>
                <c:pt idx="7">
                  <c:v>2000 Q4</c:v>
                </c:pt>
                <c:pt idx="8">
                  <c:v>2001 Q1</c:v>
                </c:pt>
                <c:pt idx="9">
                  <c:v>2001 Q2</c:v>
                </c:pt>
                <c:pt idx="10">
                  <c:v>2001 Q3</c:v>
                </c:pt>
                <c:pt idx="11">
                  <c:v>2001 Q4</c:v>
                </c:pt>
                <c:pt idx="12">
                  <c:v>2002 Q1</c:v>
                </c:pt>
                <c:pt idx="13">
                  <c:v>2002 Q2</c:v>
                </c:pt>
                <c:pt idx="14">
                  <c:v>2002 Q3</c:v>
                </c:pt>
                <c:pt idx="15">
                  <c:v>2002 Q4</c:v>
                </c:pt>
                <c:pt idx="16">
                  <c:v>2003 Q1</c:v>
                </c:pt>
                <c:pt idx="17">
                  <c:v>2003 Q2</c:v>
                </c:pt>
                <c:pt idx="18">
                  <c:v>2003 Q3</c:v>
                </c:pt>
                <c:pt idx="19">
                  <c:v>2003 Q4</c:v>
                </c:pt>
                <c:pt idx="20">
                  <c:v>2004 Q1</c:v>
                </c:pt>
                <c:pt idx="21">
                  <c:v>2004 Q2</c:v>
                </c:pt>
                <c:pt idx="22">
                  <c:v>2004 Q3</c:v>
                </c:pt>
                <c:pt idx="23">
                  <c:v>2004 Q4</c:v>
                </c:pt>
                <c:pt idx="24">
                  <c:v>2005 Q1</c:v>
                </c:pt>
                <c:pt idx="25">
                  <c:v>2005 Q2</c:v>
                </c:pt>
                <c:pt idx="26">
                  <c:v>2005 Q3</c:v>
                </c:pt>
                <c:pt idx="27">
                  <c:v>2005 Q4</c:v>
                </c:pt>
                <c:pt idx="28">
                  <c:v>2006 Q1</c:v>
                </c:pt>
                <c:pt idx="29">
                  <c:v>2006 Q2</c:v>
                </c:pt>
                <c:pt idx="30">
                  <c:v>2006 Q3</c:v>
                </c:pt>
                <c:pt idx="31">
                  <c:v>2006 Q4</c:v>
                </c:pt>
                <c:pt idx="32">
                  <c:v>2007 Q1</c:v>
                </c:pt>
                <c:pt idx="33">
                  <c:v>2007 Q2</c:v>
                </c:pt>
                <c:pt idx="34">
                  <c:v>2007 Q3</c:v>
                </c:pt>
                <c:pt idx="35">
                  <c:v>2007 Q4</c:v>
                </c:pt>
                <c:pt idx="36">
                  <c:v>2008 Q1</c:v>
                </c:pt>
                <c:pt idx="37">
                  <c:v>2008 Q2</c:v>
                </c:pt>
                <c:pt idx="38">
                  <c:v>2008 Q3</c:v>
                </c:pt>
                <c:pt idx="39">
                  <c:v>2008 Q4</c:v>
                </c:pt>
                <c:pt idx="40">
                  <c:v>2009 Q1</c:v>
                </c:pt>
                <c:pt idx="41">
                  <c:v>2009 Q2</c:v>
                </c:pt>
                <c:pt idx="42">
                  <c:v>2009 Q3</c:v>
                </c:pt>
                <c:pt idx="43">
                  <c:v>2009 Q4</c:v>
                </c:pt>
                <c:pt idx="44">
                  <c:v>2010 Q1</c:v>
                </c:pt>
                <c:pt idx="45">
                  <c:v>2010 Q2</c:v>
                </c:pt>
                <c:pt idx="46">
                  <c:v>2010 Q3</c:v>
                </c:pt>
                <c:pt idx="47">
                  <c:v>2010 Q4</c:v>
                </c:pt>
                <c:pt idx="48">
                  <c:v>2011 Q1</c:v>
                </c:pt>
                <c:pt idx="49">
                  <c:v>2011 Q2</c:v>
                </c:pt>
                <c:pt idx="50">
                  <c:v>2011 Q3</c:v>
                </c:pt>
                <c:pt idx="51">
                  <c:v>2011 Q4</c:v>
                </c:pt>
                <c:pt idx="52">
                  <c:v>2012 Q1</c:v>
                </c:pt>
                <c:pt idx="53">
                  <c:v>2012 Q2</c:v>
                </c:pt>
                <c:pt idx="54">
                  <c:v>2012 Q3</c:v>
                </c:pt>
                <c:pt idx="55">
                  <c:v>2012 Q4</c:v>
                </c:pt>
                <c:pt idx="56">
                  <c:v>2013 Q1</c:v>
                </c:pt>
                <c:pt idx="57">
                  <c:v>2013 Q2</c:v>
                </c:pt>
                <c:pt idx="58">
                  <c:v>2013 Q3</c:v>
                </c:pt>
                <c:pt idx="59">
                  <c:v>2013 Q4</c:v>
                </c:pt>
                <c:pt idx="60">
                  <c:v>2014 Q1</c:v>
                </c:pt>
                <c:pt idx="61">
                  <c:v>2014 Q2</c:v>
                </c:pt>
                <c:pt idx="62">
                  <c:v>2014 Q3</c:v>
                </c:pt>
                <c:pt idx="63">
                  <c:v>2014 Q4</c:v>
                </c:pt>
                <c:pt idx="64">
                  <c:v>2015 Q1</c:v>
                </c:pt>
                <c:pt idx="65">
                  <c:v>2015 Q2</c:v>
                </c:pt>
                <c:pt idx="66">
                  <c:v>2015 Q3</c:v>
                </c:pt>
                <c:pt idx="67">
                  <c:v>2015 Q4</c:v>
                </c:pt>
                <c:pt idx="68">
                  <c:v>2016 Q1</c:v>
                </c:pt>
              </c:strCache>
            </c:strRef>
          </c:cat>
          <c:val>
            <c:numRef>
              <c:f>data!$R$2:$R$70</c:f>
              <c:numCache>
                <c:formatCode>0.00</c:formatCode>
                <c:ptCount val="69"/>
                <c:pt idx="0">
                  <c:v>2.1825028300924036</c:v>
                </c:pt>
                <c:pt idx="1">
                  <c:v>2.1943097159851237</c:v>
                </c:pt>
                <c:pt idx="2">
                  <c:v>2.2744889682160361</c:v>
                </c:pt>
                <c:pt idx="3">
                  <c:v>2.4054137238001623</c:v>
                </c:pt>
                <c:pt idx="4">
                  <c:v>2.4315806469846697</c:v>
                </c:pt>
                <c:pt idx="5">
                  <c:v>2.4915957106677307</c:v>
                </c:pt>
                <c:pt idx="6">
                  <c:v>2.6166001463671775</c:v>
                </c:pt>
                <c:pt idx="7">
                  <c:v>2.5136748188216549</c:v>
                </c:pt>
                <c:pt idx="8">
                  <c:v>2.5186610616864247</c:v>
                </c:pt>
                <c:pt idx="9">
                  <c:v>2.5443609756577339</c:v>
                </c:pt>
                <c:pt idx="10">
                  <c:v>2.4282667110550453</c:v>
                </c:pt>
                <c:pt idx="11">
                  <c:v>2.327964897975185</c:v>
                </c:pt>
                <c:pt idx="12">
                  <c:v>2.496991076103614</c:v>
                </c:pt>
                <c:pt idx="13">
                  <c:v>2.3646088997985983</c:v>
                </c:pt>
                <c:pt idx="14">
                  <c:v>2.316740261839227</c:v>
                </c:pt>
                <c:pt idx="15">
                  <c:v>2.2992221119072447</c:v>
                </c:pt>
                <c:pt idx="16">
                  <c:v>2.249926581379817</c:v>
                </c:pt>
                <c:pt idx="17">
                  <c:v>2.1054027857554702</c:v>
                </c:pt>
                <c:pt idx="18">
                  <c:v>2.0908848249392187</c:v>
                </c:pt>
                <c:pt idx="19">
                  <c:v>2.1064827870002047</c:v>
                </c:pt>
                <c:pt idx="20">
                  <c:v>2.0712999161042047</c:v>
                </c:pt>
                <c:pt idx="21">
                  <c:v>2.1493248569445398</c:v>
                </c:pt>
                <c:pt idx="22">
                  <c:v>2.1579989778051489</c:v>
                </c:pt>
                <c:pt idx="23">
                  <c:v>2.1516162857070831</c:v>
                </c:pt>
                <c:pt idx="24">
                  <c:v>2.1527453746703173</c:v>
                </c:pt>
                <c:pt idx="25">
                  <c:v>2.1941414141917153</c:v>
                </c:pt>
                <c:pt idx="26">
                  <c:v>2.3129597907855586</c:v>
                </c:pt>
                <c:pt idx="27">
                  <c:v>2.3585921144168132</c:v>
                </c:pt>
                <c:pt idx="28">
                  <c:v>2.7236550353246658</c:v>
                </c:pt>
                <c:pt idx="29">
                  <c:v>2.9798407681340251</c:v>
                </c:pt>
                <c:pt idx="30">
                  <c:v>2.339172235730957</c:v>
                </c:pt>
                <c:pt idx="31">
                  <c:v>2.1390707741941779</c:v>
                </c:pt>
                <c:pt idx="32">
                  <c:v>2.2179151726357422</c:v>
                </c:pt>
                <c:pt idx="33">
                  <c:v>2.1814222212301839</c:v>
                </c:pt>
                <c:pt idx="34">
                  <c:v>2.226312858999663</c:v>
                </c:pt>
                <c:pt idx="35">
                  <c:v>2.1417569077192873</c:v>
                </c:pt>
                <c:pt idx="36">
                  <c:v>2.0547158763954165</c:v>
                </c:pt>
                <c:pt idx="37">
                  <c:v>2.1329012609082274</c:v>
                </c:pt>
                <c:pt idx="38">
                  <c:v>2.1273771722837638</c:v>
                </c:pt>
                <c:pt idx="39">
                  <c:v>1.878638352850772</c:v>
                </c:pt>
                <c:pt idx="40">
                  <c:v>1.7725980183755059</c:v>
                </c:pt>
                <c:pt idx="41">
                  <c:v>1.7743005660357671</c:v>
                </c:pt>
                <c:pt idx="42">
                  <c:v>1.8056980050872848</c:v>
                </c:pt>
                <c:pt idx="43">
                  <c:v>1.7569440786983099</c:v>
                </c:pt>
                <c:pt idx="44">
                  <c:v>1.8813252989984437</c:v>
                </c:pt>
                <c:pt idx="45">
                  <c:v>1.9988487320672654</c:v>
                </c:pt>
                <c:pt idx="46">
                  <c:v>1.9614609697924883</c:v>
                </c:pt>
                <c:pt idx="47">
                  <c:v>2.0419570755632934</c:v>
                </c:pt>
                <c:pt idx="48">
                  <c:v>2.1360509358524675</c:v>
                </c:pt>
                <c:pt idx="49">
                  <c:v>2.1153852715681527</c:v>
                </c:pt>
                <c:pt idx="50">
                  <c:v>2.0833619809293618</c:v>
                </c:pt>
                <c:pt idx="51">
                  <c:v>2.1306646983782018</c:v>
                </c:pt>
                <c:pt idx="52">
                  <c:v>2.1448485496732923</c:v>
                </c:pt>
                <c:pt idx="53">
                  <c:v>2.1288101620375253</c:v>
                </c:pt>
                <c:pt idx="54">
                  <c:v>2.1662861868172243</c:v>
                </c:pt>
                <c:pt idx="55">
                  <c:v>2.0542983753788508</c:v>
                </c:pt>
                <c:pt idx="56">
                  <c:v>2.01518887886427</c:v>
                </c:pt>
                <c:pt idx="57">
                  <c:v>2.0027973421874496</c:v>
                </c:pt>
                <c:pt idx="58">
                  <c:v>2.082294540619368</c:v>
                </c:pt>
                <c:pt idx="59">
                  <c:v>1.9460121035392792</c:v>
                </c:pt>
                <c:pt idx="60">
                  <c:v>2.0403551621573239</c:v>
                </c:pt>
                <c:pt idx="61">
                  <c:v>2.0697926411944936</c:v>
                </c:pt>
                <c:pt idx="62">
                  <c:v>2.070234203296021</c:v>
                </c:pt>
                <c:pt idx="63">
                  <c:v>2.0500627032091217</c:v>
                </c:pt>
                <c:pt idx="64">
                  <c:v>2.017334278973832</c:v>
                </c:pt>
                <c:pt idx="65">
                  <c:v>2.1933633003429138</c:v>
                </c:pt>
                <c:pt idx="66">
                  <c:v>2.1782300464710111</c:v>
                </c:pt>
                <c:pt idx="67">
                  <c:v>2.0357679670048894</c:v>
                </c:pt>
                <c:pt idx="68">
                  <c:v>1.9551137416678859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2-4495-A72C-D04F7525144E}"/>
            </c:ext>
          </c:extLst>
        </c:ser>
        <c:ser>
          <c:idx val="0"/>
          <c:order val="1"/>
          <c:tx>
            <c:v>Exports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data!$A$2:$A$70</c:f>
              <c:strCache>
                <c:ptCount val="69"/>
                <c:pt idx="0">
                  <c:v>1999 Q1</c:v>
                </c:pt>
                <c:pt idx="1">
                  <c:v>1999 Q2</c:v>
                </c:pt>
                <c:pt idx="2">
                  <c:v>1999 Q3</c:v>
                </c:pt>
                <c:pt idx="3">
                  <c:v>1999 Q4</c:v>
                </c:pt>
                <c:pt idx="4">
                  <c:v>2000 Q1</c:v>
                </c:pt>
                <c:pt idx="5">
                  <c:v>2000 Q2</c:v>
                </c:pt>
                <c:pt idx="6">
                  <c:v>2000 Q3</c:v>
                </c:pt>
                <c:pt idx="7">
                  <c:v>2000 Q4</c:v>
                </c:pt>
                <c:pt idx="8">
                  <c:v>2001 Q1</c:v>
                </c:pt>
                <c:pt idx="9">
                  <c:v>2001 Q2</c:v>
                </c:pt>
                <c:pt idx="10">
                  <c:v>2001 Q3</c:v>
                </c:pt>
                <c:pt idx="11">
                  <c:v>2001 Q4</c:v>
                </c:pt>
                <c:pt idx="12">
                  <c:v>2002 Q1</c:v>
                </c:pt>
                <c:pt idx="13">
                  <c:v>2002 Q2</c:v>
                </c:pt>
                <c:pt idx="14">
                  <c:v>2002 Q3</c:v>
                </c:pt>
                <c:pt idx="15">
                  <c:v>2002 Q4</c:v>
                </c:pt>
                <c:pt idx="16">
                  <c:v>2003 Q1</c:v>
                </c:pt>
                <c:pt idx="17">
                  <c:v>2003 Q2</c:v>
                </c:pt>
                <c:pt idx="18">
                  <c:v>2003 Q3</c:v>
                </c:pt>
                <c:pt idx="19">
                  <c:v>2003 Q4</c:v>
                </c:pt>
                <c:pt idx="20">
                  <c:v>2004 Q1</c:v>
                </c:pt>
                <c:pt idx="21">
                  <c:v>2004 Q2</c:v>
                </c:pt>
                <c:pt idx="22">
                  <c:v>2004 Q3</c:v>
                </c:pt>
                <c:pt idx="23">
                  <c:v>2004 Q4</c:v>
                </c:pt>
                <c:pt idx="24">
                  <c:v>2005 Q1</c:v>
                </c:pt>
                <c:pt idx="25">
                  <c:v>2005 Q2</c:v>
                </c:pt>
                <c:pt idx="26">
                  <c:v>2005 Q3</c:v>
                </c:pt>
                <c:pt idx="27">
                  <c:v>2005 Q4</c:v>
                </c:pt>
                <c:pt idx="28">
                  <c:v>2006 Q1</c:v>
                </c:pt>
                <c:pt idx="29">
                  <c:v>2006 Q2</c:v>
                </c:pt>
                <c:pt idx="30">
                  <c:v>2006 Q3</c:v>
                </c:pt>
                <c:pt idx="31">
                  <c:v>2006 Q4</c:v>
                </c:pt>
                <c:pt idx="32">
                  <c:v>2007 Q1</c:v>
                </c:pt>
                <c:pt idx="33">
                  <c:v>2007 Q2</c:v>
                </c:pt>
                <c:pt idx="34">
                  <c:v>2007 Q3</c:v>
                </c:pt>
                <c:pt idx="35">
                  <c:v>2007 Q4</c:v>
                </c:pt>
                <c:pt idx="36">
                  <c:v>2008 Q1</c:v>
                </c:pt>
                <c:pt idx="37">
                  <c:v>2008 Q2</c:v>
                </c:pt>
                <c:pt idx="38">
                  <c:v>2008 Q3</c:v>
                </c:pt>
                <c:pt idx="39">
                  <c:v>2008 Q4</c:v>
                </c:pt>
                <c:pt idx="40">
                  <c:v>2009 Q1</c:v>
                </c:pt>
                <c:pt idx="41">
                  <c:v>2009 Q2</c:v>
                </c:pt>
                <c:pt idx="42">
                  <c:v>2009 Q3</c:v>
                </c:pt>
                <c:pt idx="43">
                  <c:v>2009 Q4</c:v>
                </c:pt>
                <c:pt idx="44">
                  <c:v>2010 Q1</c:v>
                </c:pt>
                <c:pt idx="45">
                  <c:v>2010 Q2</c:v>
                </c:pt>
                <c:pt idx="46">
                  <c:v>2010 Q3</c:v>
                </c:pt>
                <c:pt idx="47">
                  <c:v>2010 Q4</c:v>
                </c:pt>
                <c:pt idx="48">
                  <c:v>2011 Q1</c:v>
                </c:pt>
                <c:pt idx="49">
                  <c:v>2011 Q2</c:v>
                </c:pt>
                <c:pt idx="50">
                  <c:v>2011 Q3</c:v>
                </c:pt>
                <c:pt idx="51">
                  <c:v>2011 Q4</c:v>
                </c:pt>
                <c:pt idx="52">
                  <c:v>2012 Q1</c:v>
                </c:pt>
                <c:pt idx="53">
                  <c:v>2012 Q2</c:v>
                </c:pt>
                <c:pt idx="54">
                  <c:v>2012 Q3</c:v>
                </c:pt>
                <c:pt idx="55">
                  <c:v>2012 Q4</c:v>
                </c:pt>
                <c:pt idx="56">
                  <c:v>2013 Q1</c:v>
                </c:pt>
                <c:pt idx="57">
                  <c:v>2013 Q2</c:v>
                </c:pt>
                <c:pt idx="58">
                  <c:v>2013 Q3</c:v>
                </c:pt>
                <c:pt idx="59">
                  <c:v>2013 Q4</c:v>
                </c:pt>
                <c:pt idx="60">
                  <c:v>2014 Q1</c:v>
                </c:pt>
                <c:pt idx="61">
                  <c:v>2014 Q2</c:v>
                </c:pt>
                <c:pt idx="62">
                  <c:v>2014 Q3</c:v>
                </c:pt>
                <c:pt idx="63">
                  <c:v>2014 Q4</c:v>
                </c:pt>
                <c:pt idx="64">
                  <c:v>2015 Q1</c:v>
                </c:pt>
                <c:pt idx="65">
                  <c:v>2015 Q2</c:v>
                </c:pt>
                <c:pt idx="66">
                  <c:v>2015 Q3</c:v>
                </c:pt>
                <c:pt idx="67">
                  <c:v>2015 Q4</c:v>
                </c:pt>
                <c:pt idx="68">
                  <c:v>2016 Q1</c:v>
                </c:pt>
              </c:strCache>
            </c:strRef>
          </c:cat>
          <c:val>
            <c:numRef>
              <c:f>data!$Q$2:$Q$70</c:f>
              <c:numCache>
                <c:formatCode>0.00</c:formatCode>
                <c:ptCount val="69"/>
                <c:pt idx="0">
                  <c:v>2.3518791484839925</c:v>
                </c:pt>
                <c:pt idx="1">
                  <c:v>2.4393197999127505</c:v>
                </c:pt>
                <c:pt idx="2">
                  <c:v>2.4930262635180367</c:v>
                </c:pt>
                <c:pt idx="3">
                  <c:v>2.5717849997771705</c:v>
                </c:pt>
                <c:pt idx="4">
                  <c:v>2.5646348584834633</c:v>
                </c:pt>
                <c:pt idx="5">
                  <c:v>2.6330720472802258</c:v>
                </c:pt>
                <c:pt idx="6">
                  <c:v>2.6363236053800039</c:v>
                </c:pt>
                <c:pt idx="7">
                  <c:v>2.7040700017878105</c:v>
                </c:pt>
                <c:pt idx="8">
                  <c:v>2.6427246697738127</c:v>
                </c:pt>
                <c:pt idx="9">
                  <c:v>2.7142929256260153</c:v>
                </c:pt>
                <c:pt idx="10">
                  <c:v>2.6432136587737385</c:v>
                </c:pt>
                <c:pt idx="11">
                  <c:v>2.6102091404638976</c:v>
                </c:pt>
                <c:pt idx="12">
                  <c:v>2.7599124720199386</c:v>
                </c:pt>
                <c:pt idx="13">
                  <c:v>2.7298507179645748</c:v>
                </c:pt>
                <c:pt idx="14">
                  <c:v>2.7624609799217192</c:v>
                </c:pt>
                <c:pt idx="15">
                  <c:v>2.6912992619384184</c:v>
                </c:pt>
                <c:pt idx="16">
                  <c:v>2.6988148386341173</c:v>
                </c:pt>
                <c:pt idx="17">
                  <c:v>2.5201545626359732</c:v>
                </c:pt>
                <c:pt idx="18">
                  <c:v>2.5205315514835953</c:v>
                </c:pt>
                <c:pt idx="19">
                  <c:v>2.5914742870393632</c:v>
                </c:pt>
                <c:pt idx="20">
                  <c:v>2.5787091671570419</c:v>
                </c:pt>
                <c:pt idx="21">
                  <c:v>2.6470906970921226</c:v>
                </c:pt>
                <c:pt idx="22">
                  <c:v>2.6165902681869238</c:v>
                </c:pt>
                <c:pt idx="23">
                  <c:v>2.6268168158367771</c:v>
                </c:pt>
                <c:pt idx="24">
                  <c:v>2.6113593674966489</c:v>
                </c:pt>
                <c:pt idx="25">
                  <c:v>2.6730482014755261</c:v>
                </c:pt>
                <c:pt idx="26">
                  <c:v>2.6648336586111756</c:v>
                </c:pt>
                <c:pt idx="27">
                  <c:v>2.7291332846797833</c:v>
                </c:pt>
                <c:pt idx="28">
                  <c:v>2.9159806455764503</c:v>
                </c:pt>
                <c:pt idx="29">
                  <c:v>2.9856753359435473</c:v>
                </c:pt>
                <c:pt idx="30">
                  <c:v>2.6218014734597381</c:v>
                </c:pt>
                <c:pt idx="31">
                  <c:v>2.58660357915912</c:v>
                </c:pt>
                <c:pt idx="32">
                  <c:v>2.6211690999893875</c:v>
                </c:pt>
                <c:pt idx="33">
                  <c:v>2.6008555917145921</c:v>
                </c:pt>
                <c:pt idx="34">
                  <c:v>2.6278708074066821</c:v>
                </c:pt>
                <c:pt idx="35">
                  <c:v>2.5598162444597792</c:v>
                </c:pt>
                <c:pt idx="36">
                  <c:v>2.5083707674787292</c:v>
                </c:pt>
                <c:pt idx="37">
                  <c:v>2.4629299016988346</c:v>
                </c:pt>
                <c:pt idx="38">
                  <c:v>2.3731906118519008</c:v>
                </c:pt>
                <c:pt idx="39">
                  <c:v>2.1561932269378059</c:v>
                </c:pt>
                <c:pt idx="40">
                  <c:v>2.005338652319189</c:v>
                </c:pt>
                <c:pt idx="41">
                  <c:v>2.049154438640711</c:v>
                </c:pt>
                <c:pt idx="42">
                  <c:v>2.0899349198260659</c:v>
                </c:pt>
                <c:pt idx="43">
                  <c:v>2.147249465173664</c:v>
                </c:pt>
                <c:pt idx="44">
                  <c:v>2.1736824368877774</c:v>
                </c:pt>
                <c:pt idx="45">
                  <c:v>2.2959807023463603</c:v>
                </c:pt>
                <c:pt idx="46">
                  <c:v>2.323930744310891</c:v>
                </c:pt>
                <c:pt idx="47">
                  <c:v>2.2835572056952431</c:v>
                </c:pt>
                <c:pt idx="48">
                  <c:v>2.3054814206332503</c:v>
                </c:pt>
                <c:pt idx="49">
                  <c:v>2.2576599787446487</c:v>
                </c:pt>
                <c:pt idx="50">
                  <c:v>2.3267603162101085</c:v>
                </c:pt>
                <c:pt idx="51">
                  <c:v>2.3860579732774982</c:v>
                </c:pt>
                <c:pt idx="52">
                  <c:v>2.4633241925922715</c:v>
                </c:pt>
                <c:pt idx="53">
                  <c:v>2.4989876267828768</c:v>
                </c:pt>
                <c:pt idx="54">
                  <c:v>2.5335168372697789</c:v>
                </c:pt>
                <c:pt idx="55">
                  <c:v>2.4945567612855437</c:v>
                </c:pt>
                <c:pt idx="56">
                  <c:v>2.4730242803719391</c:v>
                </c:pt>
                <c:pt idx="57">
                  <c:v>2.505958824494861</c:v>
                </c:pt>
                <c:pt idx="58">
                  <c:v>2.5613431613148445</c:v>
                </c:pt>
                <c:pt idx="59">
                  <c:v>2.5791148998232969</c:v>
                </c:pt>
                <c:pt idx="60">
                  <c:v>2.6398061875382539</c:v>
                </c:pt>
                <c:pt idx="61">
                  <c:v>2.5963277736066956</c:v>
                </c:pt>
                <c:pt idx="62">
                  <c:v>2.6372763686316527</c:v>
                </c:pt>
                <c:pt idx="63">
                  <c:v>2.6455744346627941</c:v>
                </c:pt>
                <c:pt idx="64">
                  <c:v>2.7761318060944022</c:v>
                </c:pt>
                <c:pt idx="65">
                  <c:v>2.7947109664091339</c:v>
                </c:pt>
                <c:pt idx="66">
                  <c:v>2.7845935428428996</c:v>
                </c:pt>
                <c:pt idx="67">
                  <c:v>2.8486540458397633</c:v>
                </c:pt>
                <c:pt idx="68">
                  <c:v>2.7097948070942555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2-4495-A72C-D04F75251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694888"/>
        <c:axId val="1692425400"/>
      </c:lineChart>
      <c:catAx>
        <c:axId val="2078694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25400"/>
        <c:crosses val="autoZero"/>
        <c:auto val="0"/>
        <c:lblAlgn val="ctr"/>
        <c:lblOffset val="100"/>
        <c:noMultiLvlLbl val="0"/>
      </c:catAx>
      <c:valAx>
        <c:axId val="1692425400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of Nominal GDP (SA)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39578158703637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9488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3137192985371879"/>
          <c:y val="9.3036921325601651E-2"/>
          <c:w val="8.6919960371210594E-2"/>
          <c:h val="5.601641449362020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85546875" bestFit="1" customWidth="1"/>
    <col min="2" max="2" width="63.5703125" bestFit="1" customWidth="1"/>
    <col min="3" max="3" width="66.28515625" bestFit="1" customWidth="1"/>
    <col min="4" max="4" width="67.85546875" bestFit="1" customWidth="1"/>
    <col min="5" max="5" width="70.5703125" bestFit="1" customWidth="1"/>
    <col min="6" max="6" width="38.140625" bestFit="1" customWidth="1"/>
    <col min="7" max="7" width="40.7109375" bestFit="1" customWidth="1"/>
    <col min="8" max="8" width="65.140625" bestFit="1" customWidth="1"/>
    <col min="9" max="9" width="68" bestFit="1" customWidth="1"/>
    <col min="10" max="10" width="27.140625" bestFit="1" customWidth="1"/>
    <col min="11" max="11" width="43.85546875" bestFit="1" customWidth="1"/>
    <col min="12" max="12" width="40.28515625" bestFit="1" customWidth="1"/>
    <col min="13" max="13" width="40.5703125" bestFit="1" customWidth="1"/>
    <col min="14" max="14" width="27" bestFit="1" customWidth="1"/>
    <col min="15" max="15" width="49.28515625" bestFit="1" customWidth="1"/>
    <col min="16" max="16" width="52.140625" bestFit="1" customWidth="1"/>
    <col min="17" max="17" width="60.28515625" bestFit="1" customWidth="1"/>
    <col min="18" max="18" width="63.140625" bestFit="1" customWidth="1"/>
  </cols>
  <sheetData>
    <row r="1" spans="1:18" x14ac:dyDescent="0.25">
      <c r="A1" s="2" t="s">
        <v>69</v>
      </c>
      <c r="B1" s="3" t="s">
        <v>72</v>
      </c>
      <c r="C1" s="3" t="s">
        <v>73</v>
      </c>
      <c r="D1" s="3" t="s">
        <v>74</v>
      </c>
      <c r="E1" s="3" t="s">
        <v>75</v>
      </c>
      <c r="F1" s="3" t="s">
        <v>84</v>
      </c>
      <c r="G1" s="3" t="s">
        <v>76</v>
      </c>
      <c r="H1" s="3" t="s">
        <v>71</v>
      </c>
      <c r="I1" s="3" t="s">
        <v>70</v>
      </c>
      <c r="J1" s="3" t="s">
        <v>77</v>
      </c>
      <c r="K1" s="3" t="s">
        <v>78</v>
      </c>
      <c r="L1" s="3" t="s">
        <v>85</v>
      </c>
      <c r="M1" s="3" t="s">
        <v>86</v>
      </c>
      <c r="N1" s="3" t="s">
        <v>83</v>
      </c>
      <c r="O1" s="3" t="s">
        <v>79</v>
      </c>
      <c r="P1" s="3" t="s">
        <v>80</v>
      </c>
      <c r="Q1" s="3" t="s">
        <v>81</v>
      </c>
      <c r="R1" s="3" t="s">
        <v>82</v>
      </c>
    </row>
    <row r="2" spans="1:18" x14ac:dyDescent="0.25">
      <c r="A2" t="s">
        <v>0</v>
      </c>
      <c r="B2" s="5">
        <f t="shared" ref="B2:B33" si="0">F2-D2</f>
        <v>32560</v>
      </c>
      <c r="C2" s="1">
        <v>35086.86633473765</v>
      </c>
      <c r="D2" s="4">
        <v>26162</v>
      </c>
      <c r="E2" s="1">
        <v>26785.13366526235</v>
      </c>
      <c r="F2" s="4">
        <v>58722</v>
      </c>
      <c r="G2" s="1">
        <v>61872</v>
      </c>
      <c r="H2" s="6">
        <f t="shared" ref="H2:H33" si="1">B2/J2*100</f>
        <v>12.846563268140443</v>
      </c>
      <c r="I2" s="6">
        <f t="shared" ref="I2:I33" si="2">C2/J2*100</f>
        <v>13.843539565417512</v>
      </c>
      <c r="J2" s="4">
        <v>253453</v>
      </c>
      <c r="K2" s="6">
        <v>0.68756300000000004</v>
      </c>
      <c r="L2" s="1">
        <v>430228.86474629998</v>
      </c>
      <c r="M2" s="1">
        <v>443530.32103170006</v>
      </c>
      <c r="N2" s="1">
        <v>1491865.1903247</v>
      </c>
      <c r="O2" s="7">
        <f>C2</f>
        <v>35086.86633473765</v>
      </c>
      <c r="P2" s="7">
        <f>B2</f>
        <v>32560</v>
      </c>
      <c r="Q2" s="6">
        <f>O2/N2*100</f>
        <v>2.3518791484839925</v>
      </c>
      <c r="R2" s="6">
        <f>P2/N2*100</f>
        <v>2.1825028300924036</v>
      </c>
    </row>
    <row r="3" spans="1:18" x14ac:dyDescent="0.25">
      <c r="A3" t="s">
        <v>1</v>
      </c>
      <c r="B3" s="5">
        <f t="shared" si="0"/>
        <v>31808</v>
      </c>
      <c r="C3" s="1">
        <v>35359.586493373019</v>
      </c>
      <c r="D3" s="4">
        <v>27237</v>
      </c>
      <c r="E3" s="1">
        <v>27608.413506626985</v>
      </c>
      <c r="F3" s="4">
        <v>59045</v>
      </c>
      <c r="G3" s="1">
        <v>62968</v>
      </c>
      <c r="H3" s="6">
        <f t="shared" si="1"/>
        <v>12.606963793820972</v>
      </c>
      <c r="I3" s="6">
        <f t="shared" si="2"/>
        <v>14.014619802767688</v>
      </c>
      <c r="J3" s="4">
        <v>252305</v>
      </c>
      <c r="K3" s="6">
        <v>0.65784200000000004</v>
      </c>
      <c r="L3" s="1">
        <v>425992.03395160008</v>
      </c>
      <c r="M3" s="1">
        <v>439522.33085500001</v>
      </c>
      <c r="N3" s="1">
        <v>1449567.4775664003</v>
      </c>
      <c r="O3" s="7">
        <f t="shared" ref="O3:O66" si="3">C3</f>
        <v>35359.586493373019</v>
      </c>
      <c r="P3" s="7">
        <f t="shared" ref="P3:P66" si="4">B3</f>
        <v>31808</v>
      </c>
      <c r="Q3" s="6">
        <f t="shared" ref="Q3:Q66" si="5">O3/N3*100</f>
        <v>2.4393197999127505</v>
      </c>
      <c r="R3" s="6">
        <f t="shared" ref="R3:R66" si="6">P3/N3*100</f>
        <v>2.1943097159851237</v>
      </c>
    </row>
    <row r="4" spans="1:18" x14ac:dyDescent="0.25">
      <c r="A4" t="s">
        <v>2</v>
      </c>
      <c r="B4" s="5">
        <f t="shared" si="0"/>
        <v>33332</v>
      </c>
      <c r="C4" s="1">
        <v>36534.60297095203</v>
      </c>
      <c r="D4" s="4">
        <v>28329</v>
      </c>
      <c r="E4" s="1">
        <v>29496.397029047974</v>
      </c>
      <c r="F4" s="4">
        <v>61661</v>
      </c>
      <c r="G4" s="1">
        <v>66031</v>
      </c>
      <c r="H4" s="6">
        <f t="shared" si="1"/>
        <v>13.036710237095095</v>
      </c>
      <c r="I4" s="6">
        <f t="shared" si="2"/>
        <v>14.289302548890412</v>
      </c>
      <c r="J4" s="4">
        <v>255678</v>
      </c>
      <c r="K4" s="6">
        <v>0.65491999999999995</v>
      </c>
      <c r="L4" s="1">
        <v>443715.83157999994</v>
      </c>
      <c r="M4" s="1">
        <v>455359.98171999998</v>
      </c>
      <c r="N4" s="1">
        <v>1465472.0451839999</v>
      </c>
      <c r="O4" s="7">
        <f t="shared" si="3"/>
        <v>36534.60297095203</v>
      </c>
      <c r="P4" s="7">
        <f t="shared" si="4"/>
        <v>33332</v>
      </c>
      <c r="Q4" s="6">
        <f t="shared" si="5"/>
        <v>2.4930262635180367</v>
      </c>
      <c r="R4" s="6">
        <f t="shared" si="6"/>
        <v>2.2744889682160361</v>
      </c>
    </row>
    <row r="5" spans="1:18" x14ac:dyDescent="0.25">
      <c r="A5" t="s">
        <v>3</v>
      </c>
      <c r="B5" s="5">
        <f t="shared" si="0"/>
        <v>34967</v>
      </c>
      <c r="C5" s="1">
        <v>37385.504704420382</v>
      </c>
      <c r="D5" s="4">
        <v>28053</v>
      </c>
      <c r="E5" s="1">
        <v>30411.495295579622</v>
      </c>
      <c r="F5" s="4">
        <v>63020</v>
      </c>
      <c r="G5" s="1">
        <v>67797</v>
      </c>
      <c r="H5" s="6">
        <f t="shared" si="1"/>
        <v>13.46080556186458</v>
      </c>
      <c r="I5" s="6">
        <f t="shared" si="2"/>
        <v>14.39182685556028</v>
      </c>
      <c r="J5" s="4">
        <v>259769</v>
      </c>
      <c r="K5" s="6">
        <v>0.63646599999999998</v>
      </c>
      <c r="L5" s="1">
        <v>451038.82296580001</v>
      </c>
      <c r="M5" s="1">
        <v>461293.05398500001</v>
      </c>
      <c r="N5" s="1">
        <v>1453679.2425362</v>
      </c>
      <c r="O5" s="7">
        <f t="shared" si="3"/>
        <v>37385.504704420382</v>
      </c>
      <c r="P5" s="7">
        <f t="shared" si="4"/>
        <v>34967</v>
      </c>
      <c r="Q5" s="6">
        <f t="shared" si="5"/>
        <v>2.5717849997771705</v>
      </c>
      <c r="R5" s="6">
        <f t="shared" si="6"/>
        <v>2.4054137238001623</v>
      </c>
    </row>
    <row r="6" spans="1:18" x14ac:dyDescent="0.25">
      <c r="A6" t="s">
        <v>4</v>
      </c>
      <c r="B6" s="5">
        <f t="shared" si="0"/>
        <v>34994</v>
      </c>
      <c r="C6" s="1">
        <v>36908.844602404068</v>
      </c>
      <c r="D6" s="4">
        <v>29143</v>
      </c>
      <c r="E6" s="1">
        <v>31542.155397595932</v>
      </c>
      <c r="F6" s="4">
        <v>64137</v>
      </c>
      <c r="G6" s="1">
        <v>68451</v>
      </c>
      <c r="H6" s="6">
        <f t="shared" si="1"/>
        <v>13.143780048076922</v>
      </c>
      <c r="I6" s="6">
        <f t="shared" si="2"/>
        <v>13.862997521936624</v>
      </c>
      <c r="J6" s="4">
        <v>266240</v>
      </c>
      <c r="K6" s="6">
        <v>0.61453999999999998</v>
      </c>
      <c r="L6" s="1">
        <v>462163.20919600001</v>
      </c>
      <c r="M6" s="1">
        <v>469601.53990199999</v>
      </c>
      <c r="N6" s="1">
        <v>1439146.180218</v>
      </c>
      <c r="O6" s="7">
        <f t="shared" si="3"/>
        <v>36908.844602404068</v>
      </c>
      <c r="P6" s="7">
        <f t="shared" si="4"/>
        <v>34994</v>
      </c>
      <c r="Q6" s="6">
        <f t="shared" si="5"/>
        <v>2.5646348584834633</v>
      </c>
      <c r="R6" s="6">
        <f t="shared" si="6"/>
        <v>2.4315806469846697</v>
      </c>
    </row>
    <row r="7" spans="1:18" x14ac:dyDescent="0.25">
      <c r="A7" t="s">
        <v>5</v>
      </c>
      <c r="B7" s="5">
        <f t="shared" si="0"/>
        <v>36137</v>
      </c>
      <c r="C7" s="1">
        <v>38188.910088894641</v>
      </c>
      <c r="D7" s="4">
        <v>30585</v>
      </c>
      <c r="E7" s="1">
        <v>33500.089911105359</v>
      </c>
      <c r="F7" s="4">
        <v>66722</v>
      </c>
      <c r="G7" s="1">
        <v>71689</v>
      </c>
      <c r="H7" s="6">
        <f t="shared" si="1"/>
        <v>13.388685732493045</v>
      </c>
      <c r="I7" s="6">
        <f t="shared" si="2"/>
        <v>14.148914288586306</v>
      </c>
      <c r="J7" s="4">
        <v>269907</v>
      </c>
      <c r="K7" s="6">
        <v>0.60959799999999997</v>
      </c>
      <c r="L7" s="1">
        <v>480829.62742979999</v>
      </c>
      <c r="M7" s="1">
        <v>486266.87583099998</v>
      </c>
      <c r="N7" s="1">
        <v>1450355.6835196</v>
      </c>
      <c r="O7" s="7">
        <f t="shared" si="3"/>
        <v>38188.910088894641</v>
      </c>
      <c r="P7" s="7">
        <f t="shared" si="4"/>
        <v>36137</v>
      </c>
      <c r="Q7" s="6">
        <f t="shared" si="5"/>
        <v>2.6330720472802258</v>
      </c>
      <c r="R7" s="6">
        <f t="shared" si="6"/>
        <v>2.4915957106677307</v>
      </c>
    </row>
    <row r="8" spans="1:18" x14ac:dyDescent="0.25">
      <c r="A8" t="s">
        <v>6</v>
      </c>
      <c r="B8" s="5">
        <f t="shared" si="0"/>
        <v>38564</v>
      </c>
      <c r="C8" s="1">
        <v>38854.688462441103</v>
      </c>
      <c r="D8" s="4">
        <v>30619</v>
      </c>
      <c r="E8" s="1">
        <v>34838.311537558897</v>
      </c>
      <c r="F8" s="4">
        <v>69183</v>
      </c>
      <c r="G8" s="1">
        <v>73693</v>
      </c>
      <c r="H8" s="6">
        <f t="shared" si="1"/>
        <v>14.176377605411167</v>
      </c>
      <c r="I8" s="6">
        <f t="shared" si="2"/>
        <v>14.283236577745505</v>
      </c>
      <c r="J8" s="4">
        <v>272030</v>
      </c>
      <c r="K8" s="6">
        <v>0.61262300000000003</v>
      </c>
      <c r="L8" s="1">
        <v>503396.9137725</v>
      </c>
      <c r="M8" s="1">
        <v>506866.56539529999</v>
      </c>
      <c r="N8" s="1">
        <v>1473820.9066273002</v>
      </c>
      <c r="O8" s="7">
        <f t="shared" si="3"/>
        <v>38854.688462441103</v>
      </c>
      <c r="P8" s="7">
        <f t="shared" si="4"/>
        <v>38564</v>
      </c>
      <c r="Q8" s="6">
        <f t="shared" si="5"/>
        <v>2.6363236053800039</v>
      </c>
      <c r="R8" s="6">
        <f t="shared" si="6"/>
        <v>2.6166001463671775</v>
      </c>
    </row>
    <row r="9" spans="1:18" x14ac:dyDescent="0.25">
      <c r="A9" t="s">
        <v>7</v>
      </c>
      <c r="B9" s="5">
        <f t="shared" si="0"/>
        <v>36829</v>
      </c>
      <c r="C9" s="1">
        <v>39618.566948340449</v>
      </c>
      <c r="D9" s="4">
        <v>32952</v>
      </c>
      <c r="E9" s="1">
        <v>36856.433051659551</v>
      </c>
      <c r="F9" s="4">
        <v>69781</v>
      </c>
      <c r="G9" s="1">
        <v>76475</v>
      </c>
      <c r="H9" s="6">
        <f t="shared" si="1"/>
        <v>13.506010576267208</v>
      </c>
      <c r="I9" s="6">
        <f t="shared" si="2"/>
        <v>14.529006604057578</v>
      </c>
      <c r="J9" s="4">
        <v>272686</v>
      </c>
      <c r="K9" s="6">
        <v>0.60104500000000005</v>
      </c>
      <c r="L9" s="1">
        <v>519078.32958800008</v>
      </c>
      <c r="M9" s="1">
        <v>519913.30130200001</v>
      </c>
      <c r="N9" s="1">
        <v>1465145.7588800001</v>
      </c>
      <c r="O9" s="7">
        <f t="shared" si="3"/>
        <v>39618.566948340449</v>
      </c>
      <c r="P9" s="7">
        <f t="shared" si="4"/>
        <v>36829</v>
      </c>
      <c r="Q9" s="6">
        <f t="shared" si="5"/>
        <v>2.7040700017878105</v>
      </c>
      <c r="R9" s="6">
        <f t="shared" si="6"/>
        <v>2.5136748188216549</v>
      </c>
    </row>
    <row r="10" spans="1:18" x14ac:dyDescent="0.25">
      <c r="A10" t="s">
        <v>8</v>
      </c>
      <c r="B10" s="5">
        <f t="shared" si="0"/>
        <v>39032</v>
      </c>
      <c r="C10" s="1">
        <v>40954.628981139918</v>
      </c>
      <c r="D10" s="4">
        <v>33053</v>
      </c>
      <c r="E10" s="1">
        <v>36469.371018860082</v>
      </c>
      <c r="F10" s="4">
        <v>72085</v>
      </c>
      <c r="G10" s="1">
        <v>77424</v>
      </c>
      <c r="H10" s="6">
        <f t="shared" si="1"/>
        <v>14.188449892219834</v>
      </c>
      <c r="I10" s="6">
        <f t="shared" si="2"/>
        <v>14.887341185523622</v>
      </c>
      <c r="J10" s="4">
        <v>275097</v>
      </c>
      <c r="K10" s="6">
        <v>0.63264699999999996</v>
      </c>
      <c r="L10" s="1">
        <v>531277.90792529995</v>
      </c>
      <c r="M10" s="1">
        <v>542605.19940149994</v>
      </c>
      <c r="N10" s="1">
        <v>1549712.2893489001</v>
      </c>
      <c r="O10" s="7">
        <f t="shared" si="3"/>
        <v>40954.628981139918</v>
      </c>
      <c r="P10" s="7">
        <f t="shared" si="4"/>
        <v>39032</v>
      </c>
      <c r="Q10" s="6">
        <f t="shared" si="5"/>
        <v>2.6427246697738127</v>
      </c>
      <c r="R10" s="6">
        <f t="shared" si="6"/>
        <v>2.5186610616864247</v>
      </c>
    </row>
    <row r="11" spans="1:18" x14ac:dyDescent="0.25">
      <c r="A11" t="s">
        <v>9</v>
      </c>
      <c r="B11" s="5">
        <f t="shared" si="0"/>
        <v>38994</v>
      </c>
      <c r="C11" s="1">
        <v>41598.318538312051</v>
      </c>
      <c r="D11" s="4">
        <v>31990</v>
      </c>
      <c r="E11" s="1">
        <v>36135.681461687949</v>
      </c>
      <c r="F11" s="4">
        <v>70984</v>
      </c>
      <c r="G11" s="1">
        <v>77734</v>
      </c>
      <c r="H11" s="6">
        <f t="shared" si="1"/>
        <v>13.913558529788517</v>
      </c>
      <c r="I11" s="6">
        <f t="shared" si="2"/>
        <v>14.842812733333114</v>
      </c>
      <c r="J11" s="4">
        <v>280259</v>
      </c>
      <c r="K11" s="6">
        <v>0.61462399999999995</v>
      </c>
      <c r="L11" s="1">
        <v>518175.97267199995</v>
      </c>
      <c r="M11" s="1">
        <v>525518.39390079991</v>
      </c>
      <c r="N11" s="1">
        <v>1532565.5586239998</v>
      </c>
      <c r="O11" s="7">
        <f t="shared" si="3"/>
        <v>41598.318538312051</v>
      </c>
      <c r="P11" s="7">
        <f t="shared" si="4"/>
        <v>38994</v>
      </c>
      <c r="Q11" s="6">
        <f t="shared" si="5"/>
        <v>2.7142929256260153</v>
      </c>
      <c r="R11" s="6">
        <f t="shared" si="6"/>
        <v>2.5443609756577339</v>
      </c>
    </row>
    <row r="12" spans="1:18" x14ac:dyDescent="0.25">
      <c r="A12" t="s">
        <v>10</v>
      </c>
      <c r="B12" s="5">
        <f t="shared" si="0"/>
        <v>37591</v>
      </c>
      <c r="C12" s="1">
        <v>40918.505448601529</v>
      </c>
      <c r="D12" s="4">
        <v>30445</v>
      </c>
      <c r="E12" s="1">
        <v>34396.494551398471</v>
      </c>
      <c r="F12" s="4">
        <v>68036</v>
      </c>
      <c r="G12" s="1">
        <v>75315</v>
      </c>
      <c r="H12" s="6">
        <f t="shared" si="1"/>
        <v>13.364595961930226</v>
      </c>
      <c r="I12" s="6">
        <f t="shared" si="2"/>
        <v>14.547612265877468</v>
      </c>
      <c r="J12" s="4">
        <v>281273</v>
      </c>
      <c r="K12" s="6">
        <v>0.619398</v>
      </c>
      <c r="L12" s="1">
        <v>510502.75253640005</v>
      </c>
      <c r="M12" s="1">
        <v>521645.97031559999</v>
      </c>
      <c r="N12" s="1">
        <v>1548058.9438080001</v>
      </c>
      <c r="O12" s="7">
        <f t="shared" si="3"/>
        <v>40918.505448601529</v>
      </c>
      <c r="P12" s="7">
        <f t="shared" si="4"/>
        <v>37591</v>
      </c>
      <c r="Q12" s="6">
        <f t="shared" si="5"/>
        <v>2.6432136587737385</v>
      </c>
      <c r="R12" s="6">
        <f t="shared" si="6"/>
        <v>2.4282667110550453</v>
      </c>
    </row>
    <row r="13" spans="1:18" x14ac:dyDescent="0.25">
      <c r="A13" t="s">
        <v>11</v>
      </c>
      <c r="B13" s="5">
        <f t="shared" si="0"/>
        <v>36431</v>
      </c>
      <c r="C13" s="1">
        <v>40847.922268479968</v>
      </c>
      <c r="D13" s="4">
        <v>30504</v>
      </c>
      <c r="E13" s="1">
        <v>32855.077731520025</v>
      </c>
      <c r="F13" s="4">
        <v>66935</v>
      </c>
      <c r="G13" s="1">
        <v>73703</v>
      </c>
      <c r="H13" s="6">
        <f t="shared" si="1"/>
        <v>12.830256457213697</v>
      </c>
      <c r="I13" s="6">
        <f t="shared" si="2"/>
        <v>14.385806550710335</v>
      </c>
      <c r="J13" s="4">
        <v>283946</v>
      </c>
      <c r="K13" s="6">
        <v>0.62080999999999997</v>
      </c>
      <c r="L13" s="1">
        <v>500576.73400399997</v>
      </c>
      <c r="M13" s="1">
        <v>520543.72187199997</v>
      </c>
      <c r="N13" s="1">
        <v>1564929.0945789998</v>
      </c>
      <c r="O13" s="7">
        <f t="shared" si="3"/>
        <v>40847.922268479968</v>
      </c>
      <c r="P13" s="7">
        <f t="shared" si="4"/>
        <v>36431</v>
      </c>
      <c r="Q13" s="6">
        <f t="shared" si="5"/>
        <v>2.6102091404638976</v>
      </c>
      <c r="R13" s="6">
        <f t="shared" si="6"/>
        <v>2.327964897975185</v>
      </c>
    </row>
    <row r="14" spans="1:18" x14ac:dyDescent="0.25">
      <c r="A14" t="s">
        <v>12</v>
      </c>
      <c r="B14" s="5">
        <f t="shared" si="0"/>
        <v>39244</v>
      </c>
      <c r="C14" s="1">
        <v>43376.208304661188</v>
      </c>
      <c r="D14" s="4">
        <v>30778</v>
      </c>
      <c r="E14" s="1">
        <v>33212.791695338812</v>
      </c>
      <c r="F14" s="4">
        <v>70022</v>
      </c>
      <c r="G14" s="1">
        <v>76589</v>
      </c>
      <c r="H14" s="6">
        <f t="shared" si="1"/>
        <v>13.650704205755391</v>
      </c>
      <c r="I14" s="6">
        <f t="shared" si="2"/>
        <v>15.088059044291111</v>
      </c>
      <c r="J14" s="4">
        <v>287487</v>
      </c>
      <c r="K14" s="6">
        <v>0.61464399999999997</v>
      </c>
      <c r="L14" s="1">
        <v>502640.31270679994</v>
      </c>
      <c r="M14" s="1">
        <v>524936.58527120005</v>
      </c>
      <c r="N14" s="1">
        <v>1571651.5920128</v>
      </c>
      <c r="O14" s="7">
        <f t="shared" si="3"/>
        <v>43376.208304661188</v>
      </c>
      <c r="P14" s="7">
        <f t="shared" si="4"/>
        <v>39244</v>
      </c>
      <c r="Q14" s="6">
        <f t="shared" si="5"/>
        <v>2.7599124720199386</v>
      </c>
      <c r="R14" s="6">
        <f t="shared" si="6"/>
        <v>2.496991076103614</v>
      </c>
    </row>
    <row r="15" spans="1:18" x14ac:dyDescent="0.25">
      <c r="A15" t="s">
        <v>13</v>
      </c>
      <c r="B15" s="5">
        <f t="shared" si="0"/>
        <v>38223</v>
      </c>
      <c r="C15" s="1">
        <v>44126.994532435012</v>
      </c>
      <c r="D15" s="4">
        <v>32496</v>
      </c>
      <c r="E15" s="1">
        <v>35689.005467564995</v>
      </c>
      <c r="F15" s="4">
        <v>70719</v>
      </c>
      <c r="G15" s="1">
        <v>79816</v>
      </c>
      <c r="H15" s="6">
        <f t="shared" si="1"/>
        <v>13.153312502580903</v>
      </c>
      <c r="I15" s="6">
        <f t="shared" si="2"/>
        <v>15.184997223786636</v>
      </c>
      <c r="J15" s="4">
        <v>290596</v>
      </c>
      <c r="K15" s="6">
        <v>0.62878299999999998</v>
      </c>
      <c r="L15" s="1">
        <v>521492.43626569997</v>
      </c>
      <c r="M15" s="1">
        <v>543117.16393190005</v>
      </c>
      <c r="N15" s="1">
        <v>1616461.8175655</v>
      </c>
      <c r="O15" s="7">
        <f t="shared" si="3"/>
        <v>44126.994532435012</v>
      </c>
      <c r="P15" s="7">
        <f t="shared" si="4"/>
        <v>38223</v>
      </c>
      <c r="Q15" s="6">
        <f t="shared" si="5"/>
        <v>2.7298507179645748</v>
      </c>
      <c r="R15" s="6">
        <f t="shared" si="6"/>
        <v>2.3646088997985983</v>
      </c>
    </row>
    <row r="16" spans="1:18" x14ac:dyDescent="0.25">
      <c r="A16" t="s">
        <v>14</v>
      </c>
      <c r="B16" s="5">
        <f t="shared" si="0"/>
        <v>38132</v>
      </c>
      <c r="C16" s="1">
        <v>45468.265830865537</v>
      </c>
      <c r="D16" s="4">
        <v>32360</v>
      </c>
      <c r="E16" s="1">
        <v>33414.734169134463</v>
      </c>
      <c r="F16" s="4">
        <v>70492</v>
      </c>
      <c r="G16" s="1">
        <v>78883</v>
      </c>
      <c r="H16" s="6">
        <f t="shared" si="1"/>
        <v>12.922684849429642</v>
      </c>
      <c r="I16" s="6">
        <f t="shared" si="2"/>
        <v>15.408897251189698</v>
      </c>
      <c r="J16" s="4">
        <v>295078</v>
      </c>
      <c r="K16" s="6">
        <v>0.63520699999999997</v>
      </c>
      <c r="L16" s="1">
        <v>521454.25748139992</v>
      </c>
      <c r="M16" s="1">
        <v>548220.03836110001</v>
      </c>
      <c r="N16" s="1">
        <v>1645933.3239940999</v>
      </c>
      <c r="O16" s="7">
        <f t="shared" si="3"/>
        <v>45468.265830865537</v>
      </c>
      <c r="P16" s="7">
        <f t="shared" si="4"/>
        <v>38132</v>
      </c>
      <c r="Q16" s="6">
        <f t="shared" si="5"/>
        <v>2.7624609799217192</v>
      </c>
      <c r="R16" s="6">
        <f t="shared" si="6"/>
        <v>2.316740261839227</v>
      </c>
    </row>
    <row r="17" spans="1:18" x14ac:dyDescent="0.25">
      <c r="A17" t="s">
        <v>15</v>
      </c>
      <c r="B17" s="5">
        <f t="shared" si="0"/>
        <v>38221</v>
      </c>
      <c r="C17" s="1">
        <v>44738.67424892704</v>
      </c>
      <c r="D17" s="4">
        <v>30544</v>
      </c>
      <c r="E17" s="1">
        <v>32949.32575107296</v>
      </c>
      <c r="F17" s="4">
        <v>68765</v>
      </c>
      <c r="G17" s="1">
        <v>77688</v>
      </c>
      <c r="H17" s="6">
        <f t="shared" si="1"/>
        <v>12.761986169868209</v>
      </c>
      <c r="I17" s="6">
        <f t="shared" si="2"/>
        <v>14.938236624448495</v>
      </c>
      <c r="J17" s="4">
        <v>299491</v>
      </c>
      <c r="K17" s="6">
        <v>0.63640099999999999</v>
      </c>
      <c r="L17" s="1">
        <v>528795.96423629997</v>
      </c>
      <c r="M17" s="1">
        <v>551341.10606230004</v>
      </c>
      <c r="N17" s="1">
        <v>1662344.8340228</v>
      </c>
      <c r="O17" s="7">
        <f t="shared" si="3"/>
        <v>44738.67424892704</v>
      </c>
      <c r="P17" s="7">
        <f t="shared" si="4"/>
        <v>38221</v>
      </c>
      <c r="Q17" s="6">
        <f t="shared" si="5"/>
        <v>2.6912992619384184</v>
      </c>
      <c r="R17" s="6">
        <f t="shared" si="6"/>
        <v>2.2992221119072447</v>
      </c>
    </row>
    <row r="18" spans="1:18" x14ac:dyDescent="0.25">
      <c r="A18" t="s">
        <v>16</v>
      </c>
      <c r="B18" s="5">
        <f t="shared" si="0"/>
        <v>39222</v>
      </c>
      <c r="C18" s="1">
        <v>47047.275443090555</v>
      </c>
      <c r="D18" s="4">
        <v>34044</v>
      </c>
      <c r="E18" s="1">
        <v>33810.724556909445</v>
      </c>
      <c r="F18" s="4">
        <v>73266</v>
      </c>
      <c r="G18" s="1">
        <v>80858</v>
      </c>
      <c r="H18" s="6">
        <f t="shared" si="1"/>
        <v>12.892304455868626</v>
      </c>
      <c r="I18" s="6">
        <f t="shared" si="2"/>
        <v>15.46447908906825</v>
      </c>
      <c r="J18" s="4">
        <v>304228</v>
      </c>
      <c r="K18" s="6">
        <v>0.66981000000000002</v>
      </c>
      <c r="L18" s="1">
        <v>561024.81828000001</v>
      </c>
      <c r="M18" s="1">
        <v>574962.62664599996</v>
      </c>
      <c r="N18" s="1">
        <v>1743256.8833399999</v>
      </c>
      <c r="O18" s="7">
        <f t="shared" si="3"/>
        <v>47047.275443090555</v>
      </c>
      <c r="P18" s="7">
        <f t="shared" si="4"/>
        <v>39222</v>
      </c>
      <c r="Q18" s="6">
        <f t="shared" si="5"/>
        <v>2.6988148386341173</v>
      </c>
      <c r="R18" s="6">
        <f t="shared" si="6"/>
        <v>2.249926581379817</v>
      </c>
    </row>
    <row r="19" spans="1:18" x14ac:dyDescent="0.25">
      <c r="A19" t="s">
        <v>17</v>
      </c>
      <c r="B19" s="5">
        <f t="shared" si="0"/>
        <v>38393</v>
      </c>
      <c r="C19" s="1">
        <v>45956.191745307478</v>
      </c>
      <c r="D19" s="4">
        <v>34008</v>
      </c>
      <c r="E19" s="1">
        <v>33597.808254692522</v>
      </c>
      <c r="F19" s="4">
        <v>72401</v>
      </c>
      <c r="G19" s="1">
        <v>79554</v>
      </c>
      <c r="H19" s="6">
        <f t="shared" si="1"/>
        <v>12.472589411309894</v>
      </c>
      <c r="I19" s="6">
        <f t="shared" si="2"/>
        <v>14.929615048228822</v>
      </c>
      <c r="J19" s="4">
        <v>307819</v>
      </c>
      <c r="K19" s="6">
        <v>0.70149300000000003</v>
      </c>
      <c r="L19" s="1">
        <v>571168.15732470003</v>
      </c>
      <c r="M19" s="1">
        <v>590493.09693660005</v>
      </c>
      <c r="N19" s="1">
        <v>1823546.5564953003</v>
      </c>
      <c r="O19" s="7">
        <f t="shared" si="3"/>
        <v>45956.191745307478</v>
      </c>
      <c r="P19" s="7">
        <f t="shared" si="4"/>
        <v>38393</v>
      </c>
      <c r="Q19" s="6">
        <f t="shared" si="5"/>
        <v>2.5201545626359732</v>
      </c>
      <c r="R19" s="6">
        <f t="shared" si="6"/>
        <v>2.1054027857554702</v>
      </c>
    </row>
    <row r="20" spans="1:18" x14ac:dyDescent="0.25">
      <c r="A20" t="s">
        <v>18</v>
      </c>
      <c r="B20" s="5">
        <f t="shared" si="0"/>
        <v>38509</v>
      </c>
      <c r="C20" s="1">
        <v>46422.045039665616</v>
      </c>
      <c r="D20" s="4">
        <v>34791</v>
      </c>
      <c r="E20" s="1">
        <v>34107.954960334384</v>
      </c>
      <c r="F20" s="4">
        <v>73300</v>
      </c>
      <c r="G20" s="1">
        <v>80530</v>
      </c>
      <c r="H20" s="6">
        <f t="shared" si="1"/>
        <v>12.329153073083585</v>
      </c>
      <c r="I20" s="6">
        <f t="shared" si="2"/>
        <v>14.862616511974288</v>
      </c>
      <c r="J20" s="4">
        <v>312341</v>
      </c>
      <c r="K20" s="6">
        <v>0.69885600000000003</v>
      </c>
      <c r="L20" s="1">
        <v>572926.83113519999</v>
      </c>
      <c r="M20" s="1">
        <v>598173.70299120003</v>
      </c>
      <c r="N20" s="1">
        <v>1841756.1570432002</v>
      </c>
      <c r="O20" s="7">
        <f t="shared" si="3"/>
        <v>46422.045039665616</v>
      </c>
      <c r="P20" s="7">
        <f t="shared" si="4"/>
        <v>38509</v>
      </c>
      <c r="Q20" s="6">
        <f t="shared" si="5"/>
        <v>2.5205315514835953</v>
      </c>
      <c r="R20" s="6">
        <f t="shared" si="6"/>
        <v>2.0908848249392187</v>
      </c>
    </row>
    <row r="21" spans="1:18" x14ac:dyDescent="0.25">
      <c r="A21" t="s">
        <v>19</v>
      </c>
      <c r="B21" s="5">
        <f t="shared" si="0"/>
        <v>39121</v>
      </c>
      <c r="C21" s="1">
        <v>48128.12438293951</v>
      </c>
      <c r="D21" s="4">
        <v>35050</v>
      </c>
      <c r="E21" s="1">
        <v>34496.87561706049</v>
      </c>
      <c r="F21" s="4">
        <v>74171</v>
      </c>
      <c r="G21" s="1">
        <v>82625</v>
      </c>
      <c r="H21" s="6">
        <f t="shared" si="1"/>
        <v>12.29984185423551</v>
      </c>
      <c r="I21" s="6">
        <f t="shared" si="2"/>
        <v>15.131727682092274</v>
      </c>
      <c r="J21" s="4">
        <v>318061</v>
      </c>
      <c r="K21" s="6">
        <v>0.69745500000000005</v>
      </c>
      <c r="L21" s="1">
        <v>587660.23898999998</v>
      </c>
      <c r="M21" s="1">
        <v>611323.70146650006</v>
      </c>
      <c r="N21" s="1">
        <v>1857171.5962470002</v>
      </c>
      <c r="O21" s="7">
        <f t="shared" si="3"/>
        <v>48128.12438293951</v>
      </c>
      <c r="P21" s="7">
        <f t="shared" si="4"/>
        <v>39121</v>
      </c>
      <c r="Q21" s="6">
        <f t="shared" si="5"/>
        <v>2.5914742870393632</v>
      </c>
      <c r="R21" s="6">
        <f t="shared" si="6"/>
        <v>2.1064827870002047</v>
      </c>
    </row>
    <row r="22" spans="1:18" x14ac:dyDescent="0.25">
      <c r="A22" t="s">
        <v>20</v>
      </c>
      <c r="B22" s="5">
        <f t="shared" si="0"/>
        <v>38066</v>
      </c>
      <c r="C22" s="1">
        <v>47391.08151060321</v>
      </c>
      <c r="D22" s="4">
        <v>34790</v>
      </c>
      <c r="E22" s="1">
        <v>34094.91848939679</v>
      </c>
      <c r="F22" s="4">
        <v>72856</v>
      </c>
      <c r="G22" s="1">
        <v>81486</v>
      </c>
      <c r="H22" s="6">
        <f t="shared" si="1"/>
        <v>11.88374125874126</v>
      </c>
      <c r="I22" s="6">
        <f t="shared" si="2"/>
        <v>14.794918054009493</v>
      </c>
      <c r="J22" s="4">
        <v>320320</v>
      </c>
      <c r="K22" s="6">
        <v>0.68009500000000001</v>
      </c>
      <c r="L22" s="1">
        <v>581641.25135350006</v>
      </c>
      <c r="M22" s="1">
        <v>608269.21491700003</v>
      </c>
      <c r="N22" s="1">
        <v>1837783.1092465001</v>
      </c>
      <c r="O22" s="7">
        <f t="shared" si="3"/>
        <v>47391.08151060321</v>
      </c>
      <c r="P22" s="7">
        <f t="shared" si="4"/>
        <v>38066</v>
      </c>
      <c r="Q22" s="6">
        <f t="shared" si="5"/>
        <v>2.5787091671570419</v>
      </c>
      <c r="R22" s="6">
        <f t="shared" si="6"/>
        <v>2.0712999161042047</v>
      </c>
    </row>
    <row r="23" spans="1:18" x14ac:dyDescent="0.25">
      <c r="A23" t="s">
        <v>21</v>
      </c>
      <c r="B23" s="5">
        <f t="shared" si="0"/>
        <v>39402</v>
      </c>
      <c r="C23" s="1">
        <v>48527.176945739448</v>
      </c>
      <c r="D23" s="4">
        <v>36227</v>
      </c>
      <c r="E23" s="1">
        <v>35659.823054260552</v>
      </c>
      <c r="F23" s="4">
        <v>75629</v>
      </c>
      <c r="G23" s="1">
        <v>84187</v>
      </c>
      <c r="H23" s="6">
        <f t="shared" si="1"/>
        <v>12.106482477217002</v>
      </c>
      <c r="I23" s="6">
        <f t="shared" si="2"/>
        <v>14.910243575514023</v>
      </c>
      <c r="J23" s="4">
        <v>325462</v>
      </c>
      <c r="K23" s="6">
        <v>0.66705999999999999</v>
      </c>
      <c r="L23" s="1">
        <v>598554.80576799996</v>
      </c>
      <c r="M23" s="1">
        <v>624221.13997599995</v>
      </c>
      <c r="N23" s="1">
        <v>1833226.8327279999</v>
      </c>
      <c r="O23" s="7">
        <f t="shared" si="3"/>
        <v>48527.176945739448</v>
      </c>
      <c r="P23" s="7">
        <f t="shared" si="4"/>
        <v>39402</v>
      </c>
      <c r="Q23" s="6">
        <f t="shared" si="5"/>
        <v>2.6470906970921226</v>
      </c>
      <c r="R23" s="6">
        <f t="shared" si="6"/>
        <v>2.1493248569445398</v>
      </c>
    </row>
    <row r="24" spans="1:18" x14ac:dyDescent="0.25">
      <c r="A24" t="s">
        <v>22</v>
      </c>
      <c r="B24" s="5">
        <f t="shared" si="0"/>
        <v>40202</v>
      </c>
      <c r="C24" s="1">
        <v>48745.232524919556</v>
      </c>
      <c r="D24" s="4">
        <v>36831</v>
      </c>
      <c r="E24" s="1">
        <v>37893.767475080451</v>
      </c>
      <c r="F24" s="4">
        <v>77033</v>
      </c>
      <c r="G24" s="1">
        <v>86639</v>
      </c>
      <c r="H24" s="6">
        <f t="shared" si="1"/>
        <v>12.282170353171209</v>
      </c>
      <c r="I24" s="6">
        <f t="shared" si="2"/>
        <v>14.892225505596834</v>
      </c>
      <c r="J24" s="4">
        <v>327320</v>
      </c>
      <c r="K24" s="6">
        <v>0.67215800000000003</v>
      </c>
      <c r="L24" s="1">
        <v>616633.31295719999</v>
      </c>
      <c r="M24" s="1">
        <v>633957.8493282001</v>
      </c>
      <c r="N24" s="1">
        <v>1862929.5200542</v>
      </c>
      <c r="O24" s="7">
        <f t="shared" si="3"/>
        <v>48745.232524919556</v>
      </c>
      <c r="P24" s="7">
        <f t="shared" si="4"/>
        <v>40202</v>
      </c>
      <c r="Q24" s="6">
        <f t="shared" si="5"/>
        <v>2.6165902681869238</v>
      </c>
      <c r="R24" s="6">
        <f t="shared" si="6"/>
        <v>2.1579989778051489</v>
      </c>
    </row>
    <row r="25" spans="1:18" x14ac:dyDescent="0.25">
      <c r="A25" t="s">
        <v>23</v>
      </c>
      <c r="B25" s="5">
        <f t="shared" si="0"/>
        <v>41692</v>
      </c>
      <c r="C25" s="1">
        <v>50899.989655858364</v>
      </c>
      <c r="D25" s="4">
        <v>39081</v>
      </c>
      <c r="E25" s="1">
        <v>38504.010344141636</v>
      </c>
      <c r="F25" s="4">
        <v>80773</v>
      </c>
      <c r="G25" s="1">
        <v>89404</v>
      </c>
      <c r="H25" s="6">
        <f t="shared" si="1"/>
        <v>12.566461304751456</v>
      </c>
      <c r="I25" s="6">
        <f t="shared" si="2"/>
        <v>15.341858160380733</v>
      </c>
      <c r="J25" s="4">
        <v>331772</v>
      </c>
      <c r="K25" s="6">
        <v>0.69501999999999997</v>
      </c>
      <c r="L25" s="1">
        <v>649930.71650399989</v>
      </c>
      <c r="M25" s="1">
        <v>668633.70470399992</v>
      </c>
      <c r="N25" s="1">
        <v>1937706.099222</v>
      </c>
      <c r="O25" s="7">
        <f t="shared" si="3"/>
        <v>50899.989655858364</v>
      </c>
      <c r="P25" s="7">
        <f t="shared" si="4"/>
        <v>41692</v>
      </c>
      <c r="Q25" s="6">
        <f t="shared" si="5"/>
        <v>2.6268168158367771</v>
      </c>
      <c r="R25" s="6">
        <f t="shared" si="6"/>
        <v>2.1516162857070831</v>
      </c>
    </row>
    <row r="26" spans="1:18" x14ac:dyDescent="0.25">
      <c r="A26" t="s">
        <v>24</v>
      </c>
      <c r="B26" s="5">
        <f t="shared" si="0"/>
        <v>42028</v>
      </c>
      <c r="C26" s="1">
        <v>50981.510766900094</v>
      </c>
      <c r="D26" s="4">
        <v>37268</v>
      </c>
      <c r="E26" s="1">
        <v>37732.489233099914</v>
      </c>
      <c r="F26" s="4">
        <v>79296</v>
      </c>
      <c r="G26" s="1">
        <v>88714</v>
      </c>
      <c r="H26" s="6">
        <f t="shared" si="1"/>
        <v>12.534932759098922</v>
      </c>
      <c r="I26" s="6">
        <f t="shared" si="2"/>
        <v>15.205334763023945</v>
      </c>
      <c r="J26" s="4">
        <v>335287</v>
      </c>
      <c r="K26" s="6">
        <v>0.69355900000000004</v>
      </c>
      <c r="L26" s="1">
        <v>650904.70536460006</v>
      </c>
      <c r="M26" s="1">
        <v>672231.36719100003</v>
      </c>
      <c r="N26" s="1">
        <v>1952297.7726261001</v>
      </c>
      <c r="O26" s="7">
        <f t="shared" si="3"/>
        <v>50981.510766900094</v>
      </c>
      <c r="P26" s="7">
        <f t="shared" si="4"/>
        <v>42028</v>
      </c>
      <c r="Q26" s="6">
        <f t="shared" si="5"/>
        <v>2.6113593674966489</v>
      </c>
      <c r="R26" s="6">
        <f t="shared" si="6"/>
        <v>2.1527453746703173</v>
      </c>
    </row>
    <row r="27" spans="1:18" x14ac:dyDescent="0.25">
      <c r="A27" t="s">
        <v>25</v>
      </c>
      <c r="B27" s="5">
        <f t="shared" si="0"/>
        <v>42635</v>
      </c>
      <c r="C27" s="1">
        <v>51940.777076983431</v>
      </c>
      <c r="D27" s="4">
        <v>40527</v>
      </c>
      <c r="E27" s="1">
        <v>40789.222923016569</v>
      </c>
      <c r="F27" s="4">
        <v>83162</v>
      </c>
      <c r="G27" s="1">
        <v>92730</v>
      </c>
      <c r="H27" s="6">
        <f t="shared" si="1"/>
        <v>12.40326991330657</v>
      </c>
      <c r="I27" s="6">
        <f t="shared" si="2"/>
        <v>15.110483818288076</v>
      </c>
      <c r="J27" s="4">
        <v>343740</v>
      </c>
      <c r="K27" s="6">
        <v>0.67862500000000003</v>
      </c>
      <c r="L27" s="1">
        <v>664164.65491249994</v>
      </c>
      <c r="M27" s="1">
        <v>679655.69565000001</v>
      </c>
      <c r="N27" s="1">
        <v>1943129.0856750002</v>
      </c>
      <c r="O27" s="7">
        <f t="shared" si="3"/>
        <v>51940.777076983431</v>
      </c>
      <c r="P27" s="7">
        <f t="shared" si="4"/>
        <v>42635</v>
      </c>
      <c r="Q27" s="6">
        <f t="shared" si="5"/>
        <v>2.6730482014755261</v>
      </c>
      <c r="R27" s="6">
        <f t="shared" si="6"/>
        <v>2.1941414141917153</v>
      </c>
    </row>
    <row r="28" spans="1:18" x14ac:dyDescent="0.25">
      <c r="A28" t="s">
        <v>26</v>
      </c>
      <c r="B28" s="5">
        <f t="shared" si="0"/>
        <v>45739</v>
      </c>
      <c r="C28" s="1">
        <v>52697.339226039781</v>
      </c>
      <c r="D28" s="4">
        <v>42409</v>
      </c>
      <c r="E28" s="1">
        <v>43928.660773960219</v>
      </c>
      <c r="F28" s="4">
        <v>88148</v>
      </c>
      <c r="G28" s="1">
        <v>96626</v>
      </c>
      <c r="H28" s="6">
        <f t="shared" si="1"/>
        <v>13.201088666268374</v>
      </c>
      <c r="I28" s="6">
        <f t="shared" si="2"/>
        <v>15.209389090259377</v>
      </c>
      <c r="J28" s="4">
        <v>346479</v>
      </c>
      <c r="K28" s="6">
        <v>0.68347599999999997</v>
      </c>
      <c r="L28" s="1">
        <v>692229.96060799994</v>
      </c>
      <c r="M28" s="1">
        <v>706944.92549759999</v>
      </c>
      <c r="N28" s="1">
        <v>1977509.5175547998</v>
      </c>
      <c r="O28" s="7">
        <f t="shared" si="3"/>
        <v>52697.339226039781</v>
      </c>
      <c r="P28" s="7">
        <f t="shared" si="4"/>
        <v>45739</v>
      </c>
      <c r="Q28" s="6">
        <f t="shared" si="5"/>
        <v>2.6648336586111756</v>
      </c>
      <c r="R28" s="6">
        <f t="shared" si="6"/>
        <v>2.3129597907855586</v>
      </c>
    </row>
    <row r="29" spans="1:18" x14ac:dyDescent="0.25">
      <c r="A29" t="s">
        <v>27</v>
      </c>
      <c r="B29" s="5">
        <f t="shared" si="0"/>
        <v>47157</v>
      </c>
      <c r="C29" s="1">
        <v>54565.49164180785</v>
      </c>
      <c r="D29" s="4">
        <v>43555</v>
      </c>
      <c r="E29" s="1">
        <v>45204.50835819215</v>
      </c>
      <c r="F29" s="4">
        <v>90712</v>
      </c>
      <c r="G29" s="1">
        <v>99770</v>
      </c>
      <c r="H29" s="6">
        <f t="shared" si="1"/>
        <v>13.323030588979831</v>
      </c>
      <c r="I29" s="6">
        <f t="shared" si="2"/>
        <v>15.416114558740574</v>
      </c>
      <c r="J29" s="4">
        <v>353951</v>
      </c>
      <c r="K29" s="6">
        <v>0.67997300000000005</v>
      </c>
      <c r="L29" s="1">
        <v>714409.55261200003</v>
      </c>
      <c r="M29" s="1">
        <v>722443.90958810004</v>
      </c>
      <c r="N29" s="1">
        <v>1999370.7140694</v>
      </c>
      <c r="O29" s="7">
        <f t="shared" si="3"/>
        <v>54565.49164180785</v>
      </c>
      <c r="P29" s="7">
        <f t="shared" si="4"/>
        <v>47157</v>
      </c>
      <c r="Q29" s="6">
        <f t="shared" si="5"/>
        <v>2.7291332846797833</v>
      </c>
      <c r="R29" s="6">
        <f t="shared" si="6"/>
        <v>2.3585921144168132</v>
      </c>
    </row>
    <row r="30" spans="1:18" x14ac:dyDescent="0.25">
      <c r="A30" t="s">
        <v>28</v>
      </c>
      <c r="B30" s="5">
        <f t="shared" si="0"/>
        <v>55668</v>
      </c>
      <c r="C30" s="1">
        <v>59598.887697832164</v>
      </c>
      <c r="D30" s="4">
        <v>45168</v>
      </c>
      <c r="E30" s="1">
        <v>50443.112302167843</v>
      </c>
      <c r="F30" s="4">
        <v>100836</v>
      </c>
      <c r="G30" s="1">
        <v>110042</v>
      </c>
      <c r="H30" s="6">
        <f t="shared" si="1"/>
        <v>15.545421796765698</v>
      </c>
      <c r="I30" s="6">
        <f t="shared" si="2"/>
        <v>16.643131563571014</v>
      </c>
      <c r="J30" s="4">
        <v>358099</v>
      </c>
      <c r="K30" s="6">
        <v>0.68610199999999999</v>
      </c>
      <c r="L30" s="1">
        <v>756432.5321547999</v>
      </c>
      <c r="M30" s="1">
        <v>761988.44893039996</v>
      </c>
      <c r="N30" s="1">
        <v>2043871.1686322</v>
      </c>
      <c r="O30" s="7">
        <f t="shared" si="3"/>
        <v>59598.887697832164</v>
      </c>
      <c r="P30" s="7">
        <f t="shared" si="4"/>
        <v>55668</v>
      </c>
      <c r="Q30" s="6">
        <f t="shared" si="5"/>
        <v>2.9159806455764503</v>
      </c>
      <c r="R30" s="6">
        <f t="shared" si="6"/>
        <v>2.7236550353246658</v>
      </c>
    </row>
    <row r="31" spans="1:18" x14ac:dyDescent="0.25">
      <c r="A31" t="s">
        <v>29</v>
      </c>
      <c r="B31" s="5">
        <f t="shared" si="0"/>
        <v>61975</v>
      </c>
      <c r="C31" s="1">
        <v>62096.347873303166</v>
      </c>
      <c r="D31" s="4">
        <v>44613</v>
      </c>
      <c r="E31" s="1">
        <v>51324.652126696834</v>
      </c>
      <c r="F31" s="4">
        <v>106588</v>
      </c>
      <c r="G31" s="1">
        <v>113421</v>
      </c>
      <c r="H31" s="6">
        <f t="shared" si="1"/>
        <v>17.107028304230454</v>
      </c>
      <c r="I31" s="6">
        <f t="shared" si="2"/>
        <v>17.140524092907427</v>
      </c>
      <c r="J31" s="4">
        <v>362278</v>
      </c>
      <c r="K31" s="6">
        <v>0.68819399999999997</v>
      </c>
      <c r="L31" s="1">
        <v>776134.31973479991</v>
      </c>
      <c r="M31" s="1">
        <v>786907.10215259995</v>
      </c>
      <c r="N31" s="1">
        <v>2079809.1180827999</v>
      </c>
      <c r="O31" s="7">
        <f t="shared" si="3"/>
        <v>62096.347873303166</v>
      </c>
      <c r="P31" s="7">
        <f t="shared" si="4"/>
        <v>61975</v>
      </c>
      <c r="Q31" s="6">
        <f t="shared" si="5"/>
        <v>2.9856753359435473</v>
      </c>
      <c r="R31" s="6">
        <f t="shared" si="6"/>
        <v>2.9798407681340251</v>
      </c>
    </row>
    <row r="32" spans="1:18" x14ac:dyDescent="0.25">
      <c r="A32" t="s">
        <v>30</v>
      </c>
      <c r="B32" s="5">
        <f t="shared" si="0"/>
        <v>48724</v>
      </c>
      <c r="C32" s="1">
        <v>54611.051311890231</v>
      </c>
      <c r="D32" s="4">
        <v>43734</v>
      </c>
      <c r="E32" s="1">
        <v>46747.948688109769</v>
      </c>
      <c r="F32" s="4">
        <v>92458</v>
      </c>
      <c r="G32" s="1">
        <v>101359</v>
      </c>
      <c r="H32" s="6">
        <f t="shared" si="1"/>
        <v>13.318572580534941</v>
      </c>
      <c r="I32" s="6">
        <f t="shared" si="2"/>
        <v>14.927782008799111</v>
      </c>
      <c r="J32" s="4">
        <v>365835</v>
      </c>
      <c r="K32" s="6">
        <v>0.679871</v>
      </c>
      <c r="L32" s="1">
        <v>764920.55053860007</v>
      </c>
      <c r="M32" s="1">
        <v>774961.08942789992</v>
      </c>
      <c r="N32" s="1">
        <v>2082959.0594372998</v>
      </c>
      <c r="O32" s="7">
        <f t="shared" si="3"/>
        <v>54611.051311890231</v>
      </c>
      <c r="P32" s="7">
        <f t="shared" si="4"/>
        <v>48724</v>
      </c>
      <c r="Q32" s="6">
        <f t="shared" si="5"/>
        <v>2.6218014734597381</v>
      </c>
      <c r="R32" s="6">
        <f t="shared" si="6"/>
        <v>2.339172235730957</v>
      </c>
    </row>
    <row r="33" spans="1:18" x14ac:dyDescent="0.25">
      <c r="A33" t="s">
        <v>31</v>
      </c>
      <c r="B33" s="5">
        <f t="shared" si="0"/>
        <v>44943</v>
      </c>
      <c r="C33" s="1">
        <v>54345.899191643839</v>
      </c>
      <c r="D33" s="4">
        <v>44969</v>
      </c>
      <c r="E33" s="1">
        <v>46738.100808356161</v>
      </c>
      <c r="F33" s="4">
        <v>89912</v>
      </c>
      <c r="G33" s="1">
        <v>101084</v>
      </c>
      <c r="H33" s="6">
        <f t="shared" si="1"/>
        <v>12.165432339375041</v>
      </c>
      <c r="I33" s="6">
        <f t="shared" si="2"/>
        <v>14.710663719343165</v>
      </c>
      <c r="J33" s="4">
        <v>369432</v>
      </c>
      <c r="K33" s="6">
        <v>0.67312399999999994</v>
      </c>
      <c r="L33" s="1">
        <v>780656.83793559985</v>
      </c>
      <c r="M33" s="1">
        <v>792190.95230040001</v>
      </c>
      <c r="N33" s="1">
        <v>2101052.5010295999</v>
      </c>
      <c r="O33" s="7">
        <f t="shared" si="3"/>
        <v>54345.899191643839</v>
      </c>
      <c r="P33" s="7">
        <f t="shared" si="4"/>
        <v>44943</v>
      </c>
      <c r="Q33" s="6">
        <f t="shared" si="5"/>
        <v>2.58660357915912</v>
      </c>
      <c r="R33" s="6">
        <f t="shared" si="6"/>
        <v>2.1390707741941779</v>
      </c>
    </row>
    <row r="34" spans="1:18" x14ac:dyDescent="0.25">
      <c r="A34" t="s">
        <v>32</v>
      </c>
      <c r="B34" s="5">
        <f t="shared" ref="B34:B70" si="7">F34-D34</f>
        <v>47308</v>
      </c>
      <c r="C34" s="1">
        <v>55909.382519321167</v>
      </c>
      <c r="D34" s="4">
        <v>43958</v>
      </c>
      <c r="E34" s="1">
        <v>45700.617480678833</v>
      </c>
      <c r="F34" s="4">
        <v>91266</v>
      </c>
      <c r="G34" s="1">
        <v>101610</v>
      </c>
      <c r="H34" s="6">
        <f t="shared" ref="H34:H70" si="8">B34/J34*100</f>
        <v>12.591224362693692</v>
      </c>
      <c r="I34" s="6">
        <f t="shared" ref="I34:I65" si="9">C34/J34*100</f>
        <v>14.880518713123312</v>
      </c>
      <c r="J34" s="4">
        <v>375722</v>
      </c>
      <c r="K34" s="6">
        <v>0.67054000000000002</v>
      </c>
      <c r="L34" s="1">
        <v>791292.31838800001</v>
      </c>
      <c r="M34" s="1">
        <v>801720.48941400007</v>
      </c>
      <c r="N34" s="1">
        <v>2132994.1101299999</v>
      </c>
      <c r="O34" s="7">
        <f t="shared" si="3"/>
        <v>55909.382519321167</v>
      </c>
      <c r="P34" s="7">
        <f t="shared" si="4"/>
        <v>47308</v>
      </c>
      <c r="Q34" s="6">
        <f t="shared" si="5"/>
        <v>2.6211690999893875</v>
      </c>
      <c r="R34" s="6">
        <f t="shared" si="6"/>
        <v>2.2179151726357422</v>
      </c>
    </row>
    <row r="35" spans="1:18" x14ac:dyDescent="0.25">
      <c r="A35" t="s">
        <v>33</v>
      </c>
      <c r="B35" s="5">
        <f t="shared" si="7"/>
        <v>47564</v>
      </c>
      <c r="C35" s="1">
        <v>56709.377102865445</v>
      </c>
      <c r="D35" s="4">
        <v>47223</v>
      </c>
      <c r="E35" s="1">
        <v>45904.622897134555</v>
      </c>
      <c r="F35" s="4">
        <v>94787</v>
      </c>
      <c r="G35" s="1">
        <v>102614</v>
      </c>
      <c r="H35" s="6">
        <f t="shared" si="8"/>
        <v>12.532441697165156</v>
      </c>
      <c r="I35" s="6">
        <f t="shared" si="9"/>
        <v>14.942119296615378</v>
      </c>
      <c r="J35" s="4">
        <v>379527</v>
      </c>
      <c r="K35" s="6">
        <v>0.67877200000000004</v>
      </c>
      <c r="L35" s="1">
        <v>812027.7045136001</v>
      </c>
      <c r="M35" s="1">
        <v>829880.90141200006</v>
      </c>
      <c r="N35" s="1">
        <v>2180412.3721256</v>
      </c>
      <c r="O35" s="7">
        <f t="shared" si="3"/>
        <v>56709.377102865445</v>
      </c>
      <c r="P35" s="7">
        <f t="shared" si="4"/>
        <v>47564</v>
      </c>
      <c r="Q35" s="6">
        <f t="shared" si="5"/>
        <v>2.6008555917145921</v>
      </c>
      <c r="R35" s="6">
        <f t="shared" si="6"/>
        <v>2.1814222212301839</v>
      </c>
    </row>
    <row r="36" spans="1:18" x14ac:dyDescent="0.25">
      <c r="A36" t="s">
        <v>34</v>
      </c>
      <c r="B36" s="5">
        <f t="shared" si="7"/>
        <v>49228</v>
      </c>
      <c r="C36" s="1">
        <v>58107.20788143987</v>
      </c>
      <c r="D36" s="4">
        <v>47177</v>
      </c>
      <c r="E36" s="1">
        <v>49273.79211856013</v>
      </c>
      <c r="F36" s="4">
        <v>96405</v>
      </c>
      <c r="G36" s="1">
        <v>107381</v>
      </c>
      <c r="H36" s="6">
        <f t="shared" si="8"/>
        <v>12.776471443179634</v>
      </c>
      <c r="I36" s="6">
        <f t="shared" si="9"/>
        <v>15.080951534494986</v>
      </c>
      <c r="J36" s="4">
        <v>385302</v>
      </c>
      <c r="K36" s="6">
        <v>0.680311</v>
      </c>
      <c r="L36" s="1">
        <v>836223.04223360005</v>
      </c>
      <c r="M36" s="1">
        <v>847845.27126429998</v>
      </c>
      <c r="N36" s="1">
        <v>2211189.6717929998</v>
      </c>
      <c r="O36" s="7">
        <f t="shared" si="3"/>
        <v>58107.20788143987</v>
      </c>
      <c r="P36" s="7">
        <f t="shared" si="4"/>
        <v>49228</v>
      </c>
      <c r="Q36" s="6">
        <f t="shared" si="5"/>
        <v>2.6278708074066821</v>
      </c>
      <c r="R36" s="6">
        <f t="shared" si="6"/>
        <v>2.226312858999663</v>
      </c>
    </row>
    <row r="37" spans="1:18" x14ac:dyDescent="0.25">
      <c r="A37" t="s">
        <v>35</v>
      </c>
      <c r="B37" s="5">
        <f t="shared" si="7"/>
        <v>49713</v>
      </c>
      <c r="C37" s="1">
        <v>59416.708078388539</v>
      </c>
      <c r="D37" s="4">
        <v>48446</v>
      </c>
      <c r="E37" s="1">
        <v>49563.291921611453</v>
      </c>
      <c r="F37" s="4">
        <v>98159</v>
      </c>
      <c r="G37" s="1">
        <v>108980</v>
      </c>
      <c r="H37" s="6">
        <f t="shared" si="8"/>
        <v>12.735852681899578</v>
      </c>
      <c r="I37" s="6">
        <f t="shared" si="9"/>
        <v>15.221822077319597</v>
      </c>
      <c r="J37" s="4">
        <v>390339</v>
      </c>
      <c r="K37" s="6">
        <v>0.70857899999999996</v>
      </c>
      <c r="L37" s="1">
        <v>883712.80279799993</v>
      </c>
      <c r="M37" s="1">
        <v>895109.80000769999</v>
      </c>
      <c r="N37" s="1">
        <v>2321131.7690081997</v>
      </c>
      <c r="O37" s="7">
        <f t="shared" si="3"/>
        <v>59416.708078388539</v>
      </c>
      <c r="P37" s="7">
        <f t="shared" si="4"/>
        <v>49713</v>
      </c>
      <c r="Q37" s="6">
        <f t="shared" si="5"/>
        <v>2.5598162444597792</v>
      </c>
      <c r="R37" s="6">
        <f t="shared" si="6"/>
        <v>2.1417569077192873</v>
      </c>
    </row>
    <row r="38" spans="1:18" x14ac:dyDescent="0.25">
      <c r="A38" t="s">
        <v>36</v>
      </c>
      <c r="B38" s="5">
        <f t="shared" si="7"/>
        <v>51024</v>
      </c>
      <c r="C38" s="1">
        <v>62289.444253656227</v>
      </c>
      <c r="D38" s="4">
        <v>48703</v>
      </c>
      <c r="E38" s="1">
        <v>51761.555746343773</v>
      </c>
      <c r="F38" s="4">
        <v>99727</v>
      </c>
      <c r="G38" s="1">
        <v>114051</v>
      </c>
      <c r="H38" s="6">
        <f t="shared" si="8"/>
        <v>12.92283378415342</v>
      </c>
      <c r="I38" s="6">
        <f t="shared" si="9"/>
        <v>15.776029605622647</v>
      </c>
      <c r="J38" s="4">
        <v>394836</v>
      </c>
      <c r="K38" s="6">
        <v>0.75770899999999997</v>
      </c>
      <c r="L38" s="1">
        <v>968067.35495779989</v>
      </c>
      <c r="M38" s="1">
        <v>973983.77414250001</v>
      </c>
      <c r="N38" s="1">
        <v>2483263.0431371997</v>
      </c>
      <c r="O38" s="7">
        <f t="shared" si="3"/>
        <v>62289.444253656227</v>
      </c>
      <c r="P38" s="7">
        <f t="shared" si="4"/>
        <v>51024</v>
      </c>
      <c r="Q38" s="6">
        <f t="shared" si="5"/>
        <v>2.5083707674787292</v>
      </c>
      <c r="R38" s="6">
        <f t="shared" si="6"/>
        <v>2.0547158763954165</v>
      </c>
    </row>
    <row r="39" spans="1:18" x14ac:dyDescent="0.25">
      <c r="A39" t="s">
        <v>37</v>
      </c>
      <c r="B39" s="5">
        <f t="shared" si="7"/>
        <v>55304</v>
      </c>
      <c r="C39" s="1">
        <v>63861.313123117448</v>
      </c>
      <c r="D39" s="4">
        <v>52454</v>
      </c>
      <c r="E39" s="1">
        <v>55797.686876882552</v>
      </c>
      <c r="F39" s="4">
        <v>107758</v>
      </c>
      <c r="G39" s="1">
        <v>119659</v>
      </c>
      <c r="H39" s="6">
        <f t="shared" si="8"/>
        <v>14.049599374037811</v>
      </c>
      <c r="I39" s="6">
        <f t="shared" si="9"/>
        <v>16.223525692170252</v>
      </c>
      <c r="J39" s="4">
        <v>393634</v>
      </c>
      <c r="K39" s="6">
        <v>0.79282500000000011</v>
      </c>
      <c r="L39" s="1">
        <v>1023518.2057650001</v>
      </c>
      <c r="M39" s="1">
        <v>1029489.4465350002</v>
      </c>
      <c r="N39" s="1">
        <v>2592900.1503075003</v>
      </c>
      <c r="O39" s="7">
        <f t="shared" si="3"/>
        <v>63861.313123117448</v>
      </c>
      <c r="P39" s="7">
        <f t="shared" si="4"/>
        <v>55304</v>
      </c>
      <c r="Q39" s="6">
        <f t="shared" si="5"/>
        <v>2.4629299016988346</v>
      </c>
      <c r="R39" s="6">
        <f t="shared" si="6"/>
        <v>2.1329012609082274</v>
      </c>
    </row>
    <row r="40" spans="1:18" x14ac:dyDescent="0.25">
      <c r="A40" t="s">
        <v>38</v>
      </c>
      <c r="B40" s="5">
        <f t="shared" si="7"/>
        <v>55251</v>
      </c>
      <c r="C40" s="1">
        <v>61635.123382784681</v>
      </c>
      <c r="D40" s="4">
        <v>54153</v>
      </c>
      <c r="E40" s="1">
        <v>57858.876617215319</v>
      </c>
      <c r="F40" s="4">
        <v>109404</v>
      </c>
      <c r="G40" s="1">
        <v>119494</v>
      </c>
      <c r="H40" s="6">
        <f t="shared" si="8"/>
        <v>14.131991692329729</v>
      </c>
      <c r="I40" s="6">
        <f t="shared" si="9"/>
        <v>15.76491016635411</v>
      </c>
      <c r="J40" s="4">
        <v>390964</v>
      </c>
      <c r="K40" s="6">
        <v>0.79503599999999996</v>
      </c>
      <c r="L40" s="1">
        <v>1033890.4145591999</v>
      </c>
      <c r="M40" s="1">
        <v>1031929.5377688</v>
      </c>
      <c r="N40" s="1">
        <v>2597141.7160919998</v>
      </c>
      <c r="O40" s="7">
        <f t="shared" si="3"/>
        <v>61635.123382784681</v>
      </c>
      <c r="P40" s="7">
        <f t="shared" si="4"/>
        <v>55251</v>
      </c>
      <c r="Q40" s="6">
        <f t="shared" si="5"/>
        <v>2.3731906118519008</v>
      </c>
      <c r="R40" s="6">
        <f t="shared" si="6"/>
        <v>2.1273771722837638</v>
      </c>
    </row>
    <row r="41" spans="1:18" x14ac:dyDescent="0.25">
      <c r="A41" t="s">
        <v>39</v>
      </c>
      <c r="B41" s="5">
        <f t="shared" si="7"/>
        <v>50127</v>
      </c>
      <c r="C41" s="1">
        <v>57532.892226275617</v>
      </c>
      <c r="D41" s="4">
        <v>53806</v>
      </c>
      <c r="E41" s="1">
        <v>56252.107773724376</v>
      </c>
      <c r="F41" s="4">
        <v>103933</v>
      </c>
      <c r="G41" s="1">
        <v>113785</v>
      </c>
      <c r="H41" s="6">
        <f t="shared" si="8"/>
        <v>13.026157820060391</v>
      </c>
      <c r="I41" s="6">
        <f t="shared" si="9"/>
        <v>14.950675962734492</v>
      </c>
      <c r="J41" s="4">
        <v>384818</v>
      </c>
      <c r="K41" s="6">
        <v>0.84059600000000001</v>
      </c>
      <c r="L41" s="1">
        <v>998194.97294080001</v>
      </c>
      <c r="M41" s="1">
        <v>1001822.3128</v>
      </c>
      <c r="N41" s="1">
        <v>2668262.3573576002</v>
      </c>
      <c r="O41" s="7">
        <f t="shared" si="3"/>
        <v>57532.892226275617</v>
      </c>
      <c r="P41" s="7">
        <f t="shared" si="4"/>
        <v>50127</v>
      </c>
      <c r="Q41" s="6">
        <f t="shared" si="5"/>
        <v>2.1561932269378059</v>
      </c>
      <c r="R41" s="6">
        <f t="shared" si="6"/>
        <v>1.878638352850772</v>
      </c>
    </row>
    <row r="42" spans="1:18" x14ac:dyDescent="0.25">
      <c r="A42" t="s">
        <v>40</v>
      </c>
      <c r="B42" s="5">
        <f t="shared" si="7"/>
        <v>48875</v>
      </c>
      <c r="C42" s="1">
        <v>55292.246530841934</v>
      </c>
      <c r="D42" s="4">
        <v>50268</v>
      </c>
      <c r="E42" s="1">
        <v>53561.753469158066</v>
      </c>
      <c r="F42" s="4">
        <v>99143</v>
      </c>
      <c r="G42" s="1">
        <v>108854</v>
      </c>
      <c r="H42" s="6">
        <f t="shared" si="8"/>
        <v>12.909096191585515</v>
      </c>
      <c r="I42" s="6">
        <f t="shared" si="9"/>
        <v>14.604049700572869</v>
      </c>
      <c r="J42" s="4">
        <v>378609</v>
      </c>
      <c r="K42" s="6">
        <v>0.90825599999999995</v>
      </c>
      <c r="L42" s="1">
        <v>946648.16277119995</v>
      </c>
      <c r="M42" s="1">
        <v>958198.45432319993</v>
      </c>
      <c r="N42" s="1">
        <v>2757252.3207935998</v>
      </c>
      <c r="O42" s="7">
        <f t="shared" si="3"/>
        <v>55292.246530841934</v>
      </c>
      <c r="P42" s="7">
        <f t="shared" si="4"/>
        <v>48875</v>
      </c>
      <c r="Q42" s="6">
        <f t="shared" si="5"/>
        <v>2.005338652319189</v>
      </c>
      <c r="R42" s="6">
        <f t="shared" si="6"/>
        <v>1.7725980183755059</v>
      </c>
    </row>
    <row r="43" spans="1:18" x14ac:dyDescent="0.25">
      <c r="A43" t="s">
        <v>41</v>
      </c>
      <c r="B43" s="5">
        <f t="shared" si="7"/>
        <v>47576</v>
      </c>
      <c r="C43" s="1">
        <v>54945.91696523485</v>
      </c>
      <c r="D43" s="4">
        <v>49681</v>
      </c>
      <c r="E43" s="1">
        <v>50969.08303476515</v>
      </c>
      <c r="F43" s="4">
        <v>97257</v>
      </c>
      <c r="G43" s="1">
        <v>105915</v>
      </c>
      <c r="H43" s="6">
        <f t="shared" si="8"/>
        <v>12.587475493632974</v>
      </c>
      <c r="I43" s="6">
        <f t="shared" si="9"/>
        <v>14.537379840152303</v>
      </c>
      <c r="J43" s="4">
        <v>377963</v>
      </c>
      <c r="K43" s="6">
        <v>0.87956800000000013</v>
      </c>
      <c r="L43" s="1">
        <v>888230.07362080016</v>
      </c>
      <c r="M43" s="1">
        <v>917428.30090560007</v>
      </c>
      <c r="N43" s="1">
        <v>2681394.6244912003</v>
      </c>
      <c r="O43" s="7">
        <f t="shared" si="3"/>
        <v>54945.91696523485</v>
      </c>
      <c r="P43" s="7">
        <f t="shared" si="4"/>
        <v>47576</v>
      </c>
      <c r="Q43" s="6">
        <f t="shared" si="5"/>
        <v>2.049154438640711</v>
      </c>
      <c r="R43" s="6">
        <f t="shared" si="6"/>
        <v>1.7743005660357671</v>
      </c>
    </row>
    <row r="44" spans="1:18" x14ac:dyDescent="0.25">
      <c r="A44" t="s">
        <v>42</v>
      </c>
      <c r="B44" s="5">
        <f t="shared" si="7"/>
        <v>48450</v>
      </c>
      <c r="C44" s="1">
        <v>56076.56794231118</v>
      </c>
      <c r="D44" s="4">
        <v>50793</v>
      </c>
      <c r="E44" s="1">
        <v>50486.43205768882</v>
      </c>
      <c r="F44" s="4">
        <v>99243</v>
      </c>
      <c r="G44" s="1">
        <v>106563</v>
      </c>
      <c r="H44" s="6">
        <f t="shared" si="8"/>
        <v>12.743125419181759</v>
      </c>
      <c r="I44" s="6">
        <f t="shared" si="9"/>
        <v>14.749034847598317</v>
      </c>
      <c r="J44" s="4">
        <v>380205</v>
      </c>
      <c r="K44" s="6">
        <v>0.871641</v>
      </c>
      <c r="L44" s="1">
        <v>908423.90154360002</v>
      </c>
      <c r="M44" s="1">
        <v>937318.71352949995</v>
      </c>
      <c r="N44" s="1">
        <v>2683172.9261205001</v>
      </c>
      <c r="O44" s="7">
        <f t="shared" si="3"/>
        <v>56076.56794231118</v>
      </c>
      <c r="P44" s="7">
        <f t="shared" si="4"/>
        <v>48450</v>
      </c>
      <c r="Q44" s="6">
        <f t="shared" si="5"/>
        <v>2.0899349198260659</v>
      </c>
      <c r="R44" s="6">
        <f t="shared" si="6"/>
        <v>1.8056980050872848</v>
      </c>
    </row>
    <row r="45" spans="1:18" x14ac:dyDescent="0.25">
      <c r="A45" t="s">
        <v>43</v>
      </c>
      <c r="B45" s="5">
        <f t="shared" si="7"/>
        <v>49111</v>
      </c>
      <c r="C45" s="1">
        <v>60021.015900672581</v>
      </c>
      <c r="D45" s="4">
        <v>53860</v>
      </c>
      <c r="E45" s="1">
        <v>51581.984099327419</v>
      </c>
      <c r="F45" s="4">
        <v>102971</v>
      </c>
      <c r="G45" s="1">
        <v>111603</v>
      </c>
      <c r="H45" s="6">
        <f t="shared" si="8"/>
        <v>12.83337078827852</v>
      </c>
      <c r="I45" s="6">
        <f t="shared" si="9"/>
        <v>15.684306003593736</v>
      </c>
      <c r="J45" s="4">
        <v>382682</v>
      </c>
      <c r="K45" s="6">
        <v>0.9047360000000001</v>
      </c>
      <c r="L45" s="1">
        <v>962586.99120639998</v>
      </c>
      <c r="M45" s="1">
        <v>996553.31390720012</v>
      </c>
      <c r="N45" s="1">
        <v>2795251.1747776004</v>
      </c>
      <c r="O45" s="7">
        <f t="shared" si="3"/>
        <v>60021.015900672581</v>
      </c>
      <c r="P45" s="7">
        <f t="shared" si="4"/>
        <v>49111</v>
      </c>
      <c r="Q45" s="6">
        <f t="shared" si="5"/>
        <v>2.147249465173664</v>
      </c>
      <c r="R45" s="6">
        <f t="shared" si="6"/>
        <v>1.7569440786983099</v>
      </c>
    </row>
    <row r="46" spans="1:18" x14ac:dyDescent="0.25">
      <c r="A46" t="s">
        <v>44</v>
      </c>
      <c r="B46" s="5">
        <f t="shared" si="7"/>
        <v>52180</v>
      </c>
      <c r="C46" s="1">
        <v>60288.749434872749</v>
      </c>
      <c r="D46" s="4">
        <v>53117</v>
      </c>
      <c r="E46" s="1">
        <v>55170.250565127259</v>
      </c>
      <c r="F46" s="4">
        <v>105297</v>
      </c>
      <c r="G46" s="1">
        <v>115459</v>
      </c>
      <c r="H46" s="6">
        <f t="shared" si="8"/>
        <v>13.464903000056772</v>
      </c>
      <c r="I46" s="6">
        <f t="shared" si="9"/>
        <v>15.557343103397642</v>
      </c>
      <c r="J46" s="4">
        <v>387526</v>
      </c>
      <c r="K46" s="6">
        <v>0.88689799999999996</v>
      </c>
      <c r="L46" s="1">
        <v>992986.69889459992</v>
      </c>
      <c r="M46" s="1">
        <v>1015660.8670931999</v>
      </c>
      <c r="N46" s="1">
        <v>2773576.6923337998</v>
      </c>
      <c r="O46" s="7">
        <f t="shared" si="3"/>
        <v>60288.749434872749</v>
      </c>
      <c r="P46" s="7">
        <f t="shared" si="4"/>
        <v>52180</v>
      </c>
      <c r="Q46" s="6">
        <f t="shared" si="5"/>
        <v>2.1736824368877774</v>
      </c>
      <c r="R46" s="6">
        <f t="shared" si="6"/>
        <v>1.8813252989984437</v>
      </c>
    </row>
    <row r="47" spans="1:18" x14ac:dyDescent="0.25">
      <c r="A47" t="s">
        <v>45</v>
      </c>
      <c r="B47" s="5">
        <f t="shared" si="7"/>
        <v>54370</v>
      </c>
      <c r="C47" s="1">
        <v>62452.184992241193</v>
      </c>
      <c r="D47" s="4">
        <v>57110</v>
      </c>
      <c r="E47" s="1">
        <v>58341.815007758814</v>
      </c>
      <c r="F47" s="4">
        <v>111480</v>
      </c>
      <c r="G47" s="1">
        <v>120794</v>
      </c>
      <c r="H47" s="6">
        <f t="shared" si="8"/>
        <v>13.819871434780731</v>
      </c>
      <c r="I47" s="6">
        <f t="shared" si="9"/>
        <v>15.874216799961669</v>
      </c>
      <c r="J47" s="4">
        <v>393419</v>
      </c>
      <c r="K47" s="6">
        <v>0.85313499999999998</v>
      </c>
      <c r="L47" s="1">
        <v>1026669.142826</v>
      </c>
      <c r="M47" s="1">
        <v>1046496.170853</v>
      </c>
      <c r="N47" s="1">
        <v>2720065.7622435</v>
      </c>
      <c r="O47" s="7">
        <f t="shared" si="3"/>
        <v>62452.184992241193</v>
      </c>
      <c r="P47" s="7">
        <f t="shared" si="4"/>
        <v>54370</v>
      </c>
      <c r="Q47" s="6">
        <f t="shared" si="5"/>
        <v>2.2959807023463603</v>
      </c>
      <c r="R47" s="6">
        <f t="shared" si="6"/>
        <v>1.9988487320672654</v>
      </c>
    </row>
    <row r="48" spans="1:18" x14ac:dyDescent="0.25">
      <c r="A48" t="s">
        <v>46</v>
      </c>
      <c r="B48" s="5">
        <f t="shared" si="7"/>
        <v>52709</v>
      </c>
      <c r="C48" s="1">
        <v>62449.40250574638</v>
      </c>
      <c r="D48" s="4">
        <v>58342</v>
      </c>
      <c r="E48" s="1">
        <v>61636.59749425362</v>
      </c>
      <c r="F48" s="4">
        <v>111051</v>
      </c>
      <c r="G48" s="1">
        <v>124086</v>
      </c>
      <c r="H48" s="6">
        <f t="shared" si="8"/>
        <v>13.368689635581527</v>
      </c>
      <c r="I48" s="6">
        <f t="shared" si="9"/>
        <v>15.839167505109767</v>
      </c>
      <c r="J48" s="4">
        <v>394272</v>
      </c>
      <c r="K48" s="6">
        <v>0.83305200000000001</v>
      </c>
      <c r="L48" s="1">
        <v>1030385.1078444</v>
      </c>
      <c r="M48" s="1">
        <v>1051419.0877080001</v>
      </c>
      <c r="N48" s="1">
        <v>2687231.6508840001</v>
      </c>
      <c r="O48" s="7">
        <f t="shared" si="3"/>
        <v>62449.40250574638</v>
      </c>
      <c r="P48" s="7">
        <f t="shared" si="4"/>
        <v>52709</v>
      </c>
      <c r="Q48" s="6">
        <f t="shared" si="5"/>
        <v>2.323930744310891</v>
      </c>
      <c r="R48" s="6">
        <f t="shared" si="6"/>
        <v>1.9614609697924883</v>
      </c>
    </row>
    <row r="49" spans="1:18" x14ac:dyDescent="0.25">
      <c r="A49" t="s">
        <v>47</v>
      </c>
      <c r="B49" s="5">
        <f t="shared" si="7"/>
        <v>56929</v>
      </c>
      <c r="C49" s="1">
        <v>63664.721319943797</v>
      </c>
      <c r="D49" s="4">
        <v>59615</v>
      </c>
      <c r="E49" s="1">
        <v>62906.278680056203</v>
      </c>
      <c r="F49" s="4">
        <v>116544</v>
      </c>
      <c r="G49" s="1">
        <v>126571</v>
      </c>
      <c r="H49" s="6">
        <f t="shared" si="8"/>
        <v>14.331784241557619</v>
      </c>
      <c r="I49" s="6">
        <f t="shared" si="9"/>
        <v>16.027491256764176</v>
      </c>
      <c r="J49" s="4">
        <v>397222</v>
      </c>
      <c r="K49" s="6">
        <v>0.85986599999999991</v>
      </c>
      <c r="L49" s="1">
        <v>1090275.8653331997</v>
      </c>
      <c r="M49" s="1">
        <v>1115267.4406901998</v>
      </c>
      <c r="N49" s="1">
        <v>2787962.6208251999</v>
      </c>
      <c r="O49" s="7">
        <f t="shared" si="3"/>
        <v>63664.721319943797</v>
      </c>
      <c r="P49" s="7">
        <f t="shared" si="4"/>
        <v>56929</v>
      </c>
      <c r="Q49" s="6">
        <f t="shared" si="5"/>
        <v>2.2835572056952431</v>
      </c>
      <c r="R49" s="6">
        <f t="shared" si="6"/>
        <v>2.0419570755632934</v>
      </c>
    </row>
    <row r="50" spans="1:18" x14ac:dyDescent="0.25">
      <c r="A50" t="s">
        <v>48</v>
      </c>
      <c r="B50" s="5">
        <f t="shared" si="7"/>
        <v>60010</v>
      </c>
      <c r="C50" s="1">
        <v>64769.962986386869</v>
      </c>
      <c r="D50" s="4">
        <v>63284</v>
      </c>
      <c r="E50" s="1">
        <v>61455.037013613131</v>
      </c>
      <c r="F50" s="4">
        <v>123294</v>
      </c>
      <c r="G50" s="1">
        <v>126225</v>
      </c>
      <c r="H50" s="6">
        <f t="shared" si="8"/>
        <v>14.746718173284382</v>
      </c>
      <c r="I50" s="6">
        <f t="shared" si="9"/>
        <v>15.916420434166106</v>
      </c>
      <c r="J50" s="4">
        <v>406938</v>
      </c>
      <c r="K50" s="6">
        <v>0.85333499999999984</v>
      </c>
      <c r="L50" s="1">
        <v>1126083.1380434998</v>
      </c>
      <c r="M50" s="1">
        <v>1150304.5400174998</v>
      </c>
      <c r="N50" s="1">
        <v>2809389.9350789995</v>
      </c>
      <c r="O50" s="7">
        <f t="shared" si="3"/>
        <v>64769.962986386869</v>
      </c>
      <c r="P50" s="7">
        <f t="shared" si="4"/>
        <v>60010</v>
      </c>
      <c r="Q50" s="6">
        <f t="shared" si="5"/>
        <v>2.3054814206332503</v>
      </c>
      <c r="R50" s="6">
        <f t="shared" si="6"/>
        <v>2.1360509358524675</v>
      </c>
    </row>
    <row r="51" spans="1:18" x14ac:dyDescent="0.25">
      <c r="A51" t="s">
        <v>49</v>
      </c>
      <c r="B51" s="5">
        <f t="shared" si="7"/>
        <v>61314</v>
      </c>
      <c r="C51" s="1">
        <v>65437.802653382809</v>
      </c>
      <c r="D51" s="4">
        <v>63588</v>
      </c>
      <c r="E51" s="1">
        <v>64425.197346617191</v>
      </c>
      <c r="F51" s="4">
        <v>124902</v>
      </c>
      <c r="G51" s="1">
        <v>129863</v>
      </c>
      <c r="H51" s="6">
        <f t="shared" si="8"/>
        <v>15.165208616224799</v>
      </c>
      <c r="I51" s="6">
        <f t="shared" si="9"/>
        <v>16.185176772448365</v>
      </c>
      <c r="J51" s="4">
        <v>404307</v>
      </c>
      <c r="K51" s="6">
        <v>0.88274600000000003</v>
      </c>
      <c r="L51" s="1">
        <v>1173603.1271098</v>
      </c>
      <c r="M51" s="1">
        <v>1198650.8683106001</v>
      </c>
      <c r="N51" s="1">
        <v>2898479.1009037998</v>
      </c>
      <c r="O51" s="7">
        <f t="shared" si="3"/>
        <v>65437.802653382809</v>
      </c>
      <c r="P51" s="7">
        <f t="shared" si="4"/>
        <v>61314</v>
      </c>
      <c r="Q51" s="6">
        <f t="shared" si="5"/>
        <v>2.2576599787446487</v>
      </c>
      <c r="R51" s="6">
        <f t="shared" si="6"/>
        <v>2.1153852715681527</v>
      </c>
    </row>
    <row r="52" spans="1:18" x14ac:dyDescent="0.25">
      <c r="A52" t="s">
        <v>50</v>
      </c>
      <c r="B52" s="5">
        <f t="shared" si="7"/>
        <v>60254</v>
      </c>
      <c r="C52" s="1">
        <v>67293.450382724142</v>
      </c>
      <c r="D52" s="4">
        <v>63522</v>
      </c>
      <c r="E52" s="1">
        <v>66538.549617275858</v>
      </c>
      <c r="F52" s="4">
        <v>123776</v>
      </c>
      <c r="G52" s="1">
        <v>133832</v>
      </c>
      <c r="H52" s="6">
        <f t="shared" si="8"/>
        <v>14.815379432946724</v>
      </c>
      <c r="I52" s="6">
        <f t="shared" si="9"/>
        <v>16.546254203409436</v>
      </c>
      <c r="J52" s="4">
        <v>406699</v>
      </c>
      <c r="K52" s="6">
        <v>0.87772299999999992</v>
      </c>
      <c r="L52" s="1">
        <v>1175760.2520279</v>
      </c>
      <c r="M52" s="1">
        <v>1203557.5638933</v>
      </c>
      <c r="N52" s="1">
        <v>2892152.2304598</v>
      </c>
      <c r="O52" s="7">
        <f t="shared" si="3"/>
        <v>67293.450382724142</v>
      </c>
      <c r="P52" s="7">
        <f t="shared" si="4"/>
        <v>60254</v>
      </c>
      <c r="Q52" s="6">
        <f t="shared" si="5"/>
        <v>2.3267603162101085</v>
      </c>
      <c r="R52" s="6">
        <f t="shared" si="6"/>
        <v>2.0833619809293618</v>
      </c>
    </row>
    <row r="53" spans="1:18" x14ac:dyDescent="0.25">
      <c r="A53" t="s">
        <v>51</v>
      </c>
      <c r="B53" s="5">
        <f t="shared" si="7"/>
        <v>60341</v>
      </c>
      <c r="C53" s="1">
        <v>67573.806556765412</v>
      </c>
      <c r="D53" s="4">
        <v>64766</v>
      </c>
      <c r="E53" s="1">
        <v>66553.193443234588</v>
      </c>
      <c r="F53" s="4">
        <v>125107</v>
      </c>
      <c r="G53" s="1">
        <v>134127</v>
      </c>
      <c r="H53" s="6">
        <f t="shared" si="8"/>
        <v>14.705480954353813</v>
      </c>
      <c r="I53" s="6">
        <f t="shared" si="9"/>
        <v>16.468161371765508</v>
      </c>
      <c r="J53" s="4">
        <v>410330</v>
      </c>
      <c r="K53" s="6">
        <v>0.85726999999999998</v>
      </c>
      <c r="L53" s="1">
        <v>1143218.9237520001</v>
      </c>
      <c r="M53" s="1">
        <v>1182584.5049709999</v>
      </c>
      <c r="N53" s="1">
        <v>2832027.0217049997</v>
      </c>
      <c r="O53" s="7">
        <f t="shared" si="3"/>
        <v>67573.806556765412</v>
      </c>
      <c r="P53" s="7">
        <f t="shared" si="4"/>
        <v>60341</v>
      </c>
      <c r="Q53" s="6">
        <f t="shared" si="5"/>
        <v>2.3860579732774982</v>
      </c>
      <c r="R53" s="6">
        <f t="shared" si="6"/>
        <v>2.1306646983782018</v>
      </c>
    </row>
    <row r="54" spans="1:18" x14ac:dyDescent="0.25">
      <c r="A54" t="s">
        <v>52</v>
      </c>
      <c r="B54" s="5">
        <f t="shared" si="7"/>
        <v>59611</v>
      </c>
      <c r="C54" s="1">
        <v>68462.278358527954</v>
      </c>
      <c r="D54" s="4">
        <v>67985</v>
      </c>
      <c r="E54" s="1">
        <v>65903.721641472046</v>
      </c>
      <c r="F54" s="4">
        <v>127596</v>
      </c>
      <c r="G54" s="1">
        <v>134366</v>
      </c>
      <c r="H54" s="6">
        <f t="shared" si="8"/>
        <v>14.445128334367247</v>
      </c>
      <c r="I54" s="6">
        <f t="shared" si="9"/>
        <v>16.589998439081874</v>
      </c>
      <c r="J54" s="4">
        <v>412672</v>
      </c>
      <c r="K54" s="6">
        <v>0.83451500000000001</v>
      </c>
      <c r="L54" s="1">
        <v>1139137.5931925001</v>
      </c>
      <c r="M54" s="1">
        <v>1180684.7569825</v>
      </c>
      <c r="N54" s="1">
        <v>2779263.8323615002</v>
      </c>
      <c r="O54" s="7">
        <f t="shared" si="3"/>
        <v>68462.278358527954</v>
      </c>
      <c r="P54" s="7">
        <f t="shared" si="4"/>
        <v>59611</v>
      </c>
      <c r="Q54" s="6">
        <f t="shared" si="5"/>
        <v>2.4633241925922715</v>
      </c>
      <c r="R54" s="6">
        <f t="shared" si="6"/>
        <v>2.1448485496732923</v>
      </c>
    </row>
    <row r="55" spans="1:18" x14ac:dyDescent="0.25">
      <c r="A55" t="s">
        <v>53</v>
      </c>
      <c r="B55" s="5">
        <f t="shared" si="7"/>
        <v>57759</v>
      </c>
      <c r="C55" s="1">
        <v>67802.67630684482</v>
      </c>
      <c r="D55" s="4">
        <v>66641</v>
      </c>
      <c r="E55" s="1">
        <v>66858.32369315518</v>
      </c>
      <c r="F55" s="4">
        <v>124400</v>
      </c>
      <c r="G55" s="1">
        <v>134661</v>
      </c>
      <c r="H55" s="6">
        <f t="shared" si="8"/>
        <v>13.958968236513872</v>
      </c>
      <c r="I55" s="6">
        <f t="shared" si="9"/>
        <v>16.386284473724935</v>
      </c>
      <c r="J55" s="4">
        <v>413777</v>
      </c>
      <c r="K55" s="6">
        <v>0.81046200000000002</v>
      </c>
      <c r="L55" s="1">
        <v>1107495.4314917999</v>
      </c>
      <c r="M55" s="1">
        <v>1155172.2364272</v>
      </c>
      <c r="N55" s="1">
        <v>2713205.7630126001</v>
      </c>
      <c r="O55" s="7">
        <f t="shared" si="3"/>
        <v>67802.67630684482</v>
      </c>
      <c r="P55" s="7">
        <f t="shared" si="4"/>
        <v>57759</v>
      </c>
      <c r="Q55" s="6">
        <f t="shared" si="5"/>
        <v>2.4989876267828768</v>
      </c>
      <c r="R55" s="6">
        <f t="shared" si="6"/>
        <v>2.1288101620375253</v>
      </c>
    </row>
    <row r="56" spans="1:18" x14ac:dyDescent="0.25">
      <c r="A56" t="s">
        <v>54</v>
      </c>
      <c r="B56" s="5">
        <f t="shared" si="7"/>
        <v>58017</v>
      </c>
      <c r="C56" s="1">
        <v>67852.090477407692</v>
      </c>
      <c r="D56" s="4">
        <v>68361</v>
      </c>
      <c r="E56" s="1">
        <v>65892.909522592323</v>
      </c>
      <c r="F56" s="4">
        <v>126378</v>
      </c>
      <c r="G56" s="1">
        <v>133745</v>
      </c>
      <c r="H56" s="6">
        <f t="shared" si="8"/>
        <v>13.694042004786787</v>
      </c>
      <c r="I56" s="6">
        <f t="shared" si="9"/>
        <v>16.015467485568276</v>
      </c>
      <c r="J56" s="4">
        <v>423666</v>
      </c>
      <c r="K56" s="6">
        <v>0.791771</v>
      </c>
      <c r="L56" s="1">
        <v>1088647.2783462</v>
      </c>
      <c r="M56" s="1">
        <v>1148350.612247</v>
      </c>
      <c r="N56" s="1">
        <v>2678177.9966588998</v>
      </c>
      <c r="O56" s="7">
        <f t="shared" si="3"/>
        <v>67852.090477407692</v>
      </c>
      <c r="P56" s="7">
        <f t="shared" si="4"/>
        <v>58017</v>
      </c>
      <c r="Q56" s="6">
        <f t="shared" si="5"/>
        <v>2.5335168372697789</v>
      </c>
      <c r="R56" s="6">
        <f t="shared" si="6"/>
        <v>2.1662861868172243</v>
      </c>
    </row>
    <row r="57" spans="1:18" x14ac:dyDescent="0.25">
      <c r="A57" t="s">
        <v>55</v>
      </c>
      <c r="B57" s="5">
        <f t="shared" si="7"/>
        <v>55958</v>
      </c>
      <c r="C57" s="1">
        <v>67950.405316498087</v>
      </c>
      <c r="D57" s="4">
        <v>67402</v>
      </c>
      <c r="E57" s="1">
        <v>65752.594683501913</v>
      </c>
      <c r="F57" s="4">
        <v>123360</v>
      </c>
      <c r="G57" s="1">
        <v>133703</v>
      </c>
      <c r="H57" s="6">
        <f t="shared" si="8"/>
        <v>13.16878819755771</v>
      </c>
      <c r="I57" s="6">
        <f t="shared" si="9"/>
        <v>15.991002100703433</v>
      </c>
      <c r="J57" s="4">
        <v>424929</v>
      </c>
      <c r="K57" s="6">
        <v>0.80763600000000002</v>
      </c>
      <c r="L57" s="1">
        <v>1100592.3099516002</v>
      </c>
      <c r="M57" s="1">
        <v>1162306.0380923999</v>
      </c>
      <c r="N57" s="1">
        <v>2723947.0502760001</v>
      </c>
      <c r="O57" s="7">
        <f t="shared" si="3"/>
        <v>67950.405316498087</v>
      </c>
      <c r="P57" s="7">
        <f t="shared" si="4"/>
        <v>55958</v>
      </c>
      <c r="Q57" s="6">
        <f t="shared" si="5"/>
        <v>2.4945567612855437</v>
      </c>
      <c r="R57" s="6">
        <f t="shared" si="6"/>
        <v>2.0542983753788508</v>
      </c>
    </row>
    <row r="58" spans="1:18" x14ac:dyDescent="0.25">
      <c r="A58" t="s">
        <v>56</v>
      </c>
      <c r="B58" s="5">
        <f t="shared" si="7"/>
        <v>57602</v>
      </c>
      <c r="C58" s="1">
        <v>70688.731012781165</v>
      </c>
      <c r="D58" s="4">
        <v>71014</v>
      </c>
      <c r="E58" s="1">
        <v>64186.268987218835</v>
      </c>
      <c r="F58" s="4">
        <v>128616</v>
      </c>
      <c r="G58" s="1">
        <v>134875</v>
      </c>
      <c r="H58" s="6">
        <f t="shared" si="8"/>
        <v>13.427008328651915</v>
      </c>
      <c r="I58" s="6">
        <f t="shared" si="9"/>
        <v>16.477521267498481</v>
      </c>
      <c r="J58" s="4">
        <v>429001</v>
      </c>
      <c r="K58" s="6">
        <v>0.85172099999999984</v>
      </c>
      <c r="L58" s="1">
        <v>1152185.5981934997</v>
      </c>
      <c r="M58" s="1">
        <v>1224990.1982408997</v>
      </c>
      <c r="N58" s="1">
        <v>2858392.1142152995</v>
      </c>
      <c r="O58" s="7">
        <f t="shared" si="3"/>
        <v>70688.731012781165</v>
      </c>
      <c r="P58" s="7">
        <f t="shared" si="4"/>
        <v>57602</v>
      </c>
      <c r="Q58" s="6">
        <f t="shared" si="5"/>
        <v>2.4730242803719391</v>
      </c>
      <c r="R58" s="6">
        <f t="shared" si="6"/>
        <v>2.01518887886427</v>
      </c>
    </row>
    <row r="59" spans="1:18" x14ac:dyDescent="0.25">
      <c r="A59" t="s">
        <v>57</v>
      </c>
      <c r="B59" s="5">
        <f t="shared" si="7"/>
        <v>57568</v>
      </c>
      <c r="C59" s="1">
        <v>72030.771446379324</v>
      </c>
      <c r="D59" s="4">
        <v>75198</v>
      </c>
      <c r="E59" s="1">
        <v>68144.228553620662</v>
      </c>
      <c r="F59" s="4">
        <v>132766</v>
      </c>
      <c r="G59" s="1">
        <v>140175</v>
      </c>
      <c r="H59" s="6">
        <f t="shared" si="8"/>
        <v>13.32873359897571</v>
      </c>
      <c r="I59" s="6">
        <f t="shared" si="9"/>
        <v>16.677302729597976</v>
      </c>
      <c r="J59" s="4">
        <v>431909</v>
      </c>
      <c r="K59" s="6">
        <v>0.850603</v>
      </c>
      <c r="L59" s="1">
        <v>1155839.6749821999</v>
      </c>
      <c r="M59" s="1">
        <v>1236398.7540268002</v>
      </c>
      <c r="N59" s="1">
        <v>2874379.6882177</v>
      </c>
      <c r="O59" s="7">
        <f t="shared" si="3"/>
        <v>72030.771446379324</v>
      </c>
      <c r="P59" s="7">
        <f t="shared" si="4"/>
        <v>57568</v>
      </c>
      <c r="Q59" s="6">
        <f t="shared" si="5"/>
        <v>2.505958824494861</v>
      </c>
      <c r="R59" s="6">
        <f t="shared" si="6"/>
        <v>2.0027973421874496</v>
      </c>
    </row>
    <row r="60" spans="1:18" x14ac:dyDescent="0.25">
      <c r="A60" t="s">
        <v>58</v>
      </c>
      <c r="B60" s="5">
        <f t="shared" si="7"/>
        <v>60404</v>
      </c>
      <c r="C60" s="1">
        <v>74300.42642768615</v>
      </c>
      <c r="D60" s="4">
        <v>72032</v>
      </c>
      <c r="E60" s="1">
        <v>66067.57357231385</v>
      </c>
      <c r="F60" s="4">
        <v>132436</v>
      </c>
      <c r="G60" s="1">
        <v>140368</v>
      </c>
      <c r="H60" s="6">
        <f t="shared" si="8"/>
        <v>13.780139206690681</v>
      </c>
      <c r="I60" s="6">
        <f t="shared" si="9"/>
        <v>16.950371155718074</v>
      </c>
      <c r="J60" s="4">
        <v>438341</v>
      </c>
      <c r="K60" s="6">
        <v>0.85422500000000012</v>
      </c>
      <c r="L60" s="1">
        <v>1172926.3530675003</v>
      </c>
      <c r="M60" s="1">
        <v>1247289.5436825003</v>
      </c>
      <c r="N60" s="1">
        <v>2900838.4175100005</v>
      </c>
      <c r="O60" s="7">
        <f t="shared" si="3"/>
        <v>74300.42642768615</v>
      </c>
      <c r="P60" s="7">
        <f t="shared" si="4"/>
        <v>60404</v>
      </c>
      <c r="Q60" s="6">
        <f t="shared" si="5"/>
        <v>2.5613431613148445</v>
      </c>
      <c r="R60" s="6">
        <f t="shared" si="6"/>
        <v>2.082294540619368</v>
      </c>
    </row>
    <row r="61" spans="1:18" x14ac:dyDescent="0.25">
      <c r="A61" t="s">
        <v>59</v>
      </c>
      <c r="B61" s="5">
        <f t="shared" si="7"/>
        <v>55976</v>
      </c>
      <c r="C61" s="1">
        <v>74186.864187504718</v>
      </c>
      <c r="D61" s="4">
        <v>71245</v>
      </c>
      <c r="E61" s="1">
        <v>67275.135812495282</v>
      </c>
      <c r="F61" s="4">
        <v>127221</v>
      </c>
      <c r="G61" s="1">
        <v>141462</v>
      </c>
      <c r="H61" s="6">
        <f t="shared" si="8"/>
        <v>12.712803648322099</v>
      </c>
      <c r="I61" s="6">
        <f t="shared" si="9"/>
        <v>16.848703689089717</v>
      </c>
      <c r="J61" s="4">
        <v>440312</v>
      </c>
      <c r="K61" s="6">
        <v>0.84046200000000004</v>
      </c>
      <c r="L61" s="1">
        <v>1157909.7923106002</v>
      </c>
      <c r="M61" s="1">
        <v>1232803.3611306001</v>
      </c>
      <c r="N61" s="1">
        <v>2876446.6520118001</v>
      </c>
      <c r="O61" s="7">
        <f t="shared" si="3"/>
        <v>74186.864187504718</v>
      </c>
      <c r="P61" s="7">
        <f t="shared" si="4"/>
        <v>55976</v>
      </c>
      <c r="Q61" s="6">
        <f t="shared" si="5"/>
        <v>2.5791148998232969</v>
      </c>
      <c r="R61" s="6">
        <f t="shared" si="6"/>
        <v>1.9460121035392792</v>
      </c>
    </row>
    <row r="62" spans="1:18" x14ac:dyDescent="0.25">
      <c r="A62" t="s">
        <v>60</v>
      </c>
      <c r="B62" s="5">
        <f t="shared" si="7"/>
        <v>58248</v>
      </c>
      <c r="C62" s="1">
        <v>75361.110488798367</v>
      </c>
      <c r="D62" s="4">
        <v>68758</v>
      </c>
      <c r="E62" s="1">
        <v>62464.889511201633</v>
      </c>
      <c r="F62" s="4">
        <v>127006</v>
      </c>
      <c r="G62" s="1">
        <v>137826</v>
      </c>
      <c r="H62" s="6">
        <f t="shared" si="8"/>
        <v>13.040879242908987</v>
      </c>
      <c r="I62" s="6">
        <f t="shared" si="9"/>
        <v>16.872255553769079</v>
      </c>
      <c r="J62" s="4">
        <v>446657</v>
      </c>
      <c r="K62" s="6">
        <v>0.827847</v>
      </c>
      <c r="L62" s="1">
        <v>1147800.5108288999</v>
      </c>
      <c r="M62" s="1">
        <v>1221461.9229653999</v>
      </c>
      <c r="N62" s="1">
        <v>2854797.1000505998</v>
      </c>
      <c r="O62" s="7">
        <f t="shared" si="3"/>
        <v>75361.110488798367</v>
      </c>
      <c r="P62" s="7">
        <f t="shared" si="4"/>
        <v>58248</v>
      </c>
      <c r="Q62" s="6">
        <f t="shared" si="5"/>
        <v>2.6398061875382539</v>
      </c>
      <c r="R62" s="6">
        <f t="shared" si="6"/>
        <v>2.0403551621573239</v>
      </c>
    </row>
    <row r="63" spans="1:18" x14ac:dyDescent="0.25">
      <c r="A63" t="s">
        <v>61</v>
      </c>
      <c r="B63" s="5">
        <f t="shared" si="7"/>
        <v>58581</v>
      </c>
      <c r="C63" s="1">
        <v>73483.437074101472</v>
      </c>
      <c r="D63" s="4">
        <v>70125</v>
      </c>
      <c r="E63" s="1">
        <v>61731.562925898528</v>
      </c>
      <c r="F63" s="4">
        <v>128706</v>
      </c>
      <c r="G63" s="1">
        <v>135215</v>
      </c>
      <c r="H63" s="6">
        <f t="shared" si="8"/>
        <v>12.879219257379923</v>
      </c>
      <c r="I63" s="6">
        <f t="shared" si="9"/>
        <v>16.155567468346963</v>
      </c>
      <c r="J63" s="4">
        <v>454849</v>
      </c>
      <c r="K63" s="6">
        <v>0.81487699999999985</v>
      </c>
      <c r="L63" s="1">
        <v>1138693.0667230999</v>
      </c>
      <c r="M63" s="1">
        <v>1214992.2818886999</v>
      </c>
      <c r="N63" s="1">
        <v>2830283.5189418998</v>
      </c>
      <c r="O63" s="7">
        <f t="shared" si="3"/>
        <v>73483.437074101472</v>
      </c>
      <c r="P63" s="7">
        <f t="shared" si="4"/>
        <v>58581</v>
      </c>
      <c r="Q63" s="6">
        <f t="shared" si="5"/>
        <v>2.5963277736066956</v>
      </c>
      <c r="R63" s="6">
        <f t="shared" si="6"/>
        <v>2.0697926411944936</v>
      </c>
    </row>
    <row r="64" spans="1:18" x14ac:dyDescent="0.25">
      <c r="A64" t="s">
        <v>62</v>
      </c>
      <c r="B64" s="5">
        <f t="shared" si="7"/>
        <v>57674</v>
      </c>
      <c r="C64" s="1">
        <v>73471.04836848886</v>
      </c>
      <c r="D64" s="4">
        <v>69701</v>
      </c>
      <c r="E64" s="1">
        <v>62403.95163151114</v>
      </c>
      <c r="F64" s="4">
        <v>127375</v>
      </c>
      <c r="G64" s="1">
        <v>135875</v>
      </c>
      <c r="H64" s="6">
        <f t="shared" si="8"/>
        <v>12.54660871305566</v>
      </c>
      <c r="I64" s="6">
        <f t="shared" si="9"/>
        <v>15.983155245299724</v>
      </c>
      <c r="J64" s="4">
        <v>459678</v>
      </c>
      <c r="K64" s="6">
        <v>0.79384600000000005</v>
      </c>
      <c r="L64" s="1">
        <v>1127795.3402042</v>
      </c>
      <c r="M64" s="1">
        <v>1204769.5062098</v>
      </c>
      <c r="N64" s="1">
        <v>2785868.3770260001</v>
      </c>
      <c r="O64" s="7">
        <f t="shared" si="3"/>
        <v>73471.04836848886</v>
      </c>
      <c r="P64" s="7">
        <f t="shared" si="4"/>
        <v>57674</v>
      </c>
      <c r="Q64" s="6">
        <f t="shared" si="5"/>
        <v>2.6372763686316527</v>
      </c>
      <c r="R64" s="6">
        <f t="shared" si="6"/>
        <v>2.070234203296021</v>
      </c>
    </row>
    <row r="65" spans="1:18" x14ac:dyDescent="0.25">
      <c r="A65" t="s">
        <v>63</v>
      </c>
      <c r="B65" s="5">
        <f t="shared" si="7"/>
        <v>57182</v>
      </c>
      <c r="C65" s="1">
        <v>73792.492827696842</v>
      </c>
      <c r="D65" s="4">
        <v>73159</v>
      </c>
      <c r="E65" s="1">
        <v>65168.507172303158</v>
      </c>
      <c r="F65" s="4">
        <v>130341</v>
      </c>
      <c r="G65" s="1">
        <v>138961</v>
      </c>
      <c r="H65" s="6">
        <f t="shared" si="8"/>
        <v>12.395945336616835</v>
      </c>
      <c r="I65" s="6">
        <f t="shared" si="9"/>
        <v>15.996777086230281</v>
      </c>
      <c r="J65" s="4">
        <v>461296</v>
      </c>
      <c r="K65" s="6">
        <v>0.78914799999999996</v>
      </c>
      <c r="L65" s="1">
        <v>1128417.1666083999</v>
      </c>
      <c r="M65" s="1">
        <v>1213180.8159251998</v>
      </c>
      <c r="N65" s="1">
        <v>2789280.5381263997</v>
      </c>
      <c r="O65" s="7">
        <f t="shared" si="3"/>
        <v>73792.492827696842</v>
      </c>
      <c r="P65" s="7">
        <f t="shared" si="4"/>
        <v>57182</v>
      </c>
      <c r="Q65" s="6">
        <f t="shared" si="5"/>
        <v>2.6455744346627941</v>
      </c>
      <c r="R65" s="6">
        <f t="shared" si="6"/>
        <v>2.0500627032091217</v>
      </c>
    </row>
    <row r="66" spans="1:18" x14ac:dyDescent="0.25">
      <c r="A66" t="s">
        <v>64</v>
      </c>
      <c r="B66" s="5">
        <f t="shared" si="7"/>
        <v>54036</v>
      </c>
      <c r="C66" s="1">
        <v>74361.031702898545</v>
      </c>
      <c r="D66" s="4">
        <v>73847</v>
      </c>
      <c r="E66" s="1">
        <v>64923.968297101448</v>
      </c>
      <c r="F66" s="4">
        <v>127883</v>
      </c>
      <c r="G66" s="1">
        <v>139285</v>
      </c>
      <c r="H66" s="6">
        <f t="shared" si="8"/>
        <v>11.632853403141361</v>
      </c>
      <c r="I66" s="6">
        <f t="shared" ref="I66:I70" si="10">C66/J66*100</f>
        <v>16.008419955329149</v>
      </c>
      <c r="J66" s="4">
        <v>464512</v>
      </c>
      <c r="K66" s="6">
        <v>0.74363000000000001</v>
      </c>
      <c r="L66" s="1">
        <v>1081120.4520969999</v>
      </c>
      <c r="M66" s="1">
        <v>1164613.2950590001</v>
      </c>
      <c r="N66" s="1">
        <v>2678584.3359330003</v>
      </c>
      <c r="O66" s="7">
        <f t="shared" si="3"/>
        <v>74361.031702898545</v>
      </c>
      <c r="P66" s="7">
        <f t="shared" si="4"/>
        <v>54036</v>
      </c>
      <c r="Q66" s="6">
        <f t="shared" si="5"/>
        <v>2.7761318060944022</v>
      </c>
      <c r="R66" s="6">
        <f t="shared" si="6"/>
        <v>2.017334278973832</v>
      </c>
    </row>
    <row r="67" spans="1:18" x14ac:dyDescent="0.25">
      <c r="A67" t="s">
        <v>65</v>
      </c>
      <c r="B67" s="5">
        <f t="shared" si="7"/>
        <v>57773</v>
      </c>
      <c r="C67" s="1">
        <v>73612.445615877761</v>
      </c>
      <c r="D67" s="4">
        <v>72569</v>
      </c>
      <c r="E67" s="1">
        <v>60718.554384122232</v>
      </c>
      <c r="F67" s="4">
        <v>130342</v>
      </c>
      <c r="G67" s="1">
        <v>134331</v>
      </c>
      <c r="H67" s="6">
        <f t="shared" si="8"/>
        <v>12.338884154637039</v>
      </c>
      <c r="I67" s="6">
        <f t="shared" si="10"/>
        <v>15.721798050885965</v>
      </c>
      <c r="J67" s="4">
        <v>468219</v>
      </c>
      <c r="K67" s="6">
        <v>0.72106000000000003</v>
      </c>
      <c r="L67" s="1">
        <v>1066012.5081839999</v>
      </c>
      <c r="M67" s="1">
        <v>1157969.4341960002</v>
      </c>
      <c r="N67" s="1">
        <v>2633991.3680040003</v>
      </c>
      <c r="O67" s="7">
        <f t="shared" ref="O67:O70" si="11">C67</f>
        <v>73612.445615877761</v>
      </c>
      <c r="P67" s="7">
        <f t="shared" ref="P67:P70" si="12">B67</f>
        <v>57773</v>
      </c>
      <c r="Q67" s="6">
        <f t="shared" ref="Q67:Q70" si="13">O67/N67*100</f>
        <v>2.7947109664091339</v>
      </c>
      <c r="R67" s="6">
        <f t="shared" ref="R67:R70" si="14">P67/N67*100</f>
        <v>2.1933633003429138</v>
      </c>
    </row>
    <row r="68" spans="1:18" x14ac:dyDescent="0.25">
      <c r="A68" t="s">
        <v>66</v>
      </c>
      <c r="B68" s="5">
        <f t="shared" si="7"/>
        <v>57458</v>
      </c>
      <c r="C68" s="1">
        <v>73452.836647755161</v>
      </c>
      <c r="D68" s="4">
        <v>69879</v>
      </c>
      <c r="E68" s="1">
        <v>62789.163352244839</v>
      </c>
      <c r="F68" s="4">
        <v>127337</v>
      </c>
      <c r="G68" s="1">
        <v>136242</v>
      </c>
      <c r="H68" s="6">
        <f t="shared" si="8"/>
        <v>12.299057738658401</v>
      </c>
      <c r="I68" s="6">
        <f t="shared" si="10"/>
        <v>15.722800636969344</v>
      </c>
      <c r="J68" s="4">
        <v>467174</v>
      </c>
      <c r="K68" s="6">
        <v>0.71745700000000001</v>
      </c>
      <c r="L68" s="1">
        <v>1062681.7395831</v>
      </c>
      <c r="M68" s="1">
        <v>1149065.2842798999</v>
      </c>
      <c r="N68" s="1">
        <v>2637829.7413117001</v>
      </c>
      <c r="O68" s="7">
        <f t="shared" si="11"/>
        <v>73452.836647755161</v>
      </c>
      <c r="P68" s="7">
        <f t="shared" si="12"/>
        <v>57458</v>
      </c>
      <c r="Q68" s="6">
        <f t="shared" si="13"/>
        <v>2.7845935428428996</v>
      </c>
      <c r="R68" s="6">
        <f t="shared" si="14"/>
        <v>2.1782300464710111</v>
      </c>
    </row>
    <row r="69" spans="1:18" x14ac:dyDescent="0.25">
      <c r="A69" t="s">
        <v>67</v>
      </c>
      <c r="B69" s="5">
        <f t="shared" si="7"/>
        <v>54373</v>
      </c>
      <c r="C69" s="1">
        <v>76084.243855318229</v>
      </c>
      <c r="D69" s="4">
        <v>71612</v>
      </c>
      <c r="E69" s="1">
        <v>62965.756144681764</v>
      </c>
      <c r="F69" s="4">
        <v>125985</v>
      </c>
      <c r="G69" s="1">
        <v>139050</v>
      </c>
      <c r="H69" s="6">
        <f t="shared" si="8"/>
        <v>11.577221577540961</v>
      </c>
      <c r="I69" s="6">
        <f t="shared" si="10"/>
        <v>16.200028500775723</v>
      </c>
      <c r="J69" s="4">
        <v>469655</v>
      </c>
      <c r="K69" s="6">
        <v>0.72179899999999997</v>
      </c>
      <c r="L69" s="1">
        <v>1073738.4481134999</v>
      </c>
      <c r="M69" s="1">
        <v>1158855.3681302001</v>
      </c>
      <c r="N69" s="1">
        <v>2670883.9554045997</v>
      </c>
      <c r="O69" s="7">
        <f t="shared" si="11"/>
        <v>76084.243855318229</v>
      </c>
      <c r="P69" s="7">
        <f t="shared" si="12"/>
        <v>54373</v>
      </c>
      <c r="Q69" s="6">
        <f t="shared" si="13"/>
        <v>2.8486540458397633</v>
      </c>
      <c r="R69" s="6">
        <f t="shared" si="14"/>
        <v>2.0357679670048894</v>
      </c>
    </row>
    <row r="70" spans="1:18" x14ac:dyDescent="0.25">
      <c r="A70" t="s">
        <v>68</v>
      </c>
      <c r="B70" s="5">
        <f t="shared" si="7"/>
        <v>55444</v>
      </c>
      <c r="C70" s="1">
        <v>76845.587078920653</v>
      </c>
      <c r="D70" s="4">
        <v>70783</v>
      </c>
      <c r="E70" s="1">
        <v>63043.41292107934</v>
      </c>
      <c r="F70" s="4">
        <v>126227</v>
      </c>
      <c r="G70" s="1">
        <v>139889</v>
      </c>
      <c r="H70" s="6">
        <f t="shared" si="8"/>
        <v>11.691299424544475</v>
      </c>
      <c r="I70" s="6">
        <f t="shared" si="10"/>
        <v>16.204183825022859</v>
      </c>
      <c r="J70" s="4">
        <v>474233</v>
      </c>
      <c r="K70" s="6">
        <v>0.77012400000000003</v>
      </c>
      <c r="L70" s="1">
        <v>1127243.590908</v>
      </c>
      <c r="M70" s="1">
        <v>1218572.2110059999</v>
      </c>
      <c r="N70" s="1">
        <v>2835845.2410396002</v>
      </c>
      <c r="O70" s="7">
        <f t="shared" si="11"/>
        <v>76845.587078920653</v>
      </c>
      <c r="P70" s="7">
        <f t="shared" si="12"/>
        <v>55444</v>
      </c>
      <c r="Q70" s="6">
        <f t="shared" si="13"/>
        <v>2.7097948070942555</v>
      </c>
      <c r="R70" s="6">
        <f t="shared" si="14"/>
        <v>1.9551137416678859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uk_import_export_to_eu_chart</vt:lpstr>
      <vt:lpstr>eu_import_export_to_uk_chart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2016-07-07T02:50:58Z</dcterms:created>
  <dcterms:modified xsi:type="dcterms:W3CDTF">2019-04-02T17:44:22Z</dcterms:modified>
</cp:coreProperties>
</file>