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равнение процессов" sheetId="1" state="visible" r:id="rId3"/>
    <sheet name="сравнение размеров" sheetId="2" state="visible" r:id="rId4"/>
    <sheet name="сравнение топологии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<sst xmlns="http://schemas.openxmlformats.org/spreadsheetml/2006/main" count="27" uniqueCount="24">
  <si>
    <t xml:space="preserve">Процессов:</t>
  </si>
  <si>
    <t xml:space="preserve">Время</t>
  </si>
  <si>
    <t xml:space="preserve">Ускорение</t>
  </si>
  <si>
    <t xml:space="preserve">Эффективноть</t>
  </si>
  <si>
    <t xml:space="preserve">s</t>
  </si>
  <si>
    <t xml:space="preserve">Размер матрицы</t>
  </si>
  <si>
    <t xml:space="preserve">Время, секунд</t>
  </si>
  <si>
    <t xml:space="preserve">1k</t>
  </si>
  <si>
    <t xml:space="preserve">2k</t>
  </si>
  <si>
    <t xml:space="preserve">Ассимптотика умножения матриц:  O(n^3)
Как видно, график приближенно напоминает 
График функции x^3</t>
  </si>
  <si>
    <t xml:space="preserve">3k</t>
  </si>
  <si>
    <t xml:space="preserve">4k</t>
  </si>
  <si>
    <t xml:space="preserve">5k</t>
  </si>
  <si>
    <t xml:space="preserve">6k</t>
  </si>
  <si>
    <t xml:space="preserve">7k</t>
  </si>
  <si>
    <t xml:space="preserve">8k</t>
  </si>
  <si>
    <t xml:space="preserve">9k</t>
  </si>
  <si>
    <t xml:space="preserve">10k</t>
  </si>
  <si>
    <t xml:space="preserve">Топология</t>
  </si>
  <si>
    <t xml:space="preserve">строк</t>
  </si>
  <si>
    <t xml:space="preserve">столбцов</t>
  </si>
  <si>
    <t xml:space="preserve">Среднее (секунд):</t>
  </si>
  <si>
    <t xml:space="preserve">Отклонение от среднего(%):</t>
  </si>
  <si>
    <t xml:space="preserve">Максимальная разница (%):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</si>
</sst>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0"/>
      <color rgb="FF55308D"/>
      <name val="Arial"/>
      <family val="2"/>
      <charset val="1"/>
    </font>
    <font>
      <b val="true"/>
      <sz val="10"/>
      <color rgb="FFBF004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4000"/>
        <bgColor rgb="FFC9211E"/>
      </patternFill>
    </fill>
    <fill>
      <patternFill patternType="solid">
        <fgColor rgb="FFFF8000"/>
        <bgColor rgb="FFFF8080"/>
      </patternFill>
    </fill>
    <fill>
      <patternFill patternType="solid">
        <fgColor rgb="FF3FAF46"/>
        <bgColor rgb="FF069A2E"/>
      </patternFill>
    </fill>
    <fill>
      <patternFill patternType="solid">
        <fgColor rgb="FF3465A4"/>
        <bgColor rgb="FF3366FF"/>
      </patternFill>
    </fill>
    <fill>
      <patternFill patternType="solid">
        <fgColor rgb="FF800080"/>
        <bgColor rgb="FF660066"/>
      </patternFill>
    </fill>
    <fill>
      <patternFill patternType="solid">
        <fgColor rgb="FF069A2E"/>
        <bgColor rgb="FF008080"/>
      </patternFill>
    </fill>
    <fill>
      <patternFill patternType="solid">
        <fgColor rgb="FFC9211E"/>
        <bgColor rgb="FFBF0041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3465A4"/>
      <rgbColor rgb="FF969696"/>
      <rgbColor rgb="FF004586"/>
      <rgbColor rgb="FF3FAF46"/>
      <rgbColor rgb="FF003300"/>
      <rgbColor rgb="FF333300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'сравнение процессов'!$B$1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'сравнение процессов'!$A$2:$A$6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'сравнение процессов'!$B$2:$B$6</c:f>
              <c:numCache>
                <c:formatCode>General</c:formatCode>
                <c:ptCount val="5"/>
                <c:pt idx="0">
                  <c:v>1266.3</c:v>
                </c:pt>
                <c:pt idx="1">
                  <c:v>791.338</c:v>
                </c:pt>
                <c:pt idx="2">
                  <c:v>491.625</c:v>
                </c:pt>
                <c:pt idx="3">
                  <c:v>235.108</c:v>
                </c:pt>
                <c:pt idx="4">
                  <c:v>213.01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879488"/>
        <c:axId val="29579901"/>
      </c:lineChart>
      <c:catAx>
        <c:axId val="5687948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9579901"/>
        <c:crosses val="autoZero"/>
        <c:auto val="1"/>
        <c:lblAlgn val="ctr"/>
        <c:lblOffset val="100"/>
        <c:noMultiLvlLbl val="0"/>
      </c:catAx>
      <c:valAx>
        <c:axId val="295799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68794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'сравнение процессов'!$D$1</c:f>
              <c:strCache>
                <c:ptCount val="1"/>
                <c:pt idx="0">
                  <c:v>Ускорение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'сравнение процессов'!$C$2:$C$6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'сравнение процессов'!$D$2:$D$6</c:f>
              <c:numCache>
                <c:formatCode>General</c:formatCode>
                <c:ptCount val="5"/>
                <c:pt idx="0">
                  <c:v>1</c:v>
                </c:pt>
                <c:pt idx="1">
                  <c:v>1.6</c:v>
                </c:pt>
                <c:pt idx="2">
                  <c:v>2.576</c:v>
                </c:pt>
                <c:pt idx="3">
                  <c:v>5.386</c:v>
                </c:pt>
                <c:pt idx="4">
                  <c:v>5.945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144448"/>
        <c:axId val="41570409"/>
      </c:lineChart>
      <c:catAx>
        <c:axId val="3514444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1570409"/>
        <c:crosses val="autoZero"/>
        <c:auto val="1"/>
        <c:lblAlgn val="ctr"/>
        <c:lblOffset val="100"/>
        <c:noMultiLvlLbl val="0"/>
      </c:catAx>
      <c:valAx>
        <c:axId val="415704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доля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5144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'сравнение процессов'!$F$1</c:f>
              <c:strCache>
                <c:ptCount val="1"/>
                <c:pt idx="0">
                  <c:v>Эффективноть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'сравнение процессов'!$E$2:$E$6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'сравнение процессов'!$F$2:$F$6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64.4</c:v>
                </c:pt>
                <c:pt idx="3">
                  <c:v>67.33</c:v>
                </c:pt>
                <c:pt idx="4">
                  <c:v>37.16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865414"/>
        <c:axId val="59691735"/>
      </c:lineChart>
      <c:catAx>
        <c:axId val="8886541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691735"/>
        <c:crosses val="autoZero"/>
        <c:auto val="1"/>
        <c:lblAlgn val="ctr"/>
        <c:lblOffset val="100"/>
        <c:noMultiLvlLbl val="0"/>
      </c:catAx>
      <c:valAx>
        <c:axId val="596917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88654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Зависимость времени выполнения от размера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'сравнение размеров'!$B$1</c:f>
              <c:strCache>
                <c:ptCount val="1"/>
                <c:pt idx="0">
                  <c:v>Время, секунд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'сравнение размеров'!$A$2:$A$11</c:f>
              <c:strCache>
                <c:ptCount val="10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</c:strCache>
            </c:strRef>
          </c:cat>
          <c:val>
            <c:numRef>
              <c:f>'сравнение размеров'!$B$2:$B$11</c:f>
              <c:numCache>
                <c:formatCode>General</c:formatCode>
                <c:ptCount val="10"/>
                <c:pt idx="0">
                  <c:v>0.336393</c:v>
                </c:pt>
                <c:pt idx="1">
                  <c:v>1.18609</c:v>
                </c:pt>
                <c:pt idx="2">
                  <c:v>5.13834</c:v>
                </c:pt>
                <c:pt idx="3">
                  <c:v>8.9443</c:v>
                </c:pt>
                <c:pt idx="4">
                  <c:v>13.4363</c:v>
                </c:pt>
                <c:pt idx="5">
                  <c:v>22.8195</c:v>
                </c:pt>
                <c:pt idx="6">
                  <c:v>34.7548</c:v>
                </c:pt>
                <c:pt idx="7">
                  <c:v>52.4747</c:v>
                </c:pt>
                <c:pt idx="8">
                  <c:v>73.3727</c:v>
                </c:pt>
                <c:pt idx="9">
                  <c:v>96.9922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917288"/>
        <c:axId val="77545813"/>
      </c:lineChart>
      <c:catAx>
        <c:axId val="5491728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линейный размер квадратной матрицы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545813"/>
        <c:crosses val="autoZero"/>
        <c:auto val="1"/>
        <c:lblAlgn val="ctr"/>
        <c:lblOffset val="100"/>
        <c:noMultiLvlLbl val="0"/>
      </c:catAx>
      <c:valAx>
        <c:axId val="775458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время,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9172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1006920</xdr:colOff>
      <xdr:row>21</xdr:row>
      <xdr:rowOff>27360</xdr:rowOff>
    </xdr:from>
    <xdr:to>
      <xdr:col>12</xdr:col>
      <xdr:colOff>164160</xdr:colOff>
      <xdr:row>36</xdr:row>
      <xdr:rowOff>140400</xdr:rowOff>
    </xdr:to>
    <xdr:graphicFrame>
      <xdr:nvGraphicFramePr>
        <xdr:cNvPr id="0" name=""/>
        <xdr:cNvGraphicFramePr/>
      </xdr:nvGraphicFramePr>
      <xdr:xfrm>
        <a:off x="5070960" y="3573720"/>
        <a:ext cx="5046840" cy="25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405720</xdr:colOff>
      <xdr:row>2</xdr:row>
      <xdr:rowOff>51120</xdr:rowOff>
    </xdr:from>
    <xdr:to>
      <xdr:col>12</xdr:col>
      <xdr:colOff>362520</xdr:colOff>
      <xdr:row>17</xdr:row>
      <xdr:rowOff>134640</xdr:rowOff>
    </xdr:to>
    <xdr:graphicFrame>
      <xdr:nvGraphicFramePr>
        <xdr:cNvPr id="1" name=""/>
        <xdr:cNvGraphicFramePr/>
      </xdr:nvGraphicFramePr>
      <xdr:xfrm>
        <a:off x="5482440" y="489960"/>
        <a:ext cx="4833720" cy="254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16200</xdr:colOff>
      <xdr:row>21</xdr:row>
      <xdr:rowOff>51840</xdr:rowOff>
    </xdr:from>
    <xdr:to>
      <xdr:col>5</xdr:col>
      <xdr:colOff>988200</xdr:colOff>
      <xdr:row>37</xdr:row>
      <xdr:rowOff>132840</xdr:rowOff>
    </xdr:to>
    <xdr:graphicFrame>
      <xdr:nvGraphicFramePr>
        <xdr:cNvPr id="2" name=""/>
        <xdr:cNvGraphicFramePr/>
      </xdr:nvGraphicFramePr>
      <xdr:xfrm>
        <a:off x="16200" y="3598200"/>
        <a:ext cx="503604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34920</xdr:colOff>
      <xdr:row>11</xdr:row>
      <xdr:rowOff>41040</xdr:rowOff>
    </xdr:from>
    <xdr:to>
      <xdr:col>5</xdr:col>
      <xdr:colOff>1067400</xdr:colOff>
      <xdr:row>31</xdr:row>
      <xdr:rowOff>33840</xdr:rowOff>
    </xdr:to>
    <xdr:graphicFrame>
      <xdr:nvGraphicFramePr>
        <xdr:cNvPr id="3" name=""/>
        <xdr:cNvGraphicFramePr/>
      </xdr:nvGraphicFramePr>
      <xdr:xfrm>
        <a:off x="34920" y="1829160"/>
        <a:ext cx="576072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true" hidden="false" outlineLevel="0" max="6" min="6" style="1" width="14.37"/>
  </cols>
  <sheetData>
    <row r="1" customFormat="false" ht="21.75" hidden="false" customHeight="true" outlineLevel="0" collapsed="false">
      <c r="A1" s="2" t="s">
        <v>0</v>
      </c>
      <c r="B1" s="3" t="s">
        <v>1</v>
      </c>
      <c r="C1" s="2" t="s">
        <v>0</v>
      </c>
      <c r="D1" s="4" t="s">
        <v>2</v>
      </c>
      <c r="E1" s="2" t="s">
        <v>0</v>
      </c>
      <c r="F1" s="5" t="s">
        <v>3</v>
      </c>
    </row>
    <row r="2" customFormat="false" ht="12.8" hidden="false" customHeight="false" outlineLevel="0" collapsed="false">
      <c r="A2" s="1" t="n">
        <v>1</v>
      </c>
      <c r="B2" s="6" t="n">
        <v>1266.3</v>
      </c>
      <c r="C2" s="7" t="n">
        <v>1</v>
      </c>
      <c r="D2" s="6" t="n">
        <f aca="false">ROUND(($B$2/B2)*1000,0)/1000</f>
        <v>1</v>
      </c>
      <c r="E2" s="1" t="n">
        <v>1</v>
      </c>
      <c r="F2" s="6" t="n">
        <f aca="false">ROUND((D2/E2) * 10000,0) / 100</f>
        <v>100</v>
      </c>
    </row>
    <row r="3" customFormat="false" ht="12.8" hidden="false" customHeight="false" outlineLevel="0" collapsed="false">
      <c r="A3" s="1" t="n">
        <v>2</v>
      </c>
      <c r="B3" s="6" t="n">
        <v>791.338</v>
      </c>
      <c r="C3" s="7" t="n">
        <v>2</v>
      </c>
      <c r="D3" s="6" t="n">
        <f aca="false">ROUND(($B$2/B3)*1000,0)/1000</f>
        <v>1.6</v>
      </c>
      <c r="E3" s="1" t="n">
        <v>2</v>
      </c>
      <c r="F3" s="6" t="n">
        <f aca="false">ROUND((D3/E3) * 10000,0) / 100</f>
        <v>80</v>
      </c>
    </row>
    <row r="4" customFormat="false" ht="12.8" hidden="false" customHeight="false" outlineLevel="0" collapsed="false">
      <c r="A4" s="1" t="n">
        <v>4</v>
      </c>
      <c r="B4" s="6" t="n">
        <v>491.625</v>
      </c>
      <c r="C4" s="7" t="n">
        <v>4</v>
      </c>
      <c r="D4" s="6" t="n">
        <f aca="false">ROUND(($B$2/B4)*1000,0)/1000</f>
        <v>2.576</v>
      </c>
      <c r="E4" s="1" t="n">
        <v>4</v>
      </c>
      <c r="F4" s="6" t="n">
        <f aca="false">ROUND((D4/E4) * 10000,0) / 100</f>
        <v>64.4</v>
      </c>
    </row>
    <row r="5" customFormat="false" ht="12.8" hidden="false" customHeight="false" outlineLevel="0" collapsed="false">
      <c r="A5" s="1" t="n">
        <v>8</v>
      </c>
      <c r="B5" s="6" t="n">
        <v>235.108</v>
      </c>
      <c r="C5" s="7" t="n">
        <v>8</v>
      </c>
      <c r="D5" s="6" t="n">
        <f aca="false">ROUND(($B$2/B5)*1000,0)/1000</f>
        <v>5.386</v>
      </c>
      <c r="E5" s="1" t="n">
        <v>8</v>
      </c>
      <c r="F5" s="6" t="n">
        <f aca="false">ROUND((D5/E5) * 10000,0) / 100</f>
        <v>67.33</v>
      </c>
    </row>
    <row r="6" customFormat="false" ht="14.3" hidden="false" customHeight="true" outlineLevel="0" collapsed="false">
      <c r="A6" s="8" t="n">
        <v>16</v>
      </c>
      <c r="B6" s="9" t="n">
        <v>213.01</v>
      </c>
      <c r="C6" s="10" t="n">
        <v>16</v>
      </c>
      <c r="D6" s="9" t="n">
        <f aca="false">ROUND(($B$2/B6)*1000,0)/1000</f>
        <v>5.945</v>
      </c>
      <c r="E6" s="8" t="n">
        <v>16</v>
      </c>
      <c r="F6" s="9" t="n">
        <f aca="false">ROUND((D6/E6) * 10000,0) / 100</f>
        <v>37.16</v>
      </c>
    </row>
    <row r="8" customFormat="false" ht="12.8" hidden="false" customHeight="false" outlineLevel="0" collapsed="false">
      <c r="E8" s="1"/>
    </row>
    <row r="9" customFormat="false" ht="12.8" hidden="false" customHeight="false" outlineLevel="0" collapsed="false">
      <c r="E9" s="1"/>
    </row>
    <row r="11" customFormat="false" ht="12.8" hidden="false" customHeight="false" outlineLevel="0" collapsed="false">
      <c r="E11" s="1"/>
    </row>
    <row r="26" customFormat="false" ht="12.8" hidden="false" customHeight="false" outlineLevel="0" collapsed="false">
      <c r="M26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3" colorId="64" zoomScale="250" zoomScaleNormal="25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1" width="15.85"/>
    <col collapsed="false" customWidth="true" hidden="false" outlineLevel="0" max="6" min="6" style="1" width="22.65"/>
  </cols>
  <sheetData>
    <row r="1" customFormat="false" ht="12.8" hidden="false" customHeight="false" outlineLevel="0" collapsed="false">
      <c r="A1" s="11" t="s">
        <v>5</v>
      </c>
      <c r="B1" s="12" t="s">
        <v>6</v>
      </c>
    </row>
    <row r="2" customFormat="false" ht="12.8" hidden="false" customHeight="false" outlineLevel="0" collapsed="false">
      <c r="A2" s="13" t="s">
        <v>7</v>
      </c>
      <c r="B2" s="6" t="n">
        <v>0.336393</v>
      </c>
    </row>
    <row r="3" customFormat="false" ht="12.8" hidden="false" customHeight="true" outlineLevel="0" collapsed="false">
      <c r="A3" s="13" t="s">
        <v>8</v>
      </c>
      <c r="B3" s="6" t="n">
        <v>1.18609</v>
      </c>
      <c r="D3" s="14" t="s">
        <v>9</v>
      </c>
      <c r="E3" s="14"/>
      <c r="F3" s="14"/>
    </row>
    <row r="4" customFormat="false" ht="12.8" hidden="false" customHeight="false" outlineLevel="0" collapsed="false">
      <c r="A4" s="13" t="s">
        <v>10</v>
      </c>
      <c r="B4" s="6" t="n">
        <v>5.13834</v>
      </c>
      <c r="D4" s="14"/>
      <c r="E4" s="14"/>
      <c r="F4" s="14"/>
    </row>
    <row r="5" customFormat="false" ht="12.8" hidden="false" customHeight="false" outlineLevel="0" collapsed="false">
      <c r="A5" s="13" t="s">
        <v>11</v>
      </c>
      <c r="B5" s="6" t="n">
        <v>8.9443</v>
      </c>
      <c r="D5" s="14"/>
      <c r="E5" s="14"/>
      <c r="F5" s="14"/>
      <c r="H5" s="1"/>
    </row>
    <row r="6" customFormat="false" ht="12.8" hidden="false" customHeight="false" outlineLevel="0" collapsed="false">
      <c r="A6" s="13" t="s">
        <v>12</v>
      </c>
      <c r="B6" s="6" t="n">
        <v>13.4363</v>
      </c>
      <c r="D6" s="14"/>
      <c r="E6" s="14"/>
      <c r="F6" s="14"/>
    </row>
    <row r="7" customFormat="false" ht="12.8" hidden="false" customHeight="false" outlineLevel="0" collapsed="false">
      <c r="A7" s="13" t="s">
        <v>13</v>
      </c>
      <c r="B7" s="6" t="n">
        <v>22.8195</v>
      </c>
      <c r="D7" s="14"/>
      <c r="E7" s="14"/>
      <c r="F7" s="14"/>
    </row>
    <row r="8" customFormat="false" ht="12.8" hidden="false" customHeight="false" outlineLevel="0" collapsed="false">
      <c r="A8" s="13" t="s">
        <v>14</v>
      </c>
      <c r="B8" s="6" t="n">
        <v>34.7548</v>
      </c>
    </row>
    <row r="9" customFormat="false" ht="12.8" hidden="false" customHeight="false" outlineLevel="0" collapsed="false">
      <c r="A9" s="13" t="s">
        <v>15</v>
      </c>
      <c r="B9" s="6" t="n">
        <v>52.4747</v>
      </c>
      <c r="D9" s="15"/>
      <c r="E9" s="15"/>
      <c r="F9" s="15"/>
    </row>
    <row r="10" customFormat="false" ht="12.8" hidden="false" customHeight="false" outlineLevel="0" collapsed="false">
      <c r="A10" s="13" t="s">
        <v>16</v>
      </c>
      <c r="B10" s="6" t="n">
        <v>73.3727</v>
      </c>
      <c r="D10" s="16"/>
      <c r="E10" s="16"/>
      <c r="F10" s="16"/>
      <c r="H10" s="1"/>
    </row>
    <row r="11" customFormat="false" ht="12.8" hidden="false" customHeight="false" outlineLevel="0" collapsed="false">
      <c r="A11" s="17" t="s">
        <v>17</v>
      </c>
      <c r="B11" s="9" t="n">
        <v>96.9922</v>
      </c>
      <c r="D11" s="18"/>
      <c r="E11" s="18"/>
      <c r="F11" s="18"/>
    </row>
  </sheetData>
  <mergeCells count="4">
    <mergeCell ref="D3:F7"/>
    <mergeCell ref="D9:F9"/>
    <mergeCell ref="D10:F10"/>
    <mergeCell ref="D11:F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6" min="6" style="1" width="14.37"/>
    <col collapsed="false" customWidth="true" hidden="false" outlineLevel="0" max="7" min="7" style="1" width="14.16"/>
  </cols>
  <sheetData>
    <row r="1" customFormat="false" ht="21.75" hidden="false" customHeight="true" outlineLevel="0" collapsed="false">
      <c r="A1" s="19" t="s">
        <v>18</v>
      </c>
      <c r="B1" s="19"/>
      <c r="C1" s="5" t="s">
        <v>1</v>
      </c>
      <c r="D1" s="20"/>
    </row>
    <row r="2" customFormat="false" ht="12.8" hidden="false" customHeight="false" outlineLevel="0" collapsed="false">
      <c r="A2" s="19" t="s">
        <v>19</v>
      </c>
      <c r="B2" s="19" t="s">
        <v>20</v>
      </c>
      <c r="C2" s="5"/>
      <c r="D2" s="20"/>
    </row>
    <row r="3" customFormat="false" ht="12.8" hidden="false" customHeight="false" outlineLevel="0" collapsed="false">
      <c r="A3" s="7" t="n">
        <v>1</v>
      </c>
      <c r="B3" s="1" t="n">
        <v>16</v>
      </c>
      <c r="C3" s="21" t="n">
        <v>262.012</v>
      </c>
      <c r="H3" s="1" t="n">
        <f aca="false">MAX(C2:C7)-F6</f>
        <v>7.7002</v>
      </c>
      <c r="I3" s="1" t="n">
        <f aca="false">(MAX(C3:C7)-MIN(C3:C7))</f>
        <v>28.575</v>
      </c>
    </row>
    <row r="4" customFormat="false" ht="12.8" hidden="false" customHeight="false" outlineLevel="0" collapsed="false">
      <c r="A4" s="7" t="n">
        <v>2</v>
      </c>
      <c r="B4" s="1" t="n">
        <v>8</v>
      </c>
      <c r="C4" s="22" t="n">
        <v>290.587</v>
      </c>
      <c r="H4" s="1" t="n">
        <f aca="false">F6-MIN(C2:C7)</f>
        <v>20.8748</v>
      </c>
    </row>
    <row r="5" customFormat="false" ht="12.8" hidden="false" customHeight="true" outlineLevel="0" collapsed="false">
      <c r="A5" s="7" t="n">
        <v>4</v>
      </c>
      <c r="B5" s="1" t="n">
        <v>4</v>
      </c>
      <c r="C5" s="23" t="n">
        <v>288.879</v>
      </c>
      <c r="F5" s="24" t="s">
        <v>21</v>
      </c>
      <c r="G5" s="24"/>
      <c r="H5" s="1" t="n">
        <f aca="false">MAX(H3:H4)</f>
        <v>20.8748</v>
      </c>
    </row>
    <row r="6" customFormat="false" ht="14.3" hidden="false" customHeight="true" outlineLevel="0" collapsed="false">
      <c r="A6" s="7" t="n">
        <v>8</v>
      </c>
      <c r="B6" s="1" t="n">
        <v>2</v>
      </c>
      <c r="C6" s="23" t="n">
        <v>286.973</v>
      </c>
      <c r="D6" s="1"/>
      <c r="E6" s="1"/>
      <c r="F6" s="25" t="n">
        <f aca="false">AVERAGE(C3:C7)</f>
        <v>282.8868</v>
      </c>
      <c r="G6" s="25"/>
    </row>
    <row r="7" customFormat="false" ht="12.8" hidden="false" customHeight="false" outlineLevel="0" collapsed="false">
      <c r="A7" s="10" t="n">
        <v>16</v>
      </c>
      <c r="B7" s="8" t="n">
        <v>1</v>
      </c>
      <c r="C7" s="26" t="n">
        <v>285.983</v>
      </c>
    </row>
    <row r="8" customFormat="false" ht="12.8" hidden="false" customHeight="false" outlineLevel="0" collapsed="false">
      <c r="F8" s="27" t="s">
        <v>22</v>
      </c>
      <c r="G8" s="27"/>
    </row>
    <row r="9" customFormat="false" ht="12.8" hidden="false" customHeight="false" outlineLevel="0" collapsed="false">
      <c r="F9" s="25" t="n">
        <f aca="false">ROUND((H5/F6)*10000,0)/100</f>
        <v>7.38</v>
      </c>
      <c r="G9" s="25"/>
    </row>
    <row r="11" customFormat="false" ht="12.8" hidden="false" customHeight="false" outlineLevel="0" collapsed="false">
      <c r="D11" s="1"/>
      <c r="F11" s="27" t="s">
        <v>23</v>
      </c>
      <c r="G11" s="27"/>
    </row>
    <row r="12" customFormat="false" ht="12.8" hidden="false" customHeight="false" outlineLevel="0" collapsed="false">
      <c r="E12" s="1"/>
      <c r="F12" s="25" t="n">
        <f aca="false">ROUND((I3/F6)*10000,0)/100</f>
        <v>10.1</v>
      </c>
      <c r="G12" s="25"/>
    </row>
    <row r="25" customFormat="false" ht="12.8" hidden="false" customHeight="false" outlineLevel="0" collapsed="false">
      <c r="E25" s="1"/>
    </row>
  </sheetData>
  <mergeCells count="9">
    <mergeCell ref="A1:B1"/>
    <mergeCell ref="C1:C2"/>
    <mergeCell ref="D1:D2"/>
    <mergeCell ref="F5:G5"/>
    <mergeCell ref="F6:G6"/>
    <mergeCell ref="F8:G8"/>
    <mergeCell ref="F9:G9"/>
    <mergeCell ref="F11:G11"/>
    <mergeCell ref="F12:G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2024-04-02T23:27:11Z</dcterms:created>
  <dc:creator/>
  <dc:description/>
  <dc:language>ru-RU</dc:language>
  <cp:lastModifiedBy/>
  <dcterms:modified xsi:type="dcterms:W3CDTF">2024-04-04T09:30:13Z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