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日历" sheetId="1" r:id="rId1"/>
    <sheet name="项目进度表" sheetId="2" r:id="rId5"/>
    <sheet name="工作周报模板" sheetId="3" r:id="rId6"/>
    <sheet name="刘昊周报(8.17-8.23) " sheetId="4" r:id="rId7"/>
    <sheet name="刘昊周报(8.24-8.30)" sheetId="5" r:id="rId8"/>
    <sheet name="刘昊周报(8.31-9.6)" sheetId="6" r:id="rId9"/>
    <sheet name="刘昊周报(9.7-9.13)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<sst xmlns="http://schemas.openxmlformats.org/spreadsheetml/2006/main" xmlns:r="http://schemas.openxmlformats.org/officeDocument/2006/relationships" xmlns:xdr="http://schemas.openxmlformats.org/drawingml/2006/spreadsheetDrawing" xmlns:ns4="http://schemas.microsoft.com/office/excel/2006/main" xmlns:ns5="http://schemas.microsoft.com/office/excel/2008/2/main" count="89" uniqueCount="89">
  <si>
    <t xml:space="preserve">日历</t>
    <phoneticPr fontId="1" type="noConversion" alignment="left"/>
  </si>
  <si>
    <t xml:space="preserve">年</t>
    <phoneticPr fontId="1" type="noConversion" alignment="left"/>
  </si>
  <si>
    <t xml:space="preserve">月</t>
    <phoneticPr fontId="1" type="noConversion" alignment="left"/>
  </si>
  <si>
    <t xml:space="preserve">今天：</t>
    <phoneticPr fontId="1" type="noConversion" alignment="left"/>
  </si>
  <si>
    <t xml:space="preserve">一</t>
    <phoneticPr fontId="1" type="noConversion" alignment="left"/>
  </si>
  <si>
    <t xml:space="preserve">二</t>
    <phoneticPr fontId="1" type="noConversion" alignment="left"/>
  </si>
  <si>
    <t xml:space="preserve">三</t>
    <phoneticPr fontId="1" type="noConversion" alignment="left"/>
  </si>
  <si>
    <t xml:space="preserve">四</t>
    <phoneticPr fontId="1" type="noConversion" alignment="left"/>
  </si>
  <si>
    <t xml:space="preserve">五</t>
    <phoneticPr fontId="1" type="noConversion" alignment="left"/>
  </si>
  <si>
    <t xml:space="preserve">六</t>
    <phoneticPr fontId="1" type="noConversion" alignment="left"/>
  </si>
  <si>
    <t xml:space="preserve">日</t>
    <phoneticPr fontId="1" type="noConversion" alignment="left"/>
  </si>
  <si>
    <t xml:space="preserve">南湖实验室
大数据互操作系统团队</t>
    <phoneticPr fontId="1" type="noConversion" alignment="left"/>
  </si>
  <si>
    <t xml:space="preserve">项目时间计划范围</t>
    <phoneticPr fontId="1" type="noConversion" alignment="left"/>
  </si>
  <si>
    <t xml:space="preserve">开始时间</t>
    <phoneticPr fontId="1" type="noConversion" alignment="left"/>
  </si>
  <si>
    <t xml:space="preserve">结束时间</t>
    <phoneticPr fontId="1" type="noConversion" alignment="left"/>
  </si>
  <si>
    <t xml:space="preserve">使用方法：只修改蓝色的文字；插入一行时，要加“完成率”100%</t>
    <phoneticPr fontId="1" type="noConversion" alignment="left"/>
  </si>
  <si>
    <t xml:space="preserve">时间单位</t>
    <phoneticPr fontId="1" type="noConversion" alignment="left"/>
  </si>
  <si>
    <t xml:space="preserve">工作估计</t>
    <phoneticPr fontId="1" type="noConversion" alignment="left"/>
  </si>
  <si>
    <t xml:space="preserve">序号</t>
    <phoneticPr fontId="1" type="noConversion" alignment="left"/>
  </si>
  <si>
    <t xml:space="preserve">事项</t>
    <phoneticPr fontId="1" type="noConversion" alignment="left"/>
  </si>
  <si>
    <t xml:space="preserve">负责人</t>
    <phoneticPr fontId="1" type="noConversion" alignment="left"/>
  </si>
  <si>
    <t xml:space="preserve">完成率</t>
    <phoneticPr fontId="1" type="noConversion" alignment="left"/>
  </si>
  <si>
    <t xml:space="preserve">数据湖方向调研</t>
    <phoneticPr fontId="1" type="noConversion" alignment="left"/>
  </si>
  <si>
    <t xml:space="preserve">刘昊</t>
    <phoneticPr fontId="1" type="noConversion" alignment="left"/>
  </si>
  <si>
    <t xml:space="preserve">论证报告阅读并修改</t>
    <phoneticPr fontId="1" type="noConversion" alignment="left"/>
  </si>
  <si>
    <t xml:space="preserve">论证报告论证会ppt制作</t>
    <phoneticPr fontId="1" type="noConversion" alignment="left"/>
  </si>
  <si>
    <r>
      <rPr>
        <rFont val="思源黑体 CN Medium"/>
        <sz val="9.0"/>
        <color rgb="FF3B608D"/>
      </rPr>
      <t xml:space="preserve">一体化互操作系统申请书修改</t>
    </r>
    <phoneticPr fontId="1" type="noConversion" alignment="left"/>
  </si>
  <si>
    <t xml:space="preserve">工作周报</t>
    <phoneticPr fontId="1" type="noConversion" alignment="left"/>
  </si>
  <si>
    <t xml:space="preserve">团队名称：</t>
    <phoneticPr fontId="1" type="noConversion" alignment="left"/>
  </si>
  <si>
    <t xml:space="preserve">汇报人：</t>
    <phoneticPr fontId="1" type="noConversion" alignment="left"/>
  </si>
  <si>
    <t xml:space="preserve">-</t>
    <phoneticPr fontId="1" type="noConversion" alignment="left"/>
  </si>
  <si>
    <t xml:space="preserve">第</t>
    <phoneticPr fontId="1" type="noConversion" alignment="left"/>
  </si>
  <si>
    <t xml:space="preserve">周</t>
    <phoneticPr fontId="1" type="noConversion" alignment="left"/>
  </si>
  <si>
    <t xml:space="preserve">编号</t>
    <phoneticPr fontId="1" type="noConversion" alignment="left"/>
  </si>
  <si>
    <t xml:space="preserve">上周总结</t>
    <phoneticPr fontId="1" type="noConversion" alignment="left"/>
  </si>
  <si>
    <t xml:space="preserve">本 周 工 作 记 录</t>
    <phoneticPr fontId="1" type="noConversion" alignment="left"/>
  </si>
  <si>
    <t xml:space="preserve">具 体 时 间</t>
    <phoneticPr fontId="1" type="noConversion" alignment="left"/>
  </si>
  <si>
    <t xml:space="preserve">工作内容记录</t>
    <phoneticPr fontId="1" type="noConversion" alignment="left"/>
  </si>
  <si>
    <t xml:space="preserve">本周工作中存在问题及建议解决办法</t>
    <phoneticPr fontId="1" type="noConversion" alignment="left"/>
  </si>
  <si>
    <t xml:space="preserve">存在问题</t>
    <phoneticPr fontId="1" type="noConversion" alignment="left"/>
  </si>
  <si>
    <t xml:space="preserve">解决办法</t>
    <phoneticPr fontId="1" type="noConversion" alignment="left"/>
  </si>
  <si>
    <t xml:space="preserve">是否解决</t>
    <phoneticPr fontId="1" type="noConversion" alignment="left"/>
  </si>
  <si>
    <t xml:space="preserve">下周计划</t>
    <phoneticPr fontId="1" type="noConversion" alignment="left"/>
  </si>
  <si>
    <t xml:space="preserve">备注：</t>
    <phoneticPr fontId="1" type="noConversion" alignment="left"/>
  </si>
  <si>
    <t xml:space="preserve">团队名称：大数据互操作系统</t>
    <phoneticPr fontId="1" type="noConversion" alignment="left"/>
  </si>
  <si>
    <t xml:space="preserve">汇报人：刘昊</t>
    <phoneticPr fontId="1" type="noConversion" alignment="left"/>
  </si>
  <si>
    <t xml:space="preserve">阅读并修改《一体化互操作系统建设立项论证报告》</t>
    <phoneticPr fontId="1" type="noConversion" alignment="left"/>
  </si>
  <si>
    <t xml:space="preserve">制作上述报告论证会PPT</t>
    <phoneticPr fontId="1" type="noConversion" alignment="left"/>
  </si>
  <si>
    <t xml:space="preserve">工作汇报Excel模板的制作</t>
    <phoneticPr fontId="1" type="noConversion" alignment="left"/>
  </si>
  <si>
    <t xml:space="preserve">1.阅读技术报告Data-Lake-Report-Final-1.pdf，14页</t>
    <phoneticPr fontId="1" type="noConversion" alignment="left"/>
  </si>
  <si>
    <t xml:space="preserve">1.阅读在线技术报告：https://www.talend.com/resources/what-is-data-lake</t>
    <phoneticPr fontId="1" type="noConversion" alignment="left"/>
  </si>
  <si>
    <t xml:space="preserve">2.阅读技术报告：Data_Lakes_FAQ，14页</t>
    <phoneticPr fontId="1" type="noConversion" alignment="left"/>
  </si>
  <si>
    <t xml:space="preserve">1.搜集Data Lakes Purposes, Practices, Patterns, and Platforms.pdf，并准备开始阅读，42页</t>
    <phoneticPr fontId="1" type="noConversion" alignment="left"/>
  </si>
  <si>
    <t xml:space="preserve">1.观看关于Data Lake 英文视频3个</t>
    <phoneticPr fontId="1" type="noConversion" alignment="left"/>
  </si>
  <si>
    <t xml:space="preserve">2.阅读论文：Constance: An Intelligent Data Lake System，并完成笔记</t>
    <phoneticPr fontId="1" type="noConversion" alignment="left"/>
  </si>
  <si>
    <t xml:space="preserve">1.阅读书籍：Data Lakes Purposes, Practices, Patterns, and Platforms10页左右</t>
    <phoneticPr fontId="1" type="noConversion" alignment="left"/>
  </si>
  <si>
    <t xml:space="preserve">1.搜集Excel相关模板，规划工作汇报方法</t>
    <phoneticPr fontId="1" type="noConversion" alignment="left"/>
  </si>
  <si>
    <t xml:space="preserve">继续调研数据湖，阅读相关论文</t>
    <phoneticPr fontId="1" type="noConversion" alignment="left"/>
  </si>
  <si>
    <t xml:space="preserve">1.制作Excel周报模板</t>
    <phoneticPr fontId="1" type="noConversion" alignment="left"/>
  </si>
  <si>
    <t xml:space="preserve">1.制作Excel日历模板</t>
    <phoneticPr fontId="1" type="noConversion" alignment="left"/>
  </si>
  <si>
    <t xml:space="preserve">2.制作Excel项目进度管理模板</t>
    <phoneticPr fontId="1" type="noConversion" alignment="left"/>
  </si>
  <si>
    <t xml:space="preserve">1.制作Excel项目进度管理模板</t>
    <phoneticPr fontId="1" type="noConversion" alignment="left"/>
  </si>
  <si>
    <t xml:space="preserve">1.阅读并修改《一体化互操作系统建设立项论证报告》，完成100页左右</t>
    <phoneticPr fontId="1" type="noConversion" alignment="left"/>
  </si>
  <si>
    <t xml:space="preserve">2.制作上述报告论证会ppt</t>
    <phoneticPr fontId="1" type="noConversion" alignment="left"/>
  </si>
  <si>
    <t xml:space="preserve">完成论证报告ppt制作</t>
    <phoneticPr fontId="1" type="noConversion" alignment="left"/>
  </si>
  <si>
    <t xml:space="preserve">赴嘉兴出差，接替叶宇铭</t>
    <phoneticPr fontId="1" type="noConversion" alignment="left"/>
  </si>
  <si>
    <r>
      <rPr>
        <rFont val="SimSun"/>
        <sz val="12.0"/>
        <color rgb="FF000000"/>
      </rPr>
      <t xml:space="preserve">制作完成《一体化互操作系统建设立项论证报告》论证会ppt</t>
    </r>
    <phoneticPr fontId="1" type="noConversion" alignment="left"/>
  </si>
  <si>
    <r>
      <rPr>
        <rFont val="SimSun"/>
        <sz val="12.0"/>
        <color rgb="FF000000"/>
      </rPr>
      <t xml:space="preserve">参加工信部五所交流会议，汇报交流一体化互操作系统建设立项概况</t>
    </r>
    <phoneticPr fontId="1" type="noConversion" alignment="left"/>
  </si>
  <si>
    <r>
      <rPr>
        <rFont val="SimSun"/>
        <sz val="12.0"/>
        <color rgb="FF000000"/>
      </rPr>
      <t xml:space="preserve">参与《一体化互操作系统建设立项论证报告》申请书修改，完善数据湖方面的研究内容与研究点</t>
    </r>
    <phoneticPr fontId="1" type="noConversion" alignment="left"/>
  </si>
  <si>
    <r>
      <rPr>
        <rFont val="SimSun"/>
        <sz val="12.0"/>
        <color rgb="FF000000"/>
      </rPr>
      <t xml:space="preserve">1.制作《一体化互操作系统建设立项论证报告》论证会ppt</t>
    </r>
    <phoneticPr fontId="1" type="noConversion" alignment="left"/>
  </si>
  <si>
    <r>
      <rPr>
        <rFont val="SimSun"/>
        <sz val="12.0"/>
        <color rgb="FF000000"/>
      </rPr>
      <t xml:space="preserve">2.参加工信部五所交流会议，汇报交流一体化互操作系统建设立项概况</t>
    </r>
    <phoneticPr fontId="1" type="noConversion" alignment="left"/>
  </si>
  <si>
    <r>
      <rPr>
        <rFont val="SimSun"/>
        <sz val="12.0"/>
        <color rgb="FF000000"/>
      </rPr>
      <t xml:space="preserve">1.调研数据湖方面工作，思考相关研究点，如异构数据的抽象，融合，重构等；</t>
    </r>
    <phoneticPr fontId="1" type="noConversion" alignment="left"/>
  </si>
  <si>
    <r>
      <rPr>
        <rFont val="SimSun"/>
        <sz val="12.0"/>
        <color rgb="FF000000"/>
      </rPr>
      <t xml:space="preserve">2.参加黄罡老师大数据研究院建设方案，讨论一体化互操作系统建设方案。</t>
    </r>
    <phoneticPr fontId="1" type="noConversion" alignment="left"/>
  </si>
  <si>
    <r>
      <rPr>
        <rFont val="SimSun"/>
        <sz val="12.0"/>
        <color rgb="FF000000"/>
      </rPr>
      <t xml:space="preserve">1.调研数据湖方面工作，撰写数据湖方面相关想法材料</t>
    </r>
    <phoneticPr fontId="1" type="noConversion" alignment="left"/>
  </si>
  <si>
    <r>
      <rPr>
        <rFont val="SimSun"/>
        <sz val="12.0"/>
        <color rgb="FF000000"/>
      </rPr>
      <t xml:space="preserve">1.与白晓颖老师和马郓博士等讨论一体化互操作系统申请书修改，增加数据湖方面内容，并修改预算。</t>
    </r>
    <phoneticPr fontId="1" type="noConversion" alignment="left"/>
  </si>
  <si>
    <r>
      <rPr>
        <rFont val="SimSun"/>
        <sz val="12.0"/>
        <color rgb="FF000000"/>
      </rPr>
      <t xml:space="preserve">1.阅读南湖第二批人员面试简历，并进行初步筛选，汇报给焦老师。</t>
    </r>
    <phoneticPr fontId="1" type="noConversion" alignment="left"/>
  </si>
  <si>
    <r>
      <rPr>
        <rFont val="宋体"/>
        <sz val="12.0"/>
      </rPr>
      <t xml:space="preserve">完成体检</t>
    </r>
    <phoneticPr fontId="1" type="noConversion" alignment="left"/>
  </si>
  <si>
    <r>
      <rPr>
        <rFont val="SimSun"/>
        <sz val="12.0"/>
        <color rgb="FF000000"/>
      </rPr>
      <t xml:space="preserve">准备行装，赴嘉兴常驻</t>
    </r>
    <phoneticPr fontId="1" type="noConversion" alignment="left"/>
  </si>
  <si>
    <r>
      <rPr>
        <rFont val="SimSun"/>
        <sz val="12.0"/>
        <color rgb="FF000000"/>
      </rPr>
      <t xml:space="preserve">修改《一体化互操作系统建设立项论证报告》申请书修改，增加工信部５所在实验测试环境方面的研究内容</t>
    </r>
    <phoneticPr fontId="1" type="noConversion" alignment="left"/>
  </si>
  <si>
    <r>
      <rPr>
        <rFont val="SimSun"/>
        <sz val="12.0"/>
        <color rgb="FF000000"/>
      </rPr>
      <t xml:space="preserve">1. 阅读书籍材料《Data Lakes Purposes, Practices, Patterns, and Platforms》1-18页。</t>
    </r>
    <phoneticPr fontId="1" type="noConversion" alignment="left"/>
  </si>
  <si>
    <r>
      <rPr>
        <rFont val="SimSun"/>
        <sz val="12.0"/>
        <color rgb="FF000000"/>
      </rPr>
      <t xml:space="preserve">阅读书籍材料《Data Lakes Purposes, Practices, Patterns, and Platforms》19-27页。</t>
    </r>
    <phoneticPr fontId="1" type="noConversion" alignment="left"/>
  </si>
  <si>
    <r>
      <rPr>
        <rFont val="SimSun"/>
        <sz val="12.0"/>
        <color rgb="FF000000"/>
      </rPr>
      <t xml:space="preserve">1. 与工信部5所交流，获得5所目前所能提供的初步技术材料，并根据申请书提纲，让5所对其材料按照申请书提纲格式重新整理。</t>
    </r>
    <phoneticPr fontId="1" type="noConversion" alignment="left"/>
  </si>
  <si>
    <r>
      <rPr>
        <rFont val="SimSun"/>
        <sz val="12.0"/>
        <color rgb="FF000000"/>
      </rPr>
      <t xml:space="preserve">1. 阅读书籍材料《Data Lakes Purposes, Practices, Patterns, and Platforms》28-42页。					</t>
    </r>
    <phoneticPr fontId="1" type="noConversion" alignment="left"/>
  </si>
  <si>
    <r>
      <rPr>
        <rFont val="SimSun"/>
        <sz val="12.0"/>
        <color rgb="FF000000"/>
      </rPr>
      <t xml:space="preserve">1. 修改《一体化互操作系统建设立项论证报告》，按照申请书提纲格式初步整合工信部5所的研究内容，并完成相关图表的更新。														</t>
    </r>
    <phoneticPr fontId="1" type="noConversion" alignment="left"/>
  </si>
  <si>
    <r>
      <rPr>
        <rFont val="SimSun"/>
        <sz val="12.0"/>
        <color rgb="FF000000"/>
      </rPr>
      <t xml:space="preserve">1. 进一步修改《一体化互操作系统建设立项论证报告》，同时根据项目新名称，对申请书相关之处进行更新。</t>
    </r>
    <phoneticPr fontId="1" type="noConversion" alignment="left"/>
  </si>
  <si>
    <r>
      <rPr>
        <rFont val="SimSun"/>
        <sz val="12.0"/>
        <color rgb="FF000000"/>
      </rPr>
      <t xml:space="preserve">1. 参加文职人员入职体检，准备行装。</t>
    </r>
    <phoneticPr fontId="1" type="noConversion" alignment="left"/>
  </si>
  <si>
    <r>
      <rPr>
        <rFont val="SimSun"/>
        <sz val="12.0"/>
        <color rgb="FF000000"/>
      </rPr>
      <t xml:space="preserve">完成南湖实验室第二批人员面试工作；</t>
    </r>
    <phoneticPr fontId="1" type="noConversion" alignment="left"/>
  </si>
  <si>
    <r>
      <rPr>
        <rFont val="SimSun"/>
        <sz val="12.0"/>
        <color rgb="FF000000"/>
      </rPr>
      <t xml:space="preserve">与叶宇铭完成南湖实验室大数据团队相关事务的对接；</t>
    </r>
    <phoneticPr fontId="1" type="noConversion" alignment="left"/>
  </si>
  <si>
    <r>
      <rPr>
        <rFont val="宋体"/>
        <sz val="12.0"/>
      </rPr>
      <t xml:space="preserve">准备入职培训，继续阅读相关文献。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</si>
</sst>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8">
    <numFmt numFmtId="164" formatCode="yyyy&quot;年&quot;m&quot;月&quot;d&quot;日&quot;;@"/>
    <numFmt numFmtId="165" formatCode="_(* #,##0_);_(* \(#,##0\);_(* &quot;-&quot;??_);_(@_)"/>
    <numFmt numFmtId="166" formatCode="d/m/yy"/>
    <numFmt numFmtId="167" formatCode="[$-804]aaaa;@"/>
    <numFmt numFmtId="168" formatCode="ddd"/>
    <numFmt numFmtId="169" formatCode="m&quot;月&quot;d&quot;日&quot;;@"/>
    <numFmt numFmtId="170" formatCode="0\ \%"/>
    <numFmt numFmtId="171" formatCode="m/d;@"/>
  </numFmts>
  <fonts count="5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6.0"/>
      <color rgb="FFFF0000"/>
    </font>
    <font>
      <name val="Times New Roman"/>
      <family val="0"/>
      <sz val="16.0"/>
      <color rgb="FFFF0000"/>
    </font>
    <font>
      <name val="Times New Roman"/>
      <family val="0"/>
      <sz val="15.0"/>
      <color rgb="FFFF0000"/>
    </font>
    <font>
      <name val="微软雅黑"/>
      <family val="0"/>
      <sz val="12.0"/>
      <color rgb="FF000000"/>
    </font>
    <font>
      <name val="微软雅黑"/>
      <family val="0"/>
      <sz val="10.0"/>
      <color rgb="FF000000"/>
    </font>
    <font>
      <name val="楷体"/>
      <family val="0"/>
      <sz val="12.0"/>
      <color rgb="FF3B608D"/>
    </font>
    <font>
      <name val="Times New Roman"/>
      <family val="0"/>
      <sz val="12.0"/>
      <color rgb="FF3B608D"/>
    </font>
    <font>
      <name val="Times New Roman"/>
      <family val="0"/>
      <sz val="13.0"/>
      <color rgb="FF3B608D"/>
    </font>
    <font>
      <name val="微软雅黑"/>
      <family val="0"/>
      <sz val="12.0"/>
      <color rgb="FF1F2DA8"/>
    </font>
    <font>
      <name val="Times New Roman"/>
      <family val="0"/>
      <sz val="13.0"/>
      <color rgb="FF000000"/>
    </font>
    <font>
      <name val="Times New Roman"/>
      <family val="0"/>
      <sz val="13.0"/>
      <color rgb="FFFF0000"/>
    </font>
    <font>
      <name val="思源黑体 CN Medium"/>
      <family val="0"/>
      <sz val="22.0"/>
      <color rgb="FF255663"/>
    </font>
    <font>
      <name val="思源黑体 CN Medium"/>
      <family val="0"/>
      <sz val="10.0"/>
      <color rgb="FF0066FF"/>
    </font>
    <font>
      <name val="思源黑体 CN Medium"/>
      <family val="0"/>
      <sz val="10.0"/>
      <color rgb="FF000000"/>
    </font>
    <font>
      <name val="Arial Unicode MS"/>
      <family val="0"/>
      <sz val="10.0"/>
      <color rgb="FF000000"/>
    </font>
    <font>
      <name val="思源黑体 CN Medium"/>
      <family val="0"/>
      <sz val="10.0"/>
      <color rgb="FF0066FF"/>
      <b val="true"/>
    </font>
    <font>
      <name val="思源黑体 CN Medium"/>
      <family val="0"/>
      <sz val="10.0"/>
      <color rgb="FF255663"/>
      <b val="true"/>
    </font>
    <font>
      <name val="思源黑体 CN Medium"/>
      <family val="0"/>
      <sz val="12.0"/>
      <color rgb="FFFF0000"/>
    </font>
    <font>
      <name val="思源黑体 CN Medium"/>
      <family val="0"/>
      <sz val="8.0"/>
      <color rgb="FF255663"/>
      <b val="true"/>
    </font>
    <font>
      <name val="思源黑体 CN Medium"/>
      <family val="0"/>
      <sz val="8.0"/>
      <color rgb="FF000000"/>
    </font>
    <font>
      <name val="思源黑体 CN Medium"/>
      <family val="0"/>
      <sz val="8.0"/>
      <color rgb="FFFFFFFF"/>
    </font>
    <font>
      <name val="思源黑体 CN Medium"/>
      <family val="0"/>
      <sz val="14.0"/>
      <color rgb="FF255663"/>
      <b val="true"/>
    </font>
    <font>
      <name val="思源黑体 CN Medium"/>
      <family val="0"/>
      <sz val="12.0"/>
      <color rgb="FF000000"/>
      <b val="true"/>
    </font>
    <font>
      <name val="思源黑体 CN Medium"/>
      <family val="0"/>
      <sz val="9.0"/>
      <color rgb="FF27405E"/>
    </font>
    <font>
      <name val="思源黑体 CN Medium"/>
      <family val="0"/>
      <sz val="9.0"/>
      <color rgb="FF3B608D"/>
    </font>
    <font>
      <name val="思源黑体 CN Medium"/>
      <family val="0"/>
      <sz val="9.0"/>
      <color rgb="FF000000"/>
    </font>
    <font>
      <name val="思源黑体 CN Medium"/>
      <family val="0"/>
      <sz val="8.0"/>
      <color rgb="FF0066FF"/>
    </font>
    <font>
      <name val="Arial Unicode MS"/>
      <family val="0"/>
      <sz val="10.0"/>
      <color rgb="FF0066FF"/>
    </font>
    <font>
      <name val="宋体"/>
      <family val="0"/>
      <sz val="18.0"/>
      <color rgb="FF000000"/>
      <b val="true"/>
    </font>
    <font>
      <name val="宋体"/>
      <family val="0"/>
      <sz val="11.0"/>
      <color rgb="FF000000"/>
    </font>
    <font>
      <name val="宋体"/>
      <family val="0"/>
      <sz val="11.0"/>
      <color rgb="FF000000"/>
      <b val="true"/>
    </font>
    <font>
      <name val="宋体"/>
      <family val="0"/>
      <sz val="12.0"/>
      <color rgb="FF000000"/>
      <b val="true"/>
    </font>
    <font>
      <name val="宋体"/>
      <family val="0"/>
      <sz val="12.0"/>
      <color rgb="FF000000"/>
    </font>
    <font>
      <name val="宋体"/>
      <family val="0"/>
      <sz val="14.0"/>
      <color rgb="FF000000"/>
      <b val="true"/>
    </font>
    <font>
      <name val="Times New Roman"/>
      <family val="0"/>
      <sz val="12.0"/>
      <color rgb="FF000000"/>
    </font>
    <font>
      <name val="SimSun"/>
      <family val="0"/>
      <sz val="12.0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rgb="FFBFBFBF"/>
      </left>
      <right style="thin">
        <color rgb="FFF2F2F2"/>
      </right>
      <top style="thin">
        <color rgb="FFBFBFBF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BFBFBF"/>
      </top>
      <bottom style="thin">
        <color rgb="FFF2F2F2"/>
      </bottom>
      <diagonal/>
    </border>
    <border>
      <left style="thin">
        <color rgb="FFF2F2F2"/>
      </left>
      <right style="thin">
        <color rgb="FFBFBFBF"/>
      </right>
      <top style="thin">
        <color rgb="FFBFBFBF"/>
      </top>
      <bottom style="thin">
        <color rgb="FFF2F2F2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rgb="FF969696"/>
      </left>
      <right style="thin">
        <color rgb="FF969696"/>
      </right>
      <top style="double">
        <color rgb="FF000000"/>
      </top>
      <bottom/>
      <diagonal/>
    </border>
    <border>
      <left style="thin">
        <color rgb="FF969696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/>
      <bottom style="double">
        <color rgb="FF000000"/>
      </bottom>
      <diagonal/>
    </border>
    <border>
      <left style="thin">
        <color rgb="FF969696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000000"/>
      </bottom>
      <diagonal/>
    </border>
    <border>
      <left style="thin">
        <color rgb="FF000000"/>
      </left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  <diagonal/>
    </border>
    <border>
      <left style="thin">
        <color rgb="FF000000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 applyAlignment="true">
      <alignment horizontal="center" vertical="center"/>
    </xf>
    <xf numFmtId="0" fontId="15" fillId="2" borderId="2" applyNumberFormat="true" applyFont="false" applyBorder="true" applyAlignment="true">
      <alignment horizontal="center" vertical="center"/>
    </xf>
    <xf numFmtId="0" fontId="16" fillId="2" borderId="2" applyNumberFormat="true" applyFont="false" applyBorder="true" applyAlignment="true">
      <alignment horizontal="right" vertical="bottom"/>
    </xf>
    <xf numFmtId="0" fontId="17" fillId="2" borderId="2" applyNumberFormat="true" applyFont="false" applyBorder="true" applyAlignment="true">
      <alignment horizontal="center" vertical="bottom"/>
    </xf>
    <xf numFmtId="0" fontId="16" fillId="2" borderId="2" applyNumberFormat="true" applyFont="false" applyBorder="true" applyAlignment="true">
      <alignment horizontal="center" vertical="bottom"/>
    </xf>
    <xf numFmtId="0" fontId="17" fillId="2" borderId="3" applyNumberFormat="true" applyFont="false" applyBorder="true" applyAlignment="true">
      <alignment horizontal="center" vertical="bottom"/>
    </xf>
    <xf numFmtId="0" fontId="18" fillId="0" borderId="0" applyNumberFormat="true" applyFont="false" applyBorder="true">
      <alignment horizontal="general" vertical="center"/>
    </xf>
    <xf numFmtId="0" fontId="19" fillId="0" borderId="4" applyNumberFormat="true" applyFont="false" applyBorder="true" applyAlignment="true">
      <alignment horizontal="right" vertical="center"/>
    </xf>
    <xf numFmtId="0" fontId="20" fillId="0" borderId="0" applyNumberFormat="true" applyFont="false" applyBorder="true" applyAlignment="true">
      <alignment horizontal="right" vertical="center"/>
    </xf>
    <xf numFmtId="164" fontId="21" fillId="0" borderId="5" applyNumberFormat="true" applyFont="false" applyBorder="true" applyAlignment="true">
      <alignment horizontal="center" vertical="center"/>
    </xf>
    <xf numFmtId="0" fontId="22" fillId="3" borderId="6" applyNumberFormat="true" applyFont="false" applyBorder="true" applyAlignment="true">
      <alignment horizontal="center" vertical="center"/>
    </xf>
    <xf numFmtId="0" fontId="23" fillId="0" borderId="6" applyNumberFormat="true" applyFont="false" applyBorder="true" applyAlignment="true">
      <alignment horizontal="center" vertical="center"/>
    </xf>
    <xf numFmtId="0" fontId="24" fillId="0" borderId="6" applyNumberFormat="true" applyFont="false" applyBorder="true" applyAlignment="true">
      <alignment horizontal="center" vertical="center"/>
    </xf>
    <xf numFmtId="0" fontId="25" fillId="0" borderId="7" applyNumberFormat="true" applyFont="false" applyBorder="true">
      <alignment horizontal="center" vertical="center" wrapText="true"/>
    </xf>
    <xf numFmtId="164" fontId="26" fillId="0" borderId="8" applyNumberFormat="true" applyFont="false" applyBorder="true" applyAlignment="true">
      <alignment horizontal="general" vertical="center"/>
    </xf>
    <xf numFmtId="4" fontId="27" fillId="0" borderId="0" applyNumberFormat="true" applyFont="false" applyBorder="true" applyAlignment="true">
      <alignment horizontal="right" vertical="center"/>
    </xf>
    <xf numFmtId="4" fontId="28" fillId="0" borderId="0" applyNumberFormat="true" applyFont="false" applyBorder="true" applyAlignment="true">
      <alignment horizontal="general" vertical="center"/>
    </xf>
    <xf numFmtId="4" fontId="29" fillId="0" borderId="9" applyNumberFormat="true" applyFont="false" applyBorder="true">
      <alignment horizontal="general" vertical="center" wrapText="true"/>
    </xf>
    <xf numFmtId="4" fontId="26" fillId="0" borderId="10" applyNumberFormat="true" applyFont="false" applyBorder="true" applyAlignment="true">
      <alignment horizontal="general" vertical="center"/>
    </xf>
    <xf numFmtId="4" fontId="27" fillId="0" borderId="0" applyNumberFormat="true" applyFont="false" applyBorder="true" applyAlignment="true">
      <alignment horizontal="general" vertical="center"/>
    </xf>
    <xf numFmtId="4" fontId="30" fillId="0" borderId="11" applyNumberFormat="true" applyFont="false" applyBorder="true">
      <alignment horizontal="general" vertical="center" wrapText="true"/>
    </xf>
    <xf numFmtId="4" fontId="30" fillId="0" borderId="12" applyNumberFormat="true" applyFont="false" applyBorder="true">
      <alignment horizontal="general" vertical="center" wrapText="true"/>
    </xf>
    <xf numFmtId="165" fontId="31" fillId="0" borderId="0" applyNumberFormat="true" applyFont="false" applyBorder="true">
      <alignment horizontal="left" vertical="center" wrapText="true"/>
    </xf>
    <xf numFmtId="164" fontId="32" fillId="0" borderId="13" applyNumberFormat="true" applyFont="false" applyBorder="true" applyAlignment="true">
      <alignment horizontal="general" vertical="center"/>
    </xf>
    <xf numFmtId="164" fontId="32" fillId="0" borderId="14" applyNumberFormat="true" applyFont="false" applyBorder="true" applyAlignment="true">
      <alignment horizontal="general" vertical="center"/>
    </xf>
    <xf numFmtId="166" fontId="30" fillId="0" borderId="15" applyNumberFormat="true" applyFont="false" applyBorder="true" applyAlignment="true">
      <alignment horizontal="center" vertical="center"/>
    </xf>
    <xf numFmtId="0" fontId="30" fillId="0" borderId="8" applyNumberFormat="true" applyFont="false" applyBorder="true" applyAlignment="true">
      <alignment horizontal="center" vertical="center"/>
    </xf>
    <xf numFmtId="4" fontId="27" fillId="0" borderId="16" applyNumberFormat="true" applyFont="false" applyBorder="true">
      <alignment horizontal="center" vertical="center" wrapText="true"/>
    </xf>
    <xf numFmtId="167" fontId="33" fillId="0" borderId="17" applyNumberFormat="true" applyFont="false" applyBorder="true" applyAlignment="true">
      <alignment horizontal="general" vertical="center"/>
    </xf>
    <xf numFmtId="168" fontId="34" fillId="0" borderId="17" applyNumberFormat="true" applyFont="false" applyBorder="true" applyAlignment="true">
      <alignment horizontal="general" vertical="center"/>
    </xf>
    <xf numFmtId="168" fontId="34" fillId="0" borderId="18" applyNumberFormat="true" applyFont="false" applyBorder="true" applyAlignment="true">
      <alignment horizontal="general" vertical="center"/>
    </xf>
    <xf numFmtId="4" fontId="35" fillId="0" borderId="19" applyNumberFormat="true" applyFont="false" applyBorder="true">
      <alignment horizontal="center" vertical="center" wrapText="true"/>
    </xf>
    <xf numFmtId="4" fontId="35" fillId="0" borderId="13" applyNumberFormat="true" applyFont="false" applyBorder="true">
      <alignment horizontal="center" vertical="center" wrapText="true"/>
    </xf>
    <xf numFmtId="4" fontId="35" fillId="0" borderId="20" applyNumberFormat="true" applyFont="false" applyBorder="true">
      <alignment horizontal="center" vertical="center" wrapText="true"/>
    </xf>
    <xf numFmtId="4" fontId="36" fillId="0" borderId="21" applyNumberFormat="true" applyFont="false" applyBorder="true">
      <alignment horizontal="center" vertical="center" wrapText="true"/>
    </xf>
    <xf numFmtId="28" fontId="33" fillId="0" borderId="22" applyNumberFormat="true" applyFont="false" applyBorder="true" applyAlignment="true">
      <alignment horizontal="center" vertical="center"/>
    </xf>
    <xf numFmtId="169" fontId="33" fillId="0" borderId="22" applyNumberFormat="true" applyFont="false" applyBorder="true" applyAlignment="true">
      <alignment horizontal="center" vertical="center"/>
    </xf>
    <xf numFmtId="15" fontId="33" fillId="0" borderId="22" applyNumberFormat="true" applyFont="false" applyBorder="true" applyAlignment="true">
      <alignment horizontal="center" vertical="center"/>
    </xf>
    <xf numFmtId="15" fontId="33" fillId="0" borderId="23" applyNumberFormat="true" applyFont="false" applyBorder="true" applyAlignment="true">
      <alignment horizontal="center" vertical="center"/>
    </xf>
    <xf numFmtId="0" fontId="37" fillId="0" borderId="8" applyNumberFormat="true" applyFont="false" applyBorder="true" applyAlignment="true">
      <alignment horizontal="center" vertical="center"/>
    </xf>
    <xf numFmtId="4" fontId="38" fillId="0" borderId="8" applyNumberFormat="true" applyFont="false" applyBorder="true">
      <alignment horizontal="left" vertical="center" wrapText="true"/>
    </xf>
    <xf numFmtId="4" fontId="38" fillId="0" borderId="8" applyNumberFormat="true" applyFont="false" applyBorder="true">
      <alignment horizontal="center" vertical="center" wrapText="true"/>
    </xf>
    <xf numFmtId="31" fontId="38" fillId="0" borderId="8" applyNumberFormat="true" applyFont="false" applyBorder="true" applyAlignment="true">
      <alignment horizontal="center" vertical="center"/>
    </xf>
    <xf numFmtId="31" fontId="38" fillId="0" borderId="24" applyNumberFormat="true" applyFont="false" applyBorder="true" applyAlignment="true">
      <alignment horizontal="center" vertical="center"/>
    </xf>
    <xf numFmtId="170" fontId="39" fillId="0" borderId="25" applyNumberFormat="true" applyFont="false" applyBorder="true" applyAlignment="true">
      <alignment horizontal="center" vertical="center"/>
    </xf>
    <xf numFmtId="4" fontId="27" fillId="0" borderId="26" applyNumberFormat="true" applyFont="false" applyBorder="true" applyAlignment="true">
      <alignment horizontal="center" vertical="center"/>
    </xf>
    <xf numFmtId="0" fontId="37" fillId="0" borderId="27" applyNumberFormat="true" applyFont="false" applyBorder="true" applyAlignment="true">
      <alignment horizontal="center" vertical="center"/>
    </xf>
    <xf numFmtId="4" fontId="38" fillId="0" borderId="24" applyNumberFormat="true" applyFont="false" applyBorder="true">
      <alignment horizontal="left" vertical="center" wrapText="true"/>
    </xf>
    <xf numFmtId="0" fontId="40" fillId="0" borderId="8" applyNumberFormat="true" applyFont="false" applyBorder="true" applyAlignment="true">
      <alignment horizontal="center" vertical="center"/>
    </xf>
    <xf numFmtId="4" fontId="26" fillId="0" borderId="8" applyNumberFormat="true" applyFont="false" applyBorder="true">
      <alignment horizontal="left" vertical="center" wrapText="true"/>
    </xf>
    <xf numFmtId="4" fontId="40" fillId="0" borderId="8" applyNumberFormat="true" applyFont="false" applyBorder="true">
      <alignment horizontal="center" vertical="center" wrapText="true"/>
    </xf>
    <xf numFmtId="15" fontId="40" fillId="0" borderId="8" applyNumberFormat="true" applyFont="false" applyBorder="true" applyAlignment="true">
      <alignment horizontal="center" vertical="center"/>
    </xf>
    <xf numFmtId="15" fontId="40" fillId="0" borderId="24" applyNumberFormat="true" applyFont="false" applyBorder="true" applyAlignment="true">
      <alignment horizontal="center" vertical="center"/>
    </xf>
    <xf numFmtId="4" fontId="41" fillId="0" borderId="0" applyNumberFormat="true" applyFont="false" applyBorder="true" applyAlignment="true">
      <alignment horizontal="center" vertical="center"/>
    </xf>
    <xf numFmtId="4" fontId="28" fillId="0" borderId="0" applyNumberFormat="true" applyFont="false" applyBorder="true" applyAlignment="true">
      <alignment horizontal="center" vertical="center"/>
    </xf>
    <xf numFmtId="4" fontId="41" fillId="0" borderId="0" applyNumberFormat="true" applyFont="false" applyBorder="true" applyAlignment="true">
      <alignment horizontal="general" vertical="center"/>
    </xf>
    <xf numFmtId="0" fontId="42" fillId="4" borderId="8" applyNumberFormat="true" applyFont="false" applyBorder="true">
      <alignment horizontal="center" vertical="center" wrapText="true"/>
    </xf>
    <xf numFmtId="0" fontId="42" fillId="4" borderId="28" applyNumberFormat="true" applyFont="false" applyBorder="true">
      <alignment horizontal="center" vertical="center" wrapText="true"/>
    </xf>
    <xf numFmtId="0" fontId="42" fillId="4" borderId="29" applyNumberFormat="true" applyFont="false" applyBorder="true">
      <alignment horizontal="center" vertical="center" wrapText="true"/>
    </xf>
    <xf numFmtId="0" fontId="43" fillId="0" borderId="0" applyNumberFormat="true" applyFont="false" applyBorder="true" applyAlignment="true">
      <alignment horizontal="general" vertical="bottom"/>
    </xf>
    <xf numFmtId="0" fontId="44" fillId="4" borderId="30" applyNumberFormat="true" applyFont="false" applyBorder="true">
      <alignment horizontal="left" vertical="center" wrapText="true"/>
    </xf>
    <xf numFmtId="164" fontId="44" fillId="4" borderId="31" applyNumberFormat="true" applyFont="false" applyBorder="true">
      <alignment horizontal="center" vertical="center" wrapText="true"/>
    </xf>
    <xf numFmtId="164" fontId="44" fillId="4" borderId="32" applyNumberFormat="true" applyFont="false" applyBorder="true">
      <alignment horizontal="center" vertical="center" wrapText="true"/>
    </xf>
    <xf numFmtId="0" fontId="44" fillId="4" borderId="32" applyNumberFormat="true" applyFont="false" applyBorder="true">
      <alignment horizontal="center" vertical="center" wrapText="true"/>
    </xf>
    <xf numFmtId="164" fontId="44" fillId="4" borderId="33" applyNumberFormat="true" applyFont="false" applyBorder="true">
      <alignment horizontal="center" vertical="center" wrapText="true"/>
    </xf>
    <xf numFmtId="0" fontId="45" fillId="4" borderId="8" applyNumberFormat="true" applyFont="false" applyBorder="true">
      <alignment horizontal="center" vertical="center" wrapText="true"/>
    </xf>
    <xf numFmtId="0" fontId="45" fillId="4" borderId="28" applyNumberFormat="true" applyFont="false" applyBorder="true">
      <alignment horizontal="center" vertical="center" wrapText="true"/>
    </xf>
    <xf numFmtId="0" fontId="45" fillId="4" borderId="29" applyNumberFormat="true" applyFont="false" applyBorder="true">
      <alignment horizontal="center" vertical="center" wrapText="true"/>
    </xf>
    <xf numFmtId="0" fontId="46" fillId="0" borderId="8" applyNumberFormat="true" applyFont="false" applyBorder="true">
      <alignment horizontal="center" vertical="center" wrapText="true"/>
    </xf>
    <xf numFmtId="0" fontId="46" fillId="0" borderId="8" applyNumberFormat="true" applyFont="false" applyBorder="true">
      <alignment horizontal="left" vertical="center" wrapText="true"/>
    </xf>
    <xf numFmtId="0" fontId="46" fillId="0" borderId="15" applyNumberFormat="true" applyFont="false" applyBorder="true">
      <alignment horizontal="left" vertical="center" wrapText="true"/>
    </xf>
    <xf numFmtId="0" fontId="46" fillId="4" borderId="8" applyNumberFormat="true" applyFont="false" applyBorder="true">
      <alignment horizontal="center" vertical="center" wrapText="true"/>
    </xf>
    <xf numFmtId="0" fontId="46" fillId="4" borderId="8" applyNumberFormat="true" applyFont="false" applyBorder="true">
      <alignment horizontal="left" vertical="center" wrapText="true"/>
    </xf>
    <xf numFmtId="0" fontId="46" fillId="4" borderId="34" applyNumberFormat="true" applyFont="false" applyBorder="true">
      <alignment horizontal="left" vertical="center" wrapText="true"/>
    </xf>
    <xf numFmtId="0" fontId="47" fillId="4" borderId="8" applyNumberFormat="true" applyFont="false" applyBorder="true">
      <alignment horizontal="center" vertical="center" wrapText="true"/>
    </xf>
    <xf numFmtId="0" fontId="47" fillId="4" borderId="28" applyNumberFormat="true" applyFont="false" applyBorder="true">
      <alignment horizontal="center" vertical="center" wrapText="true"/>
    </xf>
    <xf numFmtId="0" fontId="47" fillId="4" borderId="29" applyNumberFormat="true" applyFont="false" applyBorder="true">
      <alignment horizontal="center" vertical="center" wrapText="true"/>
    </xf>
    <xf numFmtId="0" fontId="45" fillId="0" borderId="8" applyNumberFormat="true" applyFont="false" applyBorder="true">
      <alignment horizontal="center" vertical="center" wrapText="true"/>
    </xf>
    <xf numFmtId="0" fontId="45" fillId="0" borderId="35" applyNumberFormat="true" applyFont="false" applyBorder="true">
      <alignment horizontal="center" vertical="center" wrapText="true"/>
    </xf>
    <xf numFmtId="0" fontId="45" fillId="0" borderId="36" applyNumberFormat="true" applyFont="false" applyBorder="true">
      <alignment horizontal="center" vertical="center" wrapText="true"/>
    </xf>
    <xf numFmtId="167" fontId="46" fillId="5" borderId="8" applyNumberFormat="true" applyFont="false" applyBorder="true">
      <alignment horizontal="center" vertical="center" wrapText="true"/>
    </xf>
    <xf numFmtId="171" fontId="46" fillId="5" borderId="8" applyNumberFormat="true" applyFont="false" applyBorder="true" applyAlignment="true">
      <alignment horizontal="center" vertical="center"/>
    </xf>
    <xf numFmtId="49" fontId="48" fillId="4" borderId="8" applyNumberFormat="true" applyFont="false" applyBorder="true">
      <alignment horizontal="left" vertical="center" wrapText="true"/>
    </xf>
    <xf numFmtId="49" fontId="48" fillId="4" borderId="34" applyNumberFormat="true" applyFont="false" applyBorder="true">
      <alignment horizontal="left" vertical="center" wrapText="true"/>
    </xf>
    <xf numFmtId="49" fontId="48" fillId="0" borderId="8" applyNumberFormat="true" applyFont="false" applyBorder="true">
      <alignment horizontal="left" vertical="center" wrapText="true"/>
    </xf>
    <xf numFmtId="49" fontId="48" fillId="0" borderId="15" applyNumberFormat="true" applyFont="false" applyBorder="true">
      <alignment horizontal="left" vertical="center" wrapText="true"/>
    </xf>
    <xf numFmtId="167" fontId="46" fillId="4" borderId="8" applyNumberFormat="true" applyFont="false" applyBorder="true">
      <alignment horizontal="center" vertical="center" wrapText="true"/>
    </xf>
    <xf numFmtId="171" fontId="46" fillId="4" borderId="8" applyNumberFormat="true" applyFont="false" applyBorder="true" applyAlignment="true">
      <alignment horizontal="center" vertical="center"/>
    </xf>
    <xf numFmtId="0" fontId="45" fillId="0" borderId="36" applyNumberFormat="true" applyFont="false" applyBorder="true" applyAlignment="true">
      <alignment horizontal="center" vertical="center"/>
    </xf>
    <xf numFmtId="0" fontId="46" fillId="4" borderId="8" applyNumberFormat="true" applyFont="false" applyBorder="true">
      <alignment horizontal="general" vertical="center" wrapText="true"/>
    </xf>
    <xf numFmtId="0" fontId="46" fillId="4" borderId="34" applyNumberFormat="true" applyFont="false" applyBorder="true">
      <alignment horizontal="general" vertical="center" wrapText="true"/>
    </xf>
    <xf numFmtId="0" fontId="46" fillId="4" borderId="8" applyNumberFormat="true" applyFont="false" applyBorder="true">
      <alignment horizontal="left" vertical="top" wrapText="true"/>
    </xf>
    <xf numFmtId="0" fontId="46" fillId="4" borderId="37" applyNumberFormat="true" applyFont="false" applyBorder="true">
      <alignment horizontal="left" vertical="top" wrapText="true"/>
    </xf>
    <xf numFmtId="0" fontId="46" fillId="4" borderId="38" applyNumberFormat="true" applyFont="false" applyBorder="true">
      <alignment horizontal="left" vertical="top" wrapText="true"/>
    </xf>
    <xf numFmtId="0" fontId="46" fillId="4" borderId="39" applyNumberFormat="true" applyFont="false" applyBorder="true">
      <alignment horizontal="left" vertical="top" wrapText="true"/>
    </xf>
    <xf numFmtId="0" fontId="46" fillId="4" borderId="40" applyNumberFormat="true" applyFont="false" applyBorder="true">
      <alignment horizontal="left" vertical="top" wrapText="true"/>
    </xf>
    <xf numFmtId="0" fontId="46" fillId="4" borderId="41" applyNumberFormat="true" applyFont="false" applyBorder="true">
      <alignment horizontal="left" vertical="top" wrapText="true"/>
    </xf>
    <xf numFmtId="0" fontId="46" fillId="4" borderId="31" applyNumberFormat="true" applyFont="false" applyBorder="true">
      <alignment horizontal="left" vertical="top" wrapText="true"/>
    </xf>
    <xf numFmtId="0" fontId="46" fillId="4" borderId="32" applyNumberFormat="true" applyFont="false" applyBorder="true">
      <alignment horizontal="left" vertical="top" wrapText="true"/>
    </xf>
    <xf numFmtId="0" fontId="46" fillId="4" borderId="33" applyNumberFormat="true" applyFont="false" applyBorder="true">
      <alignment horizontal="left" vertical="top" wrapText="true"/>
    </xf>
    <xf numFmtId="49" fontId="46" fillId="4" borderId="8" applyNumberFormat="true" applyFont="false" applyBorder="true">
      <alignment horizontal="left" vertical="center" wrapText="true"/>
    </xf>
    <xf numFmtId="49" fontId="46" fillId="4" borderId="34" applyNumberFormat="true" applyFont="false" applyBorder="true">
      <alignment horizontal="left" vertical="center" wrapText="true"/>
    </xf>
    <xf numFmtId="49" fontId="46" fillId="0" borderId="8" applyNumberFormat="true" applyFont="false" applyBorder="true">
      <alignment horizontal="left" vertical="center" wrapText="true"/>
    </xf>
    <xf numFmtId="49" fontId="46" fillId="0" borderId="15" applyNumberFormat="true" applyFont="false" applyBorder="true">
      <alignment horizontal="left" vertical="center" wrapText="true"/>
    </xf>
    <xf numFmtId="0" fontId="49" fillId="0" borderId="8" applyNumberFormat="true" applyFont="false" applyBorder="true">
      <alignment horizontal="left" vertical="center" wrapText="true"/>
    </xf>
    <xf numFmtId="0" fontId="49" fillId="4" borderId="8" applyNumberFormat="true" applyFont="false" applyBorder="true">
      <alignment horizontal="left" vertical="center" wrapText="true"/>
    </xf>
    <xf numFmtId="49" fontId="49" fillId="5" borderId="8" applyNumberFormat="true" applyFont="false" applyBorder="true">
      <alignment horizontal="left" vertical="center" wrapText="true"/>
    </xf>
    <xf numFmtId="49" fontId="49" fillId="5" borderId="42" applyNumberFormat="true" applyFont="false" applyBorder="true">
      <alignment horizontal="left" vertical="center" wrapText="true"/>
    </xf>
    <xf numFmtId="0" fontId="18" fillId="0" borderId="43" applyNumberFormat="true" applyFont="false" applyBorder="true" applyAlignment="true">
      <alignment horizontal="general" vertical="center"/>
    </xf>
    <xf numFmtId="0" fontId="18" fillId="0" borderId="44" applyNumberFormat="true" applyFont="false" applyBorder="true" applyAlignment="true">
      <alignment horizontal="general" vertical="center"/>
    </xf>
    <xf numFmtId="0" fontId="18" fillId="0" borderId="11" applyNumberFormat="true" applyFont="false" applyBorder="true" applyAlignment="true">
      <alignment horizontal="general" vertical="center"/>
    </xf>
    <xf numFmtId="0" fontId="18" fillId="0" borderId="7" applyNumberFormat="true" applyFont="false" applyBorder="true" applyAlignment="true">
      <alignment horizontal="general" vertical="center"/>
    </xf>
    <xf numFmtId="0" fontId="18" fillId="0" borderId="45" applyNumberFormat="true" applyFont="false" applyBorder="true" applyAlignment="true">
      <alignment horizontal="general" vertical="center"/>
    </xf>
    <xf numFmtId="167" fontId="49" fillId="4" borderId="8" applyNumberFormat="true" applyFont="false" applyBorder="true">
      <alignment horizontal="left" vertical="center" wrapText="true"/>
    </xf>
    <xf numFmtId="0" fontId="49" fillId="4" borderId="8" applyNumberFormat="true" applyFont="false" applyBorder="true">
      <alignment horizontal="general" vertical="center" wrapText="true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104819277108433" customWidth="true"/>
    <col min="2" max="2" width="5.104819277108433" customWidth="true"/>
    <col min="3" max="3" width="5.104819277108433" customWidth="true"/>
    <col min="4" max="4" width="5.104819277108433" customWidth="true"/>
    <col min="5" max="5" width="5.104819277108433" customWidth="true"/>
    <col min="6" max="6" width="5.104819277108433" customWidth="true"/>
    <col min="7" max="7" width="5.10481927710843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 ht="25.005000000000006" customHeight="true">
      <c r="A1" s="23" t="s">
        <v>0</v>
      </c>
      <c r="B1" s="24"/>
      <c r="C1" s="25" t="n">
        <v>2020.0</v>
      </c>
      <c r="D1" s="25"/>
      <c r="E1" s="26" t="s">
        <v>1</v>
      </c>
      <c r="F1" s="27" t="n">
        <v>8.0</v>
      </c>
      <c r="G1" s="28" t="s">
        <v>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25.005000000000006" customHeight="true">
      <c r="A2" s="30" t="s">
        <v>3</v>
      </c>
      <c r="B2" s="31"/>
      <c r="C2" s="31"/>
      <c r="D2" s="31"/>
      <c r="E2" s="32" t="n">
        <f t="normal">TODAY()</f>
        <v>44087</v>
      </c>
      <c r="F2" s="32"/>
      <c r="G2" s="3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25.005000000000006" customHeight="true">
      <c r="A3" s="33" t="s">
        <v>4</v>
      </c>
      <c r="B3" s="33" t="s">
        <v>5</v>
      </c>
      <c r="C3" s="33" t="s">
        <v>6</v>
      </c>
      <c r="D3" s="33" t="s">
        <v>7</v>
      </c>
      <c r="E3" s="33" t="s">
        <v>8</v>
      </c>
      <c r="F3" s="33" t="s">
        <v>9</v>
      </c>
      <c r="G3" s="33" t="s">
        <v>10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25.005000000000006" customHeight="true">
      <c r="A4" s="34" t="str">
        <f t="normal">IF(WEEKDAY(DATE($C$1,$F$1,1),2)=1,1,"")</f>
        <v/>
      </c>
      <c r="B4" s="34" t="str">
        <f t="normal">IF(A4&lt;&gt;"",A4+1,IF(WEEKDAY(DATE($C$1,$F$1,1),2)=2,1,""))</f>
        <v/>
      </c>
      <c r="C4" s="34" t="str">
        <f t="normal">IF(B4&lt;&gt;"",B4+1,IF(WEEKDAY(DATE($C$1,$F$1,1),2)=3,1,""))</f>
        <v/>
      </c>
      <c r="D4" s="34" t="str">
        <f t="normal">IF(C4&lt;&gt;"",C4+1,IF(WEEKDAY(DATE($C$1,$F$1,1),2)=4,1,""))</f>
        <v/>
      </c>
      <c r="E4" s="34" t="str">
        <f t="normal">IF(D4&lt;&gt;"",D4+1,IF(WEEKDAY(DATE($C$1,$F$1,1),2)=5,1,""))</f>
        <v/>
      </c>
      <c r="F4" s="35" t="n">
        <f t="normal">IF(E4&lt;&gt;"",E4+1,IF(WEEKDAY(DATE($C$1,$F$1,1),2)=6,1,""))</f>
        <v>1</v>
      </c>
      <c r="G4" s="35" t="n">
        <f t="normal">IF(F4&lt;&gt;"",F4+1,IF(WEEKDAY(DATE($C$1,$F$1,1),2)=7,1,""))</f>
        <v>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25.005000000000006" customHeight="true">
      <c r="A5" s="34" t="n">
        <f t="normal">G4+1</f>
        <v>3</v>
      </c>
      <c r="B5" s="34" t="n">
        <f t="normal">A5+1</f>
        <v>4</v>
      </c>
      <c r="C5" s="34" t="n">
        <f t="normal">B5+1</f>
        <v>5</v>
      </c>
      <c r="D5" s="34" t="n">
        <f t="normal">C5+1</f>
        <v>6</v>
      </c>
      <c r="E5" s="34" t="n">
        <f t="normal">D5+1</f>
        <v>7</v>
      </c>
      <c r="F5" s="35" t="n">
        <f t="normal">E5+1</f>
        <v>8</v>
      </c>
      <c r="G5" s="35" t="n">
        <f t="normal">F5+1</f>
        <v>9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25.005000000000006" customHeight="true">
      <c r="A6" s="34" t="n">
        <f t="normal">G5+1</f>
        <v>10</v>
      </c>
      <c r="B6" s="34" t="n">
        <f t="normal">A6+1</f>
        <v>11</v>
      </c>
      <c r="C6" s="34" t="n">
        <f t="normal">B6+1</f>
        <v>12</v>
      </c>
      <c r="D6" s="34" t="n">
        <f t="normal">C6+1</f>
        <v>13</v>
      </c>
      <c r="E6" s="34" t="n">
        <f t="normal">D6+1</f>
        <v>14</v>
      </c>
      <c r="F6" s="35" t="n">
        <f t="normal">E6+1</f>
        <v>15</v>
      </c>
      <c r="G6" s="35" t="n">
        <f t="normal">F6+1</f>
        <v>16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25.005000000000006" customHeight="true">
      <c r="A7" s="34" t="n">
        <f t="normal">G6+1</f>
        <v>17</v>
      </c>
      <c r="B7" s="34" t="n">
        <f t="normal">A7+1</f>
        <v>18</v>
      </c>
      <c r="C7" s="34" t="n">
        <f t="normal">B7+1</f>
        <v>19</v>
      </c>
      <c r="D7" s="34" t="n">
        <f t="normal">C7+1</f>
        <v>20</v>
      </c>
      <c r="E7" s="34" t="n">
        <f t="normal">D7+1</f>
        <v>21</v>
      </c>
      <c r="F7" s="35" t="n">
        <f t="normal">E7+1</f>
        <v>22</v>
      </c>
      <c r="G7" s="35" t="n">
        <f t="normal">F7+1</f>
        <v>23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25.005000000000006" customHeight="true">
      <c r="A8" s="34" t="n">
        <f t="normal">IF(G7&gt;=IF($F$1=2,IF(OR($C$1/400=INT($C$1/400),AND($C$1/4=INT($C$1/4),$C$1/100&lt;&gt;INT($C$1/100))),29,28),IF(OR($F$1=4,$F$1=6,$F$1=9,$F$1=11),30,31)),"",G7+1)</f>
        <v>24</v>
      </c>
      <c r="B8" s="34" t="n">
        <f t="normal">IF(A8&gt;=IF($F$1=2,IF(OR($C$1/400=INT($C$1/400),AND($C$1/4=INT($C$1/4),$C$1/100&lt;&gt;INT($C$1/100))),29,28),IF(OR($F$1=4,$F$1=6,$F$1=9,$F$1=11),30,31)),"",A8+1)</f>
        <v>25</v>
      </c>
      <c r="C8" s="34" t="n">
        <f t="normal">IF(B8&gt;=IF($F$1=2,IF(OR($C$1/400=INT($C$1/400),AND($C$1/4=INT($C$1/4),$C$1/100&lt;&gt;INT($C$1/100))),29,28),IF(OR($F$1=4,$F$1=6,$F$1=9,$F$1=11),30,31)),"",B8+1)</f>
        <v>26</v>
      </c>
      <c r="D8" s="34" t="n">
        <f t="normal">IF(C8&gt;=IF($F$1=2,IF(OR($C$1/400=INT($C$1/400),AND($C$1/4=INT($C$1/4),$C$1/100&lt;&gt;INT($C$1/100))),29,28),IF(OR($F$1=4,$F$1=6,$F$1=9,$F$1=11),30,31)),"",C8+1)</f>
        <v>27</v>
      </c>
      <c r="E8" s="34" t="n">
        <f t="normal">IF(D8&gt;=IF($F$1=2,IF(OR($C$1/400=INT($C$1/400),AND($C$1/4=INT($C$1/4),$C$1/100&lt;&gt;INT($C$1/100))),29,28),IF(OR($F$1=4,$F$1=6,$F$1=9,$F$1=11),30,31)),"",D8+1)</f>
        <v>28</v>
      </c>
      <c r="F8" s="35" t="n">
        <f t="normal">IF(E8&gt;=IF($F$1=2,IF(OR($C$1/400=INT($C$1/400),AND($C$1/4=INT($C$1/4),$C$1/100&lt;&gt;INT($C$1/100))),29,28),IF(OR($F$1=4,$F$1=6,$F$1=9,$F$1=11),30,31)),"",E8+1)</f>
        <v>29</v>
      </c>
      <c r="G8" s="35" t="n">
        <f t="normal">IF(F8&gt;=IF($F$1=2,IF(OR($C$1/400=INT($C$1/400),AND($C$1/4=INT($C$1/4),$C$1/100&lt;&gt;INT($C$1/100))),29,28),IF(OR($F$1=4,$F$1=6,$F$1=9,$F$1=11),30,31)),"",F8+1)</f>
        <v>30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25.005000000000006" customHeight="true">
      <c r="A9" s="34" t="n">
        <f t="normal">IF(G8&gt;=IF($F$1=2,IF(OR($C$1/400=INT($C$1/400),AND($C$1/4=INT($C$1/4),$C$1/100&lt;&gt;INT($C$1/100))),29,28),IF(OR($F$1=4,$F$1=6,$F$1=9,$F$1=11),30,31)),"",G8+1)</f>
        <v>31</v>
      </c>
      <c r="B9" s="34" t="str">
        <f t="normal">IF(A9&gt;=IF($F$1=2,IF(OR($C$1/400=INT($C$1/400),AND($C$1/4=INT($C$1/4),$C$1/100&lt;&gt;INT($C$1/100))),29,28),IF(OR($F$1=4,$F$1=6,$F$1=9,$F$1=11),30,31)),"",A9+1)</f>
        <v/>
      </c>
      <c r="C9" s="34" t="str">
        <f t="normal">IF(B9&gt;=IF($F$1=2,IF(OR($C$1/400=INT($C$1/400),AND($C$1/4=INT($C$1/4),$C$1/100&lt;&gt;INT($C$1/100))),29,28),IF(OR($F$1=4,$F$1=6,$F$1=9,$F$1=11),30,31)),"",B9+1)</f>
        <v/>
      </c>
      <c r="D9" s="34" t="str">
        <f t="normal">IF(C9&gt;=IF($F$1=2,IF(OR($C$1/400=INT($C$1/400),AND($C$1/4=INT($C$1/4),$C$1/100&lt;&gt;INT($C$1/100))),29,28),IF(OR($F$1=4,$F$1=6,$F$1=9,$F$1=11),30,31)),"",C9+1)</f>
        <v/>
      </c>
      <c r="E9" s="34" t="str">
        <f t="normal">IF(D9&gt;=IF($F$1=2,IF(OR($C$1/400=INT($C$1/400),AND($C$1/4=INT($C$1/4),$C$1/100&lt;&gt;INT($C$1/100))),29,28),IF(OR($F$1=4,$F$1=6,$F$1=9,$F$1=11),30,31)),"",D9+1)</f>
        <v/>
      </c>
      <c r="F9" s="35" t="str">
        <f t="normal">IF(E9&gt;=IF($F$1=2,IF(OR($C$1/400=INT($C$1/400),AND($C$1/4=INT($C$1/4),$C$1/100&lt;&gt;INT($C$1/100))),29,28),IF(OR($F$1=4,$F$1=6,$F$1=9,$F$1=11),30,31)),"",E9+1)</f>
        <v/>
      </c>
      <c r="G9" s="35" t="str">
        <f t="normal">IF(F9&gt;=IF($F$1=2,IF(OR($C$1/400=INT($C$1/400),AND($C$1/4=INT($C$1/4),$C$1/100&lt;&gt;INT($C$1/100))),29,28),IF(OR($F$1=4,$F$1=6,$F$1=9,$F$1=11),30,31)),"",F9+1)</f>
        <v/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</sheetData>
  <mergeCells count="4">
    <mergeCell ref="A1:B1"/>
    <mergeCell ref="C1:D1"/>
    <mergeCell ref="A2:D2"/>
    <mergeCell ref="E2:G2"/>
  </mergeCells>
  <dataValidations count="2">
    <dataValidation type="list" operator="between" allowBlank="true" showInputMessage="true" showErrorMessage="true" errorTitle="错误" error="你选择的不是下拉列表中的选项。" promptTitle="" prompt="" sqref="C1">
      <formula1>"2019,2020,2021,2022,2023,2024,2025"</formula1>
    </dataValidation>
    <dataValidation type="list" operator="between" allowBlank="true" showInputMessage="true" showErrorMessage="true" errorTitle="错误" error="你选择的不是下拉列表中的选项。" promptTitle="" prompt="" sqref="F1">
      <formula1>"1,2,3,4,5,6,7,8,9,10,11,12"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GE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4.338554216867469" customWidth="true"/>
    <col min="2" max="2" width="31.387951807228912" customWidth="true"/>
    <col min="3" max="3" width="8.932530120481927" customWidth="true"/>
    <col min="4" max="4" width="12.249397590361445" customWidth="true"/>
    <col min="5" max="5" width="13.142168674698794" customWidth="true"/>
    <col min="6" max="6" width="7.528915662650602" customWidth="true"/>
    <col min="7" max="7" width="2.425301204819277" customWidth="true"/>
    <col min="8" max="8" width="2.425301204819277" customWidth="true"/>
    <col min="9" max="9" width="2.425301204819277" customWidth="true"/>
    <col min="10" max="10" width="2.425301204819277" customWidth="true"/>
    <col min="11" max="11" width="2.425301204819277" customWidth="true"/>
    <col min="12" max="12" width="2.425301204819277" customWidth="true"/>
    <col min="13" max="13" width="2.425301204819277" customWidth="true"/>
    <col min="14" max="14" width="2.425301204819277" customWidth="true"/>
    <col min="15" max="15" width="2.425301204819277" customWidth="true"/>
    <col min="16" max="16" width="2.425301204819277" customWidth="true"/>
    <col min="17" max="17" width="2.425301204819277" customWidth="true"/>
    <col min="18" max="18" width="2.425301204819277" customWidth="true"/>
    <col min="19" max="19" width="2.425301204819277" customWidth="true"/>
    <col min="20" max="20" width="2.425301204819277" customWidth="true"/>
    <col min="21" max="21" width="2.425301204819277" customWidth="true"/>
    <col min="22" max="22" width="2.425301204819277" customWidth="true"/>
    <col min="23" max="23" width="2.425301204819277" customWidth="true"/>
    <col min="24" max="24" width="2.425301204819277" customWidth="true"/>
    <col min="25" max="25" width="2.425301204819277" customWidth="true"/>
    <col min="26" max="26" width="2.425301204819277" customWidth="true"/>
    <col min="27" max="27" width="2.425301204819277" customWidth="true"/>
    <col min="28" max="28" width="2.425301204819277" customWidth="true"/>
    <col min="29" max="29" width="2.425301204819277" customWidth="true"/>
    <col min="30" max="30" width="2.425301204819277" customWidth="true"/>
    <col min="31" max="31" width="2.425301204819277" customWidth="true"/>
    <col min="32" max="32" width="2.425301204819277" customWidth="true"/>
    <col min="33" max="33" width="2.425301204819277" customWidth="true"/>
    <col min="34" max="34" width="2.425301204819277" customWidth="true"/>
    <col min="35" max="35" width="2.425301204819277" customWidth="true"/>
    <col min="36" max="36" width="2.425301204819277" customWidth="true"/>
    <col min="37" max="37" width="2.425301204819277" customWidth="true"/>
    <col min="38" max="38" width="2.425301204819277" customWidth="true"/>
    <col min="39" max="39" width="2.425301204819277" customWidth="true"/>
    <col min="40" max="40" width="2.425301204819277" customWidth="true"/>
    <col min="41" max="41" width="2.425301204819277" customWidth="true"/>
    <col min="42" max="42" width="2.425301204819277" customWidth="true"/>
    <col min="43" max="43" width="2.425301204819277" customWidth="true"/>
    <col min="44" max="44" width="2.425301204819277" customWidth="true"/>
    <col min="45" max="45" width="2.425301204819277" customWidth="true"/>
    <col min="46" max="46" width="2.425301204819277" customWidth="true"/>
    <col min="47" max="47" width="2.425301204819277" customWidth="true"/>
    <col min="48" max="48" width="2.425301204819277" customWidth="true"/>
    <col min="49" max="49" width="2.425301204819277" customWidth="true"/>
    <col min="50" max="50" width="2.425301204819277" customWidth="true"/>
    <col min="51" max="51" width="2.425301204819277" customWidth="true"/>
    <col min="52" max="52" width="2.425301204819277" customWidth="true"/>
    <col min="53" max="53" width="2.425301204819277" customWidth="true"/>
    <col min="54" max="54" width="2.425301204819277" customWidth="true"/>
    <col min="55" max="55" width="2.425301204819277" customWidth="true"/>
    <col min="56" max="56" width="2.425301204819277" customWidth="true"/>
    <col min="57" max="57" width="2.425301204819277" customWidth="true"/>
    <col min="58" max="58" width="2.425301204819277" customWidth="true"/>
    <col min="59" max="59" width="2.425301204819277" customWidth="true"/>
    <col min="60" max="60" width="2.425301204819277" customWidth="true"/>
    <col min="61" max="61" width="2.425301204819277" customWidth="true"/>
    <col min="62" max="62" width="2.425301204819277" customWidth="true"/>
    <col min="63" max="63" width="2.425301204819277" customWidth="true"/>
    <col min="64" max="64" width="2.425301204819277" customWidth="true"/>
    <col min="65" max="65" width="2.425301204819277" customWidth="true"/>
    <col min="66" max="66" width="2.425301204819277" customWidth="true"/>
    <col min="67" max="67" width="2.425301204819277" customWidth="true"/>
    <col min="68" max="68" width="2.425301204819277" customWidth="true"/>
    <col min="69" max="69" width="2.425301204819277" customWidth="true"/>
    <col min="70" max="70" width="2.425301204819277" customWidth="true"/>
    <col min="71" max="71" width="2.425301204819277" customWidth="true"/>
    <col min="72" max="72" width="2.425301204819277" customWidth="true"/>
    <col min="73" max="73" width="2.425301204819277" customWidth="true"/>
    <col min="74" max="74" width="2.425301204819277" customWidth="true"/>
    <col min="75" max="75" width="2.425301204819277" customWidth="true"/>
    <col min="76" max="76" width="2.425301204819277" customWidth="true"/>
    <col min="77" max="77" width="2.425301204819277" customWidth="true"/>
    <col min="78" max="78" width="2.425301204819277" customWidth="true"/>
    <col min="79" max="79" width="2.425301204819277" customWidth="true"/>
    <col min="80" max="80" width="2.425301204819277" customWidth="true"/>
    <col min="81" max="81" width="2.425301204819277" customWidth="true"/>
    <col min="82" max="82" width="2.425301204819277" customWidth="true"/>
    <col min="83" max="83" width="2.425301204819277" customWidth="true"/>
    <col min="84" max="84" width="2.425301204819277" customWidth="true"/>
    <col min="85" max="85" width="2.425301204819277" customWidth="true"/>
    <col min="86" max="86" width="2.425301204819277" customWidth="true"/>
    <col min="87" max="87" width="2.425301204819277" customWidth="true"/>
    <col min="88" max="88" width="2.425301204819277" customWidth="true"/>
    <col min="89" max="89" width="2.425301204819277" customWidth="true"/>
    <col min="90" max="90" width="2.425301204819277" customWidth="true"/>
    <col min="91" max="91" width="2.425301204819277" customWidth="true"/>
    <col min="92" max="92" width="2.425301204819277" customWidth="true"/>
    <col min="93" max="93" width="2.425301204819277" customWidth="true"/>
    <col min="94" max="94" width="2.425301204819277" customWidth="true"/>
    <col min="95" max="95" width="2.425301204819277" customWidth="true"/>
    <col min="96" max="96" width="2.425301204819277" customWidth="true"/>
    <col min="97" max="97" width="2.425301204819277" customWidth="true"/>
    <col min="98" max="98" width="2.425301204819277" customWidth="true"/>
    <col min="99" max="99" width="2.425301204819277" customWidth="true"/>
    <col min="100" max="100" width="2.425301204819277" customWidth="true"/>
    <col min="101" max="101" width="2.425301204819277" customWidth="true"/>
    <col min="102" max="102" width="2.425301204819277" customWidth="true"/>
    <col min="103" max="103" width="2.425301204819277" customWidth="true"/>
    <col min="104" max="104" width="2.425301204819277" customWidth="true"/>
    <col min="105" max="105" width="2.425301204819277" customWidth="true"/>
    <col min="106" max="106" width="2.425301204819277" customWidth="true"/>
    <col min="107" max="107" width="2.425301204819277" customWidth="true"/>
    <col min="108" max="108" width="2.425301204819277" customWidth="true"/>
    <col min="109" max="109" width="2.425301204819277" customWidth="true"/>
    <col min="110" max="110" width="2.425301204819277" customWidth="true"/>
    <col min="111" max="111" width="2.425301204819277" customWidth="true"/>
    <col min="112" max="112" width="2.425301204819277" customWidth="true"/>
    <col min="113" max="113" width="2.425301204819277" customWidth="true"/>
    <col min="114" max="114" width="2.425301204819277" customWidth="true"/>
    <col min="115" max="115" width="2.425301204819277" customWidth="true"/>
    <col min="116" max="116" width="2.425301204819277" customWidth="true"/>
    <col min="117" max="117" width="2.425301204819277" customWidth="true"/>
    <col min="118" max="118" width="2.425301204819277" customWidth="true"/>
    <col min="119" max="119" width="2.425301204819277" customWidth="true"/>
    <col min="120" max="120" width="2.425301204819277" customWidth="true"/>
    <col min="121" max="121" width="2.425301204819277" customWidth="true"/>
    <col min="122" max="122" width="2.425301204819277" customWidth="true"/>
    <col min="123" max="123" width="2.425301204819277" customWidth="true"/>
    <col min="124" max="124" width="2.425301204819277" customWidth="true"/>
    <col min="125" max="125" width="2.425301204819277" customWidth="true"/>
    <col min="126" max="126" width="2.425301204819277" customWidth="true"/>
    <col min="127" max="127" width="2.425301204819277" customWidth="true"/>
    <col min="128" max="128" width="2.425301204819277" customWidth="true"/>
    <col min="129" max="129" width="2.425301204819277" customWidth="true"/>
    <col min="130" max="130" width="2.425301204819277" customWidth="true"/>
    <col min="131" max="131" width="2.425301204819277" customWidth="true"/>
    <col min="132" max="132" width="2.425301204819277" customWidth="true"/>
    <col min="133" max="133" width="2.425301204819277" customWidth="true"/>
    <col min="134" max="134" width="2.425301204819277" customWidth="true"/>
    <col min="135" max="135" width="2.425301204819277" customWidth="true"/>
    <col min="136" max="136" width="2.425301204819277" customWidth="true"/>
    <col min="137" max="137" width="2.425301204819277" customWidth="true"/>
    <col min="138" max="138" width="2.425301204819277" customWidth="true"/>
    <col min="139" max="139" width="2.425301204819277" customWidth="true"/>
    <col min="140" max="140" width="2.425301204819277" customWidth="true"/>
    <col min="141" max="141" width="2.425301204819277" customWidth="true"/>
    <col min="142" max="142" width="2.425301204819277" customWidth="true"/>
    <col min="143" max="143" width="2.425301204819277" customWidth="true"/>
    <col min="144" max="144" width="2.425301204819277" customWidth="true"/>
    <col min="145" max="145" width="2.425301204819277" customWidth="true"/>
    <col min="146" max="146" width="2.425301204819277" customWidth="true"/>
    <col min="147" max="147" width="2.425301204819277" customWidth="true"/>
    <col min="148" max="148" width="2.425301204819277" customWidth="true"/>
    <col min="149" max="149" width="2.425301204819277" customWidth="true"/>
    <col min="150" max="150" width="2.425301204819277" customWidth="true"/>
    <col min="151" max="151" width="2.425301204819277" customWidth="true"/>
    <col min="152" max="152" width="2.425301204819277" customWidth="true"/>
    <col min="153" max="153" width="2.425301204819277" customWidth="true"/>
    <col min="154" max="154" width="2.425301204819277" customWidth="true"/>
    <col min="155" max="155" width="2.425301204819277" customWidth="true"/>
    <col min="156" max="156" width="2.425301204819277" customWidth="true"/>
    <col min="157" max="157" width="2.425301204819277" customWidth="true"/>
    <col min="158" max="158" width="2.425301204819277" customWidth="true"/>
    <col min="159" max="159" width="2.425301204819277" customWidth="true"/>
    <col min="160" max="160" width="2.425301204819277" customWidth="true"/>
    <col min="161" max="161" width="2.425301204819277" customWidth="true"/>
    <col min="162" max="162" width="2.425301204819277" customWidth="true"/>
    <col min="163" max="163" width="2.425301204819277" customWidth="true"/>
    <col min="164" max="164" width="2.425301204819277" customWidth="true"/>
    <col min="165" max="165" width="2.425301204819277" customWidth="true"/>
    <col min="166" max="166" width="2.425301204819277" customWidth="true"/>
    <col min="167" max="167" width="2.425301204819277" customWidth="true"/>
    <col min="168" max="168" width="2.425301204819277" customWidth="true"/>
    <col min="169" max="169" width="2.425301204819277" customWidth="true"/>
    <col min="170" max="170" width="2.425301204819277" customWidth="true"/>
    <col min="171" max="171" width="2.425301204819277" customWidth="true"/>
    <col min="172" max="172" width="2.425301204819277" customWidth="true"/>
    <col min="173" max="173" width="2.425301204819277" customWidth="true"/>
    <col min="174" max="174" width="2.425301204819277" customWidth="true"/>
    <col min="175" max="175" width="2.425301204819277" customWidth="true"/>
    <col min="176" max="176" width="2.425301204819277" customWidth="true"/>
    <col min="177" max="177" width="2.425301204819277" customWidth="true"/>
    <col min="178" max="178" width="7.910843373493975" customWidth="true"/>
    <col min="179" max="179" width="7.910843373493975" customWidth="true"/>
    <col min="180" max="180" width="7.910843373493975" customWidth="true"/>
    <col min="181" max="181" width="7.910843373493975" customWidth="true"/>
    <col min="182" max="182" width="7.910843373493975" customWidth="true"/>
    <col min="183" max="183" width="7.910843373493975" customWidth="true"/>
    <col min="184" max="184" width="7.910843373493975" customWidth="true"/>
    <col min="185" max="185" width="7.910843373493975" customWidth="true"/>
    <col min="186" max="186" width="7.910843373493975" customWidth="true"/>
    <col min="187" max="187" width="7.910843373493975" customWidth="true"/>
  </cols>
  <sheetData>
    <row r="1" spans="1:187" ht="18.75" hidden="true" customHeight="true">
      <c r="A1" s="36" t="s">
        <v>11</v>
      </c>
      <c r="B1" s="36"/>
      <c r="C1" s="36"/>
      <c r="D1" s="37" t="n">
        <f t="normal">IF(D4="",MIN(D7:D896,D4),D4)</f>
        <v>44070</v>
      </c>
      <c r="E1" s="37" t="n">
        <f t="normal">MAX(E7:E896,E4)</f>
        <v>44195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9"/>
      <c r="FW1" s="39"/>
      <c r="FX1" s="39"/>
      <c r="FY1" s="39"/>
      <c r="FZ1" s="39"/>
      <c r="GA1" s="39"/>
      <c r="GB1" s="39"/>
      <c r="GC1" s="39"/>
      <c r="GD1" s="39"/>
      <c r="GE1" s="39"/>
    </row>
    <row r="2" spans="1:187" ht="20.25" hidden="true" customHeight="true">
      <c r="A2" s="36"/>
      <c r="B2" s="36"/>
      <c r="C2" s="36"/>
      <c r="D2" s="40" t="s">
        <v>12</v>
      </c>
      <c r="E2" s="41"/>
      <c r="F2" s="38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39"/>
      <c r="FW2" s="39"/>
      <c r="FX2" s="39"/>
      <c r="FY2" s="39"/>
      <c r="FZ2" s="39"/>
      <c r="GA2" s="39"/>
      <c r="GB2" s="39"/>
      <c r="GC2" s="39"/>
      <c r="GD2" s="39"/>
      <c r="GE2" s="39"/>
    </row>
    <row r="3" spans="1:187">
      <c r="A3" s="36"/>
      <c r="B3" s="36"/>
      <c r="C3" s="36"/>
      <c r="D3" s="43" t="s">
        <v>13</v>
      </c>
      <c r="E3" s="44" t="s">
        <v>14</v>
      </c>
      <c r="F3" s="45" t="s">
        <v>15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39"/>
      <c r="FW3" s="39"/>
      <c r="FX3" s="39"/>
      <c r="FY3" s="39"/>
      <c r="FZ3" s="39"/>
      <c r="GA3" s="39"/>
      <c r="GB3" s="39"/>
      <c r="GC3" s="39"/>
      <c r="GD3" s="39"/>
      <c r="GE3" s="39"/>
    </row>
    <row r="4" spans="1:187" ht="19.5" customHeight="true">
      <c r="A4" s="36"/>
      <c r="B4" s="36"/>
      <c r="C4" s="36"/>
      <c r="D4" s="46" t="n">
        <v>44071.0</v>
      </c>
      <c r="E4" s="47" t="n">
        <v>44196.0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39"/>
      <c r="FW4" s="39"/>
      <c r="FX4" s="39"/>
      <c r="FY4" s="39"/>
      <c r="FZ4" s="39"/>
      <c r="GA4" s="39"/>
      <c r="GB4" s="39"/>
      <c r="GC4" s="39"/>
      <c r="GD4" s="39"/>
      <c r="GE4" s="39"/>
    </row>
    <row r="5" spans="1:187" ht="57.75" customHeight="true">
      <c r="A5" s="36"/>
      <c r="B5" s="36"/>
      <c r="C5" s="36"/>
      <c r="D5" s="48" t="s">
        <v>16</v>
      </c>
      <c r="E5" s="49" t="n">
        <v>1.0</v>
      </c>
      <c r="F5" s="50" t="s">
        <v>17</v>
      </c>
      <c r="G5" s="51" t="n">
        <f t="normal">G6</f>
        <v>44070</v>
      </c>
      <c r="H5" s="51" t="n">
        <f t="normal">H6</f>
        <v>44071</v>
      </c>
      <c r="I5" s="51" t="n">
        <f t="normal">I6</f>
        <v>44072</v>
      </c>
      <c r="J5" s="51" t="n">
        <f t="normal">J6</f>
        <v>44073</v>
      </c>
      <c r="K5" s="51" t="n">
        <f t="normal">K6</f>
        <v>44074</v>
      </c>
      <c r="L5" s="51" t="n">
        <f t="normal">L6</f>
        <v>44075</v>
      </c>
      <c r="M5" s="51" t="n">
        <f t="normal">M6</f>
        <v>44076</v>
      </c>
      <c r="N5" s="51" t="n">
        <f t="normal">N6</f>
        <v>44077</v>
      </c>
      <c r="O5" s="51" t="n">
        <f t="normal">O6</f>
        <v>44078</v>
      </c>
      <c r="P5" s="51" t="n">
        <f t="normal">P6</f>
        <v>44079</v>
      </c>
      <c r="Q5" s="51" t="n">
        <f t="normal">Q6</f>
        <v>44080</v>
      </c>
      <c r="R5" s="51" t="n">
        <f t="normal">R6</f>
        <v>44081</v>
      </c>
      <c r="S5" s="51" t="n">
        <f t="normal">S6</f>
        <v>44082</v>
      </c>
      <c r="T5" s="51" t="n">
        <f t="normal">T6</f>
        <v>44083</v>
      </c>
      <c r="U5" s="51" t="n">
        <f t="normal">U6</f>
        <v>44084</v>
      </c>
      <c r="V5" s="51" t="n">
        <f t="normal">V6</f>
        <v>44085</v>
      </c>
      <c r="W5" s="51" t="n">
        <f t="normal">W6</f>
        <v>44086</v>
      </c>
      <c r="X5" s="51" t="n">
        <f t="normal">X6</f>
        <v>44087</v>
      </c>
      <c r="Y5" s="51" t="n">
        <f t="normal">Y6</f>
        <v>44088</v>
      </c>
      <c r="Z5" s="51" t="n">
        <f t="normal">Z6</f>
        <v>44089</v>
      </c>
      <c r="AA5" s="51" t="n">
        <f t="normal">AA6</f>
        <v>44090</v>
      </c>
      <c r="AB5" s="51" t="n">
        <f t="normal">AB6</f>
        <v>44091</v>
      </c>
      <c r="AC5" s="51" t="n">
        <f t="normal">AC6</f>
        <v>44092</v>
      </c>
      <c r="AD5" s="51" t="n">
        <f t="normal">AD6</f>
        <v>44093</v>
      </c>
      <c r="AE5" s="51" t="n">
        <f t="normal">AE6</f>
        <v>44094</v>
      </c>
      <c r="AF5" s="51" t="n">
        <f t="normal">AF6</f>
        <v>44095</v>
      </c>
      <c r="AG5" s="51" t="n">
        <f t="normal">AG6</f>
        <v>44096</v>
      </c>
      <c r="AH5" s="51" t="n">
        <f t="normal">AH6</f>
        <v>44097</v>
      </c>
      <c r="AI5" s="51" t="n">
        <f t="normal">AI6</f>
        <v>44098</v>
      </c>
      <c r="AJ5" s="51" t="n">
        <f t="normal">AJ6</f>
        <v>44099</v>
      </c>
      <c r="AK5" s="51" t="n">
        <f t="normal">AK6</f>
        <v>44100</v>
      </c>
      <c r="AL5" s="51" t="n">
        <f t="normal">AL6</f>
        <v>44101</v>
      </c>
      <c r="AM5" s="51" t="n">
        <f t="normal">AM6</f>
        <v>44102</v>
      </c>
      <c r="AN5" s="51" t="n">
        <f t="normal">AN6</f>
        <v>44103</v>
      </c>
      <c r="AO5" s="51" t="n">
        <f t="normal">AO6</f>
        <v>44104</v>
      </c>
      <c r="AP5" s="51" t="n">
        <f t="normal">AP6</f>
        <v>44105</v>
      </c>
      <c r="AQ5" s="51" t="n">
        <f t="normal">AQ6</f>
        <v>44106</v>
      </c>
      <c r="AR5" s="51" t="n">
        <f t="normal">AR6</f>
        <v>44107</v>
      </c>
      <c r="AS5" s="51" t="n">
        <f t="normal">AS6</f>
        <v>44108</v>
      </c>
      <c r="AT5" s="51" t="n">
        <f t="normal">AT6</f>
        <v>44109</v>
      </c>
      <c r="AU5" s="51" t="n">
        <f t="normal">AU6</f>
        <v>44110</v>
      </c>
      <c r="AV5" s="51" t="n">
        <f t="normal">AV6</f>
        <v>44111</v>
      </c>
      <c r="AW5" s="51" t="n">
        <f t="normal">AW6</f>
        <v>44112</v>
      </c>
      <c r="AX5" s="51" t="n">
        <f t="normal">AX6</f>
        <v>44113</v>
      </c>
      <c r="AY5" s="51" t="n">
        <f t="normal">AY6</f>
        <v>44114</v>
      </c>
      <c r="AZ5" s="51" t="n">
        <f t="normal">AZ6</f>
        <v>44115</v>
      </c>
      <c r="BA5" s="51" t="n">
        <f t="normal">BA6</f>
        <v>44116</v>
      </c>
      <c r="BB5" s="51" t="n">
        <f t="normal">BB6</f>
        <v>44117</v>
      </c>
      <c r="BC5" s="51" t="n">
        <f t="normal">BC6</f>
        <v>44118</v>
      </c>
      <c r="BD5" s="51" t="n">
        <f t="normal">BD6</f>
        <v>44119</v>
      </c>
      <c r="BE5" s="51" t="n">
        <f t="normal">BE6</f>
        <v>44120</v>
      </c>
      <c r="BF5" s="51" t="n">
        <f t="normal">BF6</f>
        <v>44121</v>
      </c>
      <c r="BG5" s="51" t="n">
        <f t="normal">BG6</f>
        <v>44122</v>
      </c>
      <c r="BH5" s="51" t="n">
        <f t="normal">BH6</f>
        <v>44123</v>
      </c>
      <c r="BI5" s="51" t="n">
        <f t="normal">BI6</f>
        <v>44124</v>
      </c>
      <c r="BJ5" s="51" t="n">
        <f t="normal">BJ6</f>
        <v>44125</v>
      </c>
      <c r="BK5" s="51" t="n">
        <f t="normal">BK6</f>
        <v>44126</v>
      </c>
      <c r="BL5" s="51" t="n">
        <f t="normal">BL6</f>
        <v>44127</v>
      </c>
      <c r="BM5" s="51" t="n">
        <f t="normal">BM6</f>
        <v>44128</v>
      </c>
      <c r="BN5" s="51" t="n">
        <f t="normal">BN6</f>
        <v>44129</v>
      </c>
      <c r="BO5" s="51" t="n">
        <f t="normal">BO6</f>
        <v>44130</v>
      </c>
      <c r="BP5" s="51" t="n">
        <f t="normal">BP6</f>
        <v>44131</v>
      </c>
      <c r="BQ5" s="51" t="n">
        <f t="normal">BQ6</f>
        <v>44132</v>
      </c>
      <c r="BR5" s="51" t="n">
        <f t="normal">BR6</f>
        <v>44133</v>
      </c>
      <c r="BS5" s="51" t="n">
        <f t="normal">BS6</f>
        <v>44134</v>
      </c>
      <c r="BT5" s="51" t="n">
        <f t="normal">BT6</f>
        <v>44135</v>
      </c>
      <c r="BU5" s="51" t="n">
        <f t="normal">BU6</f>
        <v>44136</v>
      </c>
      <c r="BV5" s="51" t="n">
        <f t="normal">BV6</f>
        <v>44137</v>
      </c>
      <c r="BW5" s="51" t="n">
        <f t="normal">BW6</f>
        <v>44138</v>
      </c>
      <c r="BX5" s="51" t="n">
        <f t="normal">BX6</f>
        <v>44139</v>
      </c>
      <c r="BY5" s="51" t="n">
        <f t="normal">BY6</f>
        <v>44140</v>
      </c>
      <c r="BZ5" s="51" t="n">
        <f t="normal">BZ6</f>
        <v>44141</v>
      </c>
      <c r="CA5" s="51" t="n">
        <f t="normal">CA6</f>
        <v>44142</v>
      </c>
      <c r="CB5" s="51" t="n">
        <f t="normal">CB6</f>
        <v>44143</v>
      </c>
      <c r="CC5" s="51" t="n">
        <f t="normal">CC6</f>
        <v>44144</v>
      </c>
      <c r="CD5" s="51" t="n">
        <f t="normal">CD6</f>
        <v>44145</v>
      </c>
      <c r="CE5" s="51" t="n">
        <f t="normal">CE6</f>
        <v>44146</v>
      </c>
      <c r="CF5" s="51" t="n">
        <f t="normal">CF6</f>
        <v>44147</v>
      </c>
      <c r="CG5" s="51" t="n">
        <f t="normal">CG6</f>
        <v>44148</v>
      </c>
      <c r="CH5" s="51" t="n">
        <f t="normal">CH6</f>
        <v>44149</v>
      </c>
      <c r="CI5" s="51" t="n">
        <f t="normal">CI6</f>
        <v>44150</v>
      </c>
      <c r="CJ5" s="51" t="n">
        <f t="normal">CJ6</f>
        <v>44151</v>
      </c>
      <c r="CK5" s="51" t="n">
        <f t="normal">CK6</f>
        <v>44152</v>
      </c>
      <c r="CL5" s="51" t="n">
        <f t="normal">CL6</f>
        <v>44153</v>
      </c>
      <c r="CM5" s="51" t="n">
        <f t="normal">CM6</f>
        <v>44154</v>
      </c>
      <c r="CN5" s="51" t="n">
        <f t="normal">CN6</f>
        <v>44155</v>
      </c>
      <c r="CO5" s="51" t="n">
        <f t="normal">CO6</f>
        <v>44156</v>
      </c>
      <c r="CP5" s="51" t="n">
        <f t="normal">CP6</f>
        <v>44157</v>
      </c>
      <c r="CQ5" s="51" t="n">
        <f t="normal">CQ6</f>
        <v>44158</v>
      </c>
      <c r="CR5" s="51" t="n">
        <f t="normal">CR6</f>
        <v>44159</v>
      </c>
      <c r="CS5" s="51" t="n">
        <f t="normal">CS6</f>
        <v>44160</v>
      </c>
      <c r="CT5" s="51" t="n">
        <f t="normal">CT6</f>
        <v>44161</v>
      </c>
      <c r="CU5" s="51" t="n">
        <f t="normal">CU6</f>
        <v>44162</v>
      </c>
      <c r="CV5" s="51" t="n">
        <f t="normal">CV6</f>
        <v>44163</v>
      </c>
      <c r="CW5" s="51" t="n">
        <f t="normal">CW6</f>
        <v>44164</v>
      </c>
      <c r="CX5" s="51" t="n">
        <f t="normal">CX6</f>
        <v>44165</v>
      </c>
      <c r="CY5" s="51" t="n">
        <f t="normal">CY6</f>
        <v>44166</v>
      </c>
      <c r="CZ5" s="51" t="n">
        <f t="normal">CZ6</f>
        <v>44167</v>
      </c>
      <c r="DA5" s="51" t="n">
        <f t="normal">DA6</f>
        <v>44168</v>
      </c>
      <c r="DB5" s="51" t="n">
        <f t="normal">DB6</f>
        <v>44169</v>
      </c>
      <c r="DC5" s="51" t="n">
        <f t="normal">DC6</f>
        <v>44170</v>
      </c>
      <c r="DD5" s="51" t="n">
        <f t="normal">DD6</f>
        <v>44171</v>
      </c>
      <c r="DE5" s="51" t="n">
        <f t="normal">DE6</f>
        <v>44172</v>
      </c>
      <c r="DF5" s="51" t="n">
        <f t="normal">DF6</f>
        <v>44173</v>
      </c>
      <c r="DG5" s="51" t="n">
        <f t="normal">DG6</f>
        <v>44174</v>
      </c>
      <c r="DH5" s="51" t="n">
        <f t="normal">DH6</f>
        <v>44175</v>
      </c>
      <c r="DI5" s="51" t="n">
        <f t="normal">DI6</f>
        <v>44176</v>
      </c>
      <c r="DJ5" s="51" t="n">
        <f t="normal">DJ6</f>
        <v>44177</v>
      </c>
      <c r="DK5" s="51" t="n">
        <f t="normal">DK6</f>
        <v>44178</v>
      </c>
      <c r="DL5" s="51" t="n">
        <f t="normal">DL6</f>
        <v>44179</v>
      </c>
      <c r="DM5" s="51" t="n">
        <f t="normal">DM6</f>
        <v>44180</v>
      </c>
      <c r="DN5" s="51" t="n">
        <f t="normal">DN6</f>
        <v>44181</v>
      </c>
      <c r="DO5" s="51" t="n">
        <f t="normal">DO6</f>
        <v>44182</v>
      </c>
      <c r="DP5" s="51" t="n">
        <f t="normal">DP6</f>
        <v>44183</v>
      </c>
      <c r="DQ5" s="51" t="n">
        <f t="normal">DQ6</f>
        <v>44184</v>
      </c>
      <c r="DR5" s="51" t="n">
        <f t="normal">DR6</f>
        <v>44185</v>
      </c>
      <c r="DS5" s="51" t="n">
        <f t="normal">DS6</f>
        <v>44186</v>
      </c>
      <c r="DT5" s="51" t="n">
        <f t="normal">DT6</f>
        <v>44187</v>
      </c>
      <c r="DU5" s="51" t="n">
        <f t="normal">DU6</f>
        <v>44188</v>
      </c>
      <c r="DV5" s="51" t="n">
        <f t="normal">DV6</f>
        <v>44189</v>
      </c>
      <c r="DW5" s="51" t="n">
        <f t="normal">DW6</f>
        <v>44190</v>
      </c>
      <c r="DX5" s="51" t="n">
        <f t="normal">DX6</f>
        <v>44191</v>
      </c>
      <c r="DY5" s="51" t="n">
        <f t="normal">DY6</f>
        <v>44192</v>
      </c>
      <c r="DZ5" s="51" t="n">
        <f t="normal">DZ6</f>
        <v>44193</v>
      </c>
      <c r="EA5" s="51" t="n">
        <f t="normal">EA6</f>
        <v>44194</v>
      </c>
      <c r="EB5" s="51" t="n">
        <f t="normal">EB6</f>
        <v>44195</v>
      </c>
      <c r="EC5" s="51" t="str">
        <f t="normal">EC6</f>
        <v/>
      </c>
      <c r="ED5" s="51" t="str">
        <f t="normal">ED6</f>
        <v/>
      </c>
      <c r="EE5" s="51" t="str">
        <f t="normal">EE6</f>
        <v/>
      </c>
      <c r="EF5" s="51" t="str">
        <f t="normal">EF6</f>
        <v/>
      </c>
      <c r="EG5" s="51" t="str">
        <f t="normal">EG6</f>
        <v/>
      </c>
      <c r="EH5" s="51" t="str">
        <f t="normal">EH6</f>
        <v/>
      </c>
      <c r="EI5" s="51" t="str">
        <f t="normal">EI6</f>
        <v/>
      </c>
      <c r="EJ5" s="51" t="str">
        <f t="normal">EJ6</f>
        <v/>
      </c>
      <c r="EK5" s="51" t="str">
        <f t="normal">EK6</f>
        <v/>
      </c>
      <c r="EL5" s="51" t="str">
        <f t="normal">EL6</f>
        <v/>
      </c>
      <c r="EM5" s="51" t="str">
        <f t="normal">EM6</f>
        <v/>
      </c>
      <c r="EN5" s="51" t="str">
        <f t="normal">EN6</f>
        <v/>
      </c>
      <c r="EO5" s="51" t="str">
        <f t="normal">EO6</f>
        <v/>
      </c>
      <c r="EP5" s="51" t="str">
        <f t="normal">EP6</f>
        <v/>
      </c>
      <c r="EQ5" s="51" t="str">
        <f t="normal">EQ6</f>
        <v/>
      </c>
      <c r="ER5" s="51" t="str">
        <f t="normal">ER6</f>
        <v/>
      </c>
      <c r="ES5" s="51" t="str">
        <f t="normal">ES6</f>
        <v/>
      </c>
      <c r="ET5" s="51" t="str">
        <f t="normal">ET6</f>
        <v/>
      </c>
      <c r="EU5" s="51" t="str">
        <f t="normal">EU6</f>
        <v/>
      </c>
      <c r="EV5" s="51" t="str">
        <f t="normal">EV6</f>
        <v/>
      </c>
      <c r="EW5" s="51" t="str">
        <f t="normal">EW6</f>
        <v/>
      </c>
      <c r="EX5" s="51" t="str">
        <f t="normal">EX6</f>
        <v/>
      </c>
      <c r="EY5" s="52" t="str">
        <f t="normal">IF((EY6&lt;&gt;""),WEEKDAY(EY6,1),"")</f>
        <v/>
      </c>
      <c r="EZ5" s="52" t="str">
        <f t="normal">IF((EZ6&lt;&gt;""),WEEKDAY(EZ6,1),"")</f>
        <v/>
      </c>
      <c r="FA5" s="52" t="str">
        <f t="normal">IF((FA6&lt;&gt;""),WEEKDAY(FA6,1),"")</f>
        <v/>
      </c>
      <c r="FB5" s="52" t="str">
        <f t="normal">IF((FB6&lt;&gt;""),WEEKDAY(FB6,1),"")</f>
        <v/>
      </c>
      <c r="FC5" s="52" t="str">
        <f t="normal">IF((FC6&lt;&gt;""),WEEKDAY(FC6,1),"")</f>
        <v/>
      </c>
      <c r="FD5" s="52" t="str">
        <f t="normal">IF((FD6&lt;&gt;""),WEEKDAY(FD6,1),"")</f>
        <v/>
      </c>
      <c r="FE5" s="52" t="str">
        <f t="normal">IF((FE6&lt;&gt;""),WEEKDAY(FE6,1),"")</f>
        <v/>
      </c>
      <c r="FF5" s="52" t="str">
        <f t="normal">IF((FF6&lt;&gt;""),WEEKDAY(FF6,1),"")</f>
        <v/>
      </c>
      <c r="FG5" s="52" t="str">
        <f t="normal">IF((FG6&lt;&gt;""),WEEKDAY(FG6,1),"")</f>
        <v/>
      </c>
      <c r="FH5" s="52" t="str">
        <f t="normal">IF((FH6&lt;&gt;""),WEEKDAY(FH6,1),"")</f>
        <v/>
      </c>
      <c r="FI5" s="52" t="str">
        <f t="normal">IF((FI6&lt;&gt;""),WEEKDAY(FI6,1),"")</f>
        <v/>
      </c>
      <c r="FJ5" s="52" t="str">
        <f t="normal">IF((FJ6&lt;&gt;""),WEEKDAY(FJ6,1),"")</f>
        <v/>
      </c>
      <c r="FK5" s="52" t="str">
        <f t="normal">IF((FK6&lt;&gt;""),WEEKDAY(FK6,1),"")</f>
        <v/>
      </c>
      <c r="FL5" s="52" t="str">
        <f t="normal">IF((FL6&lt;&gt;""),WEEKDAY(FL6,1),"")</f>
        <v/>
      </c>
      <c r="FM5" s="52" t="str">
        <f t="normal">IF((FM6&lt;&gt;""),WEEKDAY(FM6,1),"")</f>
        <v/>
      </c>
      <c r="FN5" s="52" t="str">
        <f t="normal">IF((FN6&lt;&gt;""),WEEKDAY(FN6,1),"")</f>
        <v/>
      </c>
      <c r="FO5" s="52" t="str">
        <f t="normal">IF((FO6&lt;&gt;""),WEEKDAY(FO6,1),"")</f>
        <v/>
      </c>
      <c r="FP5" s="52" t="str">
        <f t="normal">IF((FP6&lt;&gt;""),WEEKDAY(FP6,1),"")</f>
        <v/>
      </c>
      <c r="FQ5" s="52" t="str">
        <f t="normal">IF((FQ6&lt;&gt;""),WEEKDAY(FQ6,1),"")</f>
        <v/>
      </c>
      <c r="FR5" s="52" t="str">
        <f t="normal">IF((FR6&lt;&gt;""),WEEKDAY(FR6,1),"")</f>
        <v/>
      </c>
      <c r="FS5" s="52" t="str">
        <f t="normal">IF((FS6&lt;&gt;""),WEEKDAY(FS6,1),"")</f>
        <v/>
      </c>
      <c r="FT5" s="52" t="str">
        <f t="normal">IF((FT6&lt;&gt;""),WEEKDAY(FT6,1),"")</f>
        <v/>
      </c>
      <c r="FU5" s="53" t="str">
        <f t="normal">IF((FU6&lt;&gt;""),WEEKDAY(FU6,1),"")</f>
        <v/>
      </c>
      <c r="FV5" s="39"/>
      <c r="FW5" s="39"/>
      <c r="FX5" s="39"/>
      <c r="FY5" s="39"/>
      <c r="FZ5" s="39"/>
      <c r="GA5" s="39"/>
      <c r="GB5" s="39"/>
      <c r="GC5" s="39"/>
      <c r="GD5" s="39"/>
      <c r="GE5" s="39"/>
    </row>
    <row r="6" spans="1:187" ht="45.75" customHeight="true">
      <c r="A6" s="54" t="s">
        <v>18</v>
      </c>
      <c r="B6" s="54" t="s">
        <v>19</v>
      </c>
      <c r="C6" s="54" t="s">
        <v>20</v>
      </c>
      <c r="D6" s="55" t="s">
        <v>13</v>
      </c>
      <c r="E6" s="56" t="s">
        <v>14</v>
      </c>
      <c r="F6" s="57" t="s">
        <v>21</v>
      </c>
      <c r="G6" s="58" t="n">
        <f t="normal">IF(D4="",MIN(D7:D896,D4),D4)</f>
        <v>44070</v>
      </c>
      <c r="H6" s="59" t="n">
        <f t="normal">IF(G6="","",IF((G6+$E$5)&gt;$E$4,"",(G6+$E$5)))</f>
        <v>44071</v>
      </c>
      <c r="I6" s="59" t="n">
        <f t="normal">IF(H6="","",IF((H6+$E$5)&gt;$E$4,"",(H6+$E$5)))</f>
        <v>44072</v>
      </c>
      <c r="J6" s="59" t="n">
        <f t="normal">IF(I6="","",IF((I6+$E$5)&gt;$E$4,"",(I6+$E$5)))</f>
        <v>44073</v>
      </c>
      <c r="K6" s="59" t="n">
        <f t="normal">IF(J6="","",IF((J6+$E$5)&gt;$E$4,"",(J6+$E$5)))</f>
        <v>44074</v>
      </c>
      <c r="L6" s="59" t="n">
        <f t="normal">IF(K6="","",IF((K6+$E$5)&gt;$E$4,"",(K6+$E$5)))</f>
        <v>44075</v>
      </c>
      <c r="M6" s="59" t="n">
        <f t="normal">IF(L6="","",IF((L6+$E$5)&gt;$E$4,"",(L6+$E$5)))</f>
        <v>44076</v>
      </c>
      <c r="N6" s="59" t="n">
        <f t="normal">IF(M6="","",IF((M6+$E$5)&gt;$E$4,"",(M6+$E$5)))</f>
        <v>44077</v>
      </c>
      <c r="O6" s="59" t="n">
        <f t="normal">IF(N6="","",IF((N6+$E$5)&gt;$E$4,"",(N6+$E$5)))</f>
        <v>44078</v>
      </c>
      <c r="P6" s="59" t="n">
        <f t="normal">IF(O6="","",IF((O6+$E$5)&gt;$E$4,"",(O6+$E$5)))</f>
        <v>44079</v>
      </c>
      <c r="Q6" s="59" t="n">
        <f t="normal">IF(P6="","",IF((P6+$E$5)&gt;$E$4,"",(P6+$E$5)))</f>
        <v>44080</v>
      </c>
      <c r="R6" s="59" t="n">
        <f t="normal">IF(Q6="","",IF((Q6+$E$5)&gt;$E$4,"",(Q6+$E$5)))</f>
        <v>44081</v>
      </c>
      <c r="S6" s="59" t="n">
        <f t="normal">IF(R6="","",IF((R6+$E$5)&gt;$E$4,"",(R6+$E$5)))</f>
        <v>44082</v>
      </c>
      <c r="T6" s="59" t="n">
        <f t="normal">IF(S6="","",IF((S6+$E$5)&gt;$E$4,"",(S6+$E$5)))</f>
        <v>44083</v>
      </c>
      <c r="U6" s="59" t="n">
        <f t="normal">IF(T6="","",IF((T6+$E$5)&gt;$E$4,"",(T6+$E$5)))</f>
        <v>44084</v>
      </c>
      <c r="V6" s="59" t="n">
        <f t="normal">IF(U6="","",IF((U6+$E$5)&gt;$E$4,"",(U6+$E$5)))</f>
        <v>44085</v>
      </c>
      <c r="W6" s="59" t="n">
        <f t="normal">IF(V6="","",IF((V6+$E$5)&gt;$E$4,"",(V6+$E$5)))</f>
        <v>44086</v>
      </c>
      <c r="X6" s="59" t="n">
        <f t="normal">IF(W6="","",IF((W6+$E$5)&gt;$E$4,"",(W6+$E$5)))</f>
        <v>44087</v>
      </c>
      <c r="Y6" s="59" t="n">
        <f t="normal">IF(X6="","",IF((X6+$E$5)&gt;$E$4,"",(X6+$E$5)))</f>
        <v>44088</v>
      </c>
      <c r="Z6" s="59" t="n">
        <f t="normal">IF(Y6="","",IF((Y6+$E$5)&gt;$E$4,"",(Y6+$E$5)))</f>
        <v>44089</v>
      </c>
      <c r="AA6" s="59" t="n">
        <f t="normal">IF(Z6="","",IF((Z6+$E$5)&gt;$E$4,"",(Z6+$E$5)))</f>
        <v>44090</v>
      </c>
      <c r="AB6" s="59" t="n">
        <f t="normal">IF(AA6="","",IF((AA6+$E$5)&gt;$E$4,"",(AA6+$E$5)))</f>
        <v>44091</v>
      </c>
      <c r="AC6" s="59" t="n">
        <f t="normal">IF(AB6="","",IF((AB6+$E$5)&gt;$E$4,"",(AB6+$E$5)))</f>
        <v>44092</v>
      </c>
      <c r="AD6" s="59" t="n">
        <f t="normal">IF(AC6="","",IF((AC6+$E$5)&gt;$E$4,"",(AC6+$E$5)))</f>
        <v>44093</v>
      </c>
      <c r="AE6" s="59" t="n">
        <f t="normal">IF(AD6="","",IF((AD6+$E$5)&gt;$E$4,"",(AD6+$E$5)))</f>
        <v>44094</v>
      </c>
      <c r="AF6" s="59" t="n">
        <f t="normal">IF(AE6="","",IF((AE6+$E$5)&gt;$E$4,"",(AE6+$E$5)))</f>
        <v>44095</v>
      </c>
      <c r="AG6" s="59" t="n">
        <f t="normal">IF(AF6="","",IF((AF6+$E$5)&gt;$E$4,"",(AF6+$E$5)))</f>
        <v>44096</v>
      </c>
      <c r="AH6" s="59" t="n">
        <f t="normal">IF(AG6="","",IF((AG6+$E$5)&gt;$E$4,"",(AG6+$E$5)))</f>
        <v>44097</v>
      </c>
      <c r="AI6" s="59" t="n">
        <f t="normal">IF(AH6="","",IF((AH6+$E$5)&gt;$E$4,"",(AH6+$E$5)))</f>
        <v>44098</v>
      </c>
      <c r="AJ6" s="59" t="n">
        <f t="normal">IF(AI6="","",IF((AI6+$E$5)&gt;$E$4,"",(AI6+$E$5)))</f>
        <v>44099</v>
      </c>
      <c r="AK6" s="59" t="n">
        <f t="normal">IF(AJ6="","",IF((AJ6+$E$5)&gt;$E$4,"",(AJ6+$E$5)))</f>
        <v>44100</v>
      </c>
      <c r="AL6" s="59" t="n">
        <f t="normal">IF(AK6="","",IF((AK6+$E$5)&gt;$E$4,"",(AK6+$E$5)))</f>
        <v>44101</v>
      </c>
      <c r="AM6" s="59" t="n">
        <f t="normal">IF(AL6="","",IF((AL6+$E$5)&gt;$E$4,"",(AL6+$E$5)))</f>
        <v>44102</v>
      </c>
      <c r="AN6" s="59" t="n">
        <f t="normal">IF(AM6="","",IF((AM6+$E$5)&gt;$E$4,"",(AM6+$E$5)))</f>
        <v>44103</v>
      </c>
      <c r="AO6" s="59" t="n">
        <f t="normal">IF(AN6="","",IF((AN6+$E$5)&gt;$E$4,"",(AN6+$E$5)))</f>
        <v>44104</v>
      </c>
      <c r="AP6" s="59" t="n">
        <f t="normal">IF(AO6="","",IF((AO6+$E$5)&gt;$E$4,"",(AO6+$E$5)))</f>
        <v>44105</v>
      </c>
      <c r="AQ6" s="59" t="n">
        <f t="normal">IF(AP6="","",IF((AP6+$E$5)&gt;$E$4,"",(AP6+$E$5)))</f>
        <v>44106</v>
      </c>
      <c r="AR6" s="59" t="n">
        <f t="normal">IF(AQ6="","",IF((AQ6+$E$5)&gt;$E$4,"",(AQ6+$E$5)))</f>
        <v>44107</v>
      </c>
      <c r="AS6" s="59" t="n">
        <f t="normal">IF(AR6="","",IF((AR6+$E$5)&gt;$E$4,"",(AR6+$E$5)))</f>
        <v>44108</v>
      </c>
      <c r="AT6" s="59" t="n">
        <f t="normal">IF(AS6="","",IF((AS6+$E$5)&gt;$E$4,"",(AS6+$E$5)))</f>
        <v>44109</v>
      </c>
      <c r="AU6" s="59" t="n">
        <f t="normal">IF(AT6="","",IF((AT6+$E$5)&gt;$E$4,"",(AT6+$E$5)))</f>
        <v>44110</v>
      </c>
      <c r="AV6" s="59" t="n">
        <f t="normal">IF(AU6="","",IF((AU6+$E$5)&gt;$E$4,"",(AU6+$E$5)))</f>
        <v>44111</v>
      </c>
      <c r="AW6" s="59" t="n">
        <f t="normal">IF(AV6="","",IF((AV6+$E$5)&gt;$E$4,"",(AV6+$E$5)))</f>
        <v>44112</v>
      </c>
      <c r="AX6" s="59" t="n">
        <f t="normal">IF(AW6="","",IF((AW6+$E$5)&gt;$E$4,"",(AW6+$E$5)))</f>
        <v>44113</v>
      </c>
      <c r="AY6" s="59" t="n">
        <f t="normal">IF(AX6="","",IF((AX6+$E$5)&gt;$E$4,"",(AX6+$E$5)))</f>
        <v>44114</v>
      </c>
      <c r="AZ6" s="59" t="n">
        <f t="normal">IF(AY6="","",IF((AY6+$E$5)&gt;$E$4,"",(AY6+$E$5)))</f>
        <v>44115</v>
      </c>
      <c r="BA6" s="59" t="n">
        <f t="normal">IF(AZ6="","",IF((AZ6+$E$5)&gt;$E$4,"",(AZ6+$E$5)))</f>
        <v>44116</v>
      </c>
      <c r="BB6" s="59" t="n">
        <f t="normal">IF(BA6="","",IF((BA6+$E$5)&gt;$E$4,"",(BA6+$E$5)))</f>
        <v>44117</v>
      </c>
      <c r="BC6" s="59" t="n">
        <f t="normal">IF(BB6="","",IF((BB6+$E$5)&gt;$E$4,"",(BB6+$E$5)))</f>
        <v>44118</v>
      </c>
      <c r="BD6" s="59" t="n">
        <f t="normal">IF(BC6="","",IF((BC6+$E$5)&gt;$E$4,"",(BC6+$E$5)))</f>
        <v>44119</v>
      </c>
      <c r="BE6" s="59" t="n">
        <f t="normal">IF(BD6="","",IF((BD6+$E$5)&gt;$E$4,"",(BD6+$E$5)))</f>
        <v>44120</v>
      </c>
      <c r="BF6" s="59" t="n">
        <f t="normal">IF(BE6="","",IF((BE6+$E$5)&gt;$E$4,"",(BE6+$E$5)))</f>
        <v>44121</v>
      </c>
      <c r="BG6" s="59" t="n">
        <f t="normal">IF(BF6="","",IF((BF6+$E$5)&gt;$E$4,"",(BF6+$E$5)))</f>
        <v>44122</v>
      </c>
      <c r="BH6" s="59" t="n">
        <f t="normal">IF(BG6="","",IF((BG6+$E$5)&gt;$E$4,"",(BG6+$E$5)))</f>
        <v>44123</v>
      </c>
      <c r="BI6" s="59" t="n">
        <f t="normal">IF(BH6="","",IF((BH6+$E$5)&gt;$E$4,"",(BH6+$E$5)))</f>
        <v>44124</v>
      </c>
      <c r="BJ6" s="59" t="n">
        <f t="normal">IF(BI6="","",IF((BI6+$E$5)&gt;$E$4,"",(BI6+$E$5)))</f>
        <v>44125</v>
      </c>
      <c r="BK6" s="59" t="n">
        <f t="normal">IF(BJ6="","",IF((BJ6+$E$5)&gt;$E$4,"",(BJ6+$E$5)))</f>
        <v>44126</v>
      </c>
      <c r="BL6" s="59" t="n">
        <f t="normal">IF(BK6="","",IF((BK6+$E$5)&gt;$E$4,"",(BK6+$E$5)))</f>
        <v>44127</v>
      </c>
      <c r="BM6" s="59" t="n">
        <f t="normal">IF(BL6="","",IF((BL6+$E$5)&gt;$E$4,"",(BL6+$E$5)))</f>
        <v>44128</v>
      </c>
      <c r="BN6" s="59" t="n">
        <f t="normal">IF(BM6="","",IF((BM6+$E$5)&gt;$E$4,"",(BM6+$E$5)))</f>
        <v>44129</v>
      </c>
      <c r="BO6" s="59" t="n">
        <f t="normal">IF(BN6="","",IF((BN6+$E$5)&gt;$E$4,"",(BN6+$E$5)))</f>
        <v>44130</v>
      </c>
      <c r="BP6" s="59" t="n">
        <f t="normal">IF(BO6="","",IF((BO6+$E$5)&gt;$E$4,"",(BO6+$E$5)))</f>
        <v>44131</v>
      </c>
      <c r="BQ6" s="59" t="n">
        <f t="normal">IF(BP6="","",IF((BP6+$E$5)&gt;$E$4,"",(BP6+$E$5)))</f>
        <v>44132</v>
      </c>
      <c r="BR6" s="59" t="n">
        <f t="normal">IF(BQ6="","",IF((BQ6+$E$5)&gt;$E$4,"",(BQ6+$E$5)))</f>
        <v>44133</v>
      </c>
      <c r="BS6" s="59" t="n">
        <f t="normal">IF(BR6="","",IF((BR6+$E$5)&gt;$E$4,"",(BR6+$E$5)))</f>
        <v>44134</v>
      </c>
      <c r="BT6" s="59" t="n">
        <f t="normal">IF(BS6="","",IF((BS6+$E$5)&gt;$E$4,"",(BS6+$E$5)))</f>
        <v>44135</v>
      </c>
      <c r="BU6" s="59" t="n">
        <f t="normal">IF(BT6="","",IF((BT6+$E$5)&gt;$E$4,"",(BT6+$E$5)))</f>
        <v>44136</v>
      </c>
      <c r="BV6" s="59" t="n">
        <f t="normal">IF(BU6="","",IF((BU6+$E$5)&gt;$E$4,"",(BU6+$E$5)))</f>
        <v>44137</v>
      </c>
      <c r="BW6" s="59" t="n">
        <f t="normal">IF(BV6="","",IF((BV6+$E$5)&gt;$E$4,"",(BV6+$E$5)))</f>
        <v>44138</v>
      </c>
      <c r="BX6" s="59" t="n">
        <f t="normal">IF(BW6="","",IF((BW6+$E$5)&gt;$E$4,"",(BW6+$E$5)))</f>
        <v>44139</v>
      </c>
      <c r="BY6" s="59" t="n">
        <f t="normal">IF(BX6="","",IF((BX6+$E$5)&gt;$E$4,"",(BX6+$E$5)))</f>
        <v>44140</v>
      </c>
      <c r="BZ6" s="59" t="n">
        <f t="normal">IF(BY6="","",IF((BY6+$E$5)&gt;$E$4,"",(BY6+$E$5)))</f>
        <v>44141</v>
      </c>
      <c r="CA6" s="59" t="n">
        <f t="normal">IF(BZ6="","",IF((BZ6+$E$5)&gt;$E$4,"",(BZ6+$E$5)))</f>
        <v>44142</v>
      </c>
      <c r="CB6" s="59" t="n">
        <f t="normal">IF(CA6="","",IF((CA6+$E$5)&gt;$E$4,"",(CA6+$E$5)))</f>
        <v>44143</v>
      </c>
      <c r="CC6" s="59" t="n">
        <f t="normal">IF(CB6="","",IF((CB6+$E$5)&gt;$E$4,"",(CB6+$E$5)))</f>
        <v>44144</v>
      </c>
      <c r="CD6" s="59" t="n">
        <f t="normal">IF(CC6="","",IF((CC6+$E$5)&gt;$E$4,"",(CC6+$E$5)))</f>
        <v>44145</v>
      </c>
      <c r="CE6" s="59" t="n">
        <f t="normal">IF(CD6="","",IF((CD6+$E$5)&gt;$E$4,"",(CD6+$E$5)))</f>
        <v>44146</v>
      </c>
      <c r="CF6" s="59" t="n">
        <f t="normal">IF(CE6="","",IF((CE6+$E$5)&gt;$E$4,"",(CE6+$E$5)))</f>
        <v>44147</v>
      </c>
      <c r="CG6" s="59" t="n">
        <f t="normal">IF(CF6="","",IF((CF6+$E$5)&gt;$E$4,"",(CF6+$E$5)))</f>
        <v>44148</v>
      </c>
      <c r="CH6" s="59" t="n">
        <f t="normal">IF(CG6="","",IF((CG6+$E$5)&gt;$E$4,"",(CG6+$E$5)))</f>
        <v>44149</v>
      </c>
      <c r="CI6" s="59" t="n">
        <f t="normal">IF(CH6="","",IF((CH6+$E$5)&gt;$E$4,"",(CH6+$E$5)))</f>
        <v>44150</v>
      </c>
      <c r="CJ6" s="59" t="n">
        <f t="normal">IF(CI6="","",IF((CI6+$E$5)&gt;$E$4,"",(CI6+$E$5)))</f>
        <v>44151</v>
      </c>
      <c r="CK6" s="59" t="n">
        <f t="normal">IF(CJ6="","",IF((CJ6+$E$5)&gt;$E$4,"",(CJ6+$E$5)))</f>
        <v>44152</v>
      </c>
      <c r="CL6" s="59" t="n">
        <f t="normal">IF(CK6="","",IF((CK6+$E$5)&gt;$E$4,"",(CK6+$E$5)))</f>
        <v>44153</v>
      </c>
      <c r="CM6" s="59" t="n">
        <f t="normal">IF(CL6="","",IF((CL6+$E$5)&gt;$E$4,"",(CL6+$E$5)))</f>
        <v>44154</v>
      </c>
      <c r="CN6" s="59" t="n">
        <f t="normal">IF(CM6="","",IF((CM6+$E$5)&gt;$E$4,"",(CM6+$E$5)))</f>
        <v>44155</v>
      </c>
      <c r="CO6" s="59" t="n">
        <f t="normal">IF(CN6="","",IF((CN6+$E$5)&gt;$E$4,"",(CN6+$E$5)))</f>
        <v>44156</v>
      </c>
      <c r="CP6" s="59" t="n">
        <f t="normal">IF(CO6="","",IF((CO6+$E$5)&gt;$E$4,"",(CO6+$E$5)))</f>
        <v>44157</v>
      </c>
      <c r="CQ6" s="59" t="n">
        <f t="normal">IF(CP6="","",IF((CP6+$E$5)&gt;$E$4,"",(CP6+$E$5)))</f>
        <v>44158</v>
      </c>
      <c r="CR6" s="59" t="n">
        <f t="normal">IF(CQ6="","",IF((CQ6+$E$5)&gt;$E$4,"",(CQ6+$E$5)))</f>
        <v>44159</v>
      </c>
      <c r="CS6" s="59" t="n">
        <f t="normal">IF(CR6="","",IF((CR6+$E$5)&gt;$E$4,"",(CR6+$E$5)))</f>
        <v>44160</v>
      </c>
      <c r="CT6" s="59" t="n">
        <f t="normal">IF(CS6="","",IF((CS6+$E$5)&gt;$E$4,"",(CS6+$E$5)))</f>
        <v>44161</v>
      </c>
      <c r="CU6" s="59" t="n">
        <f t="normal">IF(CT6="","",IF((CT6+$E$5)&gt;$E$4,"",(CT6+$E$5)))</f>
        <v>44162</v>
      </c>
      <c r="CV6" s="59" t="n">
        <f t="normal">IF(CU6="","",IF((CU6+$E$5)&gt;$E$4,"",(CU6+$E$5)))</f>
        <v>44163</v>
      </c>
      <c r="CW6" s="59" t="n">
        <f t="normal">IF(CV6="","",IF((CV6+$E$5)&gt;$E$4,"",(CV6+$E$5)))</f>
        <v>44164</v>
      </c>
      <c r="CX6" s="59" t="n">
        <f t="normal">IF(CW6="","",IF((CW6+$E$5)&gt;$E$4,"",(CW6+$E$5)))</f>
        <v>44165</v>
      </c>
      <c r="CY6" s="59" t="n">
        <f t="normal">IF(CX6="","",IF((CX6+$E$5)&gt;$E$4,"",(CX6+$E$5)))</f>
        <v>44166</v>
      </c>
      <c r="CZ6" s="59" t="n">
        <f t="normal">IF(CY6="","",IF((CY6+$E$5)&gt;$E$4,"",(CY6+$E$5)))</f>
        <v>44167</v>
      </c>
      <c r="DA6" s="59" t="n">
        <f t="normal">IF(CZ6="","",IF((CZ6+$E$5)&gt;$E$4,"",(CZ6+$E$5)))</f>
        <v>44168</v>
      </c>
      <c r="DB6" s="59" t="n">
        <f t="normal">IF(DA6="","",IF((DA6+$E$5)&gt;$E$4,"",(DA6+$E$5)))</f>
        <v>44169</v>
      </c>
      <c r="DC6" s="59" t="n">
        <f t="normal">IF(DB6="","",IF((DB6+$E$5)&gt;$E$4,"",(DB6+$E$5)))</f>
        <v>44170</v>
      </c>
      <c r="DD6" s="59" t="n">
        <f t="normal">IF(DC6="","",IF((DC6+$E$5)&gt;$E$4,"",(DC6+$E$5)))</f>
        <v>44171</v>
      </c>
      <c r="DE6" s="59" t="n">
        <f t="normal">IF(DD6="","",IF((DD6+$E$5)&gt;$E$4,"",(DD6+$E$5)))</f>
        <v>44172</v>
      </c>
      <c r="DF6" s="59" t="n">
        <f t="normal">IF(DE6="","",IF((DE6+$E$5)&gt;$E$4,"",(DE6+$E$5)))</f>
        <v>44173</v>
      </c>
      <c r="DG6" s="59" t="n">
        <f t="normal">IF(DF6="","",IF((DF6+$E$5)&gt;$E$4,"",(DF6+$E$5)))</f>
        <v>44174</v>
      </c>
      <c r="DH6" s="59" t="n">
        <f t="normal">IF(DG6="","",IF((DG6+$E$5)&gt;$E$4,"",(DG6+$E$5)))</f>
        <v>44175</v>
      </c>
      <c r="DI6" s="59" t="n">
        <f t="normal">IF(DH6="","",IF((DH6+$E$5)&gt;$E$4,"",(DH6+$E$5)))</f>
        <v>44176</v>
      </c>
      <c r="DJ6" s="59" t="n">
        <f t="normal">IF(DI6="","",IF((DI6+$E$5)&gt;$E$4,"",(DI6+$E$5)))</f>
        <v>44177</v>
      </c>
      <c r="DK6" s="59" t="n">
        <f t="normal">IF(DJ6="","",IF((DJ6+$E$5)&gt;$E$4,"",(DJ6+$E$5)))</f>
        <v>44178</v>
      </c>
      <c r="DL6" s="59" t="n">
        <f t="normal">IF(DK6="","",IF((DK6+$E$5)&gt;$E$4,"",(DK6+$E$5)))</f>
        <v>44179</v>
      </c>
      <c r="DM6" s="59" t="n">
        <f t="normal">IF(DL6="","",IF((DL6+$E$5)&gt;$E$4,"",(DL6+$E$5)))</f>
        <v>44180</v>
      </c>
      <c r="DN6" s="59" t="n">
        <f t="normal">IF(DM6="","",IF((DM6+$E$5)&gt;$E$4,"",(DM6+$E$5)))</f>
        <v>44181</v>
      </c>
      <c r="DO6" s="59" t="n">
        <f t="normal">IF(DN6="","",IF((DN6+$E$5)&gt;$E$4,"",(DN6+$E$5)))</f>
        <v>44182</v>
      </c>
      <c r="DP6" s="59" t="n">
        <f t="normal">IF(DO6="","",IF((DO6+$E$5)&gt;$E$4,"",(DO6+$E$5)))</f>
        <v>44183</v>
      </c>
      <c r="DQ6" s="59" t="n">
        <f t="normal">IF(DP6="","",IF((DP6+$E$5)&gt;$E$4,"",(DP6+$E$5)))</f>
        <v>44184</v>
      </c>
      <c r="DR6" s="59" t="n">
        <f t="normal">IF(DQ6="","",IF((DQ6+$E$5)&gt;$E$4,"",(DQ6+$E$5)))</f>
        <v>44185</v>
      </c>
      <c r="DS6" s="59" t="n">
        <f t="normal">IF(DR6="","",IF((DR6+$E$5)&gt;$E$4,"",(DR6+$E$5)))</f>
        <v>44186</v>
      </c>
      <c r="DT6" s="59" t="n">
        <f t="normal">IF(DS6="","",IF((DS6+$E$5)&gt;$E$4,"",(DS6+$E$5)))</f>
        <v>44187</v>
      </c>
      <c r="DU6" s="59" t="n">
        <f t="normal">IF(DT6="","",IF((DT6+$E$5)&gt;$E$4,"",(DT6+$E$5)))</f>
        <v>44188</v>
      </c>
      <c r="DV6" s="59" t="n">
        <f t="normal">IF(DU6="","",IF((DU6+$E$5)&gt;$E$4,"",(DU6+$E$5)))</f>
        <v>44189</v>
      </c>
      <c r="DW6" s="59" t="n">
        <f t="normal">IF(DV6="","",IF((DV6+$E$5)&gt;$E$4,"",(DV6+$E$5)))</f>
        <v>44190</v>
      </c>
      <c r="DX6" s="59" t="n">
        <f t="normal">IF(DW6="","",IF((DW6+$E$5)&gt;$E$4,"",(DW6+$E$5)))</f>
        <v>44191</v>
      </c>
      <c r="DY6" s="59" t="n">
        <f t="normal">IF(DX6="","",IF((DX6+$E$5)&gt;$E$4,"",(DX6+$E$5)))</f>
        <v>44192</v>
      </c>
      <c r="DZ6" s="59" t="n">
        <f t="normal">IF(DY6="","",IF((DY6+$E$5)&gt;$E$4,"",(DY6+$E$5)))</f>
        <v>44193</v>
      </c>
      <c r="EA6" s="59" t="n">
        <f t="normal">IF(DZ6="","",IF((DZ6+$E$5)&gt;$E$4,"",(DZ6+$E$5)))</f>
        <v>44194</v>
      </c>
      <c r="EB6" s="59" t="n">
        <f t="normal">IF(EA6="","",IF((EA6+$E$5)&gt;$E$4,"",(EA6+$E$5)))</f>
        <v>44195</v>
      </c>
      <c r="EC6" s="59" t="str">
        <f t="normal">IF(EB6="","",IF((EB6+$E$5)&gt;$E$4,"",(EB6+$E$5)))</f>
        <v/>
      </c>
      <c r="ED6" s="59" t="str">
        <f t="normal">IF(EC6="","",IF((EC6+$E$5)&gt;$E$4,"",(EC6+$E$5)))</f>
        <v/>
      </c>
      <c r="EE6" s="59" t="str">
        <f t="normal">IF(ED6="","",IF((ED6+$E$5)&gt;$E$4,"",(ED6+$E$5)))</f>
        <v/>
      </c>
      <c r="EF6" s="59" t="str">
        <f t="normal">IF(EE6="","",IF((EE6+$E$5)&gt;$E$4,"",(EE6+$E$5)))</f>
        <v/>
      </c>
      <c r="EG6" s="59" t="str">
        <f t="normal">IF(EF6="","",IF((EF6+$E$5)&gt;$E$4,"",(EF6+$E$5)))</f>
        <v/>
      </c>
      <c r="EH6" s="59" t="str">
        <f t="normal">IF(EG6="","",IF((EG6+$E$5)&gt;$E$4,"",(EG6+$E$5)))</f>
        <v/>
      </c>
      <c r="EI6" s="59" t="str">
        <f t="normal">IF(EH6="","",IF((EH6+$E$5)&gt;$E$4,"",(EH6+$E$5)))</f>
        <v/>
      </c>
      <c r="EJ6" s="59" t="str">
        <f t="normal">IF(EI6="","",IF((EI6+$E$5)&gt;$E$4,"",(EI6+$E$5)))</f>
        <v/>
      </c>
      <c r="EK6" s="59" t="str">
        <f t="normal">IF(EJ6="","",IF((EJ6+$E$5)&gt;$E$4,"",(EJ6+$E$5)))</f>
        <v/>
      </c>
      <c r="EL6" s="59" t="str">
        <f t="normal">IF(EK6="","",IF((EK6+$E$5)&gt;$E$4,"",(EK6+$E$5)))</f>
        <v/>
      </c>
      <c r="EM6" s="59" t="str">
        <f t="normal">IF(EL6="","",IF((EL6+$E$5)&gt;$E$4,"",(EL6+$E$5)))</f>
        <v/>
      </c>
      <c r="EN6" s="59" t="str">
        <f t="normal">IF(EM6="","",IF((EM6+$E$5)&gt;$E$4,"",(EM6+$E$5)))</f>
        <v/>
      </c>
      <c r="EO6" s="59" t="str">
        <f t="normal">IF(EN6="","",IF((EN6+$E$5)&gt;$E$4,"",(EN6+$E$5)))</f>
        <v/>
      </c>
      <c r="EP6" s="59" t="str">
        <f t="normal">IF(EO6="","",IF((EO6+$E$5)&gt;$E$4,"",(EO6+$E$5)))</f>
        <v/>
      </c>
      <c r="EQ6" s="59" t="str">
        <f t="normal">IF(EP6="","",IF((EP6+$E$5)&gt;$E$4,"",(EP6+$E$5)))</f>
        <v/>
      </c>
      <c r="ER6" s="59" t="str">
        <f t="normal">IF(EQ6="","",IF((EQ6+$E$5)&gt;$E$4,"",(EQ6+$E$5)))</f>
        <v/>
      </c>
      <c r="ES6" s="59" t="str">
        <f t="normal">IF(ER6="","",IF((ER6+$E$5)&gt;$E$4,"",(ER6+$E$5)))</f>
        <v/>
      </c>
      <c r="ET6" s="59" t="str">
        <f t="normal">IF(ES6="","",IF((ES6+$E$5)&gt;$E$4,"",(ES6+$E$5)))</f>
        <v/>
      </c>
      <c r="EU6" s="59" t="str">
        <f t="normal">IF(ET6="","",IF((ET6+$E$5)&gt;$E$4,"",(ET6+$E$5)))</f>
        <v/>
      </c>
      <c r="EV6" s="59" t="str">
        <f t="normal">IF(EU6="","",IF((EU6+$E$5)&gt;$E$4,"",(EU6+$E$5)))</f>
        <v/>
      </c>
      <c r="EW6" s="59" t="str">
        <f t="normal">IF(EV6="","",IF((EV6+$E$5)&gt;$E$4,"",(EV6+$E$5)))</f>
        <v/>
      </c>
      <c r="EX6" s="59" t="str">
        <f t="normal">IF(EW6="","",IF((EW6+$E$5)&gt;$E$4,"",(EW6+$E$5)))</f>
        <v/>
      </c>
      <c r="EY6" s="60" t="str">
        <f t="normal">IF(EX6="","",IF((EX6+$E$5)&gt;$E$4,"",(EX6+$E$5)))</f>
        <v/>
      </c>
      <c r="EZ6" s="60" t="str">
        <f t="normal">IF(EY6="","",IF((EY6+$E$5)&gt;$E$4,"",(EY6+$E$5)))</f>
        <v/>
      </c>
      <c r="FA6" s="60" t="str">
        <f t="normal">IF(EZ6="","",IF((EZ6+$E$5)&gt;$E$4,"",(EZ6+$E$5)))</f>
        <v/>
      </c>
      <c r="FB6" s="60" t="str">
        <f t="normal">IF(FA6="","",IF((FA6+$E$5)&gt;$E$4,"",(FA6+$E$5)))</f>
        <v/>
      </c>
      <c r="FC6" s="60" t="str">
        <f t="normal">IF(FB6="","",IF((FB6+$E$5)&gt;$E$4,"",(FB6+$E$5)))</f>
        <v/>
      </c>
      <c r="FD6" s="60" t="str">
        <f t="normal">IF(FC6="","",IF((FC6+$E$5)&gt;$E$4,"",(FC6+$E$5)))</f>
        <v/>
      </c>
      <c r="FE6" s="60" t="str">
        <f t="normal">IF(FD6="","",IF((FD6+$E$5)&gt;$E$4,"",(FD6+$E$5)))</f>
        <v/>
      </c>
      <c r="FF6" s="60" t="str">
        <f t="normal">IF(FE6="","",IF((FE6+$E$5)&gt;$E$4,"",(FE6+$E$5)))</f>
        <v/>
      </c>
      <c r="FG6" s="60" t="str">
        <f t="normal">IF(FF6="","",IF((FF6+$E$5)&gt;$E$4,"",(FF6+$E$5)))</f>
        <v/>
      </c>
      <c r="FH6" s="60" t="str">
        <f t="normal">IF(FG6="","",IF((FG6+$E$5)&gt;$E$4,"",(FG6+$E$5)))</f>
        <v/>
      </c>
      <c r="FI6" s="60" t="str">
        <f t="normal">IF(FH6="","",IF((FH6+$E$5)&gt;$E$4,"",(FH6+$E$5)))</f>
        <v/>
      </c>
      <c r="FJ6" s="60" t="str">
        <f t="normal">IF(FI6="","",IF((FI6+$E$5)&gt;$E$4,"",(FI6+$E$5)))</f>
        <v/>
      </c>
      <c r="FK6" s="60" t="str">
        <f t="normal">IF(FJ6="","",IF((FJ6+$E$5)&gt;$E$4,"",(FJ6+$E$5)))</f>
        <v/>
      </c>
      <c r="FL6" s="60" t="str">
        <f t="normal">IF(FK6="","",IF((FK6+$E$5)&gt;$E$4,"",(FK6+$E$5)))</f>
        <v/>
      </c>
      <c r="FM6" s="60" t="str">
        <f t="normal">IF(FL6="","",IF((FL6+$E$5)&gt;$E$4,"",(FL6+$E$5)))</f>
        <v/>
      </c>
      <c r="FN6" s="60" t="str">
        <f t="normal">IF(FM6="","",IF((FM6+$E$5)&gt;$E$4,"",(FM6+$E$5)))</f>
        <v/>
      </c>
      <c r="FO6" s="60" t="str">
        <f t="normal">IF(FN6="","",IF((FN6+$E$5)&gt;$E$4,"",(FN6+$E$5)))</f>
        <v/>
      </c>
      <c r="FP6" s="60" t="str">
        <f t="normal">IF(FO6="","",IF((FO6+$E$5)&gt;$E$4,"",(FO6+$E$5)))</f>
        <v/>
      </c>
      <c r="FQ6" s="60" t="str">
        <f t="normal">IF(FP6="","",IF((FP6+$E$5)&gt;$E$4,"",(FP6+$E$5)))</f>
        <v/>
      </c>
      <c r="FR6" s="60" t="str">
        <f t="normal">IF(FQ6="","",IF((FQ6+$E$5)&gt;$E$4,"",(FQ6+$E$5)))</f>
        <v/>
      </c>
      <c r="FS6" s="60" t="str">
        <f t="normal">IF(FR6="","",IF((FR6+$E$5)&gt;$E$4,"",(FR6+$E$5)))</f>
        <v/>
      </c>
      <c r="FT6" s="60" t="str">
        <f t="normal">IF(FS6="","",IF((FS6+$E$5)&gt;$E$4,"",(FS6+$E$5)))</f>
        <v/>
      </c>
      <c r="FU6" s="61" t="str">
        <f t="normal">IF(FT6="","",IF((FT6+$E$5)&gt;$E$4,"",(FT6+$E$5)))</f>
        <v/>
      </c>
      <c r="FV6" s="39"/>
      <c r="FW6" s="39"/>
      <c r="FX6" s="39"/>
      <c r="FY6" s="39"/>
      <c r="FZ6" s="39"/>
      <c r="GA6" s="39"/>
      <c r="GB6" s="39"/>
      <c r="GC6" s="39"/>
      <c r="GD6" s="39"/>
      <c r="GE6" s="39"/>
    </row>
    <row r="7" spans="1:187" ht="25.5" customHeight="true">
      <c r="A7" s="62" t="n">
        <v>1.0</v>
      </c>
      <c r="B7" s="63" t="s">
        <v>22</v>
      </c>
      <c r="C7" s="64" t="s">
        <v>23</v>
      </c>
      <c r="D7" s="65" t="n">
        <v>44071.0</v>
      </c>
      <c r="E7" s="66" t="n">
        <v>44104.0</v>
      </c>
      <c r="F7" s="67" t="n">
        <v>40.0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39"/>
      <c r="FW7" s="39"/>
      <c r="FX7" s="39"/>
      <c r="FY7" s="39"/>
      <c r="FZ7" s="39"/>
      <c r="GA7" s="39"/>
      <c r="GB7" s="39"/>
      <c r="GC7" s="39"/>
      <c r="GD7" s="39"/>
      <c r="GE7" s="39"/>
    </row>
    <row r="8" spans="1:187" ht="25.5" customHeight="true">
      <c r="A8" s="62" t="n">
        <v>2.0</v>
      </c>
      <c r="B8" s="63" t="s">
        <v>24</v>
      </c>
      <c r="C8" s="64" t="s">
        <v>23</v>
      </c>
      <c r="D8" s="65" t="n">
        <v>44071.0</v>
      </c>
      <c r="E8" s="66" t="n">
        <v>44073.0</v>
      </c>
      <c r="F8" s="67" t="n">
        <v>100.0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39"/>
      <c r="FW8" s="39"/>
      <c r="FX8" s="39"/>
      <c r="FY8" s="39"/>
      <c r="FZ8" s="39"/>
      <c r="GA8" s="39"/>
      <c r="GB8" s="39"/>
      <c r="GC8" s="39"/>
      <c r="GD8" s="39"/>
      <c r="GE8" s="39"/>
    </row>
    <row r="9" spans="1:187" ht="25.5" customHeight="true">
      <c r="A9" s="62" t="n">
        <v>3.0</v>
      </c>
      <c r="B9" s="63" t="s">
        <v>25</v>
      </c>
      <c r="C9" s="64" t="s">
        <v>23</v>
      </c>
      <c r="D9" s="65" t="n">
        <v>44071.0</v>
      </c>
      <c r="E9" s="66" t="n">
        <v>44076.0</v>
      </c>
      <c r="F9" s="67" t="n">
        <v>100.0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39"/>
      <c r="FW9" s="39"/>
      <c r="FX9" s="39"/>
      <c r="FY9" s="39"/>
      <c r="FZ9" s="39"/>
      <c r="GA9" s="39"/>
      <c r="GB9" s="39"/>
      <c r="GC9" s="39"/>
      <c r="GD9" s="39"/>
      <c r="GE9" s="39"/>
    </row>
    <row r="10" spans="1:187" ht="25.5" customHeight="true">
      <c r="A10" s="69" t="n">
        <v>4.0</v>
      </c>
      <c r="B10" s="63" t="s">
        <v>26</v>
      </c>
      <c r="C10" s="64" t="s">
        <v>23</v>
      </c>
      <c r="D10" s="65" t="n">
        <v>44076.0</v>
      </c>
      <c r="E10" s="66" t="n">
        <v>44078.0</v>
      </c>
      <c r="F10" s="67" t="n">
        <v>100.0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39"/>
      <c r="FW10" s="39"/>
      <c r="FX10" s="39"/>
      <c r="FY10" s="39"/>
      <c r="FZ10" s="39"/>
      <c r="GA10" s="39"/>
      <c r="GB10" s="39"/>
      <c r="GC10" s="39"/>
      <c r="GD10" s="39"/>
      <c r="GE10" s="39"/>
    </row>
    <row r="11" spans="1:187" ht="25.5" customHeight="true">
      <c r="A11" s="62"/>
      <c r="B11" s="63"/>
      <c r="C11" s="64"/>
      <c r="D11" s="65"/>
      <c r="E11" s="66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39"/>
      <c r="FW11" s="39"/>
      <c r="FX11" s="39"/>
      <c r="FY11" s="39"/>
      <c r="FZ11" s="39"/>
      <c r="GA11" s="39"/>
      <c r="GB11" s="39"/>
      <c r="GC11" s="39"/>
      <c r="GD11" s="39"/>
      <c r="GE11" s="39"/>
    </row>
    <row r="12" spans="1:187" ht="25.5" customHeight="true">
      <c r="A12" s="62"/>
      <c r="B12" s="63"/>
      <c r="C12" s="64"/>
      <c r="D12" s="65"/>
      <c r="E12" s="66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39"/>
      <c r="FW12" s="39"/>
      <c r="FX12" s="39"/>
      <c r="FY12" s="39"/>
      <c r="FZ12" s="39"/>
      <c r="GA12" s="39"/>
      <c r="GB12" s="39"/>
      <c r="GC12" s="39"/>
      <c r="GD12" s="39"/>
      <c r="GE12" s="39"/>
    </row>
    <row r="13" spans="1:187" ht="25.5" customHeight="true">
      <c r="A13" s="62"/>
      <c r="B13" s="63"/>
      <c r="C13" s="64"/>
      <c r="D13" s="65"/>
      <c r="E13" s="66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39"/>
      <c r="FW13" s="39"/>
      <c r="FX13" s="39"/>
      <c r="FY13" s="39"/>
      <c r="FZ13" s="39"/>
      <c r="GA13" s="39"/>
      <c r="GB13" s="39"/>
      <c r="GC13" s="39"/>
      <c r="GD13" s="39"/>
      <c r="GE13" s="39"/>
    </row>
    <row r="14" spans="1:187" ht="25.5" customHeight="true">
      <c r="A14" s="62"/>
      <c r="B14" s="63"/>
      <c r="C14" s="64"/>
      <c r="D14" s="65"/>
      <c r="E14" s="66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39"/>
      <c r="FW14" s="39"/>
      <c r="FX14" s="39"/>
      <c r="FY14" s="39"/>
      <c r="FZ14" s="39"/>
      <c r="GA14" s="39"/>
      <c r="GB14" s="39"/>
      <c r="GC14" s="39"/>
      <c r="GD14" s="39"/>
      <c r="GE14" s="39"/>
    </row>
    <row r="15" spans="1:187" ht="25.5" customHeight="true">
      <c r="A15" s="62"/>
      <c r="B15" s="63"/>
      <c r="C15" s="64"/>
      <c r="D15" s="65"/>
      <c r="E15" s="66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39"/>
      <c r="FW15" s="39"/>
      <c r="FX15" s="39"/>
      <c r="FY15" s="39"/>
      <c r="FZ15" s="39"/>
      <c r="GA15" s="39"/>
      <c r="GB15" s="39"/>
      <c r="GC15" s="39"/>
      <c r="GD15" s="39"/>
      <c r="GE15" s="39"/>
    </row>
    <row r="16" spans="1:187" ht="25.5" customHeight="true">
      <c r="A16" s="62"/>
      <c r="B16" s="63"/>
      <c r="C16" s="64"/>
      <c r="D16" s="65"/>
      <c r="E16" s="66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39"/>
      <c r="FW16" s="39"/>
      <c r="FX16" s="39"/>
      <c r="FY16" s="39"/>
      <c r="FZ16" s="39"/>
      <c r="GA16" s="39"/>
      <c r="GB16" s="39"/>
      <c r="GC16" s="39"/>
      <c r="GD16" s="39"/>
      <c r="GE16" s="39"/>
    </row>
    <row r="17" spans="1:187" ht="25.5" customHeight="true">
      <c r="A17" s="62"/>
      <c r="B17" s="63"/>
      <c r="C17" s="64"/>
      <c r="D17" s="65"/>
      <c r="E17" s="66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39"/>
      <c r="FW17" s="39"/>
      <c r="FX17" s="39"/>
      <c r="FY17" s="39"/>
      <c r="FZ17" s="39"/>
      <c r="GA17" s="39"/>
      <c r="GB17" s="39"/>
      <c r="GC17" s="39"/>
      <c r="GD17" s="39"/>
      <c r="GE17" s="39"/>
    </row>
    <row r="18" spans="1:187" ht="25.5" customHeight="true">
      <c r="A18" s="62"/>
      <c r="B18" s="63"/>
      <c r="C18" s="63"/>
      <c r="D18" s="63"/>
      <c r="E18" s="70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39"/>
      <c r="FW18" s="39"/>
      <c r="FX18" s="39"/>
      <c r="FY18" s="39"/>
      <c r="FZ18" s="39"/>
      <c r="GA18" s="39"/>
      <c r="GB18" s="39"/>
      <c r="GC18" s="39"/>
      <c r="GD18" s="39"/>
      <c r="GE18" s="39"/>
    </row>
    <row r="19" spans="1:187" ht="25.5" customHeight="true">
      <c r="A19" s="71"/>
      <c r="B19" s="72"/>
      <c r="C19" s="73"/>
      <c r="D19" s="74"/>
      <c r="E19" s="75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39"/>
      <c r="FW19" s="39"/>
      <c r="FX19" s="39"/>
      <c r="FY19" s="39"/>
      <c r="FZ19" s="39"/>
      <c r="GA19" s="39"/>
      <c r="GB19" s="39"/>
      <c r="GC19" s="39"/>
      <c r="GD19" s="39"/>
      <c r="GE19" s="39"/>
    </row>
    <row r="20" spans="1:187">
      <c r="A20" s="76"/>
      <c r="B20" s="76"/>
      <c r="C20" s="76"/>
      <c r="D20" s="76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39"/>
      <c r="FW20" s="39"/>
      <c r="FX20" s="39"/>
      <c r="FY20" s="39"/>
      <c r="FZ20" s="39"/>
      <c r="GA20" s="39"/>
      <c r="GB20" s="39"/>
      <c r="GC20" s="39"/>
      <c r="GD20" s="39"/>
      <c r="GE20" s="39"/>
    </row>
    <row r="21" spans="1:187">
      <c r="A21" s="76"/>
      <c r="B21" s="76"/>
      <c r="C21" s="76"/>
      <c r="D21" s="76"/>
      <c r="E21" s="7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39"/>
      <c r="FW21" s="39"/>
      <c r="FX21" s="39"/>
      <c r="FY21" s="39"/>
      <c r="FZ21" s="39"/>
      <c r="GA21" s="39"/>
      <c r="GB21" s="39"/>
      <c r="GC21" s="39"/>
      <c r="GD21" s="39"/>
      <c r="GE21" s="39"/>
    </row>
    <row r="22" spans="1:187">
      <c r="A22" s="76"/>
      <c r="B22" s="76"/>
      <c r="C22" s="76"/>
      <c r="D22" s="76"/>
      <c r="E22" s="76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39"/>
      <c r="FW22" s="39"/>
      <c r="FX22" s="39"/>
      <c r="FY22" s="39"/>
      <c r="FZ22" s="39"/>
      <c r="GA22" s="39"/>
      <c r="GB22" s="39"/>
      <c r="GC22" s="39"/>
      <c r="GD22" s="39"/>
      <c r="GE22" s="39"/>
    </row>
    <row r="23" spans="1:187">
      <c r="A23" s="76"/>
      <c r="B23" s="76"/>
      <c r="C23" s="76"/>
      <c r="D23" s="76"/>
      <c r="E23" s="76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39"/>
      <c r="FW23" s="39"/>
      <c r="FX23" s="39"/>
      <c r="FY23" s="39"/>
      <c r="FZ23" s="39"/>
      <c r="GA23" s="39"/>
      <c r="GB23" s="39"/>
      <c r="GC23" s="39"/>
      <c r="GD23" s="39"/>
      <c r="GE23" s="39"/>
    </row>
    <row r="24" spans="1:187">
      <c r="A24" s="76"/>
      <c r="B24" s="76"/>
      <c r="C24" s="76"/>
      <c r="D24" s="76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39"/>
      <c r="FW24" s="39"/>
      <c r="FX24" s="39"/>
      <c r="FY24" s="39"/>
      <c r="FZ24" s="39"/>
      <c r="GA24" s="39"/>
      <c r="GB24" s="39"/>
      <c r="GC24" s="39"/>
      <c r="GD24" s="39"/>
      <c r="GE24" s="39"/>
    </row>
    <row r="25" spans="1:187">
      <c r="A25" s="76"/>
      <c r="B25" s="76"/>
      <c r="C25" s="76"/>
      <c r="D25" s="76"/>
      <c r="E25" s="76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39"/>
      <c r="FW25" s="39"/>
      <c r="FX25" s="39"/>
      <c r="FY25" s="39"/>
      <c r="FZ25" s="39"/>
      <c r="GA25" s="39"/>
      <c r="GB25" s="39"/>
      <c r="GC25" s="39"/>
      <c r="GD25" s="39"/>
      <c r="GE25" s="39"/>
    </row>
    <row r="26" spans="1:187">
      <c r="A26" s="76"/>
      <c r="B26" s="76"/>
      <c r="C26" s="76"/>
      <c r="D26" s="76"/>
      <c r="E26" s="76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39"/>
      <c r="FW26" s="39"/>
      <c r="FX26" s="39"/>
      <c r="FY26" s="39"/>
      <c r="FZ26" s="39"/>
      <c r="GA26" s="39"/>
      <c r="GB26" s="39"/>
      <c r="GC26" s="39"/>
      <c r="GD26" s="39"/>
      <c r="GE26" s="39"/>
    </row>
    <row r="27" spans="1:187">
      <c r="A27" s="76"/>
      <c r="B27" s="76"/>
      <c r="C27" s="76"/>
      <c r="D27" s="76"/>
      <c r="E27" s="76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39"/>
      <c r="FW27" s="39"/>
      <c r="FX27" s="39"/>
      <c r="FY27" s="39"/>
      <c r="FZ27" s="39"/>
      <c r="GA27" s="39"/>
      <c r="GB27" s="39"/>
      <c r="GC27" s="39"/>
      <c r="GD27" s="39"/>
      <c r="GE27" s="39"/>
    </row>
    <row r="28" spans="1:187">
      <c r="A28" s="76"/>
      <c r="B28" s="76"/>
      <c r="C28" s="76"/>
      <c r="D28" s="76"/>
      <c r="E28" s="76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39"/>
      <c r="FW28" s="39"/>
      <c r="FX28" s="39"/>
      <c r="FY28" s="39"/>
      <c r="FZ28" s="39"/>
      <c r="GA28" s="39"/>
      <c r="GB28" s="39"/>
      <c r="GC28" s="39"/>
      <c r="GD28" s="39"/>
      <c r="GE28" s="39"/>
    </row>
    <row r="29" spans="1:187">
      <c r="A29" s="76"/>
      <c r="B29" s="76"/>
      <c r="C29" s="76"/>
      <c r="D29" s="76"/>
      <c r="E29" s="76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39"/>
      <c r="FW29" s="39"/>
      <c r="FX29" s="39"/>
      <c r="FY29" s="39"/>
      <c r="FZ29" s="39"/>
      <c r="GA29" s="39"/>
      <c r="GB29" s="39"/>
      <c r="GC29" s="39"/>
      <c r="GD29" s="39"/>
      <c r="GE29" s="39"/>
    </row>
    <row r="30" spans="1:187">
      <c r="A30" s="76"/>
      <c r="B30" s="76"/>
      <c r="C30" s="76"/>
      <c r="D30" s="76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39"/>
      <c r="FW30" s="39"/>
      <c r="FX30" s="39"/>
      <c r="FY30" s="39"/>
      <c r="FZ30" s="39"/>
      <c r="GA30" s="39"/>
      <c r="GB30" s="39"/>
      <c r="GC30" s="39"/>
      <c r="GD30" s="39"/>
      <c r="GE30" s="39"/>
    </row>
    <row r="31" spans="1:187">
      <c r="A31" s="76"/>
      <c r="B31" s="76"/>
      <c r="C31" s="76"/>
      <c r="D31" s="76"/>
      <c r="E31" s="76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39"/>
      <c r="FW31" s="39"/>
      <c r="FX31" s="39"/>
      <c r="FY31" s="39"/>
      <c r="FZ31" s="39"/>
      <c r="GA31" s="39"/>
      <c r="GB31" s="39"/>
      <c r="GC31" s="39"/>
      <c r="GD31" s="39"/>
      <c r="GE31" s="39"/>
    </row>
    <row r="32" spans="1:187">
      <c r="A32" s="76"/>
      <c r="B32" s="76"/>
      <c r="C32" s="76"/>
      <c r="D32" s="76"/>
      <c r="E32" s="76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39"/>
      <c r="FW32" s="39"/>
      <c r="FX32" s="39"/>
      <c r="FY32" s="39"/>
      <c r="FZ32" s="39"/>
      <c r="GA32" s="39"/>
      <c r="GB32" s="39"/>
      <c r="GC32" s="39"/>
      <c r="GD32" s="39"/>
      <c r="GE32" s="39"/>
    </row>
    <row r="33" spans="1:187">
      <c r="A33" s="76"/>
      <c r="B33" s="76"/>
      <c r="C33" s="76"/>
      <c r="D33" s="76"/>
      <c r="E33" s="76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39"/>
      <c r="FW33" s="39"/>
      <c r="FX33" s="39"/>
      <c r="FY33" s="39"/>
      <c r="FZ33" s="39"/>
      <c r="GA33" s="39"/>
      <c r="GB33" s="39"/>
      <c r="GC33" s="39"/>
      <c r="GD33" s="39"/>
      <c r="GE33" s="39"/>
    </row>
    <row r="34" spans="1:187">
      <c r="A34" s="76"/>
      <c r="B34" s="76"/>
      <c r="C34" s="76"/>
      <c r="D34" s="76"/>
      <c r="E34" s="76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39"/>
      <c r="FW34" s="39"/>
      <c r="FX34" s="39"/>
      <c r="FY34" s="39"/>
      <c r="FZ34" s="39"/>
      <c r="GA34" s="39"/>
      <c r="GB34" s="39"/>
      <c r="GC34" s="39"/>
      <c r="GD34" s="39"/>
      <c r="GE34" s="39"/>
    </row>
    <row r="35" spans="1:187">
      <c r="A35" s="76"/>
      <c r="B35" s="76"/>
      <c r="C35" s="76"/>
      <c r="D35" s="76"/>
      <c r="E35" s="76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39"/>
      <c r="FW35" s="39"/>
      <c r="FX35" s="39"/>
      <c r="FY35" s="39"/>
      <c r="FZ35" s="39"/>
      <c r="GA35" s="39"/>
      <c r="GB35" s="39"/>
      <c r="GC35" s="39"/>
      <c r="GD35" s="39"/>
      <c r="GE35" s="39"/>
    </row>
    <row r="36" spans="1:187">
      <c r="A36" s="76"/>
      <c r="B36" s="76"/>
      <c r="C36" s="76"/>
      <c r="D36" s="76"/>
      <c r="E36" s="76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39"/>
      <c r="FW36" s="39"/>
      <c r="FX36" s="39"/>
      <c r="FY36" s="39"/>
      <c r="FZ36" s="39"/>
      <c r="GA36" s="39"/>
      <c r="GB36" s="39"/>
      <c r="GC36" s="39"/>
      <c r="GD36" s="39"/>
      <c r="GE36" s="39"/>
    </row>
    <row r="37" spans="1:187">
      <c r="A37" s="76"/>
      <c r="B37" s="76"/>
      <c r="C37" s="76"/>
      <c r="D37" s="76"/>
      <c r="E37" s="76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39"/>
      <c r="FW37" s="39"/>
      <c r="FX37" s="39"/>
      <c r="FY37" s="39"/>
      <c r="FZ37" s="39"/>
      <c r="GA37" s="39"/>
      <c r="GB37" s="39"/>
      <c r="GC37" s="39"/>
      <c r="GD37" s="39"/>
      <c r="GE37" s="39"/>
    </row>
    <row r="38" spans="1:187">
      <c r="A38" s="76"/>
      <c r="B38" s="76"/>
      <c r="C38" s="76"/>
      <c r="D38" s="76"/>
      <c r="E38" s="76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39"/>
      <c r="FW38" s="39"/>
      <c r="FX38" s="39"/>
      <c r="FY38" s="39"/>
      <c r="FZ38" s="39"/>
      <c r="GA38" s="39"/>
      <c r="GB38" s="39"/>
      <c r="GC38" s="39"/>
      <c r="GD38" s="39"/>
      <c r="GE38" s="39"/>
    </row>
    <row r="39" spans="1:187">
      <c r="A39" s="76"/>
      <c r="B39" s="76"/>
      <c r="C39" s="76"/>
      <c r="D39" s="76"/>
      <c r="E39" s="76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39"/>
      <c r="FW39" s="39"/>
      <c r="FX39" s="39"/>
      <c r="FY39" s="39"/>
      <c r="FZ39" s="39"/>
      <c r="GA39" s="39"/>
      <c r="GB39" s="39"/>
      <c r="GC39" s="39"/>
      <c r="GD39" s="39"/>
      <c r="GE39" s="39"/>
    </row>
    <row r="40" spans="1:187">
      <c r="A40" s="76"/>
      <c r="B40" s="76"/>
      <c r="C40" s="76"/>
      <c r="D40" s="76"/>
      <c r="E40" s="76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39"/>
      <c r="FW40" s="39"/>
      <c r="FX40" s="39"/>
      <c r="FY40" s="39"/>
      <c r="FZ40" s="39"/>
      <c r="GA40" s="39"/>
      <c r="GB40" s="39"/>
      <c r="GC40" s="39"/>
      <c r="GD40" s="39"/>
      <c r="GE40" s="39"/>
    </row>
    <row r="41" spans="1:187">
      <c r="A41" s="76"/>
      <c r="B41" s="76"/>
      <c r="C41" s="76"/>
      <c r="D41" s="76"/>
      <c r="E41" s="76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39"/>
      <c r="FW41" s="39"/>
      <c r="FX41" s="39"/>
      <c r="FY41" s="39"/>
      <c r="FZ41" s="39"/>
      <c r="GA41" s="39"/>
      <c r="GB41" s="39"/>
      <c r="GC41" s="39"/>
      <c r="GD41" s="39"/>
      <c r="GE41" s="39"/>
    </row>
    <row r="42" spans="1:187">
      <c r="A42" s="76"/>
      <c r="B42" s="76"/>
      <c r="C42" s="76"/>
      <c r="D42" s="76"/>
      <c r="E42" s="76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39"/>
      <c r="FW42" s="39"/>
      <c r="FX42" s="39"/>
      <c r="FY42" s="39"/>
      <c r="FZ42" s="39"/>
      <c r="GA42" s="39"/>
      <c r="GB42" s="39"/>
      <c r="GC42" s="39"/>
      <c r="GD42" s="39"/>
      <c r="GE42" s="39"/>
    </row>
    <row r="43" spans="1:187">
      <c r="A43" s="76"/>
      <c r="B43" s="76"/>
      <c r="C43" s="76"/>
      <c r="D43" s="76"/>
      <c r="E43" s="76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39"/>
      <c r="FW43" s="39"/>
      <c r="FX43" s="39"/>
      <c r="FY43" s="39"/>
      <c r="FZ43" s="39"/>
      <c r="GA43" s="39"/>
      <c r="GB43" s="39"/>
      <c r="GC43" s="39"/>
      <c r="GD43" s="39"/>
      <c r="GE43" s="39"/>
    </row>
    <row r="44" spans="1:187">
      <c r="A44" s="76"/>
      <c r="B44" s="76"/>
      <c r="C44" s="76"/>
      <c r="D44" s="76"/>
      <c r="E44" s="76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39"/>
      <c r="FW44" s="39"/>
      <c r="FX44" s="39"/>
      <c r="FY44" s="39"/>
      <c r="FZ44" s="39"/>
      <c r="GA44" s="39"/>
      <c r="GB44" s="39"/>
      <c r="GC44" s="39"/>
      <c r="GD44" s="39"/>
      <c r="GE44" s="39"/>
    </row>
    <row r="45" spans="1:187">
      <c r="A45" s="76"/>
      <c r="B45" s="76"/>
      <c r="C45" s="76"/>
      <c r="D45" s="76"/>
      <c r="E45" s="76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39"/>
      <c r="FW45" s="39"/>
      <c r="FX45" s="39"/>
      <c r="FY45" s="39"/>
      <c r="FZ45" s="39"/>
      <c r="GA45" s="39"/>
      <c r="GB45" s="39"/>
      <c r="GC45" s="39"/>
      <c r="GD45" s="39"/>
      <c r="GE45" s="39"/>
    </row>
    <row r="46" spans="1:187">
      <c r="A46" s="76"/>
      <c r="B46" s="76"/>
      <c r="C46" s="76"/>
      <c r="D46" s="76"/>
      <c r="E46" s="76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39"/>
      <c r="FW46" s="39"/>
      <c r="FX46" s="39"/>
      <c r="FY46" s="39"/>
      <c r="FZ46" s="39"/>
      <c r="GA46" s="39"/>
      <c r="GB46" s="39"/>
      <c r="GC46" s="39"/>
      <c r="GD46" s="39"/>
      <c r="GE46" s="39"/>
    </row>
    <row r="47" spans="1:187">
      <c r="A47" s="76"/>
      <c r="B47" s="76"/>
      <c r="C47" s="76"/>
      <c r="D47" s="76"/>
      <c r="E47" s="76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39"/>
      <c r="FW47" s="39"/>
      <c r="FX47" s="39"/>
      <c r="FY47" s="39"/>
      <c r="FZ47" s="39"/>
      <c r="GA47" s="39"/>
      <c r="GB47" s="39"/>
      <c r="GC47" s="39"/>
      <c r="GD47" s="39"/>
      <c r="GE47" s="39"/>
    </row>
    <row r="48" spans="1:187">
      <c r="A48" s="76"/>
      <c r="B48" s="76"/>
      <c r="C48" s="76"/>
      <c r="D48" s="76"/>
      <c r="E48" s="76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39"/>
      <c r="FW48" s="39"/>
      <c r="FX48" s="39"/>
      <c r="FY48" s="39"/>
      <c r="FZ48" s="39"/>
      <c r="GA48" s="39"/>
      <c r="GB48" s="39"/>
      <c r="GC48" s="39"/>
      <c r="GD48" s="39"/>
      <c r="GE48" s="39"/>
    </row>
    <row r="49" spans="1:187">
      <c r="A49" s="76"/>
      <c r="B49" s="76"/>
      <c r="C49" s="76"/>
      <c r="D49" s="76"/>
      <c r="E49" s="76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39"/>
      <c r="FW49" s="39"/>
      <c r="FX49" s="39"/>
      <c r="FY49" s="39"/>
      <c r="FZ49" s="39"/>
      <c r="GA49" s="39"/>
      <c r="GB49" s="39"/>
      <c r="GC49" s="39"/>
      <c r="GD49" s="39"/>
      <c r="GE49" s="39"/>
    </row>
    <row r="50" spans="1:187">
      <c r="A50" s="76"/>
      <c r="B50" s="76"/>
      <c r="C50" s="76"/>
      <c r="D50" s="76"/>
      <c r="E50" s="76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39"/>
      <c r="FW50" s="39"/>
      <c r="FX50" s="39"/>
      <c r="FY50" s="39"/>
      <c r="FZ50" s="39"/>
      <c r="GA50" s="39"/>
      <c r="GB50" s="39"/>
      <c r="GC50" s="39"/>
      <c r="GD50" s="39"/>
      <c r="GE50" s="39"/>
    </row>
    <row r="51" spans="1:187">
      <c r="A51" s="76"/>
      <c r="B51" s="76"/>
      <c r="C51" s="76"/>
      <c r="D51" s="76"/>
      <c r="E51" s="76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39"/>
      <c r="FW51" s="39"/>
      <c r="FX51" s="39"/>
      <c r="FY51" s="39"/>
      <c r="FZ51" s="39"/>
      <c r="GA51" s="39"/>
      <c r="GB51" s="39"/>
      <c r="GC51" s="39"/>
      <c r="GD51" s="39"/>
      <c r="GE51" s="39"/>
    </row>
    <row r="52" spans="1:187">
      <c r="A52" s="76"/>
      <c r="B52" s="76"/>
      <c r="C52" s="76"/>
      <c r="D52" s="76"/>
      <c r="E52" s="76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39"/>
      <c r="FW52" s="39"/>
      <c r="FX52" s="39"/>
      <c r="FY52" s="39"/>
      <c r="FZ52" s="39"/>
      <c r="GA52" s="39"/>
      <c r="GB52" s="39"/>
      <c r="GC52" s="39"/>
      <c r="GD52" s="39"/>
      <c r="GE52" s="39"/>
    </row>
    <row r="53" spans="1:187">
      <c r="A53" s="76"/>
      <c r="B53" s="76"/>
      <c r="C53" s="76"/>
      <c r="D53" s="76"/>
      <c r="E53" s="76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39"/>
      <c r="FW53" s="39"/>
      <c r="FX53" s="39"/>
      <c r="FY53" s="39"/>
      <c r="FZ53" s="39"/>
      <c r="GA53" s="39"/>
      <c r="GB53" s="39"/>
      <c r="GC53" s="39"/>
      <c r="GD53" s="39"/>
      <c r="GE53" s="39"/>
    </row>
    <row r="54" spans="1:187">
      <c r="A54" s="76"/>
      <c r="B54" s="76"/>
      <c r="C54" s="76"/>
      <c r="D54" s="76"/>
      <c r="E54" s="76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39"/>
      <c r="FW54" s="39"/>
      <c r="FX54" s="39"/>
      <c r="FY54" s="39"/>
      <c r="FZ54" s="39"/>
      <c r="GA54" s="39"/>
      <c r="GB54" s="39"/>
      <c r="GC54" s="39"/>
      <c r="GD54" s="39"/>
      <c r="GE54" s="39"/>
    </row>
    <row r="55" spans="1:187">
      <c r="A55" s="76"/>
      <c r="B55" s="76"/>
      <c r="C55" s="76"/>
      <c r="D55" s="76"/>
      <c r="E55" s="76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39"/>
      <c r="FW55" s="39"/>
      <c r="FX55" s="39"/>
      <c r="FY55" s="39"/>
      <c r="FZ55" s="39"/>
      <c r="GA55" s="39"/>
      <c r="GB55" s="39"/>
      <c r="GC55" s="39"/>
      <c r="GD55" s="39"/>
      <c r="GE55" s="39"/>
    </row>
    <row r="56" spans="1:187">
      <c r="A56" s="76"/>
      <c r="B56" s="76"/>
      <c r="C56" s="76"/>
      <c r="D56" s="76"/>
      <c r="E56" s="76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39"/>
      <c r="FW56" s="39"/>
      <c r="FX56" s="39"/>
      <c r="FY56" s="39"/>
      <c r="FZ56" s="39"/>
      <c r="GA56" s="39"/>
      <c r="GB56" s="39"/>
      <c r="GC56" s="39"/>
      <c r="GD56" s="39"/>
      <c r="GE56" s="39"/>
    </row>
    <row r="57" spans="1:187">
      <c r="A57" s="76"/>
      <c r="B57" s="76"/>
      <c r="C57" s="76"/>
      <c r="D57" s="76"/>
      <c r="E57" s="76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39"/>
      <c r="FW57" s="39"/>
      <c r="FX57" s="39"/>
      <c r="FY57" s="39"/>
      <c r="FZ57" s="39"/>
      <c r="GA57" s="39"/>
      <c r="GB57" s="39"/>
      <c r="GC57" s="39"/>
      <c r="GD57" s="39"/>
      <c r="GE57" s="39"/>
    </row>
    <row r="58" spans="1:187">
      <c r="A58" s="76"/>
      <c r="B58" s="76"/>
      <c r="C58" s="76"/>
      <c r="D58" s="76"/>
      <c r="E58" s="76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  <c r="EY58" s="77"/>
      <c r="EZ58" s="77"/>
      <c r="FA58" s="77"/>
      <c r="FB58" s="77"/>
      <c r="FC58" s="77"/>
      <c r="FD58" s="77"/>
      <c r="FE58" s="77"/>
      <c r="FF58" s="77"/>
      <c r="FG58" s="77"/>
      <c r="FH58" s="77"/>
      <c r="FI58" s="77"/>
      <c r="FJ58" s="77"/>
      <c r="FK58" s="77"/>
      <c r="FL58" s="77"/>
      <c r="FM58" s="77"/>
      <c r="FN58" s="77"/>
      <c r="FO58" s="77"/>
      <c r="FP58" s="77"/>
      <c r="FQ58" s="77"/>
      <c r="FR58" s="77"/>
      <c r="FS58" s="77"/>
      <c r="FT58" s="77"/>
      <c r="FU58" s="77"/>
      <c r="FV58" s="39"/>
      <c r="FW58" s="39"/>
      <c r="FX58" s="39"/>
      <c r="FY58" s="39"/>
      <c r="FZ58" s="39"/>
      <c r="GA58" s="39"/>
      <c r="GB58" s="39"/>
      <c r="GC58" s="39"/>
      <c r="GD58" s="39"/>
      <c r="GE58" s="39"/>
    </row>
    <row r="59" spans="1:187">
      <c r="A59" s="76"/>
      <c r="B59" s="76"/>
      <c r="C59" s="76"/>
      <c r="D59" s="76"/>
      <c r="E59" s="76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  <c r="EY59" s="77"/>
      <c r="EZ59" s="77"/>
      <c r="FA59" s="77"/>
      <c r="FB59" s="77"/>
      <c r="FC59" s="77"/>
      <c r="FD59" s="77"/>
      <c r="FE59" s="77"/>
      <c r="FF59" s="77"/>
      <c r="FG59" s="77"/>
      <c r="FH59" s="77"/>
      <c r="FI59" s="77"/>
      <c r="FJ59" s="77"/>
      <c r="FK59" s="77"/>
      <c r="FL59" s="77"/>
      <c r="FM59" s="77"/>
      <c r="FN59" s="77"/>
      <c r="FO59" s="77"/>
      <c r="FP59" s="77"/>
      <c r="FQ59" s="77"/>
      <c r="FR59" s="77"/>
      <c r="FS59" s="77"/>
      <c r="FT59" s="77"/>
      <c r="FU59" s="77"/>
      <c r="FV59" s="39"/>
      <c r="FW59" s="39"/>
      <c r="FX59" s="39"/>
      <c r="FY59" s="39"/>
      <c r="FZ59" s="39"/>
      <c r="GA59" s="39"/>
      <c r="GB59" s="39"/>
      <c r="GC59" s="39"/>
      <c r="GD59" s="39"/>
      <c r="GE59" s="39"/>
    </row>
    <row r="60" spans="1:187">
      <c r="A60" s="76"/>
      <c r="B60" s="76"/>
      <c r="C60" s="76"/>
      <c r="D60" s="76"/>
      <c r="E60" s="76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  <c r="EY60" s="77"/>
      <c r="EZ60" s="77"/>
      <c r="FA60" s="77"/>
      <c r="FB60" s="77"/>
      <c r="FC60" s="77"/>
      <c r="FD60" s="77"/>
      <c r="FE60" s="77"/>
      <c r="FF60" s="77"/>
      <c r="FG60" s="77"/>
      <c r="FH60" s="77"/>
      <c r="FI60" s="77"/>
      <c r="FJ60" s="77"/>
      <c r="FK60" s="77"/>
      <c r="FL60" s="77"/>
      <c r="FM60" s="77"/>
      <c r="FN60" s="77"/>
      <c r="FO60" s="77"/>
      <c r="FP60" s="77"/>
      <c r="FQ60" s="77"/>
      <c r="FR60" s="77"/>
      <c r="FS60" s="77"/>
      <c r="FT60" s="77"/>
      <c r="FU60" s="77"/>
      <c r="FV60" s="39"/>
      <c r="FW60" s="39"/>
      <c r="FX60" s="39"/>
      <c r="FY60" s="39"/>
      <c r="FZ60" s="39"/>
      <c r="GA60" s="39"/>
      <c r="GB60" s="39"/>
      <c r="GC60" s="39"/>
      <c r="GD60" s="39"/>
      <c r="GE60" s="39"/>
    </row>
    <row r="61" spans="1:187">
      <c r="A61" s="76"/>
      <c r="B61" s="76"/>
      <c r="C61" s="76"/>
      <c r="D61" s="76"/>
      <c r="E61" s="76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  <c r="EY61" s="77"/>
      <c r="EZ61" s="77"/>
      <c r="FA61" s="77"/>
      <c r="FB61" s="77"/>
      <c r="FC61" s="77"/>
      <c r="FD61" s="77"/>
      <c r="FE61" s="77"/>
      <c r="FF61" s="77"/>
      <c r="FG61" s="77"/>
      <c r="FH61" s="77"/>
      <c r="FI61" s="77"/>
      <c r="FJ61" s="77"/>
      <c r="FK61" s="77"/>
      <c r="FL61" s="77"/>
      <c r="FM61" s="77"/>
      <c r="FN61" s="77"/>
      <c r="FO61" s="77"/>
      <c r="FP61" s="77"/>
      <c r="FQ61" s="77"/>
      <c r="FR61" s="77"/>
      <c r="FS61" s="77"/>
      <c r="FT61" s="77"/>
      <c r="FU61" s="77"/>
      <c r="FV61" s="39"/>
      <c r="FW61" s="39"/>
      <c r="FX61" s="39"/>
      <c r="FY61" s="39"/>
      <c r="FZ61" s="39"/>
      <c r="GA61" s="39"/>
      <c r="GB61" s="39"/>
      <c r="GC61" s="39"/>
      <c r="GD61" s="39"/>
      <c r="GE61" s="39"/>
    </row>
    <row r="62" spans="1:187">
      <c r="A62" s="76"/>
      <c r="B62" s="76"/>
      <c r="C62" s="76"/>
      <c r="D62" s="76"/>
      <c r="E62" s="76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  <c r="EY62" s="77"/>
      <c r="EZ62" s="77"/>
      <c r="FA62" s="77"/>
      <c r="FB62" s="77"/>
      <c r="FC62" s="77"/>
      <c r="FD62" s="77"/>
      <c r="FE62" s="77"/>
      <c r="FF62" s="77"/>
      <c r="FG62" s="77"/>
      <c r="FH62" s="77"/>
      <c r="FI62" s="77"/>
      <c r="FJ62" s="77"/>
      <c r="FK62" s="77"/>
      <c r="FL62" s="77"/>
      <c r="FM62" s="77"/>
      <c r="FN62" s="77"/>
      <c r="FO62" s="77"/>
      <c r="FP62" s="77"/>
      <c r="FQ62" s="77"/>
      <c r="FR62" s="77"/>
      <c r="FS62" s="77"/>
      <c r="FT62" s="77"/>
      <c r="FU62" s="77"/>
      <c r="FV62" s="39"/>
      <c r="FW62" s="39"/>
      <c r="FX62" s="39"/>
      <c r="FY62" s="39"/>
      <c r="FZ62" s="39"/>
      <c r="GA62" s="39"/>
      <c r="GB62" s="39"/>
      <c r="GC62" s="39"/>
      <c r="GD62" s="39"/>
      <c r="GE62" s="39"/>
    </row>
    <row r="63" spans="1:187">
      <c r="A63" s="76"/>
      <c r="B63" s="76"/>
      <c r="C63" s="76"/>
      <c r="D63" s="76"/>
      <c r="E63" s="76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  <c r="EY63" s="77"/>
      <c r="EZ63" s="77"/>
      <c r="FA63" s="77"/>
      <c r="FB63" s="77"/>
      <c r="FC63" s="77"/>
      <c r="FD63" s="77"/>
      <c r="FE63" s="77"/>
      <c r="FF63" s="77"/>
      <c r="FG63" s="77"/>
      <c r="FH63" s="77"/>
      <c r="FI63" s="77"/>
      <c r="FJ63" s="77"/>
      <c r="FK63" s="77"/>
      <c r="FL63" s="77"/>
      <c r="FM63" s="77"/>
      <c r="FN63" s="77"/>
      <c r="FO63" s="77"/>
      <c r="FP63" s="77"/>
      <c r="FQ63" s="77"/>
      <c r="FR63" s="77"/>
      <c r="FS63" s="77"/>
      <c r="FT63" s="77"/>
      <c r="FU63" s="77"/>
      <c r="FV63" s="39"/>
      <c r="FW63" s="39"/>
      <c r="FX63" s="39"/>
      <c r="FY63" s="39"/>
      <c r="FZ63" s="39"/>
      <c r="GA63" s="39"/>
      <c r="GB63" s="39"/>
      <c r="GC63" s="39"/>
      <c r="GD63" s="39"/>
      <c r="GE63" s="39"/>
    </row>
    <row r="64" spans="1:187">
      <c r="A64" s="76"/>
      <c r="B64" s="76"/>
      <c r="C64" s="76"/>
      <c r="D64" s="76"/>
      <c r="E64" s="76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  <c r="EY64" s="77"/>
      <c r="EZ64" s="77"/>
      <c r="FA64" s="77"/>
      <c r="FB64" s="77"/>
      <c r="FC64" s="77"/>
      <c r="FD64" s="77"/>
      <c r="FE64" s="77"/>
      <c r="FF64" s="77"/>
      <c r="FG64" s="77"/>
      <c r="FH64" s="77"/>
      <c r="FI64" s="77"/>
      <c r="FJ64" s="77"/>
      <c r="FK64" s="77"/>
      <c r="FL64" s="77"/>
      <c r="FM64" s="77"/>
      <c r="FN64" s="77"/>
      <c r="FO64" s="77"/>
      <c r="FP64" s="77"/>
      <c r="FQ64" s="77"/>
      <c r="FR64" s="77"/>
      <c r="FS64" s="77"/>
      <c r="FT64" s="77"/>
      <c r="FU64" s="77"/>
      <c r="FV64" s="39"/>
      <c r="FW64" s="39"/>
      <c r="FX64" s="39"/>
      <c r="FY64" s="39"/>
      <c r="FZ64" s="39"/>
      <c r="GA64" s="39"/>
      <c r="GB64" s="39"/>
      <c r="GC64" s="39"/>
      <c r="GD64" s="39"/>
      <c r="GE64" s="39"/>
    </row>
    <row r="65" spans="1:187">
      <c r="A65" s="76"/>
      <c r="B65" s="76"/>
      <c r="C65" s="76"/>
      <c r="D65" s="76"/>
      <c r="E65" s="76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  <c r="EY65" s="77"/>
      <c r="EZ65" s="77"/>
      <c r="FA65" s="77"/>
      <c r="FB65" s="77"/>
      <c r="FC65" s="77"/>
      <c r="FD65" s="77"/>
      <c r="FE65" s="77"/>
      <c r="FF65" s="77"/>
      <c r="FG65" s="77"/>
      <c r="FH65" s="77"/>
      <c r="FI65" s="77"/>
      <c r="FJ65" s="77"/>
      <c r="FK65" s="77"/>
      <c r="FL65" s="77"/>
      <c r="FM65" s="77"/>
      <c r="FN65" s="77"/>
      <c r="FO65" s="77"/>
      <c r="FP65" s="77"/>
      <c r="FQ65" s="77"/>
      <c r="FR65" s="77"/>
      <c r="FS65" s="77"/>
      <c r="FT65" s="77"/>
      <c r="FU65" s="77"/>
      <c r="FV65" s="39"/>
      <c r="FW65" s="39"/>
      <c r="FX65" s="39"/>
      <c r="FY65" s="39"/>
      <c r="FZ65" s="39"/>
      <c r="GA65" s="39"/>
      <c r="GB65" s="39"/>
      <c r="GC65" s="39"/>
      <c r="GD65" s="39"/>
      <c r="GE65" s="39"/>
    </row>
    <row r="66" spans="1:187">
      <c r="A66" s="76"/>
      <c r="B66" s="76"/>
      <c r="C66" s="76"/>
      <c r="D66" s="76"/>
      <c r="E66" s="76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  <c r="EY66" s="77"/>
      <c r="EZ66" s="77"/>
      <c r="FA66" s="77"/>
      <c r="FB66" s="77"/>
      <c r="FC66" s="77"/>
      <c r="FD66" s="77"/>
      <c r="FE66" s="77"/>
      <c r="FF66" s="77"/>
      <c r="FG66" s="77"/>
      <c r="FH66" s="77"/>
      <c r="FI66" s="77"/>
      <c r="FJ66" s="77"/>
      <c r="FK66" s="77"/>
      <c r="FL66" s="77"/>
      <c r="FM66" s="77"/>
      <c r="FN66" s="77"/>
      <c r="FO66" s="77"/>
      <c r="FP66" s="77"/>
      <c r="FQ66" s="77"/>
      <c r="FR66" s="77"/>
      <c r="FS66" s="77"/>
      <c r="FT66" s="77"/>
      <c r="FU66" s="77"/>
      <c r="FV66" s="39"/>
      <c r="FW66" s="39"/>
      <c r="FX66" s="39"/>
      <c r="FY66" s="39"/>
      <c r="FZ66" s="39"/>
      <c r="GA66" s="39"/>
      <c r="GB66" s="39"/>
      <c r="GC66" s="39"/>
      <c r="GD66" s="39"/>
      <c r="GE66" s="39"/>
    </row>
    <row r="67" spans="1:187">
      <c r="A67" s="76"/>
      <c r="B67" s="76"/>
      <c r="C67" s="76"/>
      <c r="D67" s="76"/>
      <c r="E67" s="76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  <c r="EY67" s="77"/>
      <c r="EZ67" s="77"/>
      <c r="FA67" s="77"/>
      <c r="FB67" s="77"/>
      <c r="FC67" s="77"/>
      <c r="FD67" s="77"/>
      <c r="FE67" s="77"/>
      <c r="FF67" s="77"/>
      <c r="FG67" s="77"/>
      <c r="FH67" s="77"/>
      <c r="FI67" s="77"/>
      <c r="FJ67" s="77"/>
      <c r="FK67" s="77"/>
      <c r="FL67" s="77"/>
      <c r="FM67" s="77"/>
      <c r="FN67" s="77"/>
      <c r="FO67" s="77"/>
      <c r="FP67" s="77"/>
      <c r="FQ67" s="77"/>
      <c r="FR67" s="77"/>
      <c r="FS67" s="77"/>
      <c r="FT67" s="77"/>
      <c r="FU67" s="77"/>
      <c r="FV67" s="39"/>
      <c r="FW67" s="39"/>
      <c r="FX67" s="39"/>
      <c r="FY67" s="39"/>
      <c r="FZ67" s="39"/>
      <c r="GA67" s="39"/>
      <c r="GB67" s="39"/>
      <c r="GC67" s="39"/>
      <c r="GD67" s="39"/>
      <c r="GE67" s="39"/>
    </row>
    <row r="68" spans="1:187">
      <c r="A68" s="76"/>
      <c r="B68" s="76"/>
      <c r="C68" s="76"/>
      <c r="D68" s="76"/>
      <c r="E68" s="76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  <c r="EY68" s="77"/>
      <c r="EZ68" s="77"/>
      <c r="FA68" s="77"/>
      <c r="FB68" s="77"/>
      <c r="FC68" s="77"/>
      <c r="FD68" s="77"/>
      <c r="FE68" s="77"/>
      <c r="FF68" s="77"/>
      <c r="FG68" s="77"/>
      <c r="FH68" s="77"/>
      <c r="FI68" s="77"/>
      <c r="FJ68" s="77"/>
      <c r="FK68" s="77"/>
      <c r="FL68" s="77"/>
      <c r="FM68" s="77"/>
      <c r="FN68" s="77"/>
      <c r="FO68" s="77"/>
      <c r="FP68" s="77"/>
      <c r="FQ68" s="77"/>
      <c r="FR68" s="77"/>
      <c r="FS68" s="77"/>
      <c r="FT68" s="77"/>
      <c r="FU68" s="77"/>
      <c r="FV68" s="39"/>
      <c r="FW68" s="39"/>
      <c r="FX68" s="39"/>
      <c r="FY68" s="39"/>
      <c r="FZ68" s="39"/>
      <c r="GA68" s="39"/>
      <c r="GB68" s="39"/>
      <c r="GC68" s="39"/>
      <c r="GD68" s="39"/>
      <c r="GE68" s="39"/>
    </row>
    <row r="69" spans="1:187">
      <c r="A69" s="76"/>
      <c r="B69" s="76"/>
      <c r="C69" s="76"/>
      <c r="D69" s="76"/>
      <c r="E69" s="76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  <c r="EY69" s="77"/>
      <c r="EZ69" s="77"/>
      <c r="FA69" s="77"/>
      <c r="FB69" s="77"/>
      <c r="FC69" s="77"/>
      <c r="FD69" s="77"/>
      <c r="FE69" s="77"/>
      <c r="FF69" s="77"/>
      <c r="FG69" s="77"/>
      <c r="FH69" s="77"/>
      <c r="FI69" s="77"/>
      <c r="FJ69" s="77"/>
      <c r="FK69" s="77"/>
      <c r="FL69" s="77"/>
      <c r="FM69" s="77"/>
      <c r="FN69" s="77"/>
      <c r="FO69" s="77"/>
      <c r="FP69" s="77"/>
      <c r="FQ69" s="77"/>
      <c r="FR69" s="77"/>
      <c r="FS69" s="77"/>
      <c r="FT69" s="77"/>
      <c r="FU69" s="77"/>
      <c r="FV69" s="39"/>
      <c r="FW69" s="39"/>
      <c r="FX69" s="39"/>
      <c r="FY69" s="39"/>
      <c r="FZ69" s="39"/>
      <c r="GA69" s="39"/>
      <c r="GB69" s="39"/>
      <c r="GC69" s="39"/>
      <c r="GD69" s="39"/>
      <c r="GE69" s="39"/>
    </row>
    <row r="70" spans="1:187">
      <c r="A70" s="78"/>
      <c r="B70" s="78"/>
      <c r="C70" s="78"/>
      <c r="D70" s="78"/>
      <c r="E70" s="78"/>
      <c r="F70" s="77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</row>
    <row r="71" spans="1:187">
      <c r="A71" s="78"/>
      <c r="B71" s="78"/>
      <c r="C71" s="78"/>
      <c r="D71" s="78"/>
      <c r="E71" s="78"/>
      <c r="F71" s="77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</row>
    <row r="72" spans="1:187">
      <c r="A72" s="78"/>
      <c r="B72" s="78"/>
      <c r="C72" s="78"/>
      <c r="D72" s="78"/>
      <c r="E72" s="78"/>
      <c r="F72" s="77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</row>
    <row r="73" spans="1:187">
      <c r="A73" s="78"/>
      <c r="B73" s="78"/>
      <c r="C73" s="78"/>
      <c r="D73" s="78"/>
      <c r="E73" s="78"/>
      <c r="F73" s="77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</row>
    <row r="74" spans="1:187">
      <c r="A74" s="78"/>
      <c r="B74" s="78"/>
      <c r="C74" s="78"/>
      <c r="D74" s="78"/>
      <c r="E74" s="78"/>
      <c r="F74" s="77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</row>
    <row r="75" spans="1:187">
      <c r="A75" s="78"/>
      <c r="B75" s="78"/>
      <c r="C75" s="78"/>
      <c r="D75" s="78"/>
      <c r="E75" s="78"/>
      <c r="F75" s="77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</row>
    <row r="76" spans="1:187">
      <c r="A76" s="78"/>
      <c r="B76" s="78"/>
      <c r="C76" s="78"/>
      <c r="D76" s="78"/>
      <c r="E76" s="78"/>
      <c r="F76" s="77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</row>
    <row r="77" spans="1:187">
      <c r="A77" s="78"/>
      <c r="B77" s="78"/>
      <c r="C77" s="78"/>
      <c r="D77" s="78"/>
      <c r="E77" s="78"/>
      <c r="F77" s="77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</row>
    <row r="78" spans="1:187">
      <c r="A78" s="78"/>
      <c r="B78" s="78"/>
      <c r="C78" s="78"/>
      <c r="D78" s="78"/>
      <c r="E78" s="78"/>
      <c r="F78" s="77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</row>
    <row r="79" spans="1:187">
      <c r="A79" s="78"/>
      <c r="B79" s="78"/>
      <c r="C79" s="78"/>
      <c r="D79" s="78"/>
      <c r="E79" s="78"/>
      <c r="F79" s="77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</row>
    <row r="80" spans="1:187">
      <c r="A80" s="78"/>
      <c r="B80" s="78"/>
      <c r="C80" s="78"/>
      <c r="D80" s="78"/>
      <c r="E80" s="78"/>
      <c r="F80" s="77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</row>
    <row r="81" spans="1:187">
      <c r="A81" s="78"/>
      <c r="B81" s="78"/>
      <c r="C81" s="78"/>
      <c r="D81" s="78"/>
      <c r="E81" s="78"/>
      <c r="F81" s="77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</row>
    <row r="82" spans="1:187">
      <c r="A82" s="78"/>
      <c r="B82" s="78"/>
      <c r="C82" s="78"/>
      <c r="D82" s="78"/>
      <c r="E82" s="78"/>
      <c r="F82" s="77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</row>
    <row r="83" spans="1:187">
      <c r="A83" s="78"/>
      <c r="B83" s="78"/>
      <c r="C83" s="78"/>
      <c r="D83" s="78"/>
      <c r="E83" s="78"/>
      <c r="F83" s="77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</row>
    <row r="84" spans="1:187">
      <c r="A84" s="78"/>
      <c r="B84" s="78"/>
      <c r="C84" s="78"/>
      <c r="D84" s="78"/>
      <c r="E84" s="78"/>
      <c r="F84" s="77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</row>
    <row r="85" spans="1:187">
      <c r="A85" s="78"/>
      <c r="B85" s="78"/>
      <c r="C85" s="78"/>
      <c r="D85" s="78"/>
      <c r="E85" s="78"/>
      <c r="F85" s="77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</row>
    <row r="86" spans="1:187">
      <c r="A86" s="78"/>
      <c r="B86" s="78"/>
      <c r="C86" s="78"/>
      <c r="D86" s="78"/>
      <c r="E86" s="78"/>
      <c r="F86" s="77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</row>
    <row r="87" spans="1:187">
      <c r="A87" s="78"/>
      <c r="B87" s="78"/>
      <c r="C87" s="78"/>
      <c r="D87" s="78"/>
      <c r="E87" s="78"/>
      <c r="F87" s="77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</row>
    <row r="88" spans="1:187">
      <c r="A88" s="78"/>
      <c r="B88" s="78"/>
      <c r="C88" s="78"/>
      <c r="D88" s="78"/>
      <c r="E88" s="78"/>
      <c r="F88" s="77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</row>
    <row r="89" spans="1:187">
      <c r="A89" s="78"/>
      <c r="B89" s="78"/>
      <c r="C89" s="78"/>
      <c r="D89" s="78"/>
      <c r="E89" s="78"/>
      <c r="F89" s="77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</row>
    <row r="90" spans="1:187">
      <c r="A90" s="78"/>
      <c r="B90" s="78"/>
      <c r="C90" s="78"/>
      <c r="D90" s="78"/>
      <c r="E90" s="78"/>
      <c r="F90" s="7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</row>
    <row r="91" spans="1:187">
      <c r="A91" s="78"/>
      <c r="B91" s="78"/>
      <c r="C91" s="78"/>
      <c r="D91" s="78"/>
      <c r="E91" s="78"/>
      <c r="F91" s="77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</row>
    <row r="92" spans="1:187">
      <c r="A92" s="78"/>
      <c r="B92" s="78"/>
      <c r="C92" s="78"/>
      <c r="D92" s="78"/>
      <c r="E92" s="78"/>
      <c r="F92" s="77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</row>
    <row r="93" spans="1:187">
      <c r="A93" s="78"/>
      <c r="B93" s="78"/>
      <c r="C93" s="78"/>
      <c r="D93" s="78"/>
      <c r="E93" s="78"/>
      <c r="F93" s="77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</row>
    <row r="94" spans="1:187">
      <c r="A94" s="78"/>
      <c r="B94" s="78"/>
      <c r="C94" s="78"/>
      <c r="D94" s="78"/>
      <c r="E94" s="78"/>
      <c r="F94" s="77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</row>
    <row r="95" spans="1:187">
      <c r="A95" s="78"/>
      <c r="B95" s="78"/>
      <c r="C95" s="78"/>
      <c r="D95" s="78"/>
      <c r="E95" s="78"/>
      <c r="F95" s="77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</row>
    <row r="96" spans="1:187">
      <c r="A96" s="78"/>
      <c r="B96" s="78"/>
      <c r="C96" s="78"/>
      <c r="D96" s="78"/>
      <c r="E96" s="78"/>
      <c r="F96" s="77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</row>
    <row r="97" spans="1:187">
      <c r="A97" s="78"/>
      <c r="B97" s="78"/>
      <c r="C97" s="78"/>
      <c r="D97" s="78"/>
      <c r="E97" s="78"/>
      <c r="F97" s="77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</row>
    <row r="98" spans="1:187">
      <c r="A98" s="78"/>
      <c r="B98" s="78"/>
      <c r="C98" s="78"/>
      <c r="D98" s="78"/>
      <c r="E98" s="78"/>
      <c r="F98" s="77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</row>
    <row r="99" spans="1:187">
      <c r="A99" s="78"/>
      <c r="B99" s="78"/>
      <c r="C99" s="78"/>
      <c r="D99" s="78"/>
      <c r="E99" s="78"/>
      <c r="F99" s="77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</row>
    <row r="100" spans="1:187">
      <c r="A100" s="78"/>
      <c r="B100" s="78"/>
      <c r="C100" s="78"/>
      <c r="D100" s="78"/>
      <c r="E100" s="78"/>
      <c r="F100" s="77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</row>
    <row r="101" spans="1:187">
      <c r="A101" s="78"/>
      <c r="B101" s="78"/>
      <c r="C101" s="78"/>
      <c r="D101" s="78"/>
      <c r="E101" s="78"/>
      <c r="F101" s="77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</row>
    <row r="102" spans="1:187">
      <c r="A102" s="78"/>
      <c r="B102" s="78"/>
      <c r="C102" s="78"/>
      <c r="D102" s="78"/>
      <c r="E102" s="78"/>
      <c r="F102" s="77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</row>
    <row r="103" spans="1:187">
      <c r="A103" s="78"/>
      <c r="B103" s="78"/>
      <c r="C103" s="78"/>
      <c r="D103" s="78"/>
      <c r="E103" s="78"/>
      <c r="F103" s="77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</row>
    <row r="104" spans="1:187">
      <c r="A104" s="78"/>
      <c r="B104" s="78"/>
      <c r="C104" s="78"/>
      <c r="D104" s="78"/>
      <c r="E104" s="78"/>
      <c r="F104" s="77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</row>
    <row r="105" spans="1:187">
      <c r="A105" s="78"/>
      <c r="B105" s="78"/>
      <c r="C105" s="78"/>
      <c r="D105" s="78"/>
      <c r="E105" s="78"/>
      <c r="F105" s="77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</row>
    <row r="106" spans="1:187">
      <c r="A106" s="78"/>
      <c r="B106" s="78"/>
      <c r="C106" s="78"/>
      <c r="D106" s="78"/>
      <c r="E106" s="78"/>
      <c r="F106" s="77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</row>
    <row r="107" spans="1:187">
      <c r="A107" s="78"/>
      <c r="B107" s="78"/>
      <c r="C107" s="78"/>
      <c r="D107" s="78"/>
      <c r="E107" s="78"/>
      <c r="F107" s="77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</row>
    <row r="108" spans="1:187">
      <c r="A108" s="78"/>
      <c r="B108" s="78"/>
      <c r="C108" s="78"/>
      <c r="D108" s="78"/>
      <c r="E108" s="78"/>
      <c r="F108" s="77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</row>
    <row r="109" spans="1:187">
      <c r="A109" s="78"/>
      <c r="B109" s="78"/>
      <c r="C109" s="78"/>
      <c r="D109" s="78"/>
      <c r="E109" s="78"/>
      <c r="F109" s="77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</row>
    <row r="110" spans="1:187">
      <c r="A110" s="78"/>
      <c r="B110" s="78"/>
      <c r="C110" s="78"/>
      <c r="D110" s="78"/>
      <c r="E110" s="78"/>
      <c r="F110" s="77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</row>
    <row r="111" spans="1:187">
      <c r="A111" s="78"/>
      <c r="B111" s="78"/>
      <c r="C111" s="78"/>
      <c r="D111" s="78"/>
      <c r="E111" s="78"/>
      <c r="F111" s="77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</row>
    <row r="112" spans="1:187">
      <c r="A112" s="78"/>
      <c r="B112" s="78"/>
      <c r="C112" s="78"/>
      <c r="D112" s="78"/>
      <c r="E112" s="78"/>
      <c r="F112" s="77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</row>
    <row r="113" spans="1:187">
      <c r="A113" s="78"/>
      <c r="B113" s="78"/>
      <c r="C113" s="78"/>
      <c r="D113" s="78"/>
      <c r="E113" s="78"/>
      <c r="F113" s="77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</row>
    <row r="114" spans="1:187">
      <c r="A114" s="78"/>
      <c r="B114" s="78"/>
      <c r="C114" s="78"/>
      <c r="D114" s="78"/>
      <c r="E114" s="78"/>
      <c r="F114" s="77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</row>
    <row r="115" spans="1:187">
      <c r="A115" s="78"/>
      <c r="B115" s="78"/>
      <c r="C115" s="78"/>
      <c r="D115" s="78"/>
      <c r="E115" s="78"/>
      <c r="F115" s="77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</row>
    <row r="116" spans="1:187">
      <c r="A116" s="78"/>
      <c r="B116" s="78"/>
      <c r="C116" s="78"/>
      <c r="D116" s="78"/>
      <c r="E116" s="78"/>
      <c r="F116" s="77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</row>
    <row r="117" spans="1:187">
      <c r="A117" s="78"/>
      <c r="B117" s="78"/>
      <c r="C117" s="78"/>
      <c r="D117" s="78"/>
      <c r="E117" s="78"/>
      <c r="F117" s="77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</row>
    <row r="118" spans="1:187">
      <c r="A118" s="78"/>
      <c r="B118" s="78"/>
      <c r="C118" s="78"/>
      <c r="D118" s="78"/>
      <c r="E118" s="78"/>
      <c r="F118" s="77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</row>
    <row r="119" spans="1:187">
      <c r="A119" s="78"/>
      <c r="B119" s="78"/>
      <c r="C119" s="78"/>
      <c r="D119" s="78"/>
      <c r="E119" s="78"/>
      <c r="F119" s="77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</row>
    <row r="120" spans="1:187">
      <c r="A120" s="78"/>
      <c r="B120" s="78"/>
      <c r="C120" s="78"/>
      <c r="D120" s="78"/>
      <c r="E120" s="78"/>
      <c r="F120" s="77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</row>
    <row r="121" spans="1:187">
      <c r="A121" s="78"/>
      <c r="B121" s="78"/>
      <c r="C121" s="78"/>
      <c r="D121" s="78"/>
      <c r="E121" s="78"/>
      <c r="F121" s="77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</row>
    <row r="122" spans="1:187">
      <c r="A122" s="78"/>
      <c r="B122" s="78"/>
      <c r="C122" s="78"/>
      <c r="D122" s="78"/>
      <c r="E122" s="78"/>
      <c r="F122" s="77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</row>
    <row r="123" spans="1:187">
      <c r="A123" s="78"/>
      <c r="B123" s="78"/>
      <c r="C123" s="78"/>
      <c r="D123" s="78"/>
      <c r="E123" s="78"/>
      <c r="F123" s="77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</row>
    <row r="124" spans="1:187">
      <c r="A124" s="78"/>
      <c r="B124" s="78"/>
      <c r="C124" s="78"/>
      <c r="D124" s="78"/>
      <c r="E124" s="78"/>
      <c r="F124" s="77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</row>
    <row r="125" spans="1:187">
      <c r="A125" s="78"/>
      <c r="B125" s="78"/>
      <c r="C125" s="78"/>
      <c r="D125" s="78"/>
      <c r="E125" s="78"/>
      <c r="F125" s="77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</row>
    <row r="126" spans="1:187">
      <c r="A126" s="78"/>
      <c r="B126" s="78"/>
      <c r="C126" s="78"/>
      <c r="D126" s="78"/>
      <c r="E126" s="78"/>
      <c r="F126" s="77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</row>
    <row r="127" spans="1:187">
      <c r="A127" s="78"/>
      <c r="B127" s="78"/>
      <c r="C127" s="78"/>
      <c r="D127" s="78"/>
      <c r="E127" s="78"/>
      <c r="F127" s="77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</row>
    <row r="128" spans="1:187">
      <c r="A128" s="78"/>
      <c r="B128" s="78"/>
      <c r="C128" s="78"/>
      <c r="D128" s="78"/>
      <c r="E128" s="78"/>
      <c r="F128" s="77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</row>
    <row r="129" spans="1:187">
      <c r="A129" s="78"/>
      <c r="B129" s="78"/>
      <c r="C129" s="78"/>
      <c r="D129" s="78"/>
      <c r="E129" s="78"/>
      <c r="F129" s="77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</row>
    <row r="130" spans="1:187">
      <c r="A130" s="78"/>
      <c r="B130" s="78"/>
      <c r="C130" s="78"/>
      <c r="D130" s="78"/>
      <c r="E130" s="78"/>
      <c r="F130" s="77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</row>
    <row r="131" spans="1:187">
      <c r="A131" s="78"/>
      <c r="B131" s="78"/>
      <c r="C131" s="78"/>
      <c r="D131" s="78"/>
      <c r="E131" s="78"/>
      <c r="F131" s="77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</row>
    <row r="132" spans="1:187">
      <c r="A132" s="78"/>
      <c r="B132" s="78"/>
      <c r="C132" s="78"/>
      <c r="D132" s="78"/>
      <c r="E132" s="78"/>
      <c r="F132" s="77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</row>
    <row r="133" spans="1:187">
      <c r="A133" s="78"/>
      <c r="B133" s="78"/>
      <c r="C133" s="78"/>
      <c r="D133" s="78"/>
      <c r="E133" s="78"/>
      <c r="F133" s="77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</row>
    <row r="134" spans="1:187">
      <c r="A134" s="78"/>
      <c r="B134" s="78"/>
      <c r="C134" s="78"/>
      <c r="D134" s="78"/>
      <c r="E134" s="78"/>
      <c r="F134" s="77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</row>
    <row r="135" spans="1:187">
      <c r="A135" s="78"/>
      <c r="B135" s="78"/>
      <c r="C135" s="78"/>
      <c r="D135" s="78"/>
      <c r="E135" s="78"/>
      <c r="F135" s="77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</row>
    <row r="136" spans="1:187">
      <c r="A136" s="78"/>
      <c r="B136" s="78"/>
      <c r="C136" s="78"/>
      <c r="D136" s="78"/>
      <c r="E136" s="78"/>
      <c r="F136" s="77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</row>
    <row r="137" spans="1:187">
      <c r="A137" s="78"/>
      <c r="B137" s="78"/>
      <c r="C137" s="78"/>
      <c r="D137" s="78"/>
      <c r="E137" s="78"/>
      <c r="F137" s="77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</row>
    <row r="138" spans="1:187">
      <c r="A138" s="78"/>
      <c r="B138" s="78"/>
      <c r="C138" s="78"/>
      <c r="D138" s="78"/>
      <c r="E138" s="78"/>
      <c r="F138" s="77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</row>
    <row r="139" spans="1:187">
      <c r="A139" s="78"/>
      <c r="B139" s="78"/>
      <c r="C139" s="78"/>
      <c r="D139" s="78"/>
      <c r="E139" s="78"/>
      <c r="F139" s="77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</row>
    <row r="140" spans="1:187">
      <c r="A140" s="78"/>
      <c r="B140" s="78"/>
      <c r="C140" s="78"/>
      <c r="D140" s="78"/>
      <c r="E140" s="78"/>
      <c r="F140" s="77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</row>
    <row r="141" spans="1:187">
      <c r="A141" s="78"/>
      <c r="B141" s="78"/>
      <c r="C141" s="78"/>
      <c r="D141" s="78"/>
      <c r="E141" s="78"/>
      <c r="F141" s="77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</row>
    <row r="142" spans="1:187">
      <c r="A142" s="78"/>
      <c r="B142" s="78"/>
      <c r="C142" s="78"/>
      <c r="D142" s="78"/>
      <c r="E142" s="78"/>
      <c r="F142" s="77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</row>
    <row r="143" spans="1:187">
      <c r="A143" s="78"/>
      <c r="B143" s="78"/>
      <c r="C143" s="78"/>
      <c r="D143" s="78"/>
      <c r="E143" s="78"/>
      <c r="F143" s="77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</row>
    <row r="144" spans="1:187">
      <c r="A144" s="78"/>
      <c r="B144" s="78"/>
      <c r="C144" s="78"/>
      <c r="D144" s="78"/>
      <c r="E144" s="78"/>
      <c r="F144" s="77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</row>
    <row r="145" spans="1:187">
      <c r="A145" s="78"/>
      <c r="B145" s="78"/>
      <c r="C145" s="78"/>
      <c r="D145" s="78"/>
      <c r="E145" s="78"/>
      <c r="F145" s="77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</row>
    <row r="146" spans="1:187">
      <c r="A146" s="78"/>
      <c r="B146" s="78"/>
      <c r="C146" s="78"/>
      <c r="D146" s="78"/>
      <c r="E146" s="78"/>
      <c r="F146" s="77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</row>
    <row r="147" spans="1:187">
      <c r="A147" s="78"/>
      <c r="B147" s="78"/>
      <c r="C147" s="78"/>
      <c r="D147" s="78"/>
      <c r="E147" s="78"/>
      <c r="F147" s="77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</row>
    <row r="148" spans="1:187">
      <c r="A148" s="78"/>
      <c r="B148" s="78"/>
      <c r="C148" s="78"/>
      <c r="D148" s="78"/>
      <c r="E148" s="78"/>
      <c r="F148" s="77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</row>
    <row r="149" spans="1:187">
      <c r="A149" s="78"/>
      <c r="B149" s="78"/>
      <c r="C149" s="78"/>
      <c r="D149" s="78"/>
      <c r="E149" s="78"/>
      <c r="F149" s="77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</row>
    <row r="150" spans="1:187">
      <c r="A150" s="78"/>
      <c r="B150" s="78"/>
      <c r="C150" s="78"/>
      <c r="D150" s="78"/>
      <c r="E150" s="78"/>
      <c r="F150" s="77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</row>
    <row r="151" spans="1:187">
      <c r="A151" s="78"/>
      <c r="B151" s="78"/>
      <c r="C151" s="78"/>
      <c r="D151" s="78"/>
      <c r="E151" s="78"/>
      <c r="F151" s="77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</row>
    <row r="152" spans="1:187">
      <c r="A152" s="78"/>
      <c r="B152" s="78"/>
      <c r="C152" s="78"/>
      <c r="D152" s="78"/>
      <c r="E152" s="78"/>
      <c r="F152" s="77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</row>
    <row r="153" spans="1:187">
      <c r="A153" s="78"/>
      <c r="B153" s="78"/>
      <c r="C153" s="78"/>
      <c r="D153" s="78"/>
      <c r="E153" s="78"/>
      <c r="F153" s="77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</row>
    <row r="154" spans="1:187">
      <c r="A154" s="78"/>
      <c r="B154" s="78"/>
      <c r="C154" s="78"/>
      <c r="D154" s="78"/>
      <c r="E154" s="78"/>
      <c r="F154" s="77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</row>
    <row r="155" spans="1:187">
      <c r="A155" s="78"/>
      <c r="B155" s="78"/>
      <c r="C155" s="78"/>
      <c r="D155" s="78"/>
      <c r="E155" s="78"/>
      <c r="F155" s="77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</row>
    <row r="156" spans="1:187">
      <c r="A156" s="78"/>
      <c r="B156" s="78"/>
      <c r="C156" s="78"/>
      <c r="D156" s="78"/>
      <c r="E156" s="78"/>
      <c r="F156" s="77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</row>
    <row r="157" spans="1:187">
      <c r="A157" s="78"/>
      <c r="B157" s="78"/>
      <c r="C157" s="78"/>
      <c r="D157" s="78"/>
      <c r="E157" s="78"/>
      <c r="F157" s="77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</row>
    <row r="158" spans="1:187">
      <c r="A158" s="78"/>
      <c r="B158" s="78"/>
      <c r="C158" s="78"/>
      <c r="D158" s="78"/>
      <c r="E158" s="78"/>
      <c r="F158" s="77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</row>
    <row r="159" spans="1:187">
      <c r="A159" s="78"/>
      <c r="B159" s="78"/>
      <c r="C159" s="78"/>
      <c r="D159" s="78"/>
      <c r="E159" s="78"/>
      <c r="F159" s="77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</row>
    <row r="160" spans="1:187">
      <c r="A160" s="78"/>
      <c r="B160" s="78"/>
      <c r="C160" s="78"/>
      <c r="D160" s="78"/>
      <c r="E160" s="78"/>
      <c r="F160" s="77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</row>
    <row r="161" spans="1:187">
      <c r="A161" s="78"/>
      <c r="B161" s="78"/>
      <c r="C161" s="78"/>
      <c r="D161" s="78"/>
      <c r="E161" s="78"/>
      <c r="F161" s="77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</row>
    <row r="162" spans="1:187">
      <c r="A162" s="78"/>
      <c r="B162" s="78"/>
      <c r="C162" s="78"/>
      <c r="D162" s="78"/>
      <c r="E162" s="78"/>
      <c r="F162" s="77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</row>
    <row r="163" spans="1:187">
      <c r="A163" s="78"/>
      <c r="B163" s="78"/>
      <c r="C163" s="78"/>
      <c r="D163" s="78"/>
      <c r="E163" s="78"/>
      <c r="F163" s="77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</row>
    <row r="164" spans="1:187">
      <c r="A164" s="78"/>
      <c r="B164" s="78"/>
      <c r="C164" s="78"/>
      <c r="D164" s="78"/>
      <c r="E164" s="78"/>
      <c r="F164" s="77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</row>
    <row r="165" spans="1:187">
      <c r="A165" s="78"/>
      <c r="B165" s="78"/>
      <c r="C165" s="78"/>
      <c r="D165" s="78"/>
      <c r="E165" s="78"/>
      <c r="F165" s="77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</row>
    <row r="166" spans="1:187">
      <c r="A166" s="78"/>
      <c r="B166" s="78"/>
      <c r="C166" s="78"/>
      <c r="D166" s="78"/>
      <c r="E166" s="78"/>
      <c r="F166" s="77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</row>
    <row r="167" spans="1:187">
      <c r="A167" s="78"/>
      <c r="B167" s="78"/>
      <c r="C167" s="78"/>
      <c r="D167" s="78"/>
      <c r="E167" s="78"/>
      <c r="F167" s="77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</row>
    <row r="168" spans="1:187">
      <c r="A168" s="78"/>
      <c r="B168" s="78"/>
      <c r="C168" s="78"/>
      <c r="D168" s="78"/>
      <c r="E168" s="78"/>
      <c r="F168" s="77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</row>
    <row r="169" spans="1:187">
      <c r="A169" s="78"/>
      <c r="B169" s="78"/>
      <c r="C169" s="78"/>
      <c r="D169" s="78"/>
      <c r="E169" s="78"/>
      <c r="F169" s="77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</row>
    <row r="170" spans="1:187">
      <c r="A170" s="78"/>
      <c r="B170" s="78"/>
      <c r="C170" s="78"/>
      <c r="D170" s="78"/>
      <c r="E170" s="78"/>
      <c r="F170" s="77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</row>
    <row r="171" spans="1:187">
      <c r="A171" s="78"/>
      <c r="B171" s="78"/>
      <c r="C171" s="78"/>
      <c r="D171" s="78"/>
      <c r="E171" s="78"/>
      <c r="F171" s="77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</row>
    <row r="172" spans="1:187">
      <c r="A172" s="78"/>
      <c r="B172" s="78"/>
      <c r="C172" s="78"/>
      <c r="D172" s="78"/>
      <c r="E172" s="78"/>
      <c r="F172" s="77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</row>
    <row r="173" spans="1:187">
      <c r="A173" s="78"/>
      <c r="B173" s="78"/>
      <c r="C173" s="78"/>
      <c r="D173" s="78"/>
      <c r="E173" s="78"/>
      <c r="F173" s="77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</row>
    <row r="174" spans="1:187">
      <c r="A174" s="78"/>
      <c r="B174" s="78"/>
      <c r="C174" s="78"/>
      <c r="D174" s="78"/>
      <c r="E174" s="78"/>
      <c r="F174" s="77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</row>
    <row r="175" spans="1:187">
      <c r="A175" s="78"/>
      <c r="B175" s="78"/>
      <c r="C175" s="78"/>
      <c r="D175" s="78"/>
      <c r="E175" s="78"/>
      <c r="F175" s="77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</row>
    <row r="176" spans="1:187">
      <c r="A176" s="78"/>
      <c r="B176" s="78"/>
      <c r="C176" s="78"/>
      <c r="D176" s="78"/>
      <c r="E176" s="78"/>
      <c r="F176" s="77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</row>
    <row r="177" spans="1:187">
      <c r="A177" s="78"/>
      <c r="B177" s="78"/>
      <c r="C177" s="78"/>
      <c r="D177" s="78"/>
      <c r="E177" s="78"/>
      <c r="F177" s="77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</row>
    <row r="178" spans="1:187">
      <c r="A178" s="78"/>
      <c r="B178" s="78"/>
      <c r="C178" s="78"/>
      <c r="D178" s="78"/>
      <c r="E178" s="78"/>
      <c r="F178" s="77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</row>
    <row r="179" spans="1:187">
      <c r="A179" s="78"/>
      <c r="B179" s="78"/>
      <c r="C179" s="78"/>
      <c r="D179" s="78"/>
      <c r="E179" s="78"/>
      <c r="F179" s="77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</row>
    <row r="180" spans="1:187">
      <c r="A180" s="78"/>
      <c r="B180" s="78"/>
      <c r="C180" s="78"/>
      <c r="D180" s="78"/>
      <c r="E180" s="78"/>
      <c r="F180" s="77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</row>
    <row r="181" spans="1:187">
      <c r="A181" s="78"/>
      <c r="B181" s="78"/>
      <c r="C181" s="78"/>
      <c r="D181" s="78"/>
      <c r="E181" s="78"/>
      <c r="F181" s="77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</row>
    <row r="182" spans="1:187">
      <c r="A182" s="78"/>
      <c r="B182" s="78"/>
      <c r="C182" s="78"/>
      <c r="D182" s="78"/>
      <c r="E182" s="78"/>
      <c r="F182" s="77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</row>
    <row r="183" spans="1:187">
      <c r="A183" s="78"/>
      <c r="B183" s="78"/>
      <c r="C183" s="78"/>
      <c r="D183" s="78"/>
      <c r="E183" s="78"/>
      <c r="F183" s="77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</row>
    <row r="184" spans="1:187">
      <c r="A184" s="78"/>
      <c r="B184" s="78"/>
      <c r="C184" s="78"/>
      <c r="D184" s="78"/>
      <c r="E184" s="78"/>
      <c r="F184" s="77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</row>
    <row r="185" spans="1:187">
      <c r="A185" s="78"/>
      <c r="B185" s="78"/>
      <c r="C185" s="78"/>
      <c r="D185" s="78"/>
      <c r="E185" s="78"/>
      <c r="F185" s="77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</row>
    <row r="186" spans="1:187">
      <c r="A186" s="78"/>
      <c r="B186" s="78"/>
      <c r="C186" s="78"/>
      <c r="D186" s="78"/>
      <c r="E186" s="78"/>
      <c r="F186" s="77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</row>
    <row r="187" spans="1:187">
      <c r="A187" s="78"/>
      <c r="B187" s="78"/>
      <c r="C187" s="78"/>
      <c r="D187" s="78"/>
      <c r="E187" s="78"/>
      <c r="F187" s="77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</row>
    <row r="188" spans="1:187">
      <c r="A188" s="78"/>
      <c r="B188" s="78"/>
      <c r="C188" s="78"/>
      <c r="D188" s="78"/>
      <c r="E188" s="78"/>
      <c r="F188" s="77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</row>
    <row r="189" spans="1:187">
      <c r="A189" s="78"/>
      <c r="B189" s="78"/>
      <c r="C189" s="78"/>
      <c r="D189" s="78"/>
      <c r="E189" s="78"/>
      <c r="F189" s="77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</row>
    <row r="190" spans="1:187">
      <c r="A190" s="78"/>
      <c r="B190" s="78"/>
      <c r="C190" s="78"/>
      <c r="D190" s="78"/>
      <c r="E190" s="78"/>
      <c r="F190" s="77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</row>
    <row r="191" spans="1:187">
      <c r="A191" s="78"/>
      <c r="B191" s="78"/>
      <c r="C191" s="78"/>
      <c r="D191" s="78"/>
      <c r="E191" s="78"/>
      <c r="F191" s="77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</row>
    <row r="192" spans="1:187">
      <c r="A192" s="78"/>
      <c r="B192" s="78"/>
      <c r="C192" s="78"/>
      <c r="D192" s="78"/>
      <c r="E192" s="78"/>
      <c r="F192" s="77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</row>
    <row r="193" spans="1:187">
      <c r="A193" s="78"/>
      <c r="B193" s="78"/>
      <c r="C193" s="78"/>
      <c r="D193" s="78"/>
      <c r="E193" s="78"/>
      <c r="F193" s="77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</row>
    <row r="194" spans="1:187">
      <c r="A194" s="78"/>
      <c r="B194" s="78"/>
      <c r="C194" s="78"/>
      <c r="D194" s="78"/>
      <c r="E194" s="78"/>
      <c r="F194" s="77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</row>
    <row r="195" spans="1:187">
      <c r="A195" s="78"/>
      <c r="B195" s="78"/>
      <c r="C195" s="78"/>
      <c r="D195" s="78"/>
      <c r="E195" s="78"/>
      <c r="F195" s="77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</row>
    <row r="196" spans="1:187">
      <c r="A196" s="78"/>
      <c r="B196" s="78"/>
      <c r="C196" s="78"/>
      <c r="D196" s="78"/>
      <c r="E196" s="78"/>
      <c r="F196" s="77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</row>
    <row r="197" spans="1:187">
      <c r="A197" s="78"/>
      <c r="B197" s="78"/>
      <c r="C197" s="78"/>
      <c r="D197" s="78"/>
      <c r="E197" s="78"/>
      <c r="F197" s="77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</row>
    <row r="198" spans="1:187">
      <c r="A198" s="78"/>
      <c r="B198" s="78"/>
      <c r="C198" s="78"/>
      <c r="D198" s="78"/>
      <c r="E198" s="78"/>
      <c r="F198" s="77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</row>
    <row r="199" spans="1:187">
      <c r="A199" s="78"/>
      <c r="B199" s="78"/>
      <c r="C199" s="78"/>
      <c r="D199" s="78"/>
      <c r="E199" s="78"/>
      <c r="F199" s="77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</row>
    <row r="200" spans="1:187">
      <c r="A200" s="78"/>
      <c r="B200" s="78"/>
      <c r="C200" s="78"/>
      <c r="D200" s="78"/>
      <c r="E200" s="78"/>
      <c r="F200" s="77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</row>
  </sheetData>
  <mergeCells count="2">
    <mergeCell ref="A1:C5"/>
    <mergeCell ref="F3:AK4"/>
  </mergeCells>
  <dataValidations count="1">
    <dataValidation type="list" operator="between" allowBlank="true" showInputMessage="true" showErrorMessage="true" errorTitle="错误" error="你选择的不是下拉列表中的选项。" promptTitle="" prompt="" sqref="E5">
      <formula1>"1, 7"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955421686746988" customWidth="true"/>
    <col min="2" max="2" width="5.955421686746988" customWidth="true"/>
    <col min="3" max="3" width="5.955421686746988" customWidth="true"/>
    <col min="4" max="4" width="5.955421686746988" customWidth="true"/>
    <col min="5" max="5" width="5.955421686746988" customWidth="true"/>
    <col min="6" max="6" width="5.955421686746988" customWidth="true"/>
    <col min="7" max="7" width="5.955421686746988" customWidth="true"/>
    <col min="8" max="8" width="5.955421686746988" customWidth="true"/>
    <col min="9" max="9" width="5.444578313253011" customWidth="true"/>
    <col min="10" max="10" width="5.444578313253011" customWidth="true"/>
    <col min="11" max="11" width="5.444578313253011" customWidth="true"/>
    <col min="12" max="12" width="2.543373493975903" customWidth="true"/>
    <col min="13" max="13" width="5.444578313253011" customWidth="true"/>
    <col min="14" max="14" width="5.444578313253011" customWidth="true"/>
    <col min="15" max="15" width="5.444578313253011" customWidth="true"/>
    <col min="16" max="16" width="3.403614457831325" customWidth="true"/>
    <col min="17" max="17" width="3.403614457831325" customWidth="true"/>
    <col min="18" max="18" width="3.403614457831325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 ht="29.25" customHeight="true">
      <c r="A1" s="79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S1" s="82"/>
      <c r="T1" s="82"/>
      <c r="U1" s="82"/>
      <c r="V1" s="82"/>
      <c r="W1" s="82"/>
      <c r="X1" s="82"/>
      <c r="Y1" s="82"/>
      <c r="Z1" s="82"/>
      <c r="AA1" s="82"/>
    </row>
    <row r="2" spans="1:27" ht="20.0025" customHeight="true">
      <c r="A2" s="83" t="s">
        <v>28</v>
      </c>
      <c r="B2" s="83"/>
      <c r="C2" s="83"/>
      <c r="D2" s="83"/>
      <c r="E2" s="83"/>
      <c r="F2" s="83" t="s">
        <v>29</v>
      </c>
      <c r="G2" s="83"/>
      <c r="H2" s="83"/>
      <c r="I2" s="84" t="n">
        <v>44067.0</v>
      </c>
      <c r="J2" s="85"/>
      <c r="K2" s="85"/>
      <c r="L2" s="86" t="s">
        <v>30</v>
      </c>
      <c r="M2" s="85" t="n">
        <f t="normal">I2+6</f>
        <v>44072</v>
      </c>
      <c r="N2" s="85"/>
      <c r="O2" s="85"/>
      <c r="P2" s="84" t="s">
        <v>31</v>
      </c>
      <c r="Q2" s="86" t="n">
        <f t="normal">WEEKNUM(I2,2)</f>
        <v>35</v>
      </c>
      <c r="R2" s="87" t="s">
        <v>32</v>
      </c>
      <c r="S2" s="82"/>
      <c r="T2" s="82"/>
      <c r="U2" s="82"/>
      <c r="V2" s="82"/>
      <c r="W2" s="82"/>
      <c r="X2" s="82"/>
      <c r="Y2" s="82"/>
      <c r="Z2" s="82"/>
      <c r="AA2" s="82"/>
    </row>
    <row r="3" spans="1:27">
      <c r="A3" s="88" t="s">
        <v>33</v>
      </c>
      <c r="B3" s="88" t="s">
        <v>34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91" t="n">
        <v>1.0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92"/>
      <c r="Q4" s="92"/>
      <c r="R4" s="9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94" t="n">
        <v>2.0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95"/>
      <c r="Q5" s="95"/>
      <c r="R5" s="95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91" t="n">
        <v>3.0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2"/>
      <c r="Q6" s="92"/>
      <c r="R6" s="92"/>
      <c r="S6" s="82"/>
      <c r="T6" s="82"/>
      <c r="U6" s="82"/>
      <c r="V6" s="82"/>
      <c r="W6" s="82"/>
      <c r="X6" s="82"/>
      <c r="Y6" s="82"/>
      <c r="Z6" s="82"/>
      <c r="AA6" s="82"/>
    </row>
    <row r="7" spans="1:27" ht="18.75" customHeight="true">
      <c r="A7" s="97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100" t="s">
        <v>36</v>
      </c>
      <c r="B8" s="101"/>
      <c r="C8" s="102"/>
      <c r="D8" s="100" t="s">
        <v>37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103" t="n">
        <v>44067.0</v>
      </c>
      <c r="B9" s="103"/>
      <c r="C9" s="104" t="n">
        <f t="normal">I2</f>
        <v>44066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6"/>
      <c r="P9" s="105"/>
      <c r="Q9" s="105"/>
      <c r="R9" s="105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103"/>
      <c r="B10" s="103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  <c r="P10" s="105"/>
      <c r="Q10" s="105"/>
      <c r="R10" s="105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103" t="n">
        <v>44068.0</v>
      </c>
      <c r="B11" s="103"/>
      <c r="C11" s="104" t="n">
        <f t="normal">C9+1</f>
        <v>44067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  <c r="P11" s="105"/>
      <c r="Q11" s="105"/>
      <c r="R11" s="105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103"/>
      <c r="B12" s="103"/>
      <c r="C12" s="104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  <c r="P12" s="107"/>
      <c r="Q12" s="107"/>
      <c r="R12" s="107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103" t="n">
        <v>44069.0</v>
      </c>
      <c r="B13" s="103"/>
      <c r="C13" s="104" t="n">
        <f t="normal">C11+1</f>
        <v>44068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  <c r="P13" s="105"/>
      <c r="Q13" s="105"/>
      <c r="R13" s="105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103"/>
      <c r="B14" s="103"/>
      <c r="C14" s="104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6"/>
      <c r="P14" s="105"/>
      <c r="Q14" s="105"/>
      <c r="R14" s="105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103" t="n">
        <v>44070.0</v>
      </c>
      <c r="B15" s="103"/>
      <c r="C15" s="104" t="n">
        <f t="normal">C13+1</f>
        <v>44069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  <c r="P15" s="105"/>
      <c r="Q15" s="105"/>
      <c r="R15" s="105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103"/>
      <c r="B16" s="103"/>
      <c r="C16" s="104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6"/>
      <c r="P16" s="105"/>
      <c r="Q16" s="105"/>
      <c r="R16" s="105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103" t="n">
        <v>44071.0</v>
      </c>
      <c r="B17" s="103"/>
      <c r="C17" s="104" t="n">
        <f t="normal">C15+1</f>
        <v>44070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  <c r="P17" s="105"/>
      <c r="Q17" s="105"/>
      <c r="R17" s="105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103"/>
      <c r="B18" s="103"/>
      <c r="C18" s="104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8"/>
      <c r="P18" s="107"/>
      <c r="Q18" s="107"/>
      <c r="R18" s="107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109" t="n">
        <v>44072.0</v>
      </c>
      <c r="B19" s="109"/>
      <c r="C19" s="110" t="n">
        <f t="normal">C17+1</f>
        <v>44071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  <c r="P19" s="105"/>
      <c r="Q19" s="105"/>
      <c r="R19" s="105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109"/>
      <c r="B20" s="109"/>
      <c r="C20" s="110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8"/>
      <c r="P20" s="107"/>
      <c r="Q20" s="107"/>
      <c r="R20" s="107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109" t="n">
        <v>44073.0</v>
      </c>
      <c r="B21" s="109"/>
      <c r="C21" s="110" t="n">
        <f t="normal">C19+1</f>
        <v>44072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  <c r="P21" s="105"/>
      <c r="Q21" s="105"/>
      <c r="R21" s="105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109"/>
      <c r="B22" s="109"/>
      <c r="C22" s="110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8"/>
      <c r="P22" s="107"/>
      <c r="Q22" s="107"/>
      <c r="R22" s="107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8" t="s">
        <v>38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100" t="s">
        <v>33</v>
      </c>
      <c r="B24" s="100" t="s">
        <v>39</v>
      </c>
      <c r="C24" s="100"/>
      <c r="D24" s="100"/>
      <c r="E24" s="100"/>
      <c r="F24" s="100"/>
      <c r="G24" s="100"/>
      <c r="H24" s="100"/>
      <c r="I24" s="100" t="s">
        <v>40</v>
      </c>
      <c r="J24" s="101"/>
      <c r="K24" s="101"/>
      <c r="L24" s="101"/>
      <c r="M24" s="101"/>
      <c r="N24" s="101"/>
      <c r="O24" s="102"/>
      <c r="P24" s="111" t="s">
        <v>41</v>
      </c>
      <c r="Q24" s="111"/>
      <c r="R24" s="111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20.0025" customHeight="true">
      <c r="A25" s="100" t="n">
        <v>1.0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0"/>
      <c r="Q25" s="101"/>
      <c r="R25" s="10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20.0025" customHeight="true">
      <c r="A26" s="88" t="n">
        <v>2.0</v>
      </c>
      <c r="B26" s="88"/>
      <c r="C26" s="88"/>
      <c r="D26" s="88"/>
      <c r="E26" s="88"/>
      <c r="F26" s="88"/>
      <c r="G26" s="88"/>
      <c r="H26" s="88"/>
      <c r="I26" s="88"/>
      <c r="J26" s="89"/>
      <c r="K26" s="89"/>
      <c r="L26" s="89"/>
      <c r="M26" s="89"/>
      <c r="N26" s="89"/>
      <c r="O26" s="89"/>
      <c r="P26" s="88"/>
      <c r="Q26" s="89"/>
      <c r="R26" s="90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8" t="s">
        <v>33</v>
      </c>
      <c r="B27" s="88" t="s">
        <v>42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20.0025" customHeight="true">
      <c r="A28" s="100" t="n">
        <v>1.0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2"/>
      <c r="Q28" s="92"/>
      <c r="R28" s="9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20.0025" customHeight="true">
      <c r="A29" s="88" t="n">
        <v>2.0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112"/>
      <c r="Q29" s="112"/>
      <c r="R29" s="11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20.0025" customHeight="true">
      <c r="A30" s="100" t="n">
        <v>3.0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92"/>
      <c r="Q30" s="92"/>
      <c r="R30" s="9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114" t="s">
        <v>43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</sheetData>
  <mergeCells count="52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D11:R11"/>
    <mergeCell ref="D12:R12"/>
    <mergeCell ref="D17:R17"/>
    <mergeCell ref="D18:R18"/>
    <mergeCell ref="D19:R19"/>
    <mergeCell ref="D20:R20"/>
    <mergeCell ref="D21:R21"/>
    <mergeCell ref="D22:R22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A11:B12"/>
    <mergeCell ref="A13:B14"/>
    <mergeCell ref="A15:B16"/>
    <mergeCell ref="A17:B18"/>
    <mergeCell ref="A19:B20"/>
    <mergeCell ref="A21:B22"/>
    <mergeCell ref="D9:R10"/>
    <mergeCell ref="D13:R14"/>
    <mergeCell ref="D15:R16"/>
    <mergeCell ref="A31:R33"/>
  </mergeCel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955421686746988" customWidth="true"/>
    <col min="2" max="2" width="5.955421686746988" customWidth="true"/>
    <col min="3" max="3" width="5.955421686746988" customWidth="true"/>
    <col min="4" max="4" width="5.955421686746988" customWidth="true"/>
    <col min="5" max="5" width="5.955421686746988" customWidth="true"/>
    <col min="6" max="6" width="5.955421686746988" customWidth="true"/>
    <col min="7" max="7" width="5.955421686746988" customWidth="true"/>
    <col min="8" max="8" width="5.955421686746988" customWidth="true"/>
    <col min="9" max="9" width="5.444578313253011" customWidth="true"/>
    <col min="10" max="10" width="5.444578313253011" customWidth="true"/>
    <col min="11" max="11" width="5.444578313253011" customWidth="true"/>
    <col min="12" max="12" width="2.543373493975903" customWidth="true"/>
    <col min="13" max="13" width="5.444578313253011" customWidth="true"/>
    <col min="14" max="14" width="5.444578313253011" customWidth="true"/>
    <col min="15" max="15" width="5.444578313253011" customWidth="true"/>
    <col min="16" max="16" width="3.403614457831325" customWidth="true"/>
    <col min="17" max="17" width="3.403614457831325" customWidth="true"/>
    <col min="18" max="18" width="3.403614457831325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 ht="29.25" customHeight="true">
      <c r="A1" s="79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S1" s="82"/>
      <c r="T1" s="82"/>
      <c r="U1" s="82"/>
      <c r="V1" s="82"/>
      <c r="W1" s="82"/>
      <c r="X1" s="82"/>
      <c r="Y1" s="82"/>
      <c r="Z1" s="82"/>
      <c r="AA1" s="82"/>
    </row>
    <row r="2" spans="1:27" ht="20.0025" customHeight="true">
      <c r="A2" s="83" t="s">
        <v>44</v>
      </c>
      <c r="B2" s="83"/>
      <c r="C2" s="83"/>
      <c r="D2" s="83"/>
      <c r="E2" s="83"/>
      <c r="F2" s="83" t="s">
        <v>45</v>
      </c>
      <c r="G2" s="83"/>
      <c r="H2" s="83"/>
      <c r="I2" s="84" t="n">
        <v>44060.0</v>
      </c>
      <c r="J2" s="85"/>
      <c r="K2" s="85"/>
      <c r="L2" s="86" t="s">
        <v>30</v>
      </c>
      <c r="M2" s="85" t="n">
        <f t="normal">I2+6</f>
        <v>44065</v>
      </c>
      <c r="N2" s="85"/>
      <c r="O2" s="85"/>
      <c r="P2" s="84" t="s">
        <v>31</v>
      </c>
      <c r="Q2" s="86" t="n">
        <f t="normal">WEEKNUM(I2,2)</f>
        <v>34</v>
      </c>
      <c r="R2" s="87" t="s">
        <v>32</v>
      </c>
      <c r="S2" s="82"/>
      <c r="T2" s="82"/>
      <c r="U2" s="82"/>
      <c r="V2" s="82"/>
      <c r="W2" s="82"/>
      <c r="X2" s="82"/>
      <c r="Y2" s="82"/>
      <c r="Z2" s="82"/>
      <c r="AA2" s="82"/>
    </row>
    <row r="3" spans="1:27">
      <c r="A3" s="88" t="s">
        <v>33</v>
      </c>
      <c r="B3" s="88" t="s">
        <v>34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91" t="n">
        <v>1.0</v>
      </c>
      <c r="B4" s="92" t="s">
        <v>46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92"/>
      <c r="Q4" s="92"/>
      <c r="R4" s="9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94" t="n">
        <v>2.0</v>
      </c>
      <c r="B5" s="95" t="s">
        <v>47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95"/>
      <c r="Q5" s="95"/>
      <c r="R5" s="95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91" t="n">
        <v>3.0</v>
      </c>
      <c r="B6" s="92" t="s">
        <v>48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2"/>
      <c r="Q6" s="92"/>
      <c r="R6" s="92"/>
      <c r="S6" s="82"/>
      <c r="T6" s="82"/>
      <c r="U6" s="82"/>
      <c r="V6" s="82"/>
      <c r="W6" s="82"/>
      <c r="X6" s="82"/>
      <c r="Y6" s="82"/>
      <c r="Z6" s="82"/>
      <c r="AA6" s="82"/>
    </row>
    <row r="7" spans="1:27" ht="18.75" customHeight="true">
      <c r="A7" s="97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100" t="s">
        <v>36</v>
      </c>
      <c r="B8" s="101"/>
      <c r="C8" s="102"/>
      <c r="D8" s="100" t="s">
        <v>37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103" t="n">
        <v>44067.0</v>
      </c>
      <c r="B9" s="103"/>
      <c r="C9" s="104" t="n">
        <f t="normal">I2</f>
        <v>44059</v>
      </c>
      <c r="D9" s="123" t="s">
        <v>49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  <c r="P9" s="123"/>
      <c r="Q9" s="123"/>
      <c r="R9" s="123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103"/>
      <c r="B10" s="103"/>
      <c r="C10" s="104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4"/>
      <c r="P10" s="123"/>
      <c r="Q10" s="123"/>
      <c r="R10" s="123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103" t="n">
        <v>44068.0</v>
      </c>
      <c r="B11" s="103"/>
      <c r="C11" s="104" t="n">
        <f t="normal">C9+1</f>
        <v>44060</v>
      </c>
      <c r="D11" s="123" t="s">
        <v>50</v>
      </c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4"/>
      <c r="P11" s="123"/>
      <c r="Q11" s="123"/>
      <c r="R11" s="123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103"/>
      <c r="B12" s="103"/>
      <c r="C12" s="104"/>
      <c r="D12" s="125" t="s">
        <v>51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6"/>
      <c r="P12" s="125"/>
      <c r="Q12" s="125"/>
      <c r="R12" s="125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103" t="n">
        <v>44069.0</v>
      </c>
      <c r="B13" s="103"/>
      <c r="C13" s="104" t="n">
        <f t="normal">C11+1</f>
        <v>44061</v>
      </c>
      <c r="D13" s="123" t="s">
        <v>52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103"/>
      <c r="B14" s="103"/>
      <c r="C14" s="104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4"/>
      <c r="P14" s="123"/>
      <c r="Q14" s="123"/>
      <c r="R14" s="123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103" t="n">
        <v>44070.0</v>
      </c>
      <c r="B15" s="103"/>
      <c r="C15" s="104" t="n">
        <f t="normal">C13+1</f>
        <v>44062</v>
      </c>
      <c r="D15" s="123" t="s">
        <v>53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4"/>
      <c r="P15" s="123"/>
      <c r="Q15" s="123"/>
      <c r="R15" s="123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103"/>
      <c r="B16" s="103"/>
      <c r="C16" s="104"/>
      <c r="D16" s="125" t="s">
        <v>54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6"/>
      <c r="P16" s="125"/>
      <c r="Q16" s="125"/>
      <c r="R16" s="125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103" t="n">
        <v>44071.0</v>
      </c>
      <c r="B17" s="103"/>
      <c r="C17" s="104" t="n">
        <f t="normal">C15+1</f>
        <v>44063</v>
      </c>
      <c r="D17" s="125" t="s">
        <v>55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6"/>
      <c r="P17" s="125"/>
      <c r="Q17" s="125"/>
      <c r="R17" s="125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103"/>
      <c r="B18" s="103"/>
      <c r="C18" s="10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6"/>
      <c r="P18" s="125"/>
      <c r="Q18" s="125"/>
      <c r="R18" s="125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109" t="n">
        <v>44072.0</v>
      </c>
      <c r="B19" s="109"/>
      <c r="C19" s="110" t="n">
        <f t="normal">C17+1</f>
        <v>44064</v>
      </c>
      <c r="D19" s="123" t="s">
        <v>56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23"/>
      <c r="Q19" s="123"/>
      <c r="R19" s="123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109"/>
      <c r="B20" s="109"/>
      <c r="C20" s="110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6"/>
      <c r="P20" s="125"/>
      <c r="Q20" s="125"/>
      <c r="R20" s="125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109" t="n">
        <v>44073.0</v>
      </c>
      <c r="B21" s="109"/>
      <c r="C21" s="110" t="n">
        <f t="normal">C19+1</f>
        <v>44065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4"/>
      <c r="P21" s="123"/>
      <c r="Q21" s="123"/>
      <c r="R21" s="123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109"/>
      <c r="B22" s="109"/>
      <c r="C22" s="110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6"/>
      <c r="P22" s="125"/>
      <c r="Q22" s="125"/>
      <c r="R22" s="125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8" t="s">
        <v>38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100" t="s">
        <v>33</v>
      </c>
      <c r="B24" s="100" t="s">
        <v>39</v>
      </c>
      <c r="C24" s="100"/>
      <c r="D24" s="100"/>
      <c r="E24" s="100"/>
      <c r="F24" s="100"/>
      <c r="G24" s="100"/>
      <c r="H24" s="100"/>
      <c r="I24" s="100" t="s">
        <v>40</v>
      </c>
      <c r="J24" s="101"/>
      <c r="K24" s="101"/>
      <c r="L24" s="101"/>
      <c r="M24" s="101"/>
      <c r="N24" s="101"/>
      <c r="O24" s="102"/>
      <c r="P24" s="111" t="s">
        <v>41</v>
      </c>
      <c r="Q24" s="111"/>
      <c r="R24" s="111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20.0025" customHeight="true">
      <c r="A25" s="100" t="n">
        <v>1.0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0"/>
      <c r="Q25" s="101"/>
      <c r="R25" s="10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20.0025" customHeight="true">
      <c r="A26" s="88" t="n">
        <v>2.0</v>
      </c>
      <c r="B26" s="88"/>
      <c r="C26" s="88"/>
      <c r="D26" s="88"/>
      <c r="E26" s="88"/>
      <c r="F26" s="88"/>
      <c r="G26" s="88"/>
      <c r="H26" s="88"/>
      <c r="I26" s="88"/>
      <c r="J26" s="89"/>
      <c r="K26" s="89"/>
      <c r="L26" s="89"/>
      <c r="M26" s="89"/>
      <c r="N26" s="89"/>
      <c r="O26" s="89"/>
      <c r="P26" s="88"/>
      <c r="Q26" s="89"/>
      <c r="R26" s="90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8" t="s">
        <v>33</v>
      </c>
      <c r="B27" s="88" t="s">
        <v>42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20.0025" customHeight="true">
      <c r="A28" s="100" t="n">
        <v>1.0</v>
      </c>
      <c r="B28" s="92" t="s">
        <v>57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2"/>
      <c r="Q28" s="92"/>
      <c r="R28" s="9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20.0025" customHeight="true">
      <c r="A29" s="88" t="n">
        <v>2.0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112"/>
      <c r="Q29" s="112"/>
      <c r="R29" s="11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20.0025" customHeight="true">
      <c r="A30" s="100" t="n">
        <v>3.0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92"/>
      <c r="Q30" s="92"/>
      <c r="R30" s="9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114" t="s">
        <v>43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</sheetData>
  <mergeCells count="52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D11:R11"/>
    <mergeCell ref="D12:R12"/>
    <mergeCell ref="D15:R15"/>
    <mergeCell ref="D16:R16"/>
    <mergeCell ref="D19:R19"/>
    <mergeCell ref="D20:R20"/>
    <mergeCell ref="D21:R21"/>
    <mergeCell ref="D22:R22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D9:R10"/>
    <mergeCell ref="A11:B12"/>
    <mergeCell ref="A13:B14"/>
    <mergeCell ref="D13:R14"/>
    <mergeCell ref="A15:B16"/>
    <mergeCell ref="A17:B18"/>
    <mergeCell ref="A19:B20"/>
    <mergeCell ref="A21:B22"/>
    <mergeCell ref="A31:R33"/>
    <mergeCell ref="D17:R18"/>
  </mergeCel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955421686746988" customWidth="true"/>
    <col min="2" max="2" width="5.955421686746988" customWidth="true"/>
    <col min="3" max="3" width="5.955421686746988" customWidth="true"/>
    <col min="4" max="4" width="5.955421686746988" customWidth="true"/>
    <col min="5" max="5" width="5.955421686746988" customWidth="true"/>
    <col min="6" max="6" width="5.955421686746988" customWidth="true"/>
    <col min="7" max="7" width="5.955421686746988" customWidth="true"/>
    <col min="8" max="8" width="5.955421686746988" customWidth="true"/>
    <col min="9" max="9" width="5.444578313253011" customWidth="true"/>
    <col min="10" max="10" width="5.444578313253011" customWidth="true"/>
    <col min="11" max="11" width="5.444578313253011" customWidth="true"/>
    <col min="12" max="12" width="2.543373493975903" customWidth="true"/>
    <col min="13" max="13" width="5.444578313253011" customWidth="true"/>
    <col min="14" max="14" width="5.444578313253011" customWidth="true"/>
    <col min="15" max="15" width="5.444578313253011" customWidth="true"/>
    <col min="16" max="16" width="3.403614457831325" customWidth="true"/>
    <col min="17" max="17" width="3.403614457831325" customWidth="true"/>
    <col min="18" max="18" width="3.403614457831325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 ht="29.25" customHeight="true">
      <c r="A1" s="79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S1" s="82"/>
      <c r="T1" s="82"/>
      <c r="U1" s="82"/>
      <c r="V1" s="82"/>
      <c r="W1" s="82"/>
      <c r="X1" s="82"/>
      <c r="Y1" s="82"/>
      <c r="Z1" s="82"/>
      <c r="AA1" s="82"/>
    </row>
    <row r="2" spans="1:27" ht="20.0025" customHeight="true">
      <c r="A2" s="83" t="s">
        <v>44</v>
      </c>
      <c r="B2" s="83"/>
      <c r="C2" s="83"/>
      <c r="D2" s="83"/>
      <c r="E2" s="83"/>
      <c r="F2" s="83" t="s">
        <v>45</v>
      </c>
      <c r="G2" s="83"/>
      <c r="H2" s="83"/>
      <c r="I2" s="84" t="n">
        <v>44067.0</v>
      </c>
      <c r="J2" s="85"/>
      <c r="K2" s="85"/>
      <c r="L2" s="86" t="s">
        <v>30</v>
      </c>
      <c r="M2" s="85" t="n">
        <f t="normal">I2+6</f>
        <v>44072</v>
      </c>
      <c r="N2" s="85"/>
      <c r="O2" s="85"/>
      <c r="P2" s="84" t="s">
        <v>31</v>
      </c>
      <c r="Q2" s="86" t="n">
        <f t="normal">WEEKNUM(I2,2)</f>
        <v>35</v>
      </c>
      <c r="R2" s="87" t="s">
        <v>32</v>
      </c>
      <c r="S2" s="82"/>
      <c r="T2" s="82"/>
      <c r="U2" s="82"/>
      <c r="V2" s="82"/>
      <c r="W2" s="82"/>
      <c r="X2" s="82"/>
      <c r="Y2" s="82"/>
      <c r="Z2" s="82"/>
      <c r="AA2" s="82"/>
    </row>
    <row r="3" spans="1:27">
      <c r="A3" s="88" t="s">
        <v>33</v>
      </c>
      <c r="B3" s="88" t="s">
        <v>34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91" t="n">
        <v>1.0</v>
      </c>
      <c r="B4" s="92" t="s">
        <v>46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92"/>
      <c r="Q4" s="92"/>
      <c r="R4" s="9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94" t="n">
        <v>2.0</v>
      </c>
      <c r="B5" s="95" t="s">
        <v>47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95"/>
      <c r="Q5" s="95"/>
      <c r="R5" s="95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91" t="n">
        <v>3.0</v>
      </c>
      <c r="B6" s="92" t="s">
        <v>48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2"/>
      <c r="Q6" s="92"/>
      <c r="R6" s="92"/>
      <c r="S6" s="82"/>
      <c r="T6" s="82"/>
      <c r="U6" s="82"/>
      <c r="V6" s="82"/>
      <c r="W6" s="82"/>
      <c r="X6" s="82"/>
      <c r="Y6" s="82"/>
      <c r="Z6" s="82"/>
      <c r="AA6" s="82"/>
    </row>
    <row r="7" spans="1:27" ht="18.75" customHeight="true">
      <c r="A7" s="97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100" t="s">
        <v>36</v>
      </c>
      <c r="B8" s="101"/>
      <c r="C8" s="102"/>
      <c r="D8" s="100" t="s">
        <v>37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103" t="n">
        <v>44067.0</v>
      </c>
      <c r="B9" s="103"/>
      <c r="C9" s="104" t="n">
        <f t="normal">I2</f>
        <v>44066</v>
      </c>
      <c r="D9" s="123" t="s">
        <v>58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  <c r="P9" s="123"/>
      <c r="Q9" s="123"/>
      <c r="R9" s="123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103"/>
      <c r="B10" s="103"/>
      <c r="C10" s="104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4"/>
      <c r="P10" s="123"/>
      <c r="Q10" s="123"/>
      <c r="R10" s="123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103" t="n">
        <v>44068.0</v>
      </c>
      <c r="B11" s="103"/>
      <c r="C11" s="104" t="n">
        <f t="normal">C9+1</f>
        <v>44067</v>
      </c>
      <c r="D11" s="123" t="s">
        <v>59</v>
      </c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4"/>
      <c r="P11" s="123"/>
      <c r="Q11" s="123"/>
      <c r="R11" s="123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103"/>
      <c r="B12" s="103"/>
      <c r="C12" s="104"/>
      <c r="D12" s="125" t="s">
        <v>60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6"/>
      <c r="P12" s="125"/>
      <c r="Q12" s="125"/>
      <c r="R12" s="125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103" t="n">
        <v>44069.0</v>
      </c>
      <c r="B13" s="103"/>
      <c r="C13" s="104" t="n">
        <f t="normal">C11+1</f>
        <v>44068</v>
      </c>
      <c r="D13" s="123" t="s">
        <v>61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103"/>
      <c r="B14" s="103"/>
      <c r="C14" s="104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4"/>
      <c r="P14" s="123"/>
      <c r="Q14" s="123"/>
      <c r="R14" s="123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103" t="n">
        <v>44070.0</v>
      </c>
      <c r="B15" s="103"/>
      <c r="C15" s="104" t="n">
        <f t="normal">C13+1</f>
        <v>44069</v>
      </c>
      <c r="D15" s="123" t="s">
        <v>61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4"/>
      <c r="P15" s="123"/>
      <c r="Q15" s="123"/>
      <c r="R15" s="123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103"/>
      <c r="B16" s="103"/>
      <c r="C16" s="104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4"/>
      <c r="P16" s="123"/>
      <c r="Q16" s="123"/>
      <c r="R16" s="123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103" t="n">
        <v>44071.0</v>
      </c>
      <c r="B17" s="103"/>
      <c r="C17" s="104" t="n">
        <f t="normal">C15+1</f>
        <v>44070</v>
      </c>
      <c r="D17" s="123" t="s">
        <v>62</v>
      </c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4"/>
      <c r="P17" s="123"/>
      <c r="Q17" s="123"/>
      <c r="R17" s="123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103"/>
      <c r="B18" s="103"/>
      <c r="C18" s="104"/>
      <c r="D18" s="125" t="s">
        <v>63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6"/>
      <c r="P18" s="125"/>
      <c r="Q18" s="125"/>
      <c r="R18" s="125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109" t="n">
        <v>44072.0</v>
      </c>
      <c r="B19" s="109"/>
      <c r="C19" s="110" t="n">
        <f t="normal">C17+1</f>
        <v>44071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23"/>
      <c r="Q19" s="123"/>
      <c r="R19" s="123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109"/>
      <c r="B20" s="109"/>
      <c r="C20" s="110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6"/>
      <c r="P20" s="125"/>
      <c r="Q20" s="125"/>
      <c r="R20" s="125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109" t="n">
        <v>44073.0</v>
      </c>
      <c r="B21" s="109"/>
      <c r="C21" s="110" t="n">
        <f t="normal">C19+1</f>
        <v>44072</v>
      </c>
      <c r="D21" s="123" t="s">
        <v>62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4"/>
      <c r="P21" s="123"/>
      <c r="Q21" s="123"/>
      <c r="R21" s="123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109"/>
      <c r="B22" s="109"/>
      <c r="C22" s="110"/>
      <c r="D22" s="125" t="s">
        <v>63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6"/>
      <c r="P22" s="125"/>
      <c r="Q22" s="125"/>
      <c r="R22" s="125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8" t="s">
        <v>38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100" t="s">
        <v>33</v>
      </c>
      <c r="B24" s="100" t="s">
        <v>39</v>
      </c>
      <c r="C24" s="100"/>
      <c r="D24" s="100"/>
      <c r="E24" s="100"/>
      <c r="F24" s="100"/>
      <c r="G24" s="100"/>
      <c r="H24" s="100"/>
      <c r="I24" s="100" t="s">
        <v>40</v>
      </c>
      <c r="J24" s="101"/>
      <c r="K24" s="101"/>
      <c r="L24" s="101"/>
      <c r="M24" s="101"/>
      <c r="N24" s="101"/>
      <c r="O24" s="102"/>
      <c r="P24" s="111" t="s">
        <v>41</v>
      </c>
      <c r="Q24" s="111"/>
      <c r="R24" s="111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20.0025" customHeight="true">
      <c r="A25" s="100" t="n">
        <v>1.0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0"/>
      <c r="Q25" s="101"/>
      <c r="R25" s="10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20.0025" customHeight="true">
      <c r="A26" s="88" t="n">
        <v>2.0</v>
      </c>
      <c r="B26" s="88"/>
      <c r="C26" s="88"/>
      <c r="D26" s="88"/>
      <c r="E26" s="88"/>
      <c r="F26" s="88"/>
      <c r="G26" s="88"/>
      <c r="H26" s="88"/>
      <c r="I26" s="88"/>
      <c r="J26" s="89"/>
      <c r="K26" s="89"/>
      <c r="L26" s="89"/>
      <c r="M26" s="89"/>
      <c r="N26" s="89"/>
      <c r="O26" s="89"/>
      <c r="P26" s="88"/>
      <c r="Q26" s="89"/>
      <c r="R26" s="90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8" t="s">
        <v>33</v>
      </c>
      <c r="B27" s="88" t="s">
        <v>42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20.0025" customHeight="true">
      <c r="A28" s="100" t="n">
        <v>1.0</v>
      </c>
      <c r="B28" s="92" t="s">
        <v>64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2"/>
      <c r="Q28" s="92"/>
      <c r="R28" s="9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20.0025" customHeight="true">
      <c r="A29" s="88" t="n">
        <v>2.0</v>
      </c>
      <c r="B29" s="112" t="s">
        <v>65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112"/>
      <c r="Q29" s="112"/>
      <c r="R29" s="11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20.0025" customHeight="true">
      <c r="A30" s="100" t="n">
        <v>3.0</v>
      </c>
      <c r="B30" s="92" t="s">
        <v>57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92"/>
      <c r="Q30" s="92"/>
      <c r="R30" s="9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114" t="s">
        <v>43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</sheetData>
  <mergeCells count="52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D11:R11"/>
    <mergeCell ref="D12:R12"/>
    <mergeCell ref="D17:R17"/>
    <mergeCell ref="D18:R18"/>
    <mergeCell ref="D19:R19"/>
    <mergeCell ref="D20:R20"/>
    <mergeCell ref="D21:R21"/>
    <mergeCell ref="D22:R22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D9:R10"/>
    <mergeCell ref="A11:B12"/>
    <mergeCell ref="A13:B14"/>
    <mergeCell ref="D13:R14"/>
    <mergeCell ref="A15:B16"/>
    <mergeCell ref="D15:R16"/>
    <mergeCell ref="A17:B18"/>
    <mergeCell ref="A19:B20"/>
    <mergeCell ref="A21:B22"/>
    <mergeCell ref="A31:R33"/>
  </mergeCel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955421686746988" customWidth="true"/>
    <col min="2" max="2" width="5.955421686746988" customWidth="true"/>
    <col min="3" max="3" width="5.955421686746988" customWidth="true"/>
    <col min="4" max="4" width="5.955421686746988" customWidth="true"/>
    <col min="5" max="5" width="5.955421686746988" customWidth="true"/>
    <col min="6" max="6" width="5.955421686746988" customWidth="true"/>
    <col min="7" max="7" width="5.955421686746988" customWidth="true"/>
    <col min="8" max="8" width="5.955421686746988" customWidth="true"/>
    <col min="9" max="9" width="5.444578313253011" customWidth="true"/>
    <col min="10" max="10" width="5.444578313253011" customWidth="true"/>
    <col min="11" max="11" width="5.444578313253011" customWidth="true"/>
    <col min="12" max="12" width="2.543373493975903" customWidth="true"/>
    <col min="13" max="13" width="5.444578313253011" customWidth="true"/>
    <col min="14" max="14" width="5.444578313253011" customWidth="true"/>
    <col min="15" max="15" width="5.444578313253011" customWidth="true"/>
    <col min="16" max="16" width="3.403614457831325" customWidth="true"/>
    <col min="17" max="17" width="3.403614457831325" customWidth="true"/>
    <col min="18" max="18" width="3.403614457831325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 ht="29.25" customHeight="true">
      <c r="A1" s="79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S1" s="82"/>
      <c r="T1" s="82"/>
      <c r="U1" s="82"/>
      <c r="V1" s="82"/>
      <c r="W1" s="82"/>
      <c r="X1" s="82"/>
      <c r="Y1" s="82"/>
      <c r="Z1" s="82"/>
      <c r="AA1" s="82"/>
    </row>
    <row r="2" spans="1:27" ht="20.0025" customHeight="true">
      <c r="A2" s="83" t="s">
        <v>44</v>
      </c>
      <c r="B2" s="83"/>
      <c r="C2" s="83"/>
      <c r="D2" s="83"/>
      <c r="E2" s="83"/>
      <c r="F2" s="83" t="s">
        <v>45</v>
      </c>
      <c r="G2" s="83"/>
      <c r="H2" s="83"/>
      <c r="I2" s="84" t="n">
        <v>44074.0</v>
      </c>
      <c r="J2" s="85"/>
      <c r="K2" s="85"/>
      <c r="L2" s="86" t="s">
        <v>30</v>
      </c>
      <c r="M2" s="85" t="n">
        <f t="normal">I2+6</f>
        <v>44079</v>
      </c>
      <c r="N2" s="85"/>
      <c r="O2" s="85"/>
      <c r="P2" s="84" t="s">
        <v>31</v>
      </c>
      <c r="Q2" s="86" t="n">
        <f t="normal">WEEKNUM(I2,2)</f>
        <v>36</v>
      </c>
      <c r="R2" s="87" t="s">
        <v>32</v>
      </c>
      <c r="S2" s="82"/>
      <c r="T2" s="82"/>
      <c r="U2" s="82"/>
      <c r="V2" s="82"/>
      <c r="W2" s="82"/>
      <c r="X2" s="82"/>
      <c r="Y2" s="82"/>
      <c r="Z2" s="82"/>
      <c r="AA2" s="82"/>
    </row>
    <row r="3" spans="1:27">
      <c r="A3" s="88" t="s">
        <v>33</v>
      </c>
      <c r="B3" s="88" t="s">
        <v>34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91" t="n">
        <v>1.0</v>
      </c>
      <c r="B4" s="127" t="s">
        <v>66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92"/>
      <c r="Q4" s="92"/>
      <c r="R4" s="9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94" t="n">
        <v>2.0</v>
      </c>
      <c r="B5" s="128" t="s">
        <v>67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95"/>
      <c r="Q5" s="95"/>
      <c r="R5" s="95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91" t="n">
        <v>3.0</v>
      </c>
      <c r="B6" s="127" t="s">
        <v>68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2"/>
      <c r="Q6" s="92"/>
      <c r="R6" s="92"/>
      <c r="S6" s="82"/>
      <c r="T6" s="82"/>
      <c r="U6" s="82"/>
      <c r="V6" s="82"/>
      <c r="W6" s="82"/>
      <c r="X6" s="82"/>
      <c r="Y6" s="82"/>
      <c r="Z6" s="82"/>
      <c r="AA6" s="82"/>
    </row>
    <row r="7" spans="1:27" ht="18.75" customHeight="true">
      <c r="A7" s="97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100" t="s">
        <v>36</v>
      </c>
      <c r="B8" s="101"/>
      <c r="C8" s="102"/>
      <c r="D8" s="100" t="s">
        <v>37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103" t="n">
        <v>44067.0</v>
      </c>
      <c r="B9" s="103"/>
      <c r="C9" s="104" t="n">
        <f t="normal">I2</f>
        <v>44073</v>
      </c>
      <c r="D9" s="129" t="s">
        <v>69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  <c r="P9" s="123"/>
      <c r="Q9" s="123"/>
      <c r="R9" s="123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103"/>
      <c r="B10" s="103"/>
      <c r="C10" s="104"/>
      <c r="D10" s="129" t="s">
        <v>70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4"/>
      <c r="P10" s="123"/>
      <c r="Q10" s="123"/>
      <c r="R10" s="123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103" t="n">
        <v>44068.0</v>
      </c>
      <c r="B11" s="103"/>
      <c r="C11" s="104" t="n">
        <f t="normal">C9+1</f>
        <v>44074</v>
      </c>
      <c r="D11" s="130" t="s">
        <v>69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2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103"/>
      <c r="B12" s="103"/>
      <c r="C12" s="104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5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103" t="n">
        <v>44069.0</v>
      </c>
      <c r="B13" s="103"/>
      <c r="C13" s="104" t="n">
        <f t="normal">C11+1</f>
        <v>44075</v>
      </c>
      <c r="D13" s="129" t="s">
        <v>71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103"/>
      <c r="B14" s="103"/>
      <c r="C14" s="104"/>
      <c r="D14" s="129" t="s">
        <v>72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4"/>
      <c r="P14" s="123"/>
      <c r="Q14" s="123"/>
      <c r="R14" s="123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103" t="n">
        <v>44070.0</v>
      </c>
      <c r="B15" s="103"/>
      <c r="C15" s="104" t="n">
        <f t="normal">C13+1</f>
        <v>44076</v>
      </c>
      <c r="D15" s="129" t="s">
        <v>73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4"/>
      <c r="P15" s="123"/>
      <c r="Q15" s="123"/>
      <c r="R15" s="123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103"/>
      <c r="B16" s="103"/>
      <c r="C16" s="104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4"/>
      <c r="P16" s="123"/>
      <c r="Q16" s="123"/>
      <c r="R16" s="123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103" t="n">
        <v>44071.0</v>
      </c>
      <c r="B17" s="103"/>
      <c r="C17" s="104" t="n">
        <f t="normal">C15+1</f>
        <v>44077</v>
      </c>
      <c r="D17" s="130" t="s">
        <v>74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103"/>
      <c r="B18" s="103"/>
      <c r="C18" s="104"/>
      <c r="D18" s="133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5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109" t="n">
        <v>44072.0</v>
      </c>
      <c r="B19" s="109"/>
      <c r="C19" s="110" t="n">
        <f t="normal">C17+1</f>
        <v>44078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109"/>
      <c r="B20" s="109"/>
      <c r="C20" s="11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109" t="n">
        <v>44073.0</v>
      </c>
      <c r="B21" s="109"/>
      <c r="C21" s="110" t="n">
        <f t="normal">C19+1</f>
        <v>44079</v>
      </c>
      <c r="D21" s="136" t="s">
        <v>75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109"/>
      <c r="B22" s="109"/>
      <c r="C22" s="11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8" t="s">
        <v>38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100" t="s">
        <v>33</v>
      </c>
      <c r="B24" s="100" t="s">
        <v>39</v>
      </c>
      <c r="C24" s="100"/>
      <c r="D24" s="100"/>
      <c r="E24" s="100"/>
      <c r="F24" s="100"/>
      <c r="G24" s="100"/>
      <c r="H24" s="100"/>
      <c r="I24" s="100" t="s">
        <v>40</v>
      </c>
      <c r="J24" s="101"/>
      <c r="K24" s="101"/>
      <c r="L24" s="101"/>
      <c r="M24" s="101"/>
      <c r="N24" s="101"/>
      <c r="O24" s="102"/>
      <c r="P24" s="111" t="s">
        <v>41</v>
      </c>
      <c r="Q24" s="111"/>
      <c r="R24" s="111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20.0025" customHeight="true">
      <c r="A25" s="100" t="n">
        <v>1.0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0"/>
      <c r="Q25" s="101"/>
      <c r="R25" s="10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20.0025" customHeight="true">
      <c r="A26" s="88" t="n">
        <v>2.0</v>
      </c>
      <c r="B26" s="88"/>
      <c r="C26" s="88"/>
      <c r="D26" s="88"/>
      <c r="E26" s="88"/>
      <c r="F26" s="88"/>
      <c r="G26" s="88"/>
      <c r="H26" s="88"/>
      <c r="I26" s="88"/>
      <c r="J26" s="89"/>
      <c r="K26" s="89"/>
      <c r="L26" s="89"/>
      <c r="M26" s="89"/>
      <c r="N26" s="89"/>
      <c r="O26" s="89"/>
      <c r="P26" s="88"/>
      <c r="Q26" s="89"/>
      <c r="R26" s="90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8" t="s">
        <v>33</v>
      </c>
      <c r="B27" s="88" t="s">
        <v>42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20.0025" customHeight="true">
      <c r="A28" s="100" t="n">
        <v>1.0</v>
      </c>
      <c r="B28" s="92" t="s">
        <v>76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2"/>
      <c r="Q28" s="92"/>
      <c r="R28" s="9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20.0025" customHeight="true">
      <c r="A29" s="88" t="n">
        <v>2.0</v>
      </c>
      <c r="B29" s="137" t="s">
        <v>77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112"/>
      <c r="Q29" s="112"/>
      <c r="R29" s="11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20.0025" customHeight="true">
      <c r="A30" s="100" t="n">
        <v>3.0</v>
      </c>
      <c r="B30" s="92" t="s">
        <v>57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92"/>
      <c r="Q30" s="92"/>
      <c r="R30" s="9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114" t="s">
        <v>43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</sheetData>
  <mergeCells count="50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A11:B12"/>
    <mergeCell ref="A13:B14"/>
    <mergeCell ref="A15:B16"/>
    <mergeCell ref="D15:R16"/>
    <mergeCell ref="A17:B18"/>
    <mergeCell ref="A19:B20"/>
    <mergeCell ref="A21:B22"/>
    <mergeCell ref="A31:R33"/>
    <mergeCell ref="D9:R9"/>
    <mergeCell ref="D10:R10"/>
    <mergeCell ref="D11:R12"/>
    <mergeCell ref="D13:R13"/>
    <mergeCell ref="D14:R14"/>
    <mergeCell ref="D17:R18"/>
    <mergeCell ref="D19:R20"/>
    <mergeCell ref="D21:R22"/>
  </mergeCel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955421686746988" customWidth="true"/>
    <col min="2" max="2" width="5.955421686746988" customWidth="true"/>
    <col min="3" max="3" width="5.955421686746988" customWidth="true"/>
    <col min="4" max="4" width="5.955421686746988" customWidth="true"/>
    <col min="5" max="5" width="5.955421686746988" customWidth="true"/>
    <col min="6" max="6" width="5.955421686746988" customWidth="true"/>
    <col min="7" max="7" width="5.955421686746988" customWidth="true"/>
    <col min="8" max="8" width="5.955421686746988" customWidth="true"/>
    <col min="9" max="9" width="5.444578313253011" customWidth="true"/>
    <col min="10" max="10" width="5.444578313253011" customWidth="true"/>
    <col min="11" max="11" width="5.444578313253011" customWidth="true"/>
    <col min="12" max="12" width="2.543373493975903" customWidth="true"/>
    <col min="13" max="13" width="5.444578313253011" customWidth="true"/>
    <col min="14" max="14" width="5.444578313253011" customWidth="true"/>
    <col min="15" max="15" width="5.444578313253011" customWidth="true"/>
    <col min="16" max="16" width="3.403614457831325" customWidth="true"/>
    <col min="17" max="17" width="3.403614457831325" customWidth="true"/>
    <col min="18" max="18" width="3.403614457831325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 ht="29.25" customHeight="true">
      <c r="A1" s="79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S1" s="82"/>
      <c r="T1" s="82"/>
      <c r="U1" s="82"/>
      <c r="V1" s="82"/>
      <c r="W1" s="82"/>
      <c r="X1" s="82"/>
      <c r="Y1" s="82"/>
      <c r="Z1" s="82"/>
      <c r="AA1" s="82"/>
    </row>
    <row r="2" spans="1:27" ht="20.0025" customHeight="true">
      <c r="A2" s="83" t="s">
        <v>44</v>
      </c>
      <c r="B2" s="83"/>
      <c r="C2" s="83"/>
      <c r="D2" s="83"/>
      <c r="E2" s="83"/>
      <c r="F2" s="83" t="s">
        <v>45</v>
      </c>
      <c r="G2" s="83"/>
      <c r="H2" s="83"/>
      <c r="I2" s="84" t="n">
        <v>44081.0</v>
      </c>
      <c r="J2" s="85"/>
      <c r="K2" s="85"/>
      <c r="L2" s="86" t="s">
        <v>30</v>
      </c>
      <c r="M2" s="85" t="n">
        <f t="normal">I2+6</f>
        <v>44086</v>
      </c>
      <c r="N2" s="85"/>
      <c r="O2" s="85"/>
      <c r="P2" s="84" t="s">
        <v>31</v>
      </c>
      <c r="Q2" s="86" t="n">
        <f t="normal">WEEKNUM(I2,2)</f>
        <v>37</v>
      </c>
      <c r="R2" s="87" t="s">
        <v>32</v>
      </c>
      <c r="S2" s="82"/>
      <c r="T2" s="82"/>
      <c r="U2" s="82"/>
      <c r="V2" s="82"/>
      <c r="W2" s="82"/>
      <c r="X2" s="82"/>
      <c r="Y2" s="82"/>
      <c r="Z2" s="82"/>
      <c r="AA2" s="82"/>
    </row>
    <row r="3" spans="1:27">
      <c r="A3" s="88" t="s">
        <v>33</v>
      </c>
      <c r="B3" s="88" t="s">
        <v>34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91" t="n">
        <v>1.0</v>
      </c>
      <c r="B4" s="127" t="s">
        <v>78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92"/>
      <c r="Q4" s="92"/>
      <c r="R4" s="9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94" t="n">
        <v>2.0</v>
      </c>
      <c r="B5" s="128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95"/>
      <c r="Q5" s="95"/>
      <c r="R5" s="95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91" t="n">
        <v>3.0</v>
      </c>
      <c r="B6" s="127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2"/>
      <c r="Q6" s="92"/>
      <c r="R6" s="92"/>
      <c r="S6" s="82"/>
      <c r="T6" s="82"/>
      <c r="U6" s="82"/>
      <c r="V6" s="82"/>
      <c r="W6" s="82"/>
      <c r="X6" s="82"/>
      <c r="Y6" s="82"/>
      <c r="Z6" s="82"/>
      <c r="AA6" s="82"/>
    </row>
    <row r="7" spans="1:27" ht="18.75" customHeight="true">
      <c r="A7" s="97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100" t="s">
        <v>36</v>
      </c>
      <c r="B8" s="101"/>
      <c r="C8" s="102"/>
      <c r="D8" s="100" t="s">
        <v>37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103" t="n">
        <v>44067.0</v>
      </c>
      <c r="B9" s="103"/>
      <c r="C9" s="104" t="n">
        <f t="normal">I2</f>
        <v>44080</v>
      </c>
      <c r="D9" s="130" t="s">
        <v>79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2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103"/>
      <c r="B10" s="103"/>
      <c r="C10" s="104"/>
      <c r="D10" s="13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5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103" t="n">
        <v>44068.0</v>
      </c>
      <c r="B11" s="103"/>
      <c r="C11" s="104" t="n">
        <f t="normal">C9+1</f>
        <v>44081</v>
      </c>
      <c r="D11" s="130" t="s">
        <v>80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2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103"/>
      <c r="B12" s="103"/>
      <c r="C12" s="104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5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103" t="n">
        <v>44069.0</v>
      </c>
      <c r="B13" s="103"/>
      <c r="C13" s="104" t="n">
        <f t="normal">C11+1</f>
        <v>44082</v>
      </c>
      <c r="D13" s="130" t="s">
        <v>81</v>
      </c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2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103"/>
      <c r="B14" s="103"/>
      <c r="C14" s="104"/>
      <c r="D14" s="133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5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103" t="n">
        <v>44070.0</v>
      </c>
      <c r="B15" s="103"/>
      <c r="C15" s="104" t="n">
        <f t="normal">C13+1</f>
        <v>44083</v>
      </c>
      <c r="D15" s="129" t="s">
        <v>82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4"/>
      <c r="P15" s="123"/>
      <c r="Q15" s="123"/>
      <c r="R15" s="123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103"/>
      <c r="B16" s="103"/>
      <c r="C16" s="104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4"/>
      <c r="P16" s="123"/>
      <c r="Q16" s="123"/>
      <c r="R16" s="123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103" t="n">
        <v>44071.0</v>
      </c>
      <c r="B17" s="103"/>
      <c r="C17" s="104" t="n">
        <f t="normal">C15+1</f>
        <v>44084</v>
      </c>
      <c r="D17" s="130" t="s">
        <v>83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103"/>
      <c r="B18" s="103"/>
      <c r="C18" s="104"/>
      <c r="D18" s="133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5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109" t="n">
        <v>44072.0</v>
      </c>
      <c r="B19" s="109"/>
      <c r="C19" s="110" t="n">
        <f t="normal">C17+1</f>
        <v>44085</v>
      </c>
      <c r="D19" s="136" t="s">
        <v>84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109"/>
      <c r="B20" s="109"/>
      <c r="C20" s="11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109" t="n">
        <v>44073.0</v>
      </c>
      <c r="B21" s="109"/>
      <c r="C21" s="110" t="n">
        <f t="normal">C19+1</f>
        <v>44086</v>
      </c>
      <c r="D21" s="136" t="s">
        <v>85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109"/>
      <c r="B22" s="109"/>
      <c r="C22" s="11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8" t="s">
        <v>38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100" t="s">
        <v>33</v>
      </c>
      <c r="B24" s="100" t="s">
        <v>39</v>
      </c>
      <c r="C24" s="100"/>
      <c r="D24" s="100"/>
      <c r="E24" s="100"/>
      <c r="F24" s="100"/>
      <c r="G24" s="100"/>
      <c r="H24" s="100"/>
      <c r="I24" s="100" t="s">
        <v>40</v>
      </c>
      <c r="J24" s="101"/>
      <c r="K24" s="101"/>
      <c r="L24" s="101"/>
      <c r="M24" s="101"/>
      <c r="N24" s="101"/>
      <c r="O24" s="102"/>
      <c r="P24" s="111" t="s">
        <v>41</v>
      </c>
      <c r="Q24" s="111"/>
      <c r="R24" s="111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20.0025" customHeight="true">
      <c r="A25" s="100" t="n">
        <v>1.0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0"/>
      <c r="Q25" s="101"/>
      <c r="R25" s="10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20.0025" customHeight="true">
      <c r="A26" s="88" t="n">
        <v>2.0</v>
      </c>
      <c r="B26" s="88"/>
      <c r="C26" s="88"/>
      <c r="D26" s="88"/>
      <c r="E26" s="88"/>
      <c r="F26" s="88"/>
      <c r="G26" s="88"/>
      <c r="H26" s="88"/>
      <c r="I26" s="88"/>
      <c r="J26" s="89"/>
      <c r="K26" s="89"/>
      <c r="L26" s="89"/>
      <c r="M26" s="89"/>
      <c r="N26" s="89"/>
      <c r="O26" s="89"/>
      <c r="P26" s="88"/>
      <c r="Q26" s="89"/>
      <c r="R26" s="90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8" t="s">
        <v>33</v>
      </c>
      <c r="B27" s="88" t="s">
        <v>42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20.0025" customHeight="true">
      <c r="A28" s="100" t="n">
        <v>1.0</v>
      </c>
      <c r="B28" s="127" t="s">
        <v>86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2"/>
      <c r="Q28" s="92"/>
      <c r="R28" s="9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20.0025" customHeight="true">
      <c r="A29" s="88" t="n">
        <v>2.0</v>
      </c>
      <c r="B29" s="137" t="s">
        <v>87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112"/>
      <c r="Q29" s="112"/>
      <c r="R29" s="11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20.0025" customHeight="true">
      <c r="A30" s="100" t="n">
        <v>3.0</v>
      </c>
      <c r="B30" s="92" t="s">
        <v>88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92"/>
      <c r="Q30" s="92"/>
      <c r="R30" s="9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114" t="s">
        <v>43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</sheetData>
  <mergeCells count="48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A11:B12"/>
    <mergeCell ref="A13:B14"/>
    <mergeCell ref="A15:B16"/>
    <mergeCell ref="D15:R16"/>
    <mergeCell ref="A17:B18"/>
    <mergeCell ref="A19:B20"/>
    <mergeCell ref="A21:B22"/>
    <mergeCell ref="A31:R33"/>
    <mergeCell ref="D11:R12"/>
    <mergeCell ref="D17:R18"/>
    <mergeCell ref="D19:R20"/>
    <mergeCell ref="D21:R22"/>
    <mergeCell ref="D9:R10"/>
    <mergeCell ref="D13:R14"/>
  </mergeCell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